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D7E68C7E-D86D-4FA5-A34A-54CCD304F456}" xr6:coauthVersionLast="47" xr6:coauthVersionMax="47"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<sst xmlns="http://schemas.openxmlformats.org/spreadsheetml/2006/main" count="11244" uniqueCount="2031">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</sst>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44391</v>
      </c>
      <c r="C8" s="65">
        <f>VLOOKUP($A8,'Return Data'!$B$7:$R$2843,4,0)</f>
        <v>1088.93</v>
      </c>
      <c r="D8" s="65">
        <f>VLOOKUP($A8,'Return Data'!$B$7:$R$2843,10,0)</f>
        <v>11.011100000000001</v>
      </c>
      <c r="E8" s="66">
        <f t="shared" ref="E8:E40" si="0">RANK(D8,D$8:D$40,0)</f>
        <v>17</v>
      </c>
      <c r="F8" s="65">
        <f>VLOOKUP($A8,'Return Data'!$B$7:$R$2843,11,0)</f>
        <v>13.1873</v>
      </c>
      <c r="G8" s="66">
        <f t="shared" ref="G8:G40" si="1">RANK(F8,F$8:F$40,0)</f>
        <v>13</v>
      </c>
      <c r="H8" s="65">
        <f>VLOOKUP($A8,'Return Data'!$B$7:$R$2843,12,0)</f>
        <v>34.696899999999999</v>
      </c>
      <c r="I8" s="66">
        <f t="shared" ref="I8:I40" si="2">RANK(H8,H$8:H$40,0)</f>
        <v>15</v>
      </c>
      <c r="J8" s="65">
        <f>VLOOKUP($A8,'Return Data'!$B$7:$R$2843,13,0)</f>
        <v>50.207599999999999</v>
      </c>
      <c r="K8" s="66">
        <f t="shared" ref="K8:K40" si="3">RANK(J8,J$8:J$40,0)</f>
        <v>10</v>
      </c>
      <c r="L8" s="65">
        <f>VLOOKUP($A8,'Return Data'!$B$7:$R$2843,17,0)</f>
        <v>16.7057</v>
      </c>
      <c r="M8" s="66">
        <f t="shared" ref="M8:M17" si="4">RANK(L8,L$8:L$40,0)</f>
        <v>23</v>
      </c>
      <c r="N8" s="65">
        <f>VLOOKUP($A8,'Return Data'!$B$7:$R$2843,14,0)</f>
        <v>11.4544</v>
      </c>
      <c r="O8" s="66">
        <f>RANK(N8,N$8:N$40,0)</f>
        <v>22</v>
      </c>
      <c r="P8" s="65">
        <f>VLOOKUP($A8,'Return Data'!$B$7:$R$2843,15,0)</f>
        <v>11.4781</v>
      </c>
      <c r="Q8" s="66">
        <f>RANK(P8,P$8:P$40,0)</f>
        <v>17</v>
      </c>
      <c r="R8" s="65">
        <f>VLOOKUP($A8,'Return Data'!$B$7:$R$2843,16,0)</f>
        <v>14.260999999999999</v>
      </c>
      <c r="S8" s="67">
        <f t="shared" ref="S8:S40" si="5">RANK(R8,R$8:R$40,0)</f>
        <v>18</v>
      </c>
    </row>
    <row r="9" spans="1:20" x14ac:dyDescent="0.3">
      <c r="A9" s="63" t="s">
        <v>480</v>
      </c>
      <c r="B9" s="64">
        <f>VLOOKUP($A9,'Return Data'!$B$7:$R$2843,3,0)</f>
        <v>44391</v>
      </c>
      <c r="C9" s="65">
        <f>VLOOKUP($A9,'Return Data'!$B$7:$R$2843,4,0)</f>
        <v>14.94</v>
      </c>
      <c r="D9" s="65">
        <f>VLOOKUP($A9,'Return Data'!$B$7:$R$2843,10,0)</f>
        <v>11.3264</v>
      </c>
      <c r="E9" s="66">
        <f t="shared" si="0"/>
        <v>14</v>
      </c>
      <c r="F9" s="65">
        <f>VLOOKUP($A9,'Return Data'!$B$7:$R$2843,11,0)</f>
        <v>9.6112000000000002</v>
      </c>
      <c r="G9" s="66">
        <f t="shared" si="1"/>
        <v>26</v>
      </c>
      <c r="H9" s="65">
        <f>VLOOKUP($A9,'Return Data'!$B$7:$R$2843,12,0)</f>
        <v>28.460899999999999</v>
      </c>
      <c r="I9" s="66">
        <f t="shared" si="2"/>
        <v>24</v>
      </c>
      <c r="J9" s="65">
        <f>VLOOKUP($A9,'Return Data'!$B$7:$R$2843,13,0)</f>
        <v>40.018700000000003</v>
      </c>
      <c r="K9" s="66">
        <f t="shared" si="3"/>
        <v>26</v>
      </c>
      <c r="L9" s="65">
        <f>VLOOKUP($A9,'Return Data'!$B$7:$R$2843,17,0)</f>
        <v>19.6523</v>
      </c>
      <c r="M9" s="66">
        <f t="shared" si="4"/>
        <v>9</v>
      </c>
      <c r="N9" s="65"/>
      <c r="O9" s="66"/>
      <c r="P9" s="65"/>
      <c r="Q9" s="66"/>
      <c r="R9" s="65">
        <f>VLOOKUP($A9,'Return Data'!$B$7:$R$2843,16,0)</f>
        <v>14.676600000000001</v>
      </c>
      <c r="S9" s="67">
        <f t="shared" si="5"/>
        <v>17</v>
      </c>
    </row>
    <row r="10" spans="1:20" x14ac:dyDescent="0.3">
      <c r="A10" s="63" t="s">
        <v>483</v>
      </c>
      <c r="B10" s="64">
        <f>VLOOKUP($A10,'Return Data'!$B$7:$R$2843,3,0)</f>
        <v>44391</v>
      </c>
      <c r="C10" s="65">
        <f>VLOOKUP($A10,'Return Data'!$B$7:$R$2843,4,0)</f>
        <v>82.05</v>
      </c>
      <c r="D10" s="65">
        <f>VLOOKUP($A10,'Return Data'!$B$7:$R$2843,10,0)</f>
        <v>10.639200000000001</v>
      </c>
      <c r="E10" s="66">
        <f t="shared" si="0"/>
        <v>19</v>
      </c>
      <c r="F10" s="65">
        <f>VLOOKUP($A10,'Return Data'!$B$7:$R$2843,11,0)</f>
        <v>10.6541</v>
      </c>
      <c r="G10" s="66">
        <f t="shared" si="1"/>
        <v>24</v>
      </c>
      <c r="H10" s="65">
        <f>VLOOKUP($A10,'Return Data'!$B$7:$R$2843,12,0)</f>
        <v>31.4693</v>
      </c>
      <c r="I10" s="66">
        <f t="shared" si="2"/>
        <v>20</v>
      </c>
      <c r="J10" s="65">
        <f>VLOOKUP($A10,'Return Data'!$B$7:$R$2843,13,0)</f>
        <v>46.230600000000003</v>
      </c>
      <c r="K10" s="66">
        <f t="shared" si="3"/>
        <v>15</v>
      </c>
      <c r="L10" s="65">
        <f>VLOOKUP($A10,'Return Data'!$B$7:$R$2843,17,0)</f>
        <v>18.076899999999998</v>
      </c>
      <c r="M10" s="66">
        <f t="shared" si="4"/>
        <v>17</v>
      </c>
      <c r="N10" s="65">
        <f>VLOOKUP($A10,'Return Data'!$B$7:$R$2843,14,0)</f>
        <v>11.497199999999999</v>
      </c>
      <c r="O10" s="66">
        <f t="shared" ref="O10:O17" si="6">RANK(N10,N$8:N$40,0)</f>
        <v>21</v>
      </c>
      <c r="P10" s="65">
        <f>VLOOKUP($A10,'Return Data'!$B$7:$R$2843,15,0)</f>
        <v>11.7767</v>
      </c>
      <c r="Q10" s="66">
        <f>RANK(P10,P$8:P$40,0)</f>
        <v>16</v>
      </c>
      <c r="R10" s="65">
        <f>VLOOKUP($A10,'Return Data'!$B$7:$R$2843,16,0)</f>
        <v>12.4163</v>
      </c>
      <c r="S10" s="67">
        <f t="shared" si="5"/>
        <v>27</v>
      </c>
    </row>
    <row r="11" spans="1:20" x14ac:dyDescent="0.3">
      <c r="A11" s="63" t="s">
        <v>1776</v>
      </c>
      <c r="B11" s="64">
        <f>VLOOKUP($A11,'Return Data'!$B$7:$R$2843,3,0)</f>
        <v>44391</v>
      </c>
      <c r="C11" s="65">
        <f>VLOOKUP($A11,'Return Data'!$B$7:$R$2843,4,0)</f>
        <v>18.889800000000001</v>
      </c>
      <c r="D11" s="65">
        <f>VLOOKUP($A11,'Return Data'!$B$7:$R$2843,10,0)</f>
        <v>14.4628</v>
      </c>
      <c r="E11" s="66">
        <f t="shared" si="0"/>
        <v>3</v>
      </c>
      <c r="F11" s="65">
        <f>VLOOKUP($A11,'Return Data'!$B$7:$R$2843,11,0)</f>
        <v>14.010300000000001</v>
      </c>
      <c r="G11" s="66">
        <f t="shared" si="1"/>
        <v>10</v>
      </c>
      <c r="H11" s="65">
        <f>VLOOKUP($A11,'Return Data'!$B$7:$R$2843,12,0)</f>
        <v>35.335099999999997</v>
      </c>
      <c r="I11" s="66">
        <f t="shared" si="2"/>
        <v>14</v>
      </c>
      <c r="J11" s="65">
        <f>VLOOKUP($A11,'Return Data'!$B$7:$R$2843,13,0)</f>
        <v>44.581000000000003</v>
      </c>
      <c r="K11" s="66">
        <f t="shared" si="3"/>
        <v>17</v>
      </c>
      <c r="L11" s="65">
        <f>VLOOKUP($A11,'Return Data'!$B$7:$R$2843,17,0)</f>
        <v>23.648299999999999</v>
      </c>
      <c r="M11" s="66">
        <f t="shared" si="4"/>
        <v>4</v>
      </c>
      <c r="N11" s="65">
        <f>VLOOKUP($A11,'Return Data'!$B$7:$R$2843,14,0)</f>
        <v>18.48</v>
      </c>
      <c r="O11" s="66">
        <f t="shared" si="6"/>
        <v>2</v>
      </c>
      <c r="P11" s="65"/>
      <c r="Q11" s="66"/>
      <c r="R11" s="65">
        <f>VLOOKUP($A11,'Return Data'!$B$7:$R$2843,16,0)</f>
        <v>16.057099999999998</v>
      </c>
      <c r="S11" s="67">
        <f t="shared" si="5"/>
        <v>6</v>
      </c>
    </row>
    <row r="12" spans="1:20" x14ac:dyDescent="0.3">
      <c r="A12" s="63" t="s">
        <v>484</v>
      </c>
      <c r="B12" s="64">
        <f>VLOOKUP($A12,'Return Data'!$B$7:$R$2843,3,0)</f>
        <v>44391</v>
      </c>
      <c r="C12" s="65">
        <f>VLOOKUP($A12,'Return Data'!$B$7:$R$2843,4,0)</f>
        <v>22.42</v>
      </c>
      <c r="D12" s="65">
        <f>VLOOKUP($A12,'Return Data'!$B$7:$R$2843,10,0)</f>
        <v>25.041799999999999</v>
      </c>
      <c r="E12" s="66">
        <f t="shared" si="0"/>
        <v>1</v>
      </c>
      <c r="F12" s="65">
        <f>VLOOKUP($A12,'Return Data'!$B$7:$R$2843,11,0)</f>
        <v>32.977499999999999</v>
      </c>
      <c r="G12" s="66">
        <f t="shared" si="1"/>
        <v>1</v>
      </c>
      <c r="H12" s="65">
        <f>VLOOKUP($A12,'Return Data'!$B$7:$R$2843,12,0)</f>
        <v>56.236899999999999</v>
      </c>
      <c r="I12" s="66">
        <f t="shared" si="2"/>
        <v>2</v>
      </c>
      <c r="J12" s="65">
        <f>VLOOKUP($A12,'Return Data'!$B$7:$R$2843,13,0)</f>
        <v>84.983500000000006</v>
      </c>
      <c r="K12" s="66">
        <f t="shared" si="3"/>
        <v>1</v>
      </c>
      <c r="L12" s="65">
        <f>VLOOKUP($A12,'Return Data'!$B$7:$R$2843,17,0)</f>
        <v>36.910499999999999</v>
      </c>
      <c r="M12" s="66">
        <f t="shared" si="4"/>
        <v>1</v>
      </c>
      <c r="N12" s="65">
        <f>VLOOKUP($A12,'Return Data'!$B$7:$R$2843,14,0)</f>
        <v>17.129300000000001</v>
      </c>
      <c r="O12" s="66">
        <f t="shared" si="6"/>
        <v>3</v>
      </c>
      <c r="P12" s="65"/>
      <c r="Q12" s="66"/>
      <c r="R12" s="65">
        <f>VLOOKUP($A12,'Return Data'!$B$7:$R$2843,16,0)</f>
        <v>17.5763</v>
      </c>
      <c r="S12" s="67">
        <f t="shared" si="5"/>
        <v>3</v>
      </c>
    </row>
    <row r="13" spans="1:20" x14ac:dyDescent="0.3">
      <c r="A13" s="63" t="s">
        <v>486</v>
      </c>
      <c r="B13" s="64">
        <f>VLOOKUP($A13,'Return Data'!$B$7:$R$2843,3,0)</f>
        <v>44391</v>
      </c>
      <c r="C13" s="65">
        <f>VLOOKUP($A13,'Return Data'!$B$7:$R$2843,4,0)</f>
        <v>248.45</v>
      </c>
      <c r="D13" s="65">
        <f>VLOOKUP($A13,'Return Data'!$B$7:$R$2843,10,0)</f>
        <v>10.7323</v>
      </c>
      <c r="E13" s="66">
        <f t="shared" si="0"/>
        <v>18</v>
      </c>
      <c r="F13" s="65">
        <f>VLOOKUP($A13,'Return Data'!$B$7:$R$2843,11,0)</f>
        <v>11.6128</v>
      </c>
      <c r="G13" s="66">
        <f t="shared" si="1"/>
        <v>19</v>
      </c>
      <c r="H13" s="65">
        <f>VLOOKUP($A13,'Return Data'!$B$7:$R$2843,12,0)</f>
        <v>29.259699999999999</v>
      </c>
      <c r="I13" s="66">
        <f t="shared" si="2"/>
        <v>23</v>
      </c>
      <c r="J13" s="65">
        <f>VLOOKUP($A13,'Return Data'!$B$7:$R$2843,13,0)</f>
        <v>41.955199999999998</v>
      </c>
      <c r="K13" s="66">
        <f t="shared" si="3"/>
        <v>21</v>
      </c>
      <c r="L13" s="65">
        <f>VLOOKUP($A13,'Return Data'!$B$7:$R$2843,17,0)</f>
        <v>21.71</v>
      </c>
      <c r="M13" s="66">
        <f t="shared" si="4"/>
        <v>7</v>
      </c>
      <c r="N13" s="65">
        <f>VLOOKUP($A13,'Return Data'!$B$7:$R$2843,14,0)</f>
        <v>16.438199999999998</v>
      </c>
      <c r="O13" s="66">
        <f t="shared" si="6"/>
        <v>6</v>
      </c>
      <c r="P13" s="65">
        <f>VLOOKUP($A13,'Return Data'!$B$7:$R$2843,15,0)</f>
        <v>15.7201</v>
      </c>
      <c r="Q13" s="66">
        <f>RANK(P13,P$8:P$40,0)</f>
        <v>3</v>
      </c>
      <c r="R13" s="65">
        <f>VLOOKUP($A13,'Return Data'!$B$7:$R$2843,16,0)</f>
        <v>15.675800000000001</v>
      </c>
      <c r="S13" s="67">
        <f t="shared" si="5"/>
        <v>10</v>
      </c>
    </row>
    <row r="14" spans="1:20" x14ac:dyDescent="0.3">
      <c r="A14" s="63" t="s">
        <v>488</v>
      </c>
      <c r="B14" s="64">
        <f>VLOOKUP($A14,'Return Data'!$B$7:$R$2843,3,0)</f>
        <v>44391</v>
      </c>
      <c r="C14" s="65">
        <f>VLOOKUP($A14,'Return Data'!$B$7:$R$2843,4,0)</f>
        <v>241.96899999999999</v>
      </c>
      <c r="D14" s="65">
        <f>VLOOKUP($A14,'Return Data'!$B$7:$R$2843,10,0)</f>
        <v>12.3916</v>
      </c>
      <c r="E14" s="66">
        <f t="shared" si="0"/>
        <v>11</v>
      </c>
      <c r="F14" s="65">
        <f>VLOOKUP($A14,'Return Data'!$B$7:$R$2843,11,0)</f>
        <v>13.9466</v>
      </c>
      <c r="G14" s="66">
        <f t="shared" si="1"/>
        <v>11</v>
      </c>
      <c r="H14" s="65">
        <f>VLOOKUP($A14,'Return Data'!$B$7:$R$2843,12,0)</f>
        <v>37.331000000000003</v>
      </c>
      <c r="I14" s="66">
        <f t="shared" si="2"/>
        <v>10</v>
      </c>
      <c r="J14" s="65">
        <f>VLOOKUP($A14,'Return Data'!$B$7:$R$2843,13,0)</f>
        <v>46.477400000000003</v>
      </c>
      <c r="K14" s="66">
        <f t="shared" si="3"/>
        <v>14</v>
      </c>
      <c r="L14" s="65">
        <f>VLOOKUP($A14,'Return Data'!$B$7:$R$2843,17,0)</f>
        <v>22.817900000000002</v>
      </c>
      <c r="M14" s="66">
        <f t="shared" si="4"/>
        <v>5</v>
      </c>
      <c r="N14" s="65">
        <f>VLOOKUP($A14,'Return Data'!$B$7:$R$2843,14,0)</f>
        <v>16.450299999999999</v>
      </c>
      <c r="O14" s="66">
        <f t="shared" si="6"/>
        <v>5</v>
      </c>
      <c r="P14" s="65">
        <f>VLOOKUP($A14,'Return Data'!$B$7:$R$2843,15,0)</f>
        <v>15.075900000000001</v>
      </c>
      <c r="Q14" s="66">
        <f>RANK(P14,P$8:P$40,0)</f>
        <v>4</v>
      </c>
      <c r="R14" s="65">
        <f>VLOOKUP($A14,'Return Data'!$B$7:$R$2843,16,0)</f>
        <v>15.2018</v>
      </c>
      <c r="S14" s="67">
        <f t="shared" si="5"/>
        <v>11</v>
      </c>
    </row>
    <row r="15" spans="1:20" x14ac:dyDescent="0.3">
      <c r="A15" s="63" t="s">
        <v>490</v>
      </c>
      <c r="B15" s="64">
        <f>VLOOKUP($A15,'Return Data'!$B$7:$R$2843,3,0)</f>
        <v>44391</v>
      </c>
      <c r="C15" s="65">
        <f>VLOOKUP($A15,'Return Data'!$B$7:$R$2843,4,0)</f>
        <v>37.81</v>
      </c>
      <c r="D15" s="65">
        <f>VLOOKUP($A15,'Return Data'!$B$7:$R$2843,10,0)</f>
        <v>11.930099999999999</v>
      </c>
      <c r="E15" s="66">
        <f t="shared" si="0"/>
        <v>12</v>
      </c>
      <c r="F15" s="65">
        <f>VLOOKUP($A15,'Return Data'!$B$7:$R$2843,11,0)</f>
        <v>13.169700000000001</v>
      </c>
      <c r="G15" s="66">
        <f t="shared" si="1"/>
        <v>14</v>
      </c>
      <c r="H15" s="65">
        <f>VLOOKUP($A15,'Return Data'!$B$7:$R$2843,12,0)</f>
        <v>35.909399999999998</v>
      </c>
      <c r="I15" s="66">
        <f t="shared" si="2"/>
        <v>13</v>
      </c>
      <c r="J15" s="65">
        <f>VLOOKUP($A15,'Return Data'!$B$7:$R$2843,13,0)</f>
        <v>47.177900000000001</v>
      </c>
      <c r="K15" s="66">
        <f t="shared" si="3"/>
        <v>12</v>
      </c>
      <c r="L15" s="65">
        <f>VLOOKUP($A15,'Return Data'!$B$7:$R$2843,17,0)</f>
        <v>19.6768</v>
      </c>
      <c r="M15" s="66">
        <f t="shared" si="4"/>
        <v>8</v>
      </c>
      <c r="N15" s="65">
        <f>VLOOKUP($A15,'Return Data'!$B$7:$R$2843,14,0)</f>
        <v>14.2425</v>
      </c>
      <c r="O15" s="66">
        <f t="shared" si="6"/>
        <v>12</v>
      </c>
      <c r="P15" s="65">
        <f>VLOOKUP($A15,'Return Data'!$B$7:$R$2843,15,0)</f>
        <v>13.060499999999999</v>
      </c>
      <c r="Q15" s="66">
        <f>RANK(P15,P$8:P$40,0)</f>
        <v>11</v>
      </c>
      <c r="R15" s="65">
        <f>VLOOKUP($A15,'Return Data'!$B$7:$R$2843,16,0)</f>
        <v>13.4826</v>
      </c>
      <c r="S15" s="67">
        <f t="shared" si="5"/>
        <v>20</v>
      </c>
    </row>
    <row r="16" spans="1:20" x14ac:dyDescent="0.3">
      <c r="A16" s="63" t="s">
        <v>493</v>
      </c>
      <c r="B16" s="64">
        <f>VLOOKUP($A16,'Return Data'!$B$7:$R$2843,3,0)</f>
        <v>44391</v>
      </c>
      <c r="C16" s="65">
        <f>VLOOKUP($A16,'Return Data'!$B$7:$R$2843,4,0)</f>
        <v>182.77209999999999</v>
      </c>
      <c r="D16" s="65">
        <f>VLOOKUP($A16,'Return Data'!$B$7:$R$2843,10,0)</f>
        <v>11.2271</v>
      </c>
      <c r="E16" s="66">
        <f t="shared" si="0"/>
        <v>15</v>
      </c>
      <c r="F16" s="65">
        <f>VLOOKUP($A16,'Return Data'!$B$7:$R$2843,11,0)</f>
        <v>11.5755</v>
      </c>
      <c r="G16" s="66">
        <f t="shared" si="1"/>
        <v>20</v>
      </c>
      <c r="H16" s="65">
        <f>VLOOKUP($A16,'Return Data'!$B$7:$R$2843,12,0)</f>
        <v>38.599699999999999</v>
      </c>
      <c r="I16" s="66">
        <f t="shared" si="2"/>
        <v>7</v>
      </c>
      <c r="J16" s="65">
        <f>VLOOKUP($A16,'Return Data'!$B$7:$R$2843,13,0)</f>
        <v>50.441400000000002</v>
      </c>
      <c r="K16" s="66">
        <f t="shared" si="3"/>
        <v>8</v>
      </c>
      <c r="L16" s="65">
        <f>VLOOKUP($A16,'Return Data'!$B$7:$R$2843,17,0)</f>
        <v>18.904199999999999</v>
      </c>
      <c r="M16" s="66">
        <f t="shared" si="4"/>
        <v>14</v>
      </c>
      <c r="N16" s="65">
        <f>VLOOKUP($A16,'Return Data'!$B$7:$R$2843,14,0)</f>
        <v>14.249000000000001</v>
      </c>
      <c r="O16" s="66">
        <f t="shared" si="6"/>
        <v>11</v>
      </c>
      <c r="P16" s="65">
        <f>VLOOKUP($A16,'Return Data'!$B$7:$R$2843,15,0)</f>
        <v>12.4955</v>
      </c>
      <c r="Q16" s="66">
        <f>RANK(P16,P$8:P$40,0)</f>
        <v>12</v>
      </c>
      <c r="R16" s="65">
        <f>VLOOKUP($A16,'Return Data'!$B$7:$R$2843,16,0)</f>
        <v>15.0671</v>
      </c>
      <c r="S16" s="67">
        <f t="shared" si="5"/>
        <v>13</v>
      </c>
    </row>
    <row r="17" spans="1:19" x14ac:dyDescent="0.3">
      <c r="A17" s="63" t="s">
        <v>495</v>
      </c>
      <c r="B17" s="64">
        <f>VLOOKUP($A17,'Return Data'!$B$7:$R$2843,3,0)</f>
        <v>44391</v>
      </c>
      <c r="C17" s="65">
        <f>VLOOKUP($A17,'Return Data'!$B$7:$R$2843,4,0)</f>
        <v>78.617000000000004</v>
      </c>
      <c r="D17" s="65">
        <f>VLOOKUP($A17,'Return Data'!$B$7:$R$2843,10,0)</f>
        <v>12.427199999999999</v>
      </c>
      <c r="E17" s="66">
        <f t="shared" si="0"/>
        <v>10</v>
      </c>
      <c r="F17" s="65">
        <f>VLOOKUP($A17,'Return Data'!$B$7:$R$2843,11,0)</f>
        <v>14.2125</v>
      </c>
      <c r="G17" s="66">
        <f t="shared" si="1"/>
        <v>9</v>
      </c>
      <c r="H17" s="65">
        <f>VLOOKUP($A17,'Return Data'!$B$7:$R$2843,12,0)</f>
        <v>37.965699999999998</v>
      </c>
      <c r="I17" s="66">
        <f t="shared" si="2"/>
        <v>9</v>
      </c>
      <c r="J17" s="65">
        <f>VLOOKUP($A17,'Return Data'!$B$7:$R$2843,13,0)</f>
        <v>50.411299999999997</v>
      </c>
      <c r="K17" s="66">
        <f t="shared" si="3"/>
        <v>9</v>
      </c>
      <c r="L17" s="65">
        <f>VLOOKUP($A17,'Return Data'!$B$7:$R$2843,17,0)</f>
        <v>17.742100000000001</v>
      </c>
      <c r="M17" s="66">
        <f t="shared" si="4"/>
        <v>20</v>
      </c>
      <c r="N17" s="65">
        <f>VLOOKUP($A17,'Return Data'!$B$7:$R$2843,14,0)</f>
        <v>14.327500000000001</v>
      </c>
      <c r="O17" s="66">
        <f t="shared" si="6"/>
        <v>10</v>
      </c>
      <c r="P17" s="65">
        <f>VLOOKUP($A17,'Return Data'!$B$7:$R$2843,15,0)</f>
        <v>13.7933</v>
      </c>
      <c r="Q17" s="66">
        <f>RANK(P17,P$8:P$40,0)</f>
        <v>10</v>
      </c>
      <c r="R17" s="65">
        <f>VLOOKUP($A17,'Return Data'!$B$7:$R$2843,16,0)</f>
        <v>16.054400000000001</v>
      </c>
      <c r="S17" s="67">
        <f t="shared" si="5"/>
        <v>7</v>
      </c>
    </row>
    <row r="18" spans="1:19" x14ac:dyDescent="0.3">
      <c r="A18" s="63" t="s">
        <v>496</v>
      </c>
      <c r="B18" s="64">
        <f>VLOOKUP($A18,'Return Data'!$B$7:$R$2843,3,0)</f>
        <v>44391</v>
      </c>
      <c r="C18" s="65">
        <f>VLOOKUP($A18,'Return Data'!$B$7:$R$2843,4,0)</f>
        <v>15.424099999999999</v>
      </c>
      <c r="D18" s="65">
        <f>VLOOKUP($A18,'Return Data'!$B$7:$R$2843,10,0)</f>
        <v>9.9835999999999991</v>
      </c>
      <c r="E18" s="66">
        <f t="shared" si="0"/>
        <v>25</v>
      </c>
      <c r="F18" s="65">
        <f>VLOOKUP($A18,'Return Data'!$B$7:$R$2843,11,0)</f>
        <v>9.4559999999999995</v>
      </c>
      <c r="G18" s="66">
        <f t="shared" si="1"/>
        <v>27</v>
      </c>
      <c r="H18" s="65">
        <f>VLOOKUP($A18,'Return Data'!$B$7:$R$2843,12,0)</f>
        <v>27.410799999999998</v>
      </c>
      <c r="I18" s="66">
        <f t="shared" si="2"/>
        <v>26</v>
      </c>
      <c r="J18" s="65">
        <f>VLOOKUP($A18,'Return Data'!$B$7:$R$2843,13,0)</f>
        <v>40.279000000000003</v>
      </c>
      <c r="K18" s="66">
        <f t="shared" si="3"/>
        <v>25</v>
      </c>
      <c r="L18" s="65"/>
      <c r="M18" s="66"/>
      <c r="N18" s="65"/>
      <c r="O18" s="66"/>
      <c r="P18" s="65"/>
      <c r="Q18" s="66"/>
      <c r="R18" s="65">
        <f>VLOOKUP($A18,'Return Data'!$B$7:$R$2843,16,0)</f>
        <v>17.211099999999998</v>
      </c>
      <c r="S18" s="67">
        <f t="shared" si="5"/>
        <v>4</v>
      </c>
    </row>
    <row r="19" spans="1:19" x14ac:dyDescent="0.3">
      <c r="A19" s="63" t="s">
        <v>499</v>
      </c>
      <c r="B19" s="64">
        <f>VLOOKUP($A19,'Return Data'!$B$7:$R$2843,3,0)</f>
        <v>44391</v>
      </c>
      <c r="C19" s="65">
        <f>VLOOKUP($A19,'Return Data'!$B$7:$R$2843,4,0)</f>
        <v>205.62</v>
      </c>
      <c r="D19" s="65">
        <f>VLOOKUP($A19,'Return Data'!$B$7:$R$2843,10,0)</f>
        <v>12.545199999999999</v>
      </c>
      <c r="E19" s="66">
        <f t="shared" si="0"/>
        <v>9</v>
      </c>
      <c r="F19" s="65">
        <f>VLOOKUP($A19,'Return Data'!$B$7:$R$2843,11,0)</f>
        <v>16.9359</v>
      </c>
      <c r="G19" s="66">
        <f t="shared" si="1"/>
        <v>4</v>
      </c>
      <c r="H19" s="65">
        <f>VLOOKUP($A19,'Return Data'!$B$7:$R$2843,12,0)</f>
        <v>52.639000000000003</v>
      </c>
      <c r="I19" s="66">
        <f t="shared" si="2"/>
        <v>3</v>
      </c>
      <c r="J19" s="65">
        <f>VLOOKUP($A19,'Return Data'!$B$7:$R$2843,13,0)</f>
        <v>53.287599999999998</v>
      </c>
      <c r="K19" s="66">
        <f t="shared" si="3"/>
        <v>5</v>
      </c>
      <c r="L19" s="65">
        <f>VLOOKUP($A19,'Return Data'!$B$7:$R$2843,17,0)</f>
        <v>19.116299999999999</v>
      </c>
      <c r="M19" s="66">
        <f>RANK(L19,L$8:L$40,0)</f>
        <v>12</v>
      </c>
      <c r="N19" s="65">
        <f>VLOOKUP($A19,'Return Data'!$B$7:$R$2843,14,0)</f>
        <v>15.9399</v>
      </c>
      <c r="O19" s="66">
        <f>RANK(N19,N$8:N$40,0)</f>
        <v>8</v>
      </c>
      <c r="P19" s="65">
        <f>VLOOKUP($A19,'Return Data'!$B$7:$R$2843,15,0)</f>
        <v>14.7698</v>
      </c>
      <c r="Q19" s="66">
        <f>RANK(P19,P$8:P$40,0)</f>
        <v>5</v>
      </c>
      <c r="R19" s="65">
        <f>VLOOKUP($A19,'Return Data'!$B$7:$R$2843,16,0)</f>
        <v>16.416399999999999</v>
      </c>
      <c r="S19" s="67">
        <f t="shared" si="5"/>
        <v>5</v>
      </c>
    </row>
    <row r="20" spans="1:19" x14ac:dyDescent="0.3">
      <c r="A20" s="63" t="s">
        <v>501</v>
      </c>
      <c r="B20" s="64">
        <f>VLOOKUP($A20,'Return Data'!$B$7:$R$2843,3,0)</f>
        <v>44391</v>
      </c>
      <c r="C20" s="65">
        <f>VLOOKUP($A20,'Return Data'!$B$7:$R$2843,4,0)</f>
        <v>15.799200000000001</v>
      </c>
      <c r="D20" s="65">
        <f>VLOOKUP($A20,'Return Data'!$B$7:$R$2843,10,0)</f>
        <v>8.6587999999999994</v>
      </c>
      <c r="E20" s="66">
        <f t="shared" si="0"/>
        <v>29</v>
      </c>
      <c r="F20" s="65">
        <f>VLOOKUP($A20,'Return Data'!$B$7:$R$2843,11,0)</f>
        <v>8.1077999999999992</v>
      </c>
      <c r="G20" s="66">
        <f t="shared" si="1"/>
        <v>29</v>
      </c>
      <c r="H20" s="65">
        <f>VLOOKUP($A20,'Return Data'!$B$7:$R$2843,12,0)</f>
        <v>24.694800000000001</v>
      </c>
      <c r="I20" s="66">
        <f t="shared" si="2"/>
        <v>30</v>
      </c>
      <c r="J20" s="65">
        <f>VLOOKUP($A20,'Return Data'!$B$7:$R$2843,13,0)</f>
        <v>33.561</v>
      </c>
      <c r="K20" s="66">
        <f t="shared" si="3"/>
        <v>31</v>
      </c>
      <c r="L20" s="65">
        <f>VLOOKUP($A20,'Return Data'!$B$7:$R$2843,17,0)</f>
        <v>16.381</v>
      </c>
      <c r="M20" s="66">
        <f>RANK(L20,L$8:L$40,0)</f>
        <v>24</v>
      </c>
      <c r="N20" s="65">
        <f>VLOOKUP($A20,'Return Data'!$B$7:$R$2843,14,0)</f>
        <v>8.1331000000000007</v>
      </c>
      <c r="O20" s="66">
        <f>RANK(N20,N$8:N$40,0)</f>
        <v>25</v>
      </c>
      <c r="P20" s="65"/>
      <c r="Q20" s="66"/>
      <c r="R20" s="65">
        <f>VLOOKUP($A20,'Return Data'!$B$7:$R$2843,16,0)</f>
        <v>10.1677</v>
      </c>
      <c r="S20" s="67">
        <f t="shared" si="5"/>
        <v>33</v>
      </c>
    </row>
    <row r="21" spans="1:19" x14ac:dyDescent="0.3">
      <c r="A21" s="63" t="s">
        <v>502</v>
      </c>
      <c r="B21" s="64">
        <f>VLOOKUP($A21,'Return Data'!$B$7:$R$2843,3,0)</f>
        <v>44391</v>
      </c>
      <c r="C21" s="65">
        <f>VLOOKUP($A21,'Return Data'!$B$7:$R$2843,4,0)</f>
        <v>17.05</v>
      </c>
      <c r="D21" s="65">
        <f>VLOOKUP($A21,'Return Data'!$B$7:$R$2843,10,0)</f>
        <v>12.69</v>
      </c>
      <c r="E21" s="66">
        <f t="shared" si="0"/>
        <v>8</v>
      </c>
      <c r="F21" s="65">
        <f>VLOOKUP($A21,'Return Data'!$B$7:$R$2843,11,0)</f>
        <v>14.892200000000001</v>
      </c>
      <c r="G21" s="66">
        <f t="shared" si="1"/>
        <v>8</v>
      </c>
      <c r="H21" s="65">
        <f>VLOOKUP($A21,'Return Data'!$B$7:$R$2843,12,0)</f>
        <v>36.073399999999999</v>
      </c>
      <c r="I21" s="66">
        <f t="shared" si="2"/>
        <v>12</v>
      </c>
      <c r="J21" s="65">
        <f>VLOOKUP($A21,'Return Data'!$B$7:$R$2843,13,0)</f>
        <v>54.438400000000001</v>
      </c>
      <c r="K21" s="66">
        <f t="shared" si="3"/>
        <v>4</v>
      </c>
      <c r="L21" s="65">
        <f>VLOOKUP($A21,'Return Data'!$B$7:$R$2843,17,0)</f>
        <v>19.311299999999999</v>
      </c>
      <c r="M21" s="66">
        <f>RANK(L21,L$8:L$40,0)</f>
        <v>10</v>
      </c>
      <c r="N21" s="65">
        <f>VLOOKUP($A21,'Return Data'!$B$7:$R$2843,14,0)</f>
        <v>12.9895</v>
      </c>
      <c r="O21" s="66">
        <f>RANK(N21,N$8:N$40,0)</f>
        <v>16</v>
      </c>
      <c r="P21" s="65"/>
      <c r="Q21" s="66"/>
      <c r="R21" s="65">
        <f>VLOOKUP($A21,'Return Data'!$B$7:$R$2843,16,0)</f>
        <v>12.4718</v>
      </c>
      <c r="S21" s="67">
        <f t="shared" si="5"/>
        <v>26</v>
      </c>
    </row>
    <row r="22" spans="1:19" x14ac:dyDescent="0.3">
      <c r="A22" s="63" t="s">
        <v>504</v>
      </c>
      <c r="B22" s="64">
        <f>VLOOKUP($A22,'Return Data'!$B$7:$R$2843,3,0)</f>
        <v>44391</v>
      </c>
      <c r="C22" s="65">
        <f>VLOOKUP($A22,'Return Data'!$B$7:$R$2843,4,0)</f>
        <v>14.3148</v>
      </c>
      <c r="D22" s="65">
        <f>VLOOKUP($A22,'Return Data'!$B$7:$R$2843,10,0)</f>
        <v>6.2331000000000003</v>
      </c>
      <c r="E22" s="66">
        <f t="shared" si="0"/>
        <v>33</v>
      </c>
      <c r="F22" s="65">
        <f>VLOOKUP($A22,'Return Data'!$B$7:$R$2843,11,0)</f>
        <v>7.8392999999999997</v>
      </c>
      <c r="G22" s="66">
        <f t="shared" si="1"/>
        <v>30</v>
      </c>
      <c r="H22" s="65">
        <f>VLOOKUP($A22,'Return Data'!$B$7:$R$2843,12,0)</f>
        <v>25.810099999999998</v>
      </c>
      <c r="I22" s="66">
        <f t="shared" si="2"/>
        <v>28</v>
      </c>
      <c r="J22" s="65">
        <f>VLOOKUP($A22,'Return Data'!$B$7:$R$2843,13,0)</f>
        <v>39.821599999999997</v>
      </c>
      <c r="K22" s="66">
        <f t="shared" si="3"/>
        <v>27</v>
      </c>
      <c r="L22" s="65"/>
      <c r="M22" s="66"/>
      <c r="N22" s="65"/>
      <c r="O22" s="66"/>
      <c r="P22" s="65"/>
      <c r="Q22" s="66"/>
      <c r="R22" s="65">
        <f>VLOOKUP($A22,'Return Data'!$B$7:$R$2843,16,0)</f>
        <v>14.8774</v>
      </c>
      <c r="S22" s="67">
        <f t="shared" si="5"/>
        <v>14</v>
      </c>
    </row>
    <row r="23" spans="1:19" x14ac:dyDescent="0.3">
      <c r="A23" s="63" t="s">
        <v>506</v>
      </c>
      <c r="B23" s="64">
        <f>VLOOKUP($A23,'Return Data'!$B$7:$R$2843,3,0)</f>
        <v>44391</v>
      </c>
      <c r="C23" s="65">
        <f>VLOOKUP($A23,'Return Data'!$B$7:$R$2843,4,0)</f>
        <v>14.469900000000001</v>
      </c>
      <c r="D23" s="65">
        <f>VLOOKUP($A23,'Return Data'!$B$7:$R$2843,10,0)</f>
        <v>11.1769</v>
      </c>
      <c r="E23" s="66">
        <f t="shared" si="0"/>
        <v>16</v>
      </c>
      <c r="F23" s="65">
        <f>VLOOKUP($A23,'Return Data'!$B$7:$R$2843,11,0)</f>
        <v>10.6837</v>
      </c>
      <c r="G23" s="66">
        <f t="shared" si="1"/>
        <v>23</v>
      </c>
      <c r="H23" s="65">
        <f>VLOOKUP($A23,'Return Data'!$B$7:$R$2843,12,0)</f>
        <v>26.316199999999998</v>
      </c>
      <c r="I23" s="66">
        <f t="shared" si="2"/>
        <v>27</v>
      </c>
      <c r="J23" s="65">
        <f>VLOOKUP($A23,'Return Data'!$B$7:$R$2843,13,0)</f>
        <v>38.656399999999998</v>
      </c>
      <c r="K23" s="66">
        <f t="shared" si="3"/>
        <v>28</v>
      </c>
      <c r="L23" s="65">
        <f>VLOOKUP($A23,'Return Data'!$B$7:$R$2843,17,0)</f>
        <v>17.02</v>
      </c>
      <c r="M23" s="66">
        <f>RANK(L23,L$8:L$40,0)</f>
        <v>21</v>
      </c>
      <c r="N23" s="65"/>
      <c r="O23" s="66"/>
      <c r="P23" s="65"/>
      <c r="Q23" s="66"/>
      <c r="R23" s="65">
        <f>VLOOKUP($A23,'Return Data'!$B$7:$R$2843,16,0)</f>
        <v>12.918699999999999</v>
      </c>
      <c r="S23" s="67">
        <f t="shared" si="5"/>
        <v>22</v>
      </c>
    </row>
    <row r="24" spans="1:19" x14ac:dyDescent="0.3">
      <c r="A24" s="63" t="s">
        <v>509</v>
      </c>
      <c r="B24" s="64">
        <f>VLOOKUP($A24,'Return Data'!$B$7:$R$2843,3,0)</f>
        <v>44391</v>
      </c>
      <c r="C24" s="65">
        <f>VLOOKUP($A24,'Return Data'!$B$7:$R$2843,4,0)</f>
        <v>69.246700000000004</v>
      </c>
      <c r="D24" s="65">
        <f>VLOOKUP($A24,'Return Data'!$B$7:$R$2843,10,0)</f>
        <v>10.504799999999999</v>
      </c>
      <c r="E24" s="66">
        <f t="shared" si="0"/>
        <v>20</v>
      </c>
      <c r="F24" s="65">
        <f>VLOOKUP($A24,'Return Data'!$B$7:$R$2843,11,0)</f>
        <v>11.792400000000001</v>
      </c>
      <c r="G24" s="66">
        <f t="shared" si="1"/>
        <v>18</v>
      </c>
      <c r="H24" s="65">
        <f>VLOOKUP($A24,'Return Data'!$B$7:$R$2843,12,0)</f>
        <v>36.942900000000002</v>
      </c>
      <c r="I24" s="66">
        <f t="shared" si="2"/>
        <v>11</v>
      </c>
      <c r="J24" s="65">
        <f>VLOOKUP($A24,'Return Data'!$B$7:$R$2843,13,0)</f>
        <v>45.707099999999997</v>
      </c>
      <c r="K24" s="66">
        <f t="shared" si="3"/>
        <v>16</v>
      </c>
      <c r="L24" s="65">
        <f>VLOOKUP($A24,'Return Data'!$B$7:$R$2843,17,0)</f>
        <v>25.8644</v>
      </c>
      <c r="M24" s="66">
        <f>RANK(L24,L$8:L$40,0)</f>
        <v>3</v>
      </c>
      <c r="N24" s="65">
        <f>VLOOKUP($A24,'Return Data'!$B$7:$R$2843,14,0)</f>
        <v>13.075200000000001</v>
      </c>
      <c r="O24" s="66">
        <f>RANK(N24,N$8:N$40,0)</f>
        <v>15</v>
      </c>
      <c r="P24" s="65">
        <f>VLOOKUP($A24,'Return Data'!$B$7:$R$2843,15,0)</f>
        <v>11.1213</v>
      </c>
      <c r="Q24" s="66">
        <f>RANK(P24,P$8:P$40,0)</f>
        <v>19</v>
      </c>
      <c r="R24" s="65">
        <f>VLOOKUP($A24,'Return Data'!$B$7:$R$2843,16,0)</f>
        <v>12.6739</v>
      </c>
      <c r="S24" s="67">
        <f t="shared" si="5"/>
        <v>24</v>
      </c>
    </row>
    <row r="25" spans="1:19" x14ac:dyDescent="0.3">
      <c r="A25" s="63" t="s">
        <v>1834</v>
      </c>
      <c r="B25" s="64">
        <f>VLOOKUP($A25,'Return Data'!$B$7:$R$2843,3,0)</f>
        <v>44391</v>
      </c>
      <c r="C25" s="65">
        <f>VLOOKUP($A25,'Return Data'!$B$7:$R$2843,4,0)</f>
        <v>41.03</v>
      </c>
      <c r="D25" s="65">
        <f>VLOOKUP($A25,'Return Data'!$B$7:$R$2843,10,0)</f>
        <v>10.0502</v>
      </c>
      <c r="E25" s="66">
        <f t="shared" si="0"/>
        <v>24</v>
      </c>
      <c r="F25" s="65">
        <f>VLOOKUP($A25,'Return Data'!$B$7:$R$2843,11,0)</f>
        <v>15.3079</v>
      </c>
      <c r="G25" s="66">
        <f t="shared" si="1"/>
        <v>7</v>
      </c>
      <c r="H25" s="65">
        <f>VLOOKUP($A25,'Return Data'!$B$7:$R$2843,12,0)</f>
        <v>38.5259</v>
      </c>
      <c r="I25" s="66">
        <f t="shared" si="2"/>
        <v>8</v>
      </c>
      <c r="J25" s="65">
        <f>VLOOKUP($A25,'Return Data'!$B$7:$R$2843,13,0)</f>
        <v>55.499099999999999</v>
      </c>
      <c r="K25" s="66">
        <f t="shared" si="3"/>
        <v>3</v>
      </c>
      <c r="L25" s="65">
        <f>VLOOKUP($A25,'Return Data'!$B$7:$R$2843,17,0)</f>
        <v>22.682300000000001</v>
      </c>
      <c r="M25" s="66">
        <f>RANK(L25,L$8:L$40,0)</f>
        <v>6</v>
      </c>
      <c r="N25" s="65">
        <f>VLOOKUP($A25,'Return Data'!$B$7:$R$2843,14,0)</f>
        <v>16.892099999999999</v>
      </c>
      <c r="O25" s="66">
        <f>RANK(N25,N$8:N$40,0)</f>
        <v>4</v>
      </c>
      <c r="P25" s="65">
        <f>VLOOKUP($A25,'Return Data'!$B$7:$R$2843,15,0)</f>
        <v>14.458</v>
      </c>
      <c r="Q25" s="66">
        <f>RANK(P25,P$8:P$40,0)</f>
        <v>7</v>
      </c>
      <c r="R25" s="65">
        <f>VLOOKUP($A25,'Return Data'!$B$7:$R$2843,16,0)</f>
        <v>13.150499999999999</v>
      </c>
      <c r="S25" s="67">
        <f t="shared" si="5"/>
        <v>21</v>
      </c>
    </row>
    <row r="26" spans="1:19" x14ac:dyDescent="0.3">
      <c r="A26" s="63" t="s">
        <v>510</v>
      </c>
      <c r="B26" s="64">
        <f>VLOOKUP($A26,'Return Data'!$B$7:$R$2843,3,0)</f>
        <v>44391</v>
      </c>
      <c r="C26" s="65">
        <f>VLOOKUP($A26,'Return Data'!$B$7:$R$2843,4,0)</f>
        <v>38.277000000000001</v>
      </c>
      <c r="D26" s="65">
        <f>VLOOKUP($A26,'Return Data'!$B$7:$R$2843,10,0)</f>
        <v>9.0357000000000003</v>
      </c>
      <c r="E26" s="66">
        <f t="shared" si="0"/>
        <v>28</v>
      </c>
      <c r="F26" s="65">
        <f>VLOOKUP($A26,'Return Data'!$B$7:$R$2843,11,0)</f>
        <v>10.716799999999999</v>
      </c>
      <c r="G26" s="66">
        <f t="shared" si="1"/>
        <v>22</v>
      </c>
      <c r="H26" s="65">
        <f>VLOOKUP($A26,'Return Data'!$B$7:$R$2843,12,0)</f>
        <v>28.162500000000001</v>
      </c>
      <c r="I26" s="66">
        <f t="shared" si="2"/>
        <v>25</v>
      </c>
      <c r="J26" s="65">
        <f>VLOOKUP($A26,'Return Data'!$B$7:$R$2843,13,0)</f>
        <v>41.337400000000002</v>
      </c>
      <c r="K26" s="66">
        <f t="shared" si="3"/>
        <v>23</v>
      </c>
      <c r="L26" s="65">
        <f>VLOOKUP($A26,'Return Data'!$B$7:$R$2843,17,0)</f>
        <v>16.706499999999998</v>
      </c>
      <c r="M26" s="66">
        <f>RANK(L26,L$8:L$40,0)</f>
        <v>22</v>
      </c>
      <c r="N26" s="65">
        <f>VLOOKUP($A26,'Return Data'!$B$7:$R$2843,14,0)</f>
        <v>11.293100000000001</v>
      </c>
      <c r="O26" s="66">
        <f>RANK(N26,N$8:N$40,0)</f>
        <v>24</v>
      </c>
      <c r="P26" s="65">
        <f>VLOOKUP($A26,'Return Data'!$B$7:$R$2843,15,0)</f>
        <v>12.031599999999999</v>
      </c>
      <c r="Q26" s="66">
        <f>RANK(P26,P$8:P$40,0)</f>
        <v>13</v>
      </c>
      <c r="R26" s="65">
        <f>VLOOKUP($A26,'Return Data'!$B$7:$R$2843,16,0)</f>
        <v>15.082800000000001</v>
      </c>
      <c r="S26" s="67">
        <f t="shared" si="5"/>
        <v>12</v>
      </c>
    </row>
    <row r="27" spans="1:19" x14ac:dyDescent="0.3">
      <c r="A27" s="63" t="s">
        <v>513</v>
      </c>
      <c r="B27" s="64">
        <f>VLOOKUP($A27,'Return Data'!$B$7:$R$2843,3,0)</f>
        <v>44391</v>
      </c>
      <c r="C27" s="65">
        <f>VLOOKUP($A27,'Return Data'!$B$7:$R$2843,4,0)</f>
        <v>142.14189999999999</v>
      </c>
      <c r="D27" s="65">
        <f>VLOOKUP($A27,'Return Data'!$B$7:$R$2843,10,0)</f>
        <v>8.3206000000000007</v>
      </c>
      <c r="E27" s="66">
        <f t="shared" si="0"/>
        <v>30</v>
      </c>
      <c r="F27" s="65">
        <f>VLOOKUP($A27,'Return Data'!$B$7:$R$2843,11,0)</f>
        <v>6.3174000000000001</v>
      </c>
      <c r="G27" s="66">
        <f t="shared" si="1"/>
        <v>31</v>
      </c>
      <c r="H27" s="65">
        <f>VLOOKUP($A27,'Return Data'!$B$7:$R$2843,12,0)</f>
        <v>24.479399999999998</v>
      </c>
      <c r="I27" s="66">
        <f t="shared" si="2"/>
        <v>31</v>
      </c>
      <c r="J27" s="65">
        <f>VLOOKUP($A27,'Return Data'!$B$7:$R$2843,13,0)</f>
        <v>33.017099999999999</v>
      </c>
      <c r="K27" s="66">
        <f t="shared" si="3"/>
        <v>32</v>
      </c>
      <c r="L27" s="65">
        <f>VLOOKUP($A27,'Return Data'!$B$7:$R$2843,17,0)</f>
        <v>13.895200000000001</v>
      </c>
      <c r="M27" s="66">
        <f>RANK(L27,L$8:L$40,0)</f>
        <v>28</v>
      </c>
      <c r="N27" s="65">
        <f>VLOOKUP($A27,'Return Data'!$B$7:$R$2843,14,0)</f>
        <v>13.2363</v>
      </c>
      <c r="O27" s="66">
        <f>RANK(N27,N$8:N$40,0)</f>
        <v>14</v>
      </c>
      <c r="P27" s="65">
        <f>VLOOKUP($A27,'Return Data'!$B$7:$R$2843,15,0)</f>
        <v>10.353</v>
      </c>
      <c r="Q27" s="66">
        <f>RANK(P27,P$8:P$40,0)</f>
        <v>21</v>
      </c>
      <c r="R27" s="65">
        <f>VLOOKUP($A27,'Return Data'!$B$7:$R$2843,16,0)</f>
        <v>10.6561</v>
      </c>
      <c r="S27" s="67">
        <f t="shared" si="5"/>
        <v>32</v>
      </c>
    </row>
    <row r="28" spans="1:19" x14ac:dyDescent="0.3">
      <c r="A28" s="63" t="s">
        <v>514</v>
      </c>
      <c r="B28" s="64">
        <f>VLOOKUP($A28,'Return Data'!$B$7:$R$2843,3,0)</f>
        <v>44391</v>
      </c>
      <c r="C28" s="65">
        <f>VLOOKUP($A28,'Return Data'!$B$7:$R$2843,4,0)</f>
        <v>16.139500000000002</v>
      </c>
      <c r="D28" s="65">
        <f>VLOOKUP($A28,'Return Data'!$B$7:$R$2843,10,0)</f>
        <v>12.8124</v>
      </c>
      <c r="E28" s="66">
        <f t="shared" si="0"/>
        <v>6</v>
      </c>
      <c r="F28" s="65">
        <f>VLOOKUP($A28,'Return Data'!$B$7:$R$2843,11,0)</f>
        <v>17.470400000000001</v>
      </c>
      <c r="G28" s="66">
        <f t="shared" si="1"/>
        <v>3</v>
      </c>
      <c r="H28" s="65">
        <f>VLOOKUP($A28,'Return Data'!$B$7:$R$2843,12,0)</f>
        <v>39.754100000000001</v>
      </c>
      <c r="I28" s="66">
        <f t="shared" si="2"/>
        <v>5</v>
      </c>
      <c r="J28" s="65">
        <f>VLOOKUP($A28,'Return Data'!$B$7:$R$2843,13,0)</f>
        <v>51.474899999999998</v>
      </c>
      <c r="K28" s="66">
        <f t="shared" si="3"/>
        <v>7</v>
      </c>
      <c r="L28" s="65"/>
      <c r="M28" s="66"/>
      <c r="N28" s="65"/>
      <c r="O28" s="66"/>
      <c r="P28" s="65"/>
      <c r="Q28" s="66"/>
      <c r="R28" s="65">
        <f>VLOOKUP($A28,'Return Data'!$B$7:$R$2843,16,0)</f>
        <v>27.209</v>
      </c>
      <c r="S28" s="67">
        <f t="shared" si="5"/>
        <v>1</v>
      </c>
    </row>
    <row r="29" spans="1:19" x14ac:dyDescent="0.3">
      <c r="A29" s="63" t="s">
        <v>517</v>
      </c>
      <c r="B29" s="64">
        <f>VLOOKUP($A29,'Return Data'!$B$7:$R$2843,3,0)</f>
        <v>44391</v>
      </c>
      <c r="C29" s="65">
        <f>VLOOKUP($A29,'Return Data'!$B$7:$R$2843,4,0)</f>
        <v>22.77</v>
      </c>
      <c r="D29" s="65">
        <f>VLOOKUP($A29,'Return Data'!$B$7:$R$2843,10,0)</f>
        <v>11.420999999999999</v>
      </c>
      <c r="E29" s="66">
        <f t="shared" si="0"/>
        <v>13</v>
      </c>
      <c r="F29" s="65">
        <f>VLOOKUP($A29,'Return Data'!$B$7:$R$2843,11,0)</f>
        <v>11.869899999999999</v>
      </c>
      <c r="G29" s="66">
        <f t="shared" si="1"/>
        <v>17</v>
      </c>
      <c r="H29" s="65">
        <f>VLOOKUP($A29,'Return Data'!$B$7:$R$2843,12,0)</f>
        <v>31.847100000000001</v>
      </c>
      <c r="I29" s="66">
        <f t="shared" si="2"/>
        <v>19</v>
      </c>
      <c r="J29" s="65">
        <f>VLOOKUP($A29,'Return Data'!$B$7:$R$2843,13,0)</f>
        <v>43.108499999999999</v>
      </c>
      <c r="K29" s="66">
        <f t="shared" si="3"/>
        <v>19</v>
      </c>
      <c r="L29" s="65">
        <f>VLOOKUP($A29,'Return Data'!$B$7:$R$2843,17,0)</f>
        <v>19.245799999999999</v>
      </c>
      <c r="M29" s="66">
        <f>RANK(L29,L$8:L$40,0)</f>
        <v>11</v>
      </c>
      <c r="N29" s="65">
        <f>VLOOKUP($A29,'Return Data'!$B$7:$R$2843,14,0)</f>
        <v>16.394300000000001</v>
      </c>
      <c r="O29" s="66">
        <f>RANK(N29,N$8:N$40,0)</f>
        <v>7</v>
      </c>
      <c r="P29" s="65">
        <f>VLOOKUP($A29,'Return Data'!$B$7:$R$2843,15,0)</f>
        <v>15.8863</v>
      </c>
      <c r="Q29" s="66">
        <f>RANK(P29,P$8:P$40,0)</f>
        <v>2</v>
      </c>
      <c r="R29" s="65">
        <f>VLOOKUP($A29,'Return Data'!$B$7:$R$2843,16,0)</f>
        <v>14.793200000000001</v>
      </c>
      <c r="S29" s="67">
        <f t="shared" si="5"/>
        <v>16</v>
      </c>
    </row>
    <row r="30" spans="1:19" x14ac:dyDescent="0.3">
      <c r="A30" s="63" t="s">
        <v>519</v>
      </c>
      <c r="B30" s="64">
        <f>VLOOKUP($A30,'Return Data'!$B$7:$R$2843,3,0)</f>
        <v>44391</v>
      </c>
      <c r="C30" s="65">
        <f>VLOOKUP($A30,'Return Data'!$B$7:$R$2843,4,0)</f>
        <v>15.1793</v>
      </c>
      <c r="D30" s="65">
        <f>VLOOKUP($A30,'Return Data'!$B$7:$R$2843,10,0)</f>
        <v>6.9725999999999999</v>
      </c>
      <c r="E30" s="66">
        <f t="shared" si="0"/>
        <v>32</v>
      </c>
      <c r="F30" s="65">
        <f>VLOOKUP($A30,'Return Data'!$B$7:$R$2843,11,0)</f>
        <v>6.2255000000000003</v>
      </c>
      <c r="G30" s="66">
        <f t="shared" si="1"/>
        <v>32</v>
      </c>
      <c r="H30" s="65">
        <f>VLOOKUP($A30,'Return Data'!$B$7:$R$2843,12,0)</f>
        <v>23.6341</v>
      </c>
      <c r="I30" s="66">
        <f t="shared" si="2"/>
        <v>33</v>
      </c>
      <c r="J30" s="65">
        <f>VLOOKUP($A30,'Return Data'!$B$7:$R$2843,13,0)</f>
        <v>33.721800000000002</v>
      </c>
      <c r="K30" s="66">
        <f t="shared" si="3"/>
        <v>30</v>
      </c>
      <c r="L30" s="65"/>
      <c r="M30" s="66"/>
      <c r="N30" s="65"/>
      <c r="O30" s="66"/>
      <c r="P30" s="65"/>
      <c r="Q30" s="66"/>
      <c r="R30" s="65">
        <f>VLOOKUP($A30,'Return Data'!$B$7:$R$2843,16,0)</f>
        <v>15.8728</v>
      </c>
      <c r="S30" s="67">
        <f t="shared" si="5"/>
        <v>9</v>
      </c>
    </row>
    <row r="31" spans="1:19" x14ac:dyDescent="0.3">
      <c r="A31" s="63" t="s">
        <v>2007</v>
      </c>
      <c r="B31" s="64">
        <f>VLOOKUP($A31,'Return Data'!$B$7:$R$2843,3,0)</f>
        <v>44391</v>
      </c>
      <c r="C31" s="65">
        <f>VLOOKUP($A31,'Return Data'!$B$7:$R$2843,4,0)</f>
        <v>13.9396</v>
      </c>
      <c r="D31" s="65">
        <f>VLOOKUP($A31,'Return Data'!$B$7:$R$2843,10,0)</f>
        <v>10.157</v>
      </c>
      <c r="E31" s="66">
        <f t="shared" si="0"/>
        <v>23</v>
      </c>
      <c r="F31" s="65">
        <f>VLOOKUP($A31,'Return Data'!$B$7:$R$2843,11,0)</f>
        <v>8.6137999999999995</v>
      </c>
      <c r="G31" s="66">
        <f t="shared" si="1"/>
        <v>28</v>
      </c>
      <c r="H31" s="65">
        <f>VLOOKUP($A31,'Return Data'!$B$7:$R$2843,12,0)</f>
        <v>25.036799999999999</v>
      </c>
      <c r="I31" s="66">
        <f t="shared" si="2"/>
        <v>29</v>
      </c>
      <c r="J31" s="65">
        <f>VLOOKUP($A31,'Return Data'!$B$7:$R$2843,13,0)</f>
        <v>35.288600000000002</v>
      </c>
      <c r="K31" s="66">
        <f t="shared" si="3"/>
        <v>29</v>
      </c>
      <c r="L31" s="65">
        <f>VLOOKUP($A31,'Return Data'!$B$7:$R$2843,17,0)</f>
        <v>14.3188</v>
      </c>
      <c r="M31" s="66">
        <f t="shared" ref="M31:M40" si="7">RANK(L31,L$8:L$40,0)</f>
        <v>27</v>
      </c>
      <c r="N31" s="65"/>
      <c r="O31" s="66"/>
      <c r="P31" s="65"/>
      <c r="Q31" s="66"/>
      <c r="R31" s="65">
        <f>VLOOKUP($A31,'Return Data'!$B$7:$R$2843,16,0)</f>
        <v>10.907999999999999</v>
      </c>
      <c r="S31" s="67">
        <f t="shared" si="5"/>
        <v>31</v>
      </c>
    </row>
    <row r="32" spans="1:19" x14ac:dyDescent="0.3">
      <c r="A32" s="63" t="s">
        <v>522</v>
      </c>
      <c r="B32" s="64">
        <f>VLOOKUP($A32,'Return Data'!$B$7:$R$2843,3,0)</f>
        <v>44391</v>
      </c>
      <c r="C32" s="65">
        <f>VLOOKUP($A32,'Return Data'!$B$7:$R$2843,4,0)</f>
        <v>68.071399999999997</v>
      </c>
      <c r="D32" s="65">
        <f>VLOOKUP($A32,'Return Data'!$B$7:$R$2843,10,0)</f>
        <v>10.500299999999999</v>
      </c>
      <c r="E32" s="66">
        <f t="shared" si="0"/>
        <v>21</v>
      </c>
      <c r="F32" s="65">
        <f>VLOOKUP($A32,'Return Data'!$B$7:$R$2843,11,0)</f>
        <v>16.233799999999999</v>
      </c>
      <c r="G32" s="66">
        <f t="shared" si="1"/>
        <v>5</v>
      </c>
      <c r="H32" s="65">
        <f>VLOOKUP($A32,'Return Data'!$B$7:$R$2843,12,0)</f>
        <v>39.492899999999999</v>
      </c>
      <c r="I32" s="66">
        <f t="shared" si="2"/>
        <v>6</v>
      </c>
      <c r="J32" s="65">
        <f>VLOOKUP($A32,'Return Data'!$B$7:$R$2843,13,0)</f>
        <v>49.409500000000001</v>
      </c>
      <c r="K32" s="66">
        <f t="shared" si="3"/>
        <v>11</v>
      </c>
      <c r="L32" s="65">
        <f>VLOOKUP($A32,'Return Data'!$B$7:$R$2843,17,0)</f>
        <v>8.4704999999999995</v>
      </c>
      <c r="M32" s="66">
        <f t="shared" si="7"/>
        <v>29</v>
      </c>
      <c r="N32" s="65">
        <f>VLOOKUP($A32,'Return Data'!$B$7:$R$2843,14,0)</f>
        <v>5.6947000000000001</v>
      </c>
      <c r="O32" s="66">
        <f t="shared" ref="O32:O40" si="8">RANK(N32,N$8:N$40,0)</f>
        <v>26</v>
      </c>
      <c r="P32" s="65">
        <f>VLOOKUP($A32,'Return Data'!$B$7:$R$2843,15,0)</f>
        <v>8.9571000000000005</v>
      </c>
      <c r="Q32" s="66">
        <f t="shared" ref="Q32:Q40" si="9">RANK(P32,P$8:P$40,0)</f>
        <v>22</v>
      </c>
      <c r="R32" s="65">
        <f>VLOOKUP($A32,'Return Data'!$B$7:$R$2843,16,0)</f>
        <v>12.042299999999999</v>
      </c>
      <c r="S32" s="67">
        <f t="shared" si="5"/>
        <v>29</v>
      </c>
    </row>
    <row r="33" spans="1:19" x14ac:dyDescent="0.3">
      <c r="A33" s="63" t="s">
        <v>528</v>
      </c>
      <c r="B33" s="64">
        <f>VLOOKUP($A33,'Return Data'!$B$7:$R$2843,3,0)</f>
        <v>44391</v>
      </c>
      <c r="C33" s="65">
        <f>VLOOKUP($A33,'Return Data'!$B$7:$R$2843,4,0)</f>
        <v>103.99</v>
      </c>
      <c r="D33" s="65">
        <f>VLOOKUP($A33,'Return Data'!$B$7:$R$2843,10,0)</f>
        <v>12.7019</v>
      </c>
      <c r="E33" s="66">
        <f t="shared" si="0"/>
        <v>7</v>
      </c>
      <c r="F33" s="65">
        <f>VLOOKUP($A33,'Return Data'!$B$7:$R$2843,11,0)</f>
        <v>13.8992</v>
      </c>
      <c r="G33" s="66">
        <f t="shared" si="1"/>
        <v>12</v>
      </c>
      <c r="H33" s="65">
        <f>VLOOKUP($A33,'Return Data'!$B$7:$R$2843,12,0)</f>
        <v>32.623399999999997</v>
      </c>
      <c r="I33" s="66">
        <f t="shared" si="2"/>
        <v>17</v>
      </c>
      <c r="J33" s="65">
        <f>VLOOKUP($A33,'Return Data'!$B$7:$R$2843,13,0)</f>
        <v>47.0655</v>
      </c>
      <c r="K33" s="66">
        <f t="shared" si="3"/>
        <v>13</v>
      </c>
      <c r="L33" s="65">
        <f>VLOOKUP($A33,'Return Data'!$B$7:$R$2843,17,0)</f>
        <v>18.934699999999999</v>
      </c>
      <c r="M33" s="66">
        <f t="shared" si="7"/>
        <v>13</v>
      </c>
      <c r="N33" s="65">
        <f>VLOOKUP($A33,'Return Data'!$B$7:$R$2843,14,0)</f>
        <v>12.787800000000001</v>
      </c>
      <c r="O33" s="66">
        <f t="shared" si="8"/>
        <v>17</v>
      </c>
      <c r="P33" s="65">
        <f>VLOOKUP($A33,'Return Data'!$B$7:$R$2843,15,0)</f>
        <v>11.821899999999999</v>
      </c>
      <c r="Q33" s="66">
        <f t="shared" si="9"/>
        <v>14</v>
      </c>
      <c r="R33" s="65">
        <f>VLOOKUP($A33,'Return Data'!$B$7:$R$2843,16,0)</f>
        <v>12.914300000000001</v>
      </c>
      <c r="S33" s="67">
        <f t="shared" si="5"/>
        <v>23</v>
      </c>
    </row>
    <row r="34" spans="1:19" x14ac:dyDescent="0.3">
      <c r="A34" s="63" t="s">
        <v>530</v>
      </c>
      <c r="B34" s="64">
        <f>VLOOKUP($A34,'Return Data'!$B$7:$R$2843,3,0)</f>
        <v>44391</v>
      </c>
      <c r="C34" s="65">
        <f>VLOOKUP($A34,'Return Data'!$B$7:$R$2843,4,0)</f>
        <v>111.93</v>
      </c>
      <c r="D34" s="65">
        <f>VLOOKUP($A34,'Return Data'!$B$7:$R$2843,10,0)</f>
        <v>10.2324</v>
      </c>
      <c r="E34" s="66">
        <f t="shared" si="0"/>
        <v>22</v>
      </c>
      <c r="F34" s="65">
        <f>VLOOKUP($A34,'Return Data'!$B$7:$R$2843,11,0)</f>
        <v>11.4064</v>
      </c>
      <c r="G34" s="66">
        <f t="shared" si="1"/>
        <v>21</v>
      </c>
      <c r="H34" s="65">
        <f>VLOOKUP($A34,'Return Data'!$B$7:$R$2843,12,0)</f>
        <v>31.126999999999999</v>
      </c>
      <c r="I34" s="66">
        <f t="shared" si="2"/>
        <v>22</v>
      </c>
      <c r="J34" s="65">
        <f>VLOOKUP($A34,'Return Data'!$B$7:$R$2843,13,0)</f>
        <v>43.5184</v>
      </c>
      <c r="K34" s="66">
        <f t="shared" si="3"/>
        <v>18</v>
      </c>
      <c r="L34" s="65">
        <f>VLOOKUP($A34,'Return Data'!$B$7:$R$2843,17,0)</f>
        <v>17.800799999999999</v>
      </c>
      <c r="M34" s="66">
        <f t="shared" si="7"/>
        <v>19</v>
      </c>
      <c r="N34" s="65">
        <f>VLOOKUP($A34,'Return Data'!$B$7:$R$2843,14,0)</f>
        <v>12.2728</v>
      </c>
      <c r="O34" s="66">
        <f t="shared" si="8"/>
        <v>19</v>
      </c>
      <c r="P34" s="65">
        <f>VLOOKUP($A34,'Return Data'!$B$7:$R$2843,15,0)</f>
        <v>14.703799999999999</v>
      </c>
      <c r="Q34" s="66">
        <f t="shared" si="9"/>
        <v>6</v>
      </c>
      <c r="R34" s="65">
        <f>VLOOKUP($A34,'Return Data'!$B$7:$R$2843,16,0)</f>
        <v>14.8089</v>
      </c>
      <c r="S34" s="67">
        <f t="shared" si="5"/>
        <v>15</v>
      </c>
    </row>
    <row r="35" spans="1:19" x14ac:dyDescent="0.3">
      <c r="A35" s="63" t="s">
        <v>532</v>
      </c>
      <c r="B35" s="64">
        <f>VLOOKUP($A35,'Return Data'!$B$7:$R$2843,3,0)</f>
        <v>44391</v>
      </c>
      <c r="C35" s="65">
        <f>VLOOKUP($A35,'Return Data'!$B$7:$R$2843,4,0)</f>
        <v>261.8134</v>
      </c>
      <c r="D35" s="65">
        <f>VLOOKUP($A35,'Return Data'!$B$7:$R$2843,10,0)</f>
        <v>17.578600000000002</v>
      </c>
      <c r="E35" s="66">
        <f t="shared" si="0"/>
        <v>2</v>
      </c>
      <c r="F35" s="65">
        <f>VLOOKUP($A35,'Return Data'!$B$7:$R$2843,11,0)</f>
        <v>25.215800000000002</v>
      </c>
      <c r="G35" s="66">
        <f t="shared" si="1"/>
        <v>2</v>
      </c>
      <c r="H35" s="65">
        <f>VLOOKUP($A35,'Return Data'!$B$7:$R$2843,12,0)</f>
        <v>58.159700000000001</v>
      </c>
      <c r="I35" s="66">
        <f t="shared" si="2"/>
        <v>1</v>
      </c>
      <c r="J35" s="65">
        <f>VLOOKUP($A35,'Return Data'!$B$7:$R$2843,13,0)</f>
        <v>82.591999999999999</v>
      </c>
      <c r="K35" s="66">
        <f t="shared" si="3"/>
        <v>2</v>
      </c>
      <c r="L35" s="65">
        <f>VLOOKUP($A35,'Return Data'!$B$7:$R$2843,17,0)</f>
        <v>35.243299999999998</v>
      </c>
      <c r="M35" s="66">
        <f t="shared" si="7"/>
        <v>2</v>
      </c>
      <c r="N35" s="65">
        <f>VLOOKUP($A35,'Return Data'!$B$7:$R$2843,14,0)</f>
        <v>26.2179</v>
      </c>
      <c r="O35" s="66">
        <f t="shared" si="8"/>
        <v>1</v>
      </c>
      <c r="P35" s="65">
        <f>VLOOKUP($A35,'Return Data'!$B$7:$R$2843,15,0)</f>
        <v>18.845300000000002</v>
      </c>
      <c r="Q35" s="66">
        <f t="shared" si="9"/>
        <v>1</v>
      </c>
      <c r="R35" s="65">
        <f>VLOOKUP($A35,'Return Data'!$B$7:$R$2843,16,0)</f>
        <v>18.087399999999999</v>
      </c>
      <c r="S35" s="67">
        <f t="shared" si="5"/>
        <v>2</v>
      </c>
    </row>
    <row r="36" spans="1:19" x14ac:dyDescent="0.3">
      <c r="A36" s="63" t="s">
        <v>1838</v>
      </c>
      <c r="B36" s="64">
        <f>VLOOKUP($A36,'Return Data'!$B$7:$R$2843,3,0)</f>
        <v>44391</v>
      </c>
      <c r="C36" s="65">
        <f>VLOOKUP($A36,'Return Data'!$B$7:$R$2843,4,0)</f>
        <v>201.72579999999999</v>
      </c>
      <c r="D36" s="65">
        <f>VLOOKUP($A36,'Return Data'!$B$7:$R$2843,10,0)</f>
        <v>9.8239000000000001</v>
      </c>
      <c r="E36" s="66">
        <f t="shared" si="0"/>
        <v>27</v>
      </c>
      <c r="F36" s="65">
        <f>VLOOKUP($A36,'Return Data'!$B$7:$R$2843,11,0)</f>
        <v>10.620900000000001</v>
      </c>
      <c r="G36" s="66">
        <f t="shared" si="1"/>
        <v>25</v>
      </c>
      <c r="H36" s="65">
        <f>VLOOKUP($A36,'Return Data'!$B$7:$R$2843,12,0)</f>
        <v>32.459000000000003</v>
      </c>
      <c r="I36" s="66">
        <f t="shared" si="2"/>
        <v>18</v>
      </c>
      <c r="J36" s="65">
        <f>VLOOKUP($A36,'Return Data'!$B$7:$R$2843,13,0)</f>
        <v>40.392200000000003</v>
      </c>
      <c r="K36" s="66">
        <f t="shared" si="3"/>
        <v>24</v>
      </c>
      <c r="L36" s="65">
        <f>VLOOKUP($A36,'Return Data'!$B$7:$R$2843,17,0)</f>
        <v>17.909400000000002</v>
      </c>
      <c r="M36" s="66">
        <f t="shared" si="7"/>
        <v>18</v>
      </c>
      <c r="N36" s="65">
        <f>VLOOKUP($A36,'Return Data'!$B$7:$R$2843,14,0)</f>
        <v>14.891400000000001</v>
      </c>
      <c r="O36" s="66">
        <f t="shared" si="8"/>
        <v>9</v>
      </c>
      <c r="P36" s="65">
        <f>VLOOKUP($A36,'Return Data'!$B$7:$R$2843,15,0)</f>
        <v>13.891400000000001</v>
      </c>
      <c r="Q36" s="66">
        <f t="shared" si="9"/>
        <v>9</v>
      </c>
      <c r="R36" s="65">
        <f>VLOOKUP($A36,'Return Data'!$B$7:$R$2843,16,0)</f>
        <v>16.023399999999999</v>
      </c>
      <c r="S36" s="67">
        <f t="shared" si="5"/>
        <v>8</v>
      </c>
    </row>
    <row r="37" spans="1:19" x14ac:dyDescent="0.3">
      <c r="A37" s="63" t="s">
        <v>533</v>
      </c>
      <c r="B37" s="64">
        <f>VLOOKUP($A37,'Return Data'!$B$7:$R$2843,3,0)</f>
        <v>44391</v>
      </c>
      <c r="C37" s="65">
        <f>VLOOKUP($A37,'Return Data'!$B$7:$R$2843,4,0)</f>
        <v>23.1508</v>
      </c>
      <c r="D37" s="65">
        <f>VLOOKUP($A37,'Return Data'!$B$7:$R$2843,10,0)</f>
        <v>7.1731999999999996</v>
      </c>
      <c r="E37" s="66">
        <f t="shared" si="0"/>
        <v>31</v>
      </c>
      <c r="F37" s="65">
        <f>VLOOKUP($A37,'Return Data'!$B$7:$R$2843,11,0)</f>
        <v>5.6086999999999998</v>
      </c>
      <c r="G37" s="66">
        <f t="shared" si="1"/>
        <v>33</v>
      </c>
      <c r="H37" s="65">
        <f>VLOOKUP($A37,'Return Data'!$B$7:$R$2843,12,0)</f>
        <v>23.6615</v>
      </c>
      <c r="I37" s="66">
        <f t="shared" si="2"/>
        <v>32</v>
      </c>
      <c r="J37" s="65">
        <f>VLOOKUP($A37,'Return Data'!$B$7:$R$2843,13,0)</f>
        <v>32.855899999999998</v>
      </c>
      <c r="K37" s="66">
        <f t="shared" si="3"/>
        <v>33</v>
      </c>
      <c r="L37" s="65">
        <f>VLOOKUP($A37,'Return Data'!$B$7:$R$2843,17,0)</f>
        <v>15.013199999999999</v>
      </c>
      <c r="M37" s="66">
        <f t="shared" si="7"/>
        <v>26</v>
      </c>
      <c r="N37" s="65">
        <f>VLOOKUP($A37,'Return Data'!$B$7:$R$2843,14,0)</f>
        <v>11.318099999999999</v>
      </c>
      <c r="O37" s="66">
        <f t="shared" si="8"/>
        <v>23</v>
      </c>
      <c r="P37" s="65">
        <f>VLOOKUP($A37,'Return Data'!$B$7:$R$2843,15,0)</f>
        <v>11.1935</v>
      </c>
      <c r="Q37" s="66">
        <f t="shared" si="9"/>
        <v>18</v>
      </c>
      <c r="R37" s="65">
        <f>VLOOKUP($A37,'Return Data'!$B$7:$R$2843,16,0)</f>
        <v>11.673500000000001</v>
      </c>
      <c r="S37" s="67">
        <f t="shared" si="5"/>
        <v>30</v>
      </c>
    </row>
    <row r="38" spans="1:19" x14ac:dyDescent="0.3">
      <c r="A38" s="63" t="s">
        <v>536</v>
      </c>
      <c r="B38" s="64">
        <f>VLOOKUP($A38,'Return Data'!$B$7:$R$2843,3,0)</f>
        <v>44391</v>
      </c>
      <c r="C38" s="65">
        <f>VLOOKUP($A38,'Return Data'!$B$7:$R$2843,4,0)</f>
        <v>134.01140000000001</v>
      </c>
      <c r="D38" s="65">
        <f>VLOOKUP($A38,'Return Data'!$B$7:$R$2843,10,0)</f>
        <v>12.9244</v>
      </c>
      <c r="E38" s="66">
        <f t="shared" si="0"/>
        <v>5</v>
      </c>
      <c r="F38" s="65">
        <f>VLOOKUP($A38,'Return Data'!$B$7:$R$2843,11,0)</f>
        <v>12.9008</v>
      </c>
      <c r="G38" s="66">
        <f t="shared" si="1"/>
        <v>15</v>
      </c>
      <c r="H38" s="65">
        <f>VLOOKUP($A38,'Return Data'!$B$7:$R$2843,12,0)</f>
        <v>33.299999999999997</v>
      </c>
      <c r="I38" s="66">
        <f t="shared" si="2"/>
        <v>16</v>
      </c>
      <c r="J38" s="65">
        <f>VLOOKUP($A38,'Return Data'!$B$7:$R$2843,13,0)</f>
        <v>42.0259</v>
      </c>
      <c r="K38" s="66">
        <f t="shared" si="3"/>
        <v>20</v>
      </c>
      <c r="L38" s="65">
        <f>VLOOKUP($A38,'Return Data'!$B$7:$R$2843,17,0)</f>
        <v>18.149799999999999</v>
      </c>
      <c r="M38" s="66">
        <f t="shared" si="7"/>
        <v>16</v>
      </c>
      <c r="N38" s="65">
        <f>VLOOKUP($A38,'Return Data'!$B$7:$R$2843,14,0)</f>
        <v>13.9346</v>
      </c>
      <c r="O38" s="66">
        <f t="shared" si="8"/>
        <v>13</v>
      </c>
      <c r="P38" s="65">
        <f>VLOOKUP($A38,'Return Data'!$B$7:$R$2843,15,0)</f>
        <v>13.9026</v>
      </c>
      <c r="Q38" s="66">
        <f t="shared" si="9"/>
        <v>8</v>
      </c>
      <c r="R38" s="65">
        <f>VLOOKUP($A38,'Return Data'!$B$7:$R$2843,16,0)</f>
        <v>12.1717</v>
      </c>
      <c r="S38" s="67">
        <f t="shared" si="5"/>
        <v>28</v>
      </c>
    </row>
    <row r="39" spans="1:19" x14ac:dyDescent="0.3">
      <c r="A39" s="63" t="s">
        <v>537</v>
      </c>
      <c r="B39" s="64">
        <f>VLOOKUP($A39,'Return Data'!$B$7:$R$2843,3,0)</f>
        <v>44391</v>
      </c>
      <c r="C39" s="65">
        <f>VLOOKUP($A39,'Return Data'!$B$7:$R$2843,4,0)</f>
        <v>302.82940000000002</v>
      </c>
      <c r="D39" s="65">
        <f>VLOOKUP($A39,'Return Data'!$B$7:$R$2843,10,0)</f>
        <v>9.8972999999999995</v>
      </c>
      <c r="E39" s="66">
        <f t="shared" si="0"/>
        <v>26</v>
      </c>
      <c r="F39" s="65">
        <f>VLOOKUP($A39,'Return Data'!$B$7:$R$2843,11,0)</f>
        <v>11.9451</v>
      </c>
      <c r="G39" s="66">
        <f t="shared" si="1"/>
        <v>16</v>
      </c>
      <c r="H39" s="65">
        <f>VLOOKUP($A39,'Return Data'!$B$7:$R$2843,12,0)</f>
        <v>31.394500000000001</v>
      </c>
      <c r="I39" s="66">
        <f t="shared" si="2"/>
        <v>21</v>
      </c>
      <c r="J39" s="65">
        <f>VLOOKUP($A39,'Return Data'!$B$7:$R$2843,13,0)</f>
        <v>41.801299999999998</v>
      </c>
      <c r="K39" s="66">
        <f t="shared" si="3"/>
        <v>22</v>
      </c>
      <c r="L39" s="65">
        <f>VLOOKUP($A39,'Return Data'!$B$7:$R$2843,17,0)</f>
        <v>15.379200000000001</v>
      </c>
      <c r="M39" s="66">
        <f t="shared" si="7"/>
        <v>25</v>
      </c>
      <c r="N39" s="65">
        <f>VLOOKUP($A39,'Return Data'!$B$7:$R$2843,14,0)</f>
        <v>12.077</v>
      </c>
      <c r="O39" s="66">
        <f t="shared" si="8"/>
        <v>20</v>
      </c>
      <c r="P39" s="65">
        <f>VLOOKUP($A39,'Return Data'!$B$7:$R$2843,15,0)</f>
        <v>10.720599999999999</v>
      </c>
      <c r="Q39" s="66">
        <f t="shared" si="9"/>
        <v>20</v>
      </c>
      <c r="R39" s="65">
        <f>VLOOKUP($A39,'Return Data'!$B$7:$R$2843,16,0)</f>
        <v>13.965199999999999</v>
      </c>
      <c r="S39" s="67">
        <f t="shared" si="5"/>
        <v>19</v>
      </c>
    </row>
    <row r="40" spans="1:19" x14ac:dyDescent="0.3">
      <c r="A40" s="63" t="s">
        <v>539</v>
      </c>
      <c r="B40" s="64">
        <f>VLOOKUP($A40,'Return Data'!$B$7:$R$2843,3,0)</f>
        <v>44391</v>
      </c>
      <c r="C40" s="65">
        <f>VLOOKUP($A40,'Return Data'!$B$7:$R$2843,4,0)</f>
        <v>242.20169999999999</v>
      </c>
      <c r="D40" s="65">
        <f>VLOOKUP($A40,'Return Data'!$B$7:$R$2843,10,0)</f>
        <v>13.1158</v>
      </c>
      <c r="E40" s="66">
        <f t="shared" si="0"/>
        <v>4</v>
      </c>
      <c r="F40" s="65">
        <f>VLOOKUP($A40,'Return Data'!$B$7:$R$2843,11,0)</f>
        <v>15.647399999999999</v>
      </c>
      <c r="G40" s="66">
        <f t="shared" si="1"/>
        <v>6</v>
      </c>
      <c r="H40" s="65">
        <f>VLOOKUP($A40,'Return Data'!$B$7:$R$2843,12,0)</f>
        <v>40.2864</v>
      </c>
      <c r="I40" s="66">
        <f t="shared" si="2"/>
        <v>4</v>
      </c>
      <c r="J40" s="65">
        <f>VLOOKUP($A40,'Return Data'!$B$7:$R$2843,13,0)</f>
        <v>51.668500000000002</v>
      </c>
      <c r="K40" s="66">
        <f t="shared" si="3"/>
        <v>6</v>
      </c>
      <c r="L40" s="65">
        <f>VLOOKUP($A40,'Return Data'!$B$7:$R$2843,17,0)</f>
        <v>18.266300000000001</v>
      </c>
      <c r="M40" s="66">
        <f t="shared" si="7"/>
        <v>15</v>
      </c>
      <c r="N40" s="65">
        <f>VLOOKUP($A40,'Return Data'!$B$7:$R$2843,14,0)</f>
        <v>12.3764</v>
      </c>
      <c r="O40" s="66">
        <f t="shared" si="8"/>
        <v>18</v>
      </c>
      <c r="P40" s="65">
        <f>VLOOKUP($A40,'Return Data'!$B$7:$R$2843,15,0)</f>
        <v>11.7936</v>
      </c>
      <c r="Q40" s="66">
        <f t="shared" si="9"/>
        <v>15</v>
      </c>
      <c r="R40" s="65">
        <f>VLOOKUP($A40,'Return Data'!$B$7:$R$2843,16,0)</f>
        <v>12.567299999999999</v>
      </c>
      <c r="S40" s="67">
        <f t="shared" si="5"/>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11.384827272727268</v>
      </c>
      <c r="E42" s="74"/>
      <c r="F42" s="75">
        <f>AVERAGE(F8:F40)</f>
        <v>12.868624242424245</v>
      </c>
      <c r="G42" s="74"/>
      <c r="H42" s="75">
        <f>AVERAGE(H8:H40)</f>
        <v>34.215033333333324</v>
      </c>
      <c r="I42" s="74"/>
      <c r="J42" s="75">
        <f>AVERAGE(J8:J40)</f>
        <v>46.454918181818194</v>
      </c>
      <c r="K42" s="74"/>
      <c r="L42" s="75">
        <f>AVERAGE(L8:L40)</f>
        <v>19.501844827586208</v>
      </c>
      <c r="M42" s="74"/>
      <c r="N42" s="75">
        <f>AVERAGE(N8:N40)</f>
        <v>13.992023076923077</v>
      </c>
      <c r="O42" s="74"/>
      <c r="P42" s="75">
        <f>AVERAGE(P8:P40)</f>
        <v>13.084086363636366</v>
      </c>
      <c r="Q42" s="74"/>
      <c r="R42" s="75">
        <f>AVERAGE(R8:R40)</f>
        <v>14.519163636363634</v>
      </c>
      <c r="S42" s="76"/>
    </row>
    <row r="43" spans="1:19" x14ac:dyDescent="0.3">
      <c r="A43" s="73" t="s">
        <v>28</v>
      </c>
      <c r="B43" s="74"/>
      <c r="C43" s="74"/>
      <c r="D43" s="75">
        <f>MIN(D8:D40)</f>
        <v>6.2331000000000003</v>
      </c>
      <c r="E43" s="74"/>
      <c r="F43" s="75">
        <f>MIN(F8:F40)</f>
        <v>5.6086999999999998</v>
      </c>
      <c r="G43" s="74"/>
      <c r="H43" s="75">
        <f>MIN(H8:H40)</f>
        <v>23.6341</v>
      </c>
      <c r="I43" s="74"/>
      <c r="J43" s="75">
        <f>MIN(J8:J40)</f>
        <v>32.855899999999998</v>
      </c>
      <c r="K43" s="74"/>
      <c r="L43" s="75">
        <f>MIN(L8:L40)</f>
        <v>8.4704999999999995</v>
      </c>
      <c r="M43" s="74"/>
      <c r="N43" s="75">
        <f>MIN(N8:N40)</f>
        <v>5.6947000000000001</v>
      </c>
      <c r="O43" s="74"/>
      <c r="P43" s="75">
        <f>MIN(P8:P40)</f>
        <v>8.9571000000000005</v>
      </c>
      <c r="Q43" s="74"/>
      <c r="R43" s="75">
        <f>MIN(R8:R40)</f>
        <v>10.1677</v>
      </c>
      <c r="S43" s="76"/>
    </row>
    <row r="44" spans="1:19" ht="15" thickBot="1" x14ac:dyDescent="0.35">
      <c r="A44" s="77" t="s">
        <v>29</v>
      </c>
      <c r="B44" s="78"/>
      <c r="C44" s="78"/>
      <c r="D44" s="79">
        <f>MAX(D8:D40)</f>
        <v>25.041799999999999</v>
      </c>
      <c r="E44" s="78"/>
      <c r="F44" s="79">
        <f>MAX(F8:F40)</f>
        <v>32.977499999999999</v>
      </c>
      <c r="G44" s="78"/>
      <c r="H44" s="79">
        <f>MAX(H8:H40)</f>
        <v>58.159700000000001</v>
      </c>
      <c r="I44" s="78"/>
      <c r="J44" s="79">
        <f>MAX(J8:J40)</f>
        <v>84.983500000000006</v>
      </c>
      <c r="K44" s="78"/>
      <c r="L44" s="79">
        <f>MAX(L8:L40)</f>
        <v>36.910499999999999</v>
      </c>
      <c r="M44" s="78"/>
      <c r="N44" s="79">
        <f>MAX(N8:N40)</f>
        <v>26.2179</v>
      </c>
      <c r="O44" s="78"/>
      <c r="P44" s="79">
        <f>MAX(P8:P40)</f>
        <v>18.845300000000002</v>
      </c>
      <c r="Q44" s="78"/>
      <c r="R44" s="79">
        <f>MAX(R8:R40)</f>
        <v>27.209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44391</v>
      </c>
      <c r="C8" s="65">
        <f>VLOOKUP($A8,'Return Data'!$B$7:$R$2843,4,0)</f>
        <v>1003.34</v>
      </c>
      <c r="D8" s="65">
        <f>VLOOKUP($A8,'Return Data'!$B$7:$R$2843,10,0)</f>
        <v>10.785500000000001</v>
      </c>
      <c r="E8" s="66">
        <f t="shared" ref="E8:E40" si="0">RANK(D8,D$8:D$40,0)</f>
        <v>16</v>
      </c>
      <c r="F8" s="65">
        <f>VLOOKUP($A8,'Return Data'!$B$7:$R$2843,11,0)</f>
        <v>12.7843</v>
      </c>
      <c r="G8" s="66">
        <f t="shared" ref="G8:G40" si="1">RANK(F8,F$8:F$40,0)</f>
        <v>13</v>
      </c>
      <c r="H8" s="65">
        <f>VLOOKUP($A8,'Return Data'!$B$7:$R$2843,12,0)</f>
        <v>33.941200000000002</v>
      </c>
      <c r="I8" s="66">
        <f t="shared" ref="I8:I40" si="2">RANK(H8,H$8:H$40,0)</f>
        <v>14</v>
      </c>
      <c r="J8" s="65">
        <f>VLOOKUP($A8,'Return Data'!$B$7:$R$2843,13,0)</f>
        <v>49.051499999999997</v>
      </c>
      <c r="K8" s="66">
        <f t="shared" ref="K8:K40" si="3">RANK(J8,J$8:J$40,0)</f>
        <v>8</v>
      </c>
      <c r="L8" s="65">
        <f>VLOOKUP($A8,'Return Data'!$B$7:$R$2843,17,0)</f>
        <v>15.8233</v>
      </c>
      <c r="M8" s="66">
        <f t="shared" ref="M8:M17" si="4">RANK(L8,L$8:L$40,0)</f>
        <v>21</v>
      </c>
      <c r="N8" s="65">
        <f>VLOOKUP($A8,'Return Data'!$B$7:$R$2843,14,0)</f>
        <v>10.564399999999999</v>
      </c>
      <c r="O8" s="66">
        <f>RANK(N8,N$8:N$40,0)</f>
        <v>22</v>
      </c>
      <c r="P8" s="65">
        <f>VLOOKUP($A8,'Return Data'!$B$7:$R$2843,15,0)</f>
        <v>10.3771</v>
      </c>
      <c r="Q8" s="66">
        <f>RANK(P8,P$8:P$40,0)</f>
        <v>16</v>
      </c>
      <c r="R8" s="65">
        <f>VLOOKUP($A8,'Return Data'!$B$7:$R$2843,16,0)</f>
        <v>19.040500000000002</v>
      </c>
      <c r="S8" s="67">
        <f t="shared" ref="S8:S40" si="5">RANK(R8,R$8:R$40,0)</f>
        <v>2</v>
      </c>
    </row>
    <row r="9" spans="1:20" x14ac:dyDescent="0.3">
      <c r="A9" s="63" t="s">
        <v>481</v>
      </c>
      <c r="B9" s="64">
        <f>VLOOKUP($A9,'Return Data'!$B$7:$R$2843,3,0)</f>
        <v>44391</v>
      </c>
      <c r="C9" s="65">
        <f>VLOOKUP($A9,'Return Data'!$B$7:$R$2843,4,0)</f>
        <v>14.3</v>
      </c>
      <c r="D9" s="65">
        <f>VLOOKUP($A9,'Return Data'!$B$7:$R$2843,10,0)</f>
        <v>10.8527</v>
      </c>
      <c r="E9" s="66">
        <f t="shared" si="0"/>
        <v>15</v>
      </c>
      <c r="F9" s="65">
        <f>VLOOKUP($A9,'Return Data'!$B$7:$R$2843,11,0)</f>
        <v>8.8279999999999994</v>
      </c>
      <c r="G9" s="66">
        <f t="shared" si="1"/>
        <v>26</v>
      </c>
      <c r="H9" s="65">
        <f>VLOOKUP($A9,'Return Data'!$B$7:$R$2843,12,0)</f>
        <v>27.1111</v>
      </c>
      <c r="I9" s="66">
        <f t="shared" si="2"/>
        <v>25</v>
      </c>
      <c r="J9" s="65">
        <f>VLOOKUP($A9,'Return Data'!$B$7:$R$2843,13,0)</f>
        <v>38.030900000000003</v>
      </c>
      <c r="K9" s="66">
        <f t="shared" si="3"/>
        <v>26</v>
      </c>
      <c r="L9" s="65">
        <f>VLOOKUP($A9,'Return Data'!$B$7:$R$2843,17,0)</f>
        <v>18.034800000000001</v>
      </c>
      <c r="M9" s="66">
        <f t="shared" si="4"/>
        <v>9</v>
      </c>
      <c r="N9" s="65"/>
      <c r="O9" s="66"/>
      <c r="P9" s="65"/>
      <c r="Q9" s="66"/>
      <c r="R9" s="65">
        <f>VLOOKUP($A9,'Return Data'!$B$7:$R$2843,16,0)</f>
        <v>12.976599999999999</v>
      </c>
      <c r="S9" s="67">
        <f t="shared" si="5"/>
        <v>15</v>
      </c>
    </row>
    <row r="10" spans="1:20" x14ac:dyDescent="0.3">
      <c r="A10" s="63" t="s">
        <v>482</v>
      </c>
      <c r="B10" s="64">
        <f>VLOOKUP($A10,'Return Data'!$B$7:$R$2843,3,0)</f>
        <v>44391</v>
      </c>
      <c r="C10" s="65">
        <f>VLOOKUP($A10,'Return Data'!$B$7:$R$2843,4,0)</f>
        <v>75.069999999999993</v>
      </c>
      <c r="D10" s="65">
        <f>VLOOKUP($A10,'Return Data'!$B$7:$R$2843,10,0)</f>
        <v>10.478300000000001</v>
      </c>
      <c r="E10" s="66">
        <f t="shared" si="0"/>
        <v>18</v>
      </c>
      <c r="F10" s="65">
        <f>VLOOKUP($A10,'Return Data'!$B$7:$R$2843,11,0)</f>
        <v>10.315899999999999</v>
      </c>
      <c r="G10" s="66">
        <f t="shared" si="1"/>
        <v>22</v>
      </c>
      <c r="H10" s="65">
        <f>VLOOKUP($A10,'Return Data'!$B$7:$R$2843,12,0)</f>
        <v>30.852399999999999</v>
      </c>
      <c r="I10" s="66">
        <f t="shared" si="2"/>
        <v>19</v>
      </c>
      <c r="J10" s="65">
        <f>VLOOKUP($A10,'Return Data'!$B$7:$R$2843,13,0)</f>
        <v>45.287399999999998</v>
      </c>
      <c r="K10" s="66">
        <f t="shared" si="3"/>
        <v>12</v>
      </c>
      <c r="L10" s="65">
        <f>VLOOKUP($A10,'Return Data'!$B$7:$R$2843,17,0)</f>
        <v>17.297799999999999</v>
      </c>
      <c r="M10" s="66">
        <f t="shared" si="4"/>
        <v>15</v>
      </c>
      <c r="N10" s="65">
        <f>VLOOKUP($A10,'Return Data'!$B$7:$R$2843,14,0)</f>
        <v>10.6051</v>
      </c>
      <c r="O10" s="66">
        <f t="shared" ref="O10:O17" si="6">RANK(N10,N$8:N$40,0)</f>
        <v>21</v>
      </c>
      <c r="P10" s="65">
        <f>VLOOKUP($A10,'Return Data'!$B$7:$R$2843,15,0)</f>
        <v>10.5656</v>
      </c>
      <c r="Q10" s="66">
        <f>RANK(P10,P$8:P$40,0)</f>
        <v>15</v>
      </c>
      <c r="R10" s="65">
        <f>VLOOKUP($A10,'Return Data'!$B$7:$R$2843,16,0)</f>
        <v>11.956099999999999</v>
      </c>
      <c r="S10" s="67">
        <f t="shared" si="5"/>
        <v>22</v>
      </c>
    </row>
    <row r="11" spans="1:20" x14ac:dyDescent="0.3">
      <c r="A11" s="63" t="s">
        <v>1777</v>
      </c>
      <c r="B11" s="64">
        <f>VLOOKUP($A11,'Return Data'!$B$7:$R$2843,3,0)</f>
        <v>44391</v>
      </c>
      <c r="C11" s="65">
        <f>VLOOKUP($A11,'Return Data'!$B$7:$R$2843,4,0)</f>
        <v>17.654800000000002</v>
      </c>
      <c r="D11" s="65">
        <f>VLOOKUP($A11,'Return Data'!$B$7:$R$2843,10,0)</f>
        <v>13.9519</v>
      </c>
      <c r="E11" s="66">
        <f t="shared" si="0"/>
        <v>3</v>
      </c>
      <c r="F11" s="65">
        <f>VLOOKUP($A11,'Return Data'!$B$7:$R$2843,11,0)</f>
        <v>13.0168</v>
      </c>
      <c r="G11" s="66">
        <f t="shared" si="1"/>
        <v>11</v>
      </c>
      <c r="H11" s="65">
        <f>VLOOKUP($A11,'Return Data'!$B$7:$R$2843,12,0)</f>
        <v>33.628</v>
      </c>
      <c r="I11" s="66">
        <f t="shared" si="2"/>
        <v>15</v>
      </c>
      <c r="J11" s="65">
        <f>VLOOKUP($A11,'Return Data'!$B$7:$R$2843,13,0)</f>
        <v>42.173299999999998</v>
      </c>
      <c r="K11" s="66">
        <f t="shared" si="3"/>
        <v>17</v>
      </c>
      <c r="L11" s="65">
        <f>VLOOKUP($A11,'Return Data'!$B$7:$R$2843,17,0)</f>
        <v>21.637499999999999</v>
      </c>
      <c r="M11" s="66">
        <f t="shared" si="4"/>
        <v>4</v>
      </c>
      <c r="N11" s="65">
        <f>VLOOKUP($A11,'Return Data'!$B$7:$R$2843,14,0)</f>
        <v>16.633900000000001</v>
      </c>
      <c r="O11" s="66">
        <f t="shared" si="6"/>
        <v>2</v>
      </c>
      <c r="P11" s="65"/>
      <c r="Q11" s="66"/>
      <c r="R11" s="65">
        <f>VLOOKUP($A11,'Return Data'!$B$7:$R$2843,16,0)</f>
        <v>14.234299999999999</v>
      </c>
      <c r="S11" s="67">
        <f t="shared" si="5"/>
        <v>10</v>
      </c>
    </row>
    <row r="12" spans="1:20" x14ac:dyDescent="0.3">
      <c r="A12" s="63" t="s">
        <v>485</v>
      </c>
      <c r="B12" s="64">
        <f>VLOOKUP($A12,'Return Data'!$B$7:$R$2843,3,0)</f>
        <v>44391</v>
      </c>
      <c r="C12" s="65">
        <f>VLOOKUP($A12,'Return Data'!$B$7:$R$2843,4,0)</f>
        <v>21.47</v>
      </c>
      <c r="D12" s="65">
        <f>VLOOKUP($A12,'Return Data'!$B$7:$R$2843,10,0)</f>
        <v>24.7531</v>
      </c>
      <c r="E12" s="66">
        <f t="shared" si="0"/>
        <v>1</v>
      </c>
      <c r="F12" s="65">
        <f>VLOOKUP($A12,'Return Data'!$B$7:$R$2843,11,0)</f>
        <v>32.367400000000004</v>
      </c>
      <c r="G12" s="66">
        <f t="shared" si="1"/>
        <v>1</v>
      </c>
      <c r="H12" s="65">
        <f>VLOOKUP($A12,'Return Data'!$B$7:$R$2843,12,0)</f>
        <v>55.242199999999997</v>
      </c>
      <c r="I12" s="66">
        <f t="shared" si="2"/>
        <v>2</v>
      </c>
      <c r="J12" s="65">
        <f>VLOOKUP($A12,'Return Data'!$B$7:$R$2843,13,0)</f>
        <v>83.3476</v>
      </c>
      <c r="K12" s="66">
        <f t="shared" si="3"/>
        <v>1</v>
      </c>
      <c r="L12" s="65">
        <f>VLOOKUP($A12,'Return Data'!$B$7:$R$2843,17,0)</f>
        <v>35.758600000000001</v>
      </c>
      <c r="M12" s="66">
        <f t="shared" si="4"/>
        <v>1</v>
      </c>
      <c r="N12" s="65">
        <f>VLOOKUP($A12,'Return Data'!$B$7:$R$2843,14,0)</f>
        <v>16.066700000000001</v>
      </c>
      <c r="O12" s="66">
        <f t="shared" si="6"/>
        <v>3</v>
      </c>
      <c r="P12" s="65"/>
      <c r="Q12" s="66"/>
      <c r="R12" s="65">
        <f>VLOOKUP($A12,'Return Data'!$B$7:$R$2843,16,0)</f>
        <v>16.559799999999999</v>
      </c>
      <c r="S12" s="67">
        <f t="shared" si="5"/>
        <v>4</v>
      </c>
    </row>
    <row r="13" spans="1:20" x14ac:dyDescent="0.3">
      <c r="A13" s="63" t="s">
        <v>487</v>
      </c>
      <c r="B13" s="64">
        <f>VLOOKUP($A13,'Return Data'!$B$7:$R$2843,3,0)</f>
        <v>44391</v>
      </c>
      <c r="C13" s="65">
        <f>VLOOKUP($A13,'Return Data'!$B$7:$R$2843,4,0)</f>
        <v>230.19</v>
      </c>
      <c r="D13" s="65">
        <f>VLOOKUP($A13,'Return Data'!$B$7:$R$2843,10,0)</f>
        <v>10.392300000000001</v>
      </c>
      <c r="E13" s="66">
        <f t="shared" si="0"/>
        <v>19</v>
      </c>
      <c r="F13" s="65">
        <f>VLOOKUP($A13,'Return Data'!$B$7:$R$2843,11,0)</f>
        <v>10.9724</v>
      </c>
      <c r="G13" s="66">
        <f t="shared" si="1"/>
        <v>20</v>
      </c>
      <c r="H13" s="65">
        <f>VLOOKUP($A13,'Return Data'!$B$7:$R$2843,12,0)</f>
        <v>28.139600000000002</v>
      </c>
      <c r="I13" s="66">
        <f t="shared" si="2"/>
        <v>23</v>
      </c>
      <c r="J13" s="65">
        <f>VLOOKUP($A13,'Return Data'!$B$7:$R$2843,13,0)</f>
        <v>40.325499999999998</v>
      </c>
      <c r="K13" s="66">
        <f t="shared" si="3"/>
        <v>22</v>
      </c>
      <c r="L13" s="65">
        <f>VLOOKUP($A13,'Return Data'!$B$7:$R$2843,17,0)</f>
        <v>20.2987</v>
      </c>
      <c r="M13" s="66">
        <f t="shared" si="4"/>
        <v>7</v>
      </c>
      <c r="N13" s="65">
        <f>VLOOKUP($A13,'Return Data'!$B$7:$R$2843,14,0)</f>
        <v>15.095700000000001</v>
      </c>
      <c r="O13" s="66">
        <f t="shared" si="6"/>
        <v>7</v>
      </c>
      <c r="P13" s="65">
        <f>VLOOKUP($A13,'Return Data'!$B$7:$R$2843,15,0)</f>
        <v>14.321199999999999</v>
      </c>
      <c r="Q13" s="66">
        <f>RANK(P13,P$8:P$40,0)</f>
        <v>2</v>
      </c>
      <c r="R13" s="65">
        <f>VLOOKUP($A13,'Return Data'!$B$7:$R$2843,16,0)</f>
        <v>11.6478</v>
      </c>
      <c r="S13" s="67">
        <f t="shared" si="5"/>
        <v>24</v>
      </c>
    </row>
    <row r="14" spans="1:20" x14ac:dyDescent="0.3">
      <c r="A14" s="63" t="s">
        <v>489</v>
      </c>
      <c r="B14" s="64">
        <f>VLOOKUP($A14,'Return Data'!$B$7:$R$2843,3,0)</f>
        <v>44391</v>
      </c>
      <c r="C14" s="65">
        <f>VLOOKUP($A14,'Return Data'!$B$7:$R$2843,4,0)</f>
        <v>224.34299999999999</v>
      </c>
      <c r="D14" s="65">
        <f>VLOOKUP($A14,'Return Data'!$B$7:$R$2843,10,0)</f>
        <v>12.100300000000001</v>
      </c>
      <c r="E14" s="66">
        <f t="shared" si="0"/>
        <v>11</v>
      </c>
      <c r="F14" s="65">
        <f>VLOOKUP($A14,'Return Data'!$B$7:$R$2843,11,0)</f>
        <v>13.3727</v>
      </c>
      <c r="G14" s="66">
        <f t="shared" si="1"/>
        <v>10</v>
      </c>
      <c r="H14" s="65">
        <f>VLOOKUP($A14,'Return Data'!$B$7:$R$2843,12,0)</f>
        <v>36.289200000000001</v>
      </c>
      <c r="I14" s="66">
        <f t="shared" si="2"/>
        <v>10</v>
      </c>
      <c r="J14" s="65">
        <f>VLOOKUP($A14,'Return Data'!$B$7:$R$2843,13,0)</f>
        <v>45.000300000000003</v>
      </c>
      <c r="K14" s="66">
        <f t="shared" si="3"/>
        <v>13</v>
      </c>
      <c r="L14" s="65">
        <f>VLOOKUP($A14,'Return Data'!$B$7:$R$2843,17,0)</f>
        <v>21.607700000000001</v>
      </c>
      <c r="M14" s="66">
        <f t="shared" si="4"/>
        <v>5</v>
      </c>
      <c r="N14" s="65">
        <f>VLOOKUP($A14,'Return Data'!$B$7:$R$2843,14,0)</f>
        <v>15.2905</v>
      </c>
      <c r="O14" s="66">
        <f t="shared" si="6"/>
        <v>5</v>
      </c>
      <c r="P14" s="65">
        <f>VLOOKUP($A14,'Return Data'!$B$7:$R$2843,15,0)</f>
        <v>13.8727</v>
      </c>
      <c r="Q14" s="66">
        <f>RANK(P14,P$8:P$40,0)</f>
        <v>4</v>
      </c>
      <c r="R14" s="65">
        <f>VLOOKUP($A14,'Return Data'!$B$7:$R$2843,16,0)</f>
        <v>15.0787</v>
      </c>
      <c r="S14" s="67">
        <f t="shared" si="5"/>
        <v>8</v>
      </c>
    </row>
    <row r="15" spans="1:20" x14ac:dyDescent="0.3">
      <c r="A15" s="63" t="s">
        <v>491</v>
      </c>
      <c r="B15" s="64">
        <f>VLOOKUP($A15,'Return Data'!$B$7:$R$2843,3,0)</f>
        <v>44391</v>
      </c>
      <c r="C15" s="65">
        <f>VLOOKUP($A15,'Return Data'!$B$7:$R$2843,4,0)</f>
        <v>35.28</v>
      </c>
      <c r="D15" s="65">
        <f>VLOOKUP($A15,'Return Data'!$B$7:$R$2843,10,0)</f>
        <v>11.469200000000001</v>
      </c>
      <c r="E15" s="66">
        <f t="shared" si="0"/>
        <v>12</v>
      </c>
      <c r="F15" s="65">
        <f>VLOOKUP($A15,'Return Data'!$B$7:$R$2843,11,0)</f>
        <v>12.178100000000001</v>
      </c>
      <c r="G15" s="66">
        <f t="shared" si="1"/>
        <v>15</v>
      </c>
      <c r="H15" s="65">
        <f>VLOOKUP($A15,'Return Data'!$B$7:$R$2843,12,0)</f>
        <v>34.093499999999999</v>
      </c>
      <c r="I15" s="66">
        <f t="shared" si="2"/>
        <v>13</v>
      </c>
      <c r="J15" s="65">
        <f>VLOOKUP($A15,'Return Data'!$B$7:$R$2843,13,0)</f>
        <v>44.530900000000003</v>
      </c>
      <c r="K15" s="66">
        <f t="shared" si="3"/>
        <v>16</v>
      </c>
      <c r="L15" s="65">
        <f>VLOOKUP($A15,'Return Data'!$B$7:$R$2843,17,0)</f>
        <v>17.729500000000002</v>
      </c>
      <c r="M15" s="66">
        <f t="shared" si="4"/>
        <v>11</v>
      </c>
      <c r="N15" s="65">
        <f>VLOOKUP($A15,'Return Data'!$B$7:$R$2843,14,0)</f>
        <v>12.5337</v>
      </c>
      <c r="O15" s="66">
        <f t="shared" si="6"/>
        <v>13</v>
      </c>
      <c r="P15" s="65">
        <f>VLOOKUP($A15,'Return Data'!$B$7:$R$2843,15,0)</f>
        <v>11.7805</v>
      </c>
      <c r="Q15" s="66">
        <f>RANK(P15,P$8:P$40,0)</f>
        <v>10</v>
      </c>
      <c r="R15" s="65">
        <f>VLOOKUP($A15,'Return Data'!$B$7:$R$2843,16,0)</f>
        <v>11.1448</v>
      </c>
      <c r="S15" s="67">
        <f t="shared" si="5"/>
        <v>28</v>
      </c>
    </row>
    <row r="16" spans="1:20" x14ac:dyDescent="0.3">
      <c r="A16" s="63" t="s">
        <v>492</v>
      </c>
      <c r="B16" s="64">
        <f>VLOOKUP($A16,'Return Data'!$B$7:$R$2843,3,0)</f>
        <v>44391</v>
      </c>
      <c r="C16" s="65">
        <f>VLOOKUP($A16,'Return Data'!$B$7:$R$2843,4,0)</f>
        <v>166.7782</v>
      </c>
      <c r="D16" s="65">
        <f>VLOOKUP($A16,'Return Data'!$B$7:$R$2843,10,0)</f>
        <v>10.950200000000001</v>
      </c>
      <c r="E16" s="66">
        <f t="shared" si="0"/>
        <v>14</v>
      </c>
      <c r="F16" s="65">
        <f>VLOOKUP($A16,'Return Data'!$B$7:$R$2843,11,0)</f>
        <v>11.0245</v>
      </c>
      <c r="G16" s="66">
        <f t="shared" si="1"/>
        <v>19</v>
      </c>
      <c r="H16" s="65">
        <f>VLOOKUP($A16,'Return Data'!$B$7:$R$2843,12,0)</f>
        <v>37.569099999999999</v>
      </c>
      <c r="I16" s="66">
        <f t="shared" si="2"/>
        <v>7</v>
      </c>
      <c r="J16" s="65">
        <f>VLOOKUP($A16,'Return Data'!$B$7:$R$2843,13,0)</f>
        <v>48.947899999999997</v>
      </c>
      <c r="K16" s="66">
        <f t="shared" si="3"/>
        <v>9</v>
      </c>
      <c r="L16" s="65">
        <f>VLOOKUP($A16,'Return Data'!$B$7:$R$2843,17,0)</f>
        <v>17.707899999999999</v>
      </c>
      <c r="M16" s="66">
        <f t="shared" si="4"/>
        <v>12</v>
      </c>
      <c r="N16" s="65">
        <f>VLOOKUP($A16,'Return Data'!$B$7:$R$2843,14,0)</f>
        <v>13.0562</v>
      </c>
      <c r="O16" s="66">
        <f t="shared" si="6"/>
        <v>11</v>
      </c>
      <c r="P16" s="65">
        <f>VLOOKUP($A16,'Return Data'!$B$7:$R$2843,15,0)</f>
        <v>11.130599999999999</v>
      </c>
      <c r="Q16" s="66">
        <f>RANK(P16,P$8:P$40,0)</f>
        <v>11</v>
      </c>
      <c r="R16" s="65">
        <f>VLOOKUP($A16,'Return Data'!$B$7:$R$2843,16,0)</f>
        <v>13.9093</v>
      </c>
      <c r="S16" s="67">
        <f t="shared" si="5"/>
        <v>12</v>
      </c>
    </row>
    <row r="17" spans="1:19" x14ac:dyDescent="0.3">
      <c r="A17" s="63" t="s">
        <v>494</v>
      </c>
      <c r="B17" s="64">
        <f>VLOOKUP($A17,'Return Data'!$B$7:$R$2843,3,0)</f>
        <v>44391</v>
      </c>
      <c r="C17" s="65">
        <f>VLOOKUP($A17,'Return Data'!$B$7:$R$2843,4,0)</f>
        <v>74.418999999999997</v>
      </c>
      <c r="D17" s="65">
        <f>VLOOKUP($A17,'Return Data'!$B$7:$R$2843,10,0)</f>
        <v>12.2475</v>
      </c>
      <c r="E17" s="66">
        <f t="shared" si="0"/>
        <v>9</v>
      </c>
      <c r="F17" s="65">
        <f>VLOOKUP($A17,'Return Data'!$B$7:$R$2843,11,0)</f>
        <v>13.854900000000001</v>
      </c>
      <c r="G17" s="66">
        <f t="shared" si="1"/>
        <v>9</v>
      </c>
      <c r="H17" s="65">
        <f>VLOOKUP($A17,'Return Data'!$B$7:$R$2843,12,0)</f>
        <v>37.327199999999998</v>
      </c>
      <c r="I17" s="66">
        <f t="shared" si="2"/>
        <v>8</v>
      </c>
      <c r="J17" s="65">
        <f>VLOOKUP($A17,'Return Data'!$B$7:$R$2843,13,0)</f>
        <v>49.477800000000002</v>
      </c>
      <c r="K17" s="66">
        <f t="shared" si="3"/>
        <v>7</v>
      </c>
      <c r="L17" s="65">
        <f>VLOOKUP($A17,'Return Data'!$B$7:$R$2843,17,0)</f>
        <v>17.011800000000001</v>
      </c>
      <c r="M17" s="66">
        <f t="shared" si="4"/>
        <v>18</v>
      </c>
      <c r="N17" s="65">
        <f>VLOOKUP($A17,'Return Data'!$B$7:$R$2843,14,0)</f>
        <v>13.518700000000001</v>
      </c>
      <c r="O17" s="66">
        <f t="shared" si="6"/>
        <v>10</v>
      </c>
      <c r="P17" s="65">
        <f>VLOOKUP($A17,'Return Data'!$B$7:$R$2843,15,0)</f>
        <v>11.111599999999999</v>
      </c>
      <c r="Q17" s="66">
        <f>RANK(P17,P$8:P$40,0)</f>
        <v>12</v>
      </c>
      <c r="R17" s="65">
        <f>VLOOKUP($A17,'Return Data'!$B$7:$R$2843,16,0)</f>
        <v>13.1191</v>
      </c>
      <c r="S17" s="67">
        <f t="shared" si="5"/>
        <v>14</v>
      </c>
    </row>
    <row r="18" spans="1:19" x14ac:dyDescent="0.3">
      <c r="A18" s="63" t="s">
        <v>497</v>
      </c>
      <c r="B18" s="64">
        <f>VLOOKUP($A18,'Return Data'!$B$7:$R$2843,3,0)</f>
        <v>44391</v>
      </c>
      <c r="C18" s="65">
        <f>VLOOKUP($A18,'Return Data'!$B$7:$R$2843,4,0)</f>
        <v>14.838100000000001</v>
      </c>
      <c r="D18" s="65">
        <f>VLOOKUP($A18,'Return Data'!$B$7:$R$2843,10,0)</f>
        <v>9.5774000000000008</v>
      </c>
      <c r="E18" s="66">
        <f t="shared" si="0"/>
        <v>27</v>
      </c>
      <c r="F18" s="65">
        <f>VLOOKUP($A18,'Return Data'!$B$7:$R$2843,11,0)</f>
        <v>8.6547000000000001</v>
      </c>
      <c r="G18" s="66">
        <f t="shared" si="1"/>
        <v>27</v>
      </c>
      <c r="H18" s="65">
        <f>VLOOKUP($A18,'Return Data'!$B$7:$R$2843,12,0)</f>
        <v>26.0061</v>
      </c>
      <c r="I18" s="66">
        <f t="shared" si="2"/>
        <v>26</v>
      </c>
      <c r="J18" s="65">
        <f>VLOOKUP($A18,'Return Data'!$B$7:$R$2843,13,0)</f>
        <v>38.220399999999998</v>
      </c>
      <c r="K18" s="66">
        <f t="shared" si="3"/>
        <v>25</v>
      </c>
      <c r="L18" s="65"/>
      <c r="M18" s="66"/>
      <c r="N18" s="65"/>
      <c r="O18" s="66"/>
      <c r="P18" s="65"/>
      <c r="Q18" s="66"/>
      <c r="R18" s="65">
        <f>VLOOKUP($A18,'Return Data'!$B$7:$R$2843,16,0)</f>
        <v>15.559100000000001</v>
      </c>
      <c r="S18" s="67">
        <f t="shared" si="5"/>
        <v>6</v>
      </c>
    </row>
    <row r="19" spans="1:19" x14ac:dyDescent="0.3">
      <c r="A19" s="63" t="s">
        <v>498</v>
      </c>
      <c r="B19" s="64">
        <f>VLOOKUP($A19,'Return Data'!$B$7:$R$2843,3,0)</f>
        <v>44391</v>
      </c>
      <c r="C19" s="65">
        <f>VLOOKUP($A19,'Return Data'!$B$7:$R$2843,4,0)</f>
        <v>189.61</v>
      </c>
      <c r="D19" s="65">
        <f>VLOOKUP($A19,'Return Data'!$B$7:$R$2843,10,0)</f>
        <v>12.408099999999999</v>
      </c>
      <c r="E19" s="66">
        <f t="shared" si="0"/>
        <v>6</v>
      </c>
      <c r="F19" s="65">
        <f>VLOOKUP($A19,'Return Data'!$B$7:$R$2843,11,0)</f>
        <v>16.6615</v>
      </c>
      <c r="G19" s="66">
        <f t="shared" si="1"/>
        <v>3</v>
      </c>
      <c r="H19" s="65">
        <f>VLOOKUP($A19,'Return Data'!$B$7:$R$2843,12,0)</f>
        <v>52.101700000000001</v>
      </c>
      <c r="I19" s="66">
        <f t="shared" si="2"/>
        <v>3</v>
      </c>
      <c r="J19" s="65">
        <f>VLOOKUP($A19,'Return Data'!$B$7:$R$2843,13,0)</f>
        <v>52.542200000000001</v>
      </c>
      <c r="K19" s="66">
        <f t="shared" si="3"/>
        <v>4</v>
      </c>
      <c r="L19" s="65">
        <f>VLOOKUP($A19,'Return Data'!$B$7:$R$2843,17,0)</f>
        <v>18.517499999999998</v>
      </c>
      <c r="M19" s="66">
        <f>RANK(L19,L$8:L$40,0)</f>
        <v>8</v>
      </c>
      <c r="N19" s="65">
        <f>VLOOKUP($A19,'Return Data'!$B$7:$R$2843,14,0)</f>
        <v>15.211499999999999</v>
      </c>
      <c r="O19" s="66">
        <f>RANK(N19,N$8:N$40,0)</f>
        <v>6</v>
      </c>
      <c r="P19" s="65">
        <f>VLOOKUP($A19,'Return Data'!$B$7:$R$2843,15,0)</f>
        <v>13.7042</v>
      </c>
      <c r="Q19" s="66">
        <f>RANK(P19,P$8:P$40,0)</f>
        <v>5</v>
      </c>
      <c r="R19" s="65">
        <f>VLOOKUP($A19,'Return Data'!$B$7:$R$2843,16,0)</f>
        <v>14.514799999999999</v>
      </c>
      <c r="S19" s="67">
        <f t="shared" si="5"/>
        <v>9</v>
      </c>
    </row>
    <row r="20" spans="1:19" x14ac:dyDescent="0.3">
      <c r="A20" s="63" t="s">
        <v>500</v>
      </c>
      <c r="B20" s="64">
        <f>VLOOKUP($A20,'Return Data'!$B$7:$R$2843,3,0)</f>
        <v>44391</v>
      </c>
      <c r="C20" s="65">
        <f>VLOOKUP($A20,'Return Data'!$B$7:$R$2843,4,0)</f>
        <v>14.756600000000001</v>
      </c>
      <c r="D20" s="65">
        <f>VLOOKUP($A20,'Return Data'!$B$7:$R$2843,10,0)</f>
        <v>8.4126999999999992</v>
      </c>
      <c r="E20" s="66">
        <f t="shared" si="0"/>
        <v>29</v>
      </c>
      <c r="F20" s="65">
        <f>VLOOKUP($A20,'Return Data'!$B$7:$R$2843,11,0)</f>
        <v>7.6848999999999998</v>
      </c>
      <c r="G20" s="66">
        <f t="shared" si="1"/>
        <v>28</v>
      </c>
      <c r="H20" s="65">
        <f>VLOOKUP($A20,'Return Data'!$B$7:$R$2843,12,0)</f>
        <v>23.9436</v>
      </c>
      <c r="I20" s="66">
        <f t="shared" si="2"/>
        <v>29</v>
      </c>
      <c r="J20" s="65">
        <f>VLOOKUP($A20,'Return Data'!$B$7:$R$2843,13,0)</f>
        <v>32.466200000000001</v>
      </c>
      <c r="K20" s="66">
        <f t="shared" si="3"/>
        <v>30</v>
      </c>
      <c r="L20" s="65">
        <f>VLOOKUP($A20,'Return Data'!$B$7:$R$2843,17,0)</f>
        <v>15.3764</v>
      </c>
      <c r="M20" s="66">
        <f>RANK(L20,L$8:L$40,0)</f>
        <v>23</v>
      </c>
      <c r="N20" s="65">
        <f>VLOOKUP($A20,'Return Data'!$B$7:$R$2843,14,0)</f>
        <v>6.8962000000000003</v>
      </c>
      <c r="O20" s="66">
        <f>RANK(N20,N$8:N$40,0)</f>
        <v>25</v>
      </c>
      <c r="P20" s="65"/>
      <c r="Q20" s="66"/>
      <c r="R20" s="65">
        <f>VLOOKUP($A20,'Return Data'!$B$7:$R$2843,16,0)</f>
        <v>8.5869</v>
      </c>
      <c r="S20" s="67">
        <f t="shared" si="5"/>
        <v>33</v>
      </c>
    </row>
    <row r="21" spans="1:19" x14ac:dyDescent="0.3">
      <c r="A21" s="63" t="s">
        <v>503</v>
      </c>
      <c r="B21" s="64">
        <f>VLOOKUP($A21,'Return Data'!$B$7:$R$2843,3,0)</f>
        <v>44391</v>
      </c>
      <c r="C21" s="65">
        <f>VLOOKUP($A21,'Return Data'!$B$7:$R$2843,4,0)</f>
        <v>15.89</v>
      </c>
      <c r="D21" s="65">
        <f>VLOOKUP($A21,'Return Data'!$B$7:$R$2843,10,0)</f>
        <v>12.296799999999999</v>
      </c>
      <c r="E21" s="66">
        <f t="shared" si="0"/>
        <v>7</v>
      </c>
      <c r="F21" s="65">
        <f>VLOOKUP($A21,'Return Data'!$B$7:$R$2843,11,0)</f>
        <v>14.1523</v>
      </c>
      <c r="G21" s="66">
        <f t="shared" si="1"/>
        <v>8</v>
      </c>
      <c r="H21" s="65">
        <f>VLOOKUP($A21,'Return Data'!$B$7:$R$2843,12,0)</f>
        <v>34.775199999999998</v>
      </c>
      <c r="I21" s="66">
        <f t="shared" si="2"/>
        <v>12</v>
      </c>
      <c r="J21" s="65">
        <f>VLOOKUP($A21,'Return Data'!$B$7:$R$2843,13,0)</f>
        <v>52.495199999999997</v>
      </c>
      <c r="K21" s="66">
        <f t="shared" si="3"/>
        <v>5</v>
      </c>
      <c r="L21" s="65">
        <f>VLOOKUP($A21,'Return Data'!$B$7:$R$2843,17,0)</f>
        <v>17.776</v>
      </c>
      <c r="M21" s="66">
        <f>RANK(L21,L$8:L$40,0)</f>
        <v>10</v>
      </c>
      <c r="N21" s="65">
        <f>VLOOKUP($A21,'Return Data'!$B$7:$R$2843,14,0)</f>
        <v>11.467000000000001</v>
      </c>
      <c r="O21" s="66">
        <f>RANK(N21,N$8:N$40,0)</f>
        <v>17</v>
      </c>
      <c r="P21" s="65"/>
      <c r="Q21" s="66"/>
      <c r="R21" s="65">
        <f>VLOOKUP($A21,'Return Data'!$B$7:$R$2843,16,0)</f>
        <v>10.739599999999999</v>
      </c>
      <c r="S21" s="67">
        <f t="shared" si="5"/>
        <v>29</v>
      </c>
    </row>
    <row r="22" spans="1:19" x14ac:dyDescent="0.3">
      <c r="A22" s="63" t="s">
        <v>505</v>
      </c>
      <c r="B22" s="64">
        <f>VLOOKUP($A22,'Return Data'!$B$7:$R$2843,3,0)</f>
        <v>44391</v>
      </c>
      <c r="C22" s="65">
        <f>VLOOKUP($A22,'Return Data'!$B$7:$R$2843,4,0)</f>
        <v>13.5837</v>
      </c>
      <c r="D22" s="65">
        <f>VLOOKUP($A22,'Return Data'!$B$7:$R$2843,10,0)</f>
        <v>5.7088999999999999</v>
      </c>
      <c r="E22" s="66">
        <f t="shared" si="0"/>
        <v>33</v>
      </c>
      <c r="F22" s="65">
        <f>VLOOKUP($A22,'Return Data'!$B$7:$R$2843,11,0)</f>
        <v>6.7834000000000003</v>
      </c>
      <c r="G22" s="66">
        <f t="shared" si="1"/>
        <v>30</v>
      </c>
      <c r="H22" s="65">
        <f>VLOOKUP($A22,'Return Data'!$B$7:$R$2843,12,0)</f>
        <v>23.9558</v>
      </c>
      <c r="I22" s="66">
        <f t="shared" si="2"/>
        <v>28</v>
      </c>
      <c r="J22" s="65">
        <f>VLOOKUP($A22,'Return Data'!$B$7:$R$2843,13,0)</f>
        <v>37.074800000000003</v>
      </c>
      <c r="K22" s="66">
        <f t="shared" si="3"/>
        <v>27</v>
      </c>
      <c r="L22" s="65"/>
      <c r="M22" s="66"/>
      <c r="N22" s="65"/>
      <c r="O22" s="66"/>
      <c r="P22" s="65"/>
      <c r="Q22" s="66"/>
      <c r="R22" s="65">
        <f>VLOOKUP($A22,'Return Data'!$B$7:$R$2843,16,0)</f>
        <v>12.5724</v>
      </c>
      <c r="S22" s="67">
        <f t="shared" si="5"/>
        <v>20</v>
      </c>
    </row>
    <row r="23" spans="1:19" x14ac:dyDescent="0.3">
      <c r="A23" s="63" t="s">
        <v>507</v>
      </c>
      <c r="B23" s="64">
        <f>VLOOKUP($A23,'Return Data'!$B$7:$R$2843,3,0)</f>
        <v>44391</v>
      </c>
      <c r="C23" s="65">
        <f>VLOOKUP($A23,'Return Data'!$B$7:$R$2843,4,0)</f>
        <v>13.815200000000001</v>
      </c>
      <c r="D23" s="65">
        <f>VLOOKUP($A23,'Return Data'!$B$7:$R$2843,10,0)</f>
        <v>10.7165</v>
      </c>
      <c r="E23" s="66">
        <f t="shared" si="0"/>
        <v>17</v>
      </c>
      <c r="F23" s="65">
        <f>VLOOKUP($A23,'Return Data'!$B$7:$R$2843,11,0)</f>
        <v>9.7664000000000009</v>
      </c>
      <c r="G23" s="66">
        <f t="shared" si="1"/>
        <v>25</v>
      </c>
      <c r="H23" s="65">
        <f>VLOOKUP($A23,'Return Data'!$B$7:$R$2843,12,0)</f>
        <v>24.747800000000002</v>
      </c>
      <c r="I23" s="66">
        <f t="shared" si="2"/>
        <v>27</v>
      </c>
      <c r="J23" s="65">
        <f>VLOOKUP($A23,'Return Data'!$B$7:$R$2843,13,0)</f>
        <v>36.3872</v>
      </c>
      <c r="K23" s="66">
        <f t="shared" si="3"/>
        <v>28</v>
      </c>
      <c r="L23" s="65">
        <f>VLOOKUP($A23,'Return Data'!$B$7:$R$2843,17,0)</f>
        <v>15.2631</v>
      </c>
      <c r="M23" s="66">
        <f>RANK(L23,L$8:L$40,0)</f>
        <v>24</v>
      </c>
      <c r="N23" s="65"/>
      <c r="O23" s="66"/>
      <c r="P23" s="65"/>
      <c r="Q23" s="66"/>
      <c r="R23" s="65">
        <f>VLOOKUP($A23,'Return Data'!$B$7:$R$2843,16,0)</f>
        <v>11.2125</v>
      </c>
      <c r="S23" s="67">
        <f t="shared" si="5"/>
        <v>27</v>
      </c>
    </row>
    <row r="24" spans="1:19" x14ac:dyDescent="0.3">
      <c r="A24" s="63" t="s">
        <v>508</v>
      </c>
      <c r="B24" s="64">
        <f>VLOOKUP($A24,'Return Data'!$B$7:$R$2843,3,0)</f>
        <v>44391</v>
      </c>
      <c r="C24" s="65">
        <f>VLOOKUP($A24,'Return Data'!$B$7:$R$2843,4,0)</f>
        <v>190.12764134926701</v>
      </c>
      <c r="D24" s="65">
        <f>VLOOKUP($A24,'Return Data'!$B$7:$R$2843,10,0)</f>
        <v>10.287800000000001</v>
      </c>
      <c r="E24" s="66">
        <f t="shared" si="0"/>
        <v>20</v>
      </c>
      <c r="F24" s="65">
        <f>VLOOKUP($A24,'Return Data'!$B$7:$R$2843,11,0)</f>
        <v>11.361499999999999</v>
      </c>
      <c r="G24" s="66">
        <f t="shared" si="1"/>
        <v>17</v>
      </c>
      <c r="H24" s="65">
        <f>VLOOKUP($A24,'Return Data'!$B$7:$R$2843,12,0)</f>
        <v>36.147399999999998</v>
      </c>
      <c r="I24" s="66">
        <f t="shared" si="2"/>
        <v>11</v>
      </c>
      <c r="J24" s="65">
        <f>VLOOKUP($A24,'Return Data'!$B$7:$R$2843,13,0)</f>
        <v>44.575899999999997</v>
      </c>
      <c r="K24" s="66">
        <f t="shared" si="3"/>
        <v>15</v>
      </c>
      <c r="L24" s="65">
        <f>VLOOKUP($A24,'Return Data'!$B$7:$R$2843,17,0)</f>
        <v>24.846499999999999</v>
      </c>
      <c r="M24" s="66">
        <f>RANK(L24,L$8:L$40,0)</f>
        <v>3</v>
      </c>
      <c r="N24" s="65">
        <f>VLOOKUP($A24,'Return Data'!$B$7:$R$2843,14,0)</f>
        <v>11.9411</v>
      </c>
      <c r="O24" s="66">
        <f>RANK(N24,N$8:N$40,0)</f>
        <v>15</v>
      </c>
      <c r="P24" s="65">
        <f>VLOOKUP($A24,'Return Data'!$B$7:$R$2843,15,0)</f>
        <v>10.3126</v>
      </c>
      <c r="Q24" s="66">
        <f>RANK(P24,P$8:P$40,0)</f>
        <v>17</v>
      </c>
      <c r="R24" s="65">
        <f>VLOOKUP($A24,'Return Data'!$B$7:$R$2843,16,0)</f>
        <v>11.847200000000001</v>
      </c>
      <c r="S24" s="67">
        <f t="shared" si="5"/>
        <v>23</v>
      </c>
    </row>
    <row r="25" spans="1:19" x14ac:dyDescent="0.3">
      <c r="A25" s="63" t="s">
        <v>1833</v>
      </c>
      <c r="B25" s="64">
        <f>VLOOKUP($A25,'Return Data'!$B$7:$R$2843,3,0)</f>
        <v>44391</v>
      </c>
      <c r="C25" s="65">
        <f>VLOOKUP($A25,'Return Data'!$B$7:$R$2843,4,0)</f>
        <v>36.909999999999997</v>
      </c>
      <c r="D25" s="65">
        <f>VLOOKUP($A25,'Return Data'!$B$7:$R$2843,10,0)</f>
        <v>9.6748999999999992</v>
      </c>
      <c r="E25" s="66">
        <f t="shared" si="0"/>
        <v>23</v>
      </c>
      <c r="F25" s="65">
        <f>VLOOKUP($A25,'Return Data'!$B$7:$R$2843,11,0)</f>
        <v>14.549099999999999</v>
      </c>
      <c r="G25" s="66">
        <f t="shared" si="1"/>
        <v>7</v>
      </c>
      <c r="H25" s="65">
        <f>VLOOKUP($A25,'Return Data'!$B$7:$R$2843,12,0)</f>
        <v>37.171100000000003</v>
      </c>
      <c r="I25" s="66">
        <f t="shared" si="2"/>
        <v>9</v>
      </c>
      <c r="J25" s="65">
        <f>VLOOKUP($A25,'Return Data'!$B$7:$R$2843,13,0)</f>
        <v>53.484699999999997</v>
      </c>
      <c r="K25" s="66">
        <f t="shared" si="3"/>
        <v>3</v>
      </c>
      <c r="L25" s="65">
        <f>VLOOKUP($A25,'Return Data'!$B$7:$R$2843,17,0)</f>
        <v>21.114000000000001</v>
      </c>
      <c r="M25" s="66">
        <f>RANK(L25,L$8:L$40,0)</f>
        <v>6</v>
      </c>
      <c r="N25" s="65">
        <f>VLOOKUP($A25,'Return Data'!$B$7:$R$2843,14,0)</f>
        <v>15.433</v>
      </c>
      <c r="O25" s="66">
        <f>RANK(N25,N$8:N$40,0)</f>
        <v>4</v>
      </c>
      <c r="P25" s="65">
        <f>VLOOKUP($A25,'Return Data'!$B$7:$R$2843,15,0)</f>
        <v>12.9252</v>
      </c>
      <c r="Q25" s="66">
        <f>RANK(P25,P$8:P$40,0)</f>
        <v>8</v>
      </c>
      <c r="R25" s="65">
        <f>VLOOKUP($A25,'Return Data'!$B$7:$R$2843,16,0)</f>
        <v>11.6135</v>
      </c>
      <c r="S25" s="67">
        <f t="shared" si="5"/>
        <v>25</v>
      </c>
    </row>
    <row r="26" spans="1:19" x14ac:dyDescent="0.3">
      <c r="A26" s="63" t="s">
        <v>511</v>
      </c>
      <c r="B26" s="64">
        <f>VLOOKUP($A26,'Return Data'!$B$7:$R$2843,3,0)</f>
        <v>44391</v>
      </c>
      <c r="C26" s="65">
        <f>VLOOKUP($A26,'Return Data'!$B$7:$R$2843,4,0)</f>
        <v>35.109000000000002</v>
      </c>
      <c r="D26" s="65">
        <f>VLOOKUP($A26,'Return Data'!$B$7:$R$2843,10,0)</f>
        <v>8.7538</v>
      </c>
      <c r="E26" s="66">
        <f t="shared" si="0"/>
        <v>28</v>
      </c>
      <c r="F26" s="65">
        <f>VLOOKUP($A26,'Return Data'!$B$7:$R$2843,11,0)</f>
        <v>10.1701</v>
      </c>
      <c r="G26" s="66">
        <f t="shared" si="1"/>
        <v>24</v>
      </c>
      <c r="H26" s="65">
        <f>VLOOKUP($A26,'Return Data'!$B$7:$R$2843,12,0)</f>
        <v>27.192699999999999</v>
      </c>
      <c r="I26" s="66">
        <f t="shared" si="2"/>
        <v>24</v>
      </c>
      <c r="J26" s="65">
        <f>VLOOKUP($A26,'Return Data'!$B$7:$R$2843,13,0)</f>
        <v>39.887599999999999</v>
      </c>
      <c r="K26" s="66">
        <f t="shared" si="3"/>
        <v>23</v>
      </c>
      <c r="L26" s="65">
        <f>VLOOKUP($A26,'Return Data'!$B$7:$R$2843,17,0)</f>
        <v>15.488899999999999</v>
      </c>
      <c r="M26" s="66">
        <f>RANK(L26,L$8:L$40,0)</f>
        <v>22</v>
      </c>
      <c r="N26" s="65">
        <f>VLOOKUP($A26,'Return Data'!$B$7:$R$2843,14,0)</f>
        <v>10.151899999999999</v>
      </c>
      <c r="O26" s="66">
        <f>RANK(N26,N$8:N$40,0)</f>
        <v>23</v>
      </c>
      <c r="P26" s="65">
        <f>VLOOKUP($A26,'Return Data'!$B$7:$R$2843,15,0)</f>
        <v>10.8605</v>
      </c>
      <c r="Q26" s="66">
        <f>RANK(P26,P$8:P$40,0)</f>
        <v>14</v>
      </c>
      <c r="R26" s="65">
        <f>VLOOKUP($A26,'Return Data'!$B$7:$R$2843,16,0)</f>
        <v>12.785</v>
      </c>
      <c r="S26" s="67">
        <f t="shared" si="5"/>
        <v>17</v>
      </c>
    </row>
    <row r="27" spans="1:19" x14ac:dyDescent="0.3">
      <c r="A27" s="63" t="s">
        <v>512</v>
      </c>
      <c r="B27" s="64">
        <f>VLOOKUP($A27,'Return Data'!$B$7:$R$2843,3,0)</f>
        <v>44391</v>
      </c>
      <c r="C27" s="65">
        <f>VLOOKUP($A27,'Return Data'!$B$7:$R$2843,4,0)</f>
        <v>130.85599999999999</v>
      </c>
      <c r="D27" s="65">
        <f>VLOOKUP($A27,'Return Data'!$B$7:$R$2843,10,0)</f>
        <v>7.9867999999999997</v>
      </c>
      <c r="E27" s="66">
        <f t="shared" si="0"/>
        <v>30</v>
      </c>
      <c r="F27" s="65">
        <f>VLOOKUP($A27,'Return Data'!$B$7:$R$2843,11,0)</f>
        <v>5.6760000000000002</v>
      </c>
      <c r="G27" s="66">
        <f t="shared" si="1"/>
        <v>31</v>
      </c>
      <c r="H27" s="65">
        <f>VLOOKUP($A27,'Return Data'!$B$7:$R$2843,12,0)</f>
        <v>23.368300000000001</v>
      </c>
      <c r="I27" s="66">
        <f t="shared" si="2"/>
        <v>30</v>
      </c>
      <c r="J27" s="65">
        <f>VLOOKUP($A27,'Return Data'!$B$7:$R$2843,13,0)</f>
        <v>31.4404</v>
      </c>
      <c r="K27" s="66">
        <f t="shared" si="3"/>
        <v>32</v>
      </c>
      <c r="L27" s="65">
        <f>VLOOKUP($A27,'Return Data'!$B$7:$R$2843,17,0)</f>
        <v>12.622999999999999</v>
      </c>
      <c r="M27" s="66">
        <f>RANK(L27,L$8:L$40,0)</f>
        <v>27</v>
      </c>
      <c r="N27" s="65">
        <f>VLOOKUP($A27,'Return Data'!$B$7:$R$2843,14,0)</f>
        <v>12.023199999999999</v>
      </c>
      <c r="O27" s="66">
        <f>RANK(N27,N$8:N$40,0)</f>
        <v>14</v>
      </c>
      <c r="P27" s="65">
        <f>VLOOKUP($A27,'Return Data'!$B$7:$R$2843,15,0)</f>
        <v>9.0503999999999998</v>
      </c>
      <c r="Q27" s="66">
        <f>RANK(P27,P$8:P$40,0)</f>
        <v>21</v>
      </c>
      <c r="R27" s="65">
        <f>VLOOKUP($A27,'Return Data'!$B$7:$R$2843,16,0)</f>
        <v>8.7807999999999993</v>
      </c>
      <c r="S27" s="67">
        <f t="shared" si="5"/>
        <v>32</v>
      </c>
    </row>
    <row r="28" spans="1:19" x14ac:dyDescent="0.3">
      <c r="A28" s="63" t="s">
        <v>515</v>
      </c>
      <c r="B28" s="64">
        <f>VLOOKUP($A28,'Return Data'!$B$7:$R$2843,3,0)</f>
        <v>44391</v>
      </c>
      <c r="C28" s="65">
        <f>VLOOKUP($A28,'Return Data'!$B$7:$R$2843,4,0)</f>
        <v>15.5566</v>
      </c>
      <c r="D28" s="65">
        <f>VLOOKUP($A28,'Return Data'!$B$7:$R$2843,10,0)</f>
        <v>12.2677</v>
      </c>
      <c r="E28" s="66">
        <f t="shared" si="0"/>
        <v>8</v>
      </c>
      <c r="F28" s="65">
        <f>VLOOKUP($A28,'Return Data'!$B$7:$R$2843,11,0)</f>
        <v>16.373699999999999</v>
      </c>
      <c r="G28" s="66">
        <f t="shared" si="1"/>
        <v>4</v>
      </c>
      <c r="H28" s="65">
        <f>VLOOKUP($A28,'Return Data'!$B$7:$R$2843,12,0)</f>
        <v>37.8215</v>
      </c>
      <c r="I28" s="66">
        <f t="shared" si="2"/>
        <v>6</v>
      </c>
      <c r="J28" s="65">
        <f>VLOOKUP($A28,'Return Data'!$B$7:$R$2843,13,0)</f>
        <v>48.697699999999998</v>
      </c>
      <c r="K28" s="66">
        <f t="shared" si="3"/>
        <v>10</v>
      </c>
      <c r="L28" s="65"/>
      <c r="M28" s="66"/>
      <c r="N28" s="65"/>
      <c r="O28" s="66"/>
      <c r="P28" s="65"/>
      <c r="Q28" s="66"/>
      <c r="R28" s="65">
        <f>VLOOKUP($A28,'Return Data'!$B$7:$R$2843,16,0)</f>
        <v>24.878</v>
      </c>
      <c r="S28" s="67">
        <f t="shared" si="5"/>
        <v>1</v>
      </c>
    </row>
    <row r="29" spans="1:19" x14ac:dyDescent="0.3">
      <c r="A29" s="63" t="s">
        <v>518</v>
      </c>
      <c r="B29" s="64">
        <f>VLOOKUP($A29,'Return Data'!$B$7:$R$2843,3,0)</f>
        <v>44391</v>
      </c>
      <c r="C29" s="65">
        <f>VLOOKUP($A29,'Return Data'!$B$7:$R$2843,4,0)</f>
        <v>20.613</v>
      </c>
      <c r="D29" s="65">
        <f>VLOOKUP($A29,'Return Data'!$B$7:$R$2843,10,0)</f>
        <v>11.025499999999999</v>
      </c>
      <c r="E29" s="66">
        <f t="shared" si="0"/>
        <v>13</v>
      </c>
      <c r="F29" s="65">
        <f>VLOOKUP($A29,'Return Data'!$B$7:$R$2843,11,0)</f>
        <v>11.067399999999999</v>
      </c>
      <c r="G29" s="66">
        <f t="shared" si="1"/>
        <v>18</v>
      </c>
      <c r="H29" s="65">
        <f>VLOOKUP($A29,'Return Data'!$B$7:$R$2843,12,0)</f>
        <v>30.412500000000001</v>
      </c>
      <c r="I29" s="66">
        <f t="shared" si="2"/>
        <v>21</v>
      </c>
      <c r="J29" s="65">
        <f>VLOOKUP($A29,'Return Data'!$B$7:$R$2843,13,0)</f>
        <v>41.020699999999998</v>
      </c>
      <c r="K29" s="66">
        <f t="shared" si="3"/>
        <v>19</v>
      </c>
      <c r="L29" s="65">
        <f>VLOOKUP($A29,'Return Data'!$B$7:$R$2843,17,0)</f>
        <v>17.454599999999999</v>
      </c>
      <c r="M29" s="66">
        <f>RANK(L29,L$8:L$40,0)</f>
        <v>13</v>
      </c>
      <c r="N29" s="65">
        <f>VLOOKUP($A29,'Return Data'!$B$7:$R$2843,14,0)</f>
        <v>14.6127</v>
      </c>
      <c r="O29" s="66">
        <f>RANK(N29,N$8:N$40,0)</f>
        <v>8</v>
      </c>
      <c r="P29" s="65">
        <f>VLOOKUP($A29,'Return Data'!$B$7:$R$2843,15,0)</f>
        <v>13.961499999999999</v>
      </c>
      <c r="Q29" s="66">
        <f>RANK(P29,P$8:P$40,0)</f>
        <v>3</v>
      </c>
      <c r="R29" s="65">
        <f>VLOOKUP($A29,'Return Data'!$B$7:$R$2843,16,0)</f>
        <v>12.893700000000001</v>
      </c>
      <c r="S29" s="67">
        <f t="shared" si="5"/>
        <v>16</v>
      </c>
    </row>
    <row r="30" spans="1:19" x14ac:dyDescent="0.3">
      <c r="A30" s="63" t="s">
        <v>520</v>
      </c>
      <c r="B30" s="64">
        <f>VLOOKUP($A30,'Return Data'!$B$7:$R$2843,3,0)</f>
        <v>44391</v>
      </c>
      <c r="C30" s="65">
        <f>VLOOKUP($A30,'Return Data'!$B$7:$R$2843,4,0)</f>
        <v>14.503500000000001</v>
      </c>
      <c r="D30" s="65">
        <f>VLOOKUP($A30,'Return Data'!$B$7:$R$2843,10,0)</f>
        <v>6.5477999999999996</v>
      </c>
      <c r="E30" s="66">
        <f t="shared" si="0"/>
        <v>32</v>
      </c>
      <c r="F30" s="65">
        <f>VLOOKUP($A30,'Return Data'!$B$7:$R$2843,11,0)</f>
        <v>5.3902999999999999</v>
      </c>
      <c r="G30" s="66">
        <f t="shared" si="1"/>
        <v>32</v>
      </c>
      <c r="H30" s="65">
        <f>VLOOKUP($A30,'Return Data'!$B$7:$R$2843,12,0)</f>
        <v>22.168700000000001</v>
      </c>
      <c r="I30" s="66">
        <f t="shared" si="2"/>
        <v>33</v>
      </c>
      <c r="J30" s="65">
        <f>VLOOKUP($A30,'Return Data'!$B$7:$R$2843,13,0)</f>
        <v>31.522400000000001</v>
      </c>
      <c r="K30" s="66">
        <f t="shared" si="3"/>
        <v>31</v>
      </c>
      <c r="L30" s="65"/>
      <c r="M30" s="66"/>
      <c r="N30" s="65"/>
      <c r="O30" s="66"/>
      <c r="P30" s="65"/>
      <c r="Q30" s="66"/>
      <c r="R30" s="65">
        <f>VLOOKUP($A30,'Return Data'!$B$7:$R$2843,16,0)</f>
        <v>14.024900000000001</v>
      </c>
      <c r="S30" s="67">
        <f t="shared" si="5"/>
        <v>11</v>
      </c>
    </row>
    <row r="31" spans="1:19" x14ac:dyDescent="0.3">
      <c r="A31" s="63" t="s">
        <v>2008</v>
      </c>
      <c r="B31" s="64">
        <f>VLOOKUP($A31,'Return Data'!$B$7:$R$2843,3,0)</f>
        <v>44391</v>
      </c>
      <c r="C31" s="65">
        <f>VLOOKUP($A31,'Return Data'!$B$7:$R$2843,4,0)</f>
        <v>13.182</v>
      </c>
      <c r="D31" s="65">
        <f>VLOOKUP($A31,'Return Data'!$B$7:$R$2843,10,0)</f>
        <v>9.6297999999999995</v>
      </c>
      <c r="E31" s="66">
        <f t="shared" si="0"/>
        <v>25</v>
      </c>
      <c r="F31" s="65">
        <f>VLOOKUP($A31,'Return Data'!$B$7:$R$2843,11,0)</f>
        <v>7.6082000000000001</v>
      </c>
      <c r="G31" s="66">
        <f t="shared" si="1"/>
        <v>29</v>
      </c>
      <c r="H31" s="65">
        <f>VLOOKUP($A31,'Return Data'!$B$7:$R$2843,12,0)</f>
        <v>23.287299999999998</v>
      </c>
      <c r="I31" s="66">
        <f t="shared" si="2"/>
        <v>31</v>
      </c>
      <c r="J31" s="65">
        <f>VLOOKUP($A31,'Return Data'!$B$7:$R$2843,13,0)</f>
        <v>32.746600000000001</v>
      </c>
      <c r="K31" s="66">
        <f t="shared" si="3"/>
        <v>29</v>
      </c>
      <c r="L31" s="65">
        <f>VLOOKUP($A31,'Return Data'!$B$7:$R$2843,17,0)</f>
        <v>12.3004</v>
      </c>
      <c r="M31" s="66">
        <f t="shared" ref="M31:M40" si="7">RANK(L31,L$8:L$40,0)</f>
        <v>28</v>
      </c>
      <c r="N31" s="65"/>
      <c r="O31" s="66"/>
      <c r="P31" s="65"/>
      <c r="Q31" s="66"/>
      <c r="R31" s="65">
        <f>VLOOKUP($A31,'Return Data'!$B$7:$R$2843,16,0)</f>
        <v>8.9929000000000006</v>
      </c>
      <c r="S31" s="67">
        <f t="shared" si="5"/>
        <v>31</v>
      </c>
    </row>
    <row r="32" spans="1:19" x14ac:dyDescent="0.3">
      <c r="A32" s="63" t="s">
        <v>521</v>
      </c>
      <c r="B32" s="64">
        <f>VLOOKUP($A32,'Return Data'!$B$7:$R$2843,3,0)</f>
        <v>44391</v>
      </c>
      <c r="C32" s="65">
        <f>VLOOKUP($A32,'Return Data'!$B$7:$R$2843,4,0)</f>
        <v>62.3399</v>
      </c>
      <c r="D32" s="65">
        <f>VLOOKUP($A32,'Return Data'!$B$7:$R$2843,10,0)</f>
        <v>10.2805</v>
      </c>
      <c r="E32" s="66">
        <f t="shared" si="0"/>
        <v>21</v>
      </c>
      <c r="F32" s="65">
        <f>VLOOKUP($A32,'Return Data'!$B$7:$R$2843,11,0)</f>
        <v>15.7613</v>
      </c>
      <c r="G32" s="66">
        <f t="shared" si="1"/>
        <v>5</v>
      </c>
      <c r="H32" s="65">
        <f>VLOOKUP($A32,'Return Data'!$B$7:$R$2843,12,0)</f>
        <v>38.658799999999999</v>
      </c>
      <c r="I32" s="66">
        <f t="shared" si="2"/>
        <v>5</v>
      </c>
      <c r="J32" s="65">
        <f>VLOOKUP($A32,'Return Data'!$B$7:$R$2843,13,0)</f>
        <v>48.234200000000001</v>
      </c>
      <c r="K32" s="66">
        <f t="shared" si="3"/>
        <v>11</v>
      </c>
      <c r="L32" s="65">
        <f>VLOOKUP($A32,'Return Data'!$B$7:$R$2843,17,0)</f>
        <v>7.6307999999999998</v>
      </c>
      <c r="M32" s="66">
        <f t="shared" si="7"/>
        <v>29</v>
      </c>
      <c r="N32" s="65">
        <f>VLOOKUP($A32,'Return Data'!$B$7:$R$2843,14,0)</f>
        <v>4.8148</v>
      </c>
      <c r="O32" s="66">
        <f t="shared" ref="O32:O40" si="8">RANK(N32,N$8:N$40,0)</f>
        <v>26</v>
      </c>
      <c r="P32" s="65">
        <f>VLOOKUP($A32,'Return Data'!$B$7:$R$2843,15,0)</f>
        <v>7.7512999999999996</v>
      </c>
      <c r="Q32" s="66">
        <f t="shared" ref="Q32:Q40" si="9">RANK(P32,P$8:P$40,0)</f>
        <v>22</v>
      </c>
      <c r="R32" s="65">
        <f>VLOOKUP($A32,'Return Data'!$B$7:$R$2843,16,0)</f>
        <v>12.0345</v>
      </c>
      <c r="S32" s="67">
        <f t="shared" si="5"/>
        <v>21</v>
      </c>
    </row>
    <row r="33" spans="1:19" x14ac:dyDescent="0.3">
      <c r="A33" s="63" t="s">
        <v>527</v>
      </c>
      <c r="B33" s="64">
        <f>VLOOKUP($A33,'Return Data'!$B$7:$R$2843,3,0)</f>
        <v>44391</v>
      </c>
      <c r="C33" s="65">
        <f>VLOOKUP($A33,'Return Data'!$B$7:$R$2843,4,0)</f>
        <v>92.93</v>
      </c>
      <c r="D33" s="65">
        <f>VLOOKUP($A33,'Return Data'!$B$7:$R$2843,10,0)</f>
        <v>12.220700000000001</v>
      </c>
      <c r="E33" s="66">
        <f t="shared" si="0"/>
        <v>10</v>
      </c>
      <c r="F33" s="65">
        <f>VLOOKUP($A33,'Return Data'!$B$7:$R$2843,11,0)</f>
        <v>12.9711</v>
      </c>
      <c r="G33" s="66">
        <f t="shared" si="1"/>
        <v>12</v>
      </c>
      <c r="H33" s="65">
        <f>VLOOKUP($A33,'Return Data'!$B$7:$R$2843,12,0)</f>
        <v>30.998000000000001</v>
      </c>
      <c r="I33" s="66">
        <f t="shared" si="2"/>
        <v>18</v>
      </c>
      <c r="J33" s="65">
        <f>VLOOKUP($A33,'Return Data'!$B$7:$R$2843,13,0)</f>
        <v>44.683199999999999</v>
      </c>
      <c r="K33" s="66">
        <f t="shared" si="3"/>
        <v>14</v>
      </c>
      <c r="L33" s="65">
        <f>VLOOKUP($A33,'Return Data'!$B$7:$R$2843,17,0)</f>
        <v>17.024999999999999</v>
      </c>
      <c r="M33" s="66">
        <f t="shared" si="7"/>
        <v>17</v>
      </c>
      <c r="N33" s="65">
        <f>VLOOKUP($A33,'Return Data'!$B$7:$R$2843,14,0)</f>
        <v>11.0603</v>
      </c>
      <c r="O33" s="66">
        <f t="shared" si="8"/>
        <v>18</v>
      </c>
      <c r="P33" s="65">
        <f>VLOOKUP($A33,'Return Data'!$B$7:$R$2843,15,0)</f>
        <v>10.171200000000001</v>
      </c>
      <c r="Q33" s="66">
        <f t="shared" si="9"/>
        <v>18</v>
      </c>
      <c r="R33" s="65">
        <f>VLOOKUP($A33,'Return Data'!$B$7:$R$2843,16,0)</f>
        <v>13.627599999999999</v>
      </c>
      <c r="S33" s="67">
        <f t="shared" si="5"/>
        <v>13</v>
      </c>
    </row>
    <row r="34" spans="1:19" x14ac:dyDescent="0.3">
      <c r="A34" s="63" t="s">
        <v>529</v>
      </c>
      <c r="B34" s="64">
        <f>VLOOKUP($A34,'Return Data'!$B$7:$R$2843,3,0)</f>
        <v>44391</v>
      </c>
      <c r="C34" s="65">
        <f>VLOOKUP($A34,'Return Data'!$B$7:$R$2843,4,0)</f>
        <v>102.39</v>
      </c>
      <c r="D34" s="65">
        <f>VLOOKUP($A34,'Return Data'!$B$7:$R$2843,10,0)</f>
        <v>9.8958999999999993</v>
      </c>
      <c r="E34" s="66">
        <f t="shared" si="0"/>
        <v>22</v>
      </c>
      <c r="F34" s="65">
        <f>VLOOKUP($A34,'Return Data'!$B$7:$R$2843,11,0)</f>
        <v>10.7278</v>
      </c>
      <c r="G34" s="66">
        <f t="shared" si="1"/>
        <v>21</v>
      </c>
      <c r="H34" s="65">
        <f>VLOOKUP($A34,'Return Data'!$B$7:$R$2843,12,0)</f>
        <v>29.920100000000001</v>
      </c>
      <c r="I34" s="66">
        <f t="shared" si="2"/>
        <v>22</v>
      </c>
      <c r="J34" s="65">
        <f>VLOOKUP($A34,'Return Data'!$B$7:$R$2843,13,0)</f>
        <v>41.775100000000002</v>
      </c>
      <c r="K34" s="66">
        <f t="shared" si="3"/>
        <v>18</v>
      </c>
      <c r="L34" s="65">
        <f>VLOOKUP($A34,'Return Data'!$B$7:$R$2843,17,0)</f>
        <v>16.350999999999999</v>
      </c>
      <c r="M34" s="66">
        <f t="shared" si="7"/>
        <v>20</v>
      </c>
      <c r="N34" s="65">
        <f>VLOOKUP($A34,'Return Data'!$B$7:$R$2843,14,0)</f>
        <v>10.9329</v>
      </c>
      <c r="O34" s="66">
        <f t="shared" si="8"/>
        <v>19</v>
      </c>
      <c r="P34" s="65">
        <f>VLOOKUP($A34,'Return Data'!$B$7:$R$2843,15,0)</f>
        <v>13.317600000000001</v>
      </c>
      <c r="Q34" s="66">
        <f t="shared" si="9"/>
        <v>6</v>
      </c>
      <c r="R34" s="65">
        <f>VLOOKUP($A34,'Return Data'!$B$7:$R$2843,16,0)</f>
        <v>11.419700000000001</v>
      </c>
      <c r="S34" s="67">
        <f t="shared" si="5"/>
        <v>26</v>
      </c>
    </row>
    <row r="35" spans="1:19" x14ac:dyDescent="0.3">
      <c r="A35" s="63" t="s">
        <v>531</v>
      </c>
      <c r="B35" s="64">
        <f>VLOOKUP($A35,'Return Data'!$B$7:$R$2843,3,0)</f>
        <v>44391</v>
      </c>
      <c r="C35" s="65">
        <f>VLOOKUP($A35,'Return Data'!$B$7:$R$2843,4,0)</f>
        <v>253.17699999999999</v>
      </c>
      <c r="D35" s="65">
        <f>VLOOKUP($A35,'Return Data'!$B$7:$R$2843,10,0)</f>
        <v>17.5825</v>
      </c>
      <c r="E35" s="66">
        <f t="shared" si="0"/>
        <v>2</v>
      </c>
      <c r="F35" s="65">
        <f>VLOOKUP($A35,'Return Data'!$B$7:$R$2843,11,0)</f>
        <v>25.191700000000001</v>
      </c>
      <c r="G35" s="66">
        <f t="shared" si="1"/>
        <v>2</v>
      </c>
      <c r="H35" s="65">
        <f>VLOOKUP($A35,'Return Data'!$B$7:$R$2843,12,0)</f>
        <v>58.059899999999999</v>
      </c>
      <c r="I35" s="66">
        <f t="shared" si="2"/>
        <v>1</v>
      </c>
      <c r="J35" s="65">
        <f>VLOOKUP($A35,'Return Data'!$B$7:$R$2843,13,0)</f>
        <v>82.372299999999996</v>
      </c>
      <c r="K35" s="66">
        <f t="shared" si="3"/>
        <v>2</v>
      </c>
      <c r="L35" s="65">
        <f>VLOOKUP($A35,'Return Data'!$B$7:$R$2843,17,0)</f>
        <v>33.979100000000003</v>
      </c>
      <c r="M35" s="66">
        <f t="shared" si="7"/>
        <v>2</v>
      </c>
      <c r="N35" s="65">
        <f>VLOOKUP($A35,'Return Data'!$B$7:$R$2843,14,0)</f>
        <v>25.150600000000001</v>
      </c>
      <c r="O35" s="66">
        <f t="shared" si="8"/>
        <v>1</v>
      </c>
      <c r="P35" s="65">
        <f>VLOOKUP($A35,'Return Data'!$B$7:$R$2843,15,0)</f>
        <v>18.147300000000001</v>
      </c>
      <c r="Q35" s="66">
        <f t="shared" si="9"/>
        <v>1</v>
      </c>
      <c r="R35" s="65">
        <f>VLOOKUP($A35,'Return Data'!$B$7:$R$2843,16,0)</f>
        <v>17.226800000000001</v>
      </c>
      <c r="S35" s="67">
        <f t="shared" si="5"/>
        <v>3</v>
      </c>
    </row>
    <row r="36" spans="1:19" x14ac:dyDescent="0.3">
      <c r="A36" s="63" t="s">
        <v>1839</v>
      </c>
      <c r="B36" s="64">
        <f>VLOOKUP($A36,'Return Data'!$B$7:$R$2843,3,0)</f>
        <v>44391</v>
      </c>
      <c r="C36" s="65">
        <f>VLOOKUP($A36,'Return Data'!$B$7:$R$2843,4,0)</f>
        <v>445.87685905091399</v>
      </c>
      <c r="D36" s="65">
        <f>VLOOKUP($A36,'Return Data'!$B$7:$R$2843,10,0)</f>
        <v>9.6272000000000002</v>
      </c>
      <c r="E36" s="66">
        <f t="shared" si="0"/>
        <v>26</v>
      </c>
      <c r="F36" s="65">
        <f>VLOOKUP($A36,'Return Data'!$B$7:$R$2843,11,0)</f>
        <v>10.228400000000001</v>
      </c>
      <c r="G36" s="66">
        <f t="shared" si="1"/>
        <v>23</v>
      </c>
      <c r="H36" s="65">
        <f>VLOOKUP($A36,'Return Data'!$B$7:$R$2843,12,0)</f>
        <v>31.7667</v>
      </c>
      <c r="I36" s="66">
        <f t="shared" si="2"/>
        <v>17</v>
      </c>
      <c r="J36" s="65">
        <f>VLOOKUP($A36,'Return Data'!$B$7:$R$2843,13,0)</f>
        <v>39.438899999999997</v>
      </c>
      <c r="K36" s="66">
        <f t="shared" si="3"/>
        <v>24</v>
      </c>
      <c r="L36" s="65">
        <f>VLOOKUP($A36,'Return Data'!$B$7:$R$2843,17,0)</f>
        <v>17.130600000000001</v>
      </c>
      <c r="M36" s="66">
        <f t="shared" si="7"/>
        <v>16</v>
      </c>
      <c r="N36" s="65">
        <f>VLOOKUP($A36,'Return Data'!$B$7:$R$2843,14,0)</f>
        <v>14.094099999999999</v>
      </c>
      <c r="O36" s="66">
        <f t="shared" si="8"/>
        <v>9</v>
      </c>
      <c r="P36" s="65">
        <f>VLOOKUP($A36,'Return Data'!$B$7:$R$2843,15,0)</f>
        <v>12.9261</v>
      </c>
      <c r="Q36" s="66">
        <f t="shared" si="9"/>
        <v>7</v>
      </c>
      <c r="R36" s="65">
        <f>VLOOKUP($A36,'Return Data'!$B$7:$R$2843,16,0)</f>
        <v>16.004200000000001</v>
      </c>
      <c r="S36" s="67">
        <f t="shared" si="5"/>
        <v>5</v>
      </c>
    </row>
    <row r="37" spans="1:19" x14ac:dyDescent="0.3">
      <c r="A37" s="63" t="s">
        <v>534</v>
      </c>
      <c r="B37" s="64">
        <f>VLOOKUP($A37,'Return Data'!$B$7:$R$2843,3,0)</f>
        <v>44391</v>
      </c>
      <c r="C37" s="65">
        <f>VLOOKUP($A37,'Return Data'!$B$7:$R$2843,4,0)</f>
        <v>21.560600000000001</v>
      </c>
      <c r="D37" s="65">
        <f>VLOOKUP($A37,'Return Data'!$B$7:$R$2843,10,0)</f>
        <v>6.7647000000000004</v>
      </c>
      <c r="E37" s="66">
        <f t="shared" si="0"/>
        <v>31</v>
      </c>
      <c r="F37" s="65">
        <f>VLOOKUP($A37,'Return Data'!$B$7:$R$2843,11,0)</f>
        <v>4.8213999999999997</v>
      </c>
      <c r="G37" s="66">
        <f t="shared" si="1"/>
        <v>33</v>
      </c>
      <c r="H37" s="65">
        <f>VLOOKUP($A37,'Return Data'!$B$7:$R$2843,12,0)</f>
        <v>22.275500000000001</v>
      </c>
      <c r="I37" s="66">
        <f t="shared" si="2"/>
        <v>32</v>
      </c>
      <c r="J37" s="65">
        <f>VLOOKUP($A37,'Return Data'!$B$7:$R$2843,13,0)</f>
        <v>30.857500000000002</v>
      </c>
      <c r="K37" s="66">
        <f t="shared" si="3"/>
        <v>33</v>
      </c>
      <c r="L37" s="65">
        <f>VLOOKUP($A37,'Return Data'!$B$7:$R$2843,17,0)</f>
        <v>13.287800000000001</v>
      </c>
      <c r="M37" s="66">
        <f t="shared" si="7"/>
        <v>26</v>
      </c>
      <c r="N37" s="65">
        <f>VLOOKUP($A37,'Return Data'!$B$7:$R$2843,14,0)</f>
        <v>9.7175999999999991</v>
      </c>
      <c r="O37" s="66">
        <f t="shared" si="8"/>
        <v>24</v>
      </c>
      <c r="P37" s="65">
        <f>VLOOKUP($A37,'Return Data'!$B$7:$R$2843,15,0)</f>
        <v>9.9522999999999993</v>
      </c>
      <c r="Q37" s="66">
        <f t="shared" si="9"/>
        <v>19</v>
      </c>
      <c r="R37" s="65">
        <f>VLOOKUP($A37,'Return Data'!$B$7:$R$2843,16,0)</f>
        <v>10.635400000000001</v>
      </c>
      <c r="S37" s="67">
        <f t="shared" si="5"/>
        <v>30</v>
      </c>
    </row>
    <row r="38" spans="1:19" x14ac:dyDescent="0.3">
      <c r="A38" s="63" t="s">
        <v>535</v>
      </c>
      <c r="B38" s="64">
        <f>VLOOKUP($A38,'Return Data'!$B$7:$R$2843,3,0)</f>
        <v>44391</v>
      </c>
      <c r="C38" s="65">
        <f>VLOOKUP($A38,'Return Data'!$B$7:$R$2843,4,0)</f>
        <v>124.51220000000001</v>
      </c>
      <c r="D38" s="65">
        <f>VLOOKUP($A38,'Return Data'!$B$7:$R$2843,10,0)</f>
        <v>12.5573</v>
      </c>
      <c r="E38" s="66">
        <f t="shared" si="0"/>
        <v>5</v>
      </c>
      <c r="F38" s="65">
        <f>VLOOKUP($A38,'Return Data'!$B$7:$R$2843,11,0)</f>
        <v>12.184699999999999</v>
      </c>
      <c r="G38" s="66">
        <f t="shared" si="1"/>
        <v>14</v>
      </c>
      <c r="H38" s="65">
        <f>VLOOKUP($A38,'Return Data'!$B$7:$R$2843,12,0)</f>
        <v>32.0869</v>
      </c>
      <c r="I38" s="66">
        <f t="shared" si="2"/>
        <v>16</v>
      </c>
      <c r="J38" s="65">
        <f>VLOOKUP($A38,'Return Data'!$B$7:$R$2843,13,0)</f>
        <v>40.348399999999998</v>
      </c>
      <c r="K38" s="66">
        <f t="shared" si="3"/>
        <v>21</v>
      </c>
      <c r="L38" s="65">
        <f>VLOOKUP($A38,'Return Data'!$B$7:$R$2843,17,0)</f>
        <v>16.891100000000002</v>
      </c>
      <c r="M38" s="66">
        <f t="shared" si="7"/>
        <v>19</v>
      </c>
      <c r="N38" s="65">
        <f>VLOOKUP($A38,'Return Data'!$B$7:$R$2843,14,0)</f>
        <v>12.6538</v>
      </c>
      <c r="O38" s="66">
        <f t="shared" si="8"/>
        <v>12</v>
      </c>
      <c r="P38" s="65">
        <f>VLOOKUP($A38,'Return Data'!$B$7:$R$2843,15,0)</f>
        <v>12.6075</v>
      </c>
      <c r="Q38" s="66">
        <f t="shared" si="9"/>
        <v>9</v>
      </c>
      <c r="R38" s="65">
        <f>VLOOKUP($A38,'Return Data'!$B$7:$R$2843,16,0)</f>
        <v>12.6997</v>
      </c>
      <c r="S38" s="67">
        <f t="shared" si="5"/>
        <v>18</v>
      </c>
    </row>
    <row r="39" spans="1:19" x14ac:dyDescent="0.3">
      <c r="A39" s="63" t="s">
        <v>538</v>
      </c>
      <c r="B39" s="64">
        <f>VLOOKUP($A39,'Return Data'!$B$7:$R$2843,3,0)</f>
        <v>44391</v>
      </c>
      <c r="C39" s="65">
        <f>VLOOKUP($A39,'Return Data'!$B$7:$R$2843,4,0)</f>
        <v>381.80558212995697</v>
      </c>
      <c r="D39" s="65">
        <f>VLOOKUP($A39,'Return Data'!$B$7:$R$2843,10,0)</f>
        <v>9.6472999999999995</v>
      </c>
      <c r="E39" s="66">
        <f t="shared" si="0"/>
        <v>24</v>
      </c>
      <c r="F39" s="65">
        <f>VLOOKUP($A39,'Return Data'!$B$7:$R$2843,11,0)</f>
        <v>11.410600000000001</v>
      </c>
      <c r="G39" s="66">
        <f t="shared" si="1"/>
        <v>16</v>
      </c>
      <c r="H39" s="65">
        <f>VLOOKUP($A39,'Return Data'!$B$7:$R$2843,12,0)</f>
        <v>30.422699999999999</v>
      </c>
      <c r="I39" s="66">
        <f t="shared" si="2"/>
        <v>20</v>
      </c>
      <c r="J39" s="65">
        <f>VLOOKUP($A39,'Return Data'!$B$7:$R$2843,13,0)</f>
        <v>40.384599999999999</v>
      </c>
      <c r="K39" s="66">
        <f t="shared" si="3"/>
        <v>20</v>
      </c>
      <c r="L39" s="65">
        <f>VLOOKUP($A39,'Return Data'!$B$7:$R$2843,17,0)</f>
        <v>14.2013</v>
      </c>
      <c r="M39" s="66">
        <f t="shared" si="7"/>
        <v>25</v>
      </c>
      <c r="N39" s="65">
        <f>VLOOKUP($A39,'Return Data'!$B$7:$R$2843,14,0)</f>
        <v>10.808299999999999</v>
      </c>
      <c r="O39" s="66">
        <f t="shared" si="8"/>
        <v>20</v>
      </c>
      <c r="P39" s="65">
        <f>VLOOKUP($A39,'Return Data'!$B$7:$R$2843,15,0)</f>
        <v>9.4151000000000007</v>
      </c>
      <c r="Q39" s="66">
        <f t="shared" si="9"/>
        <v>20</v>
      </c>
      <c r="R39" s="65">
        <f>VLOOKUP($A39,'Return Data'!$B$7:$R$2843,16,0)</f>
        <v>15.173</v>
      </c>
      <c r="S39" s="67">
        <f t="shared" si="5"/>
        <v>7</v>
      </c>
    </row>
    <row r="40" spans="1:19" x14ac:dyDescent="0.3">
      <c r="A40" s="63" t="s">
        <v>540</v>
      </c>
      <c r="B40" s="64">
        <f>VLOOKUP($A40,'Return Data'!$B$7:$R$2843,3,0)</f>
        <v>44391</v>
      </c>
      <c r="C40" s="65">
        <f>VLOOKUP($A40,'Return Data'!$B$7:$R$2843,4,0)</f>
        <v>236.79714165671501</v>
      </c>
      <c r="D40" s="65">
        <f>VLOOKUP($A40,'Return Data'!$B$7:$R$2843,10,0)</f>
        <v>12.9274</v>
      </c>
      <c r="E40" s="66">
        <f t="shared" si="0"/>
        <v>4</v>
      </c>
      <c r="F40" s="65">
        <f>VLOOKUP($A40,'Return Data'!$B$7:$R$2843,11,0)</f>
        <v>15.2668</v>
      </c>
      <c r="G40" s="66">
        <f t="shared" si="1"/>
        <v>6</v>
      </c>
      <c r="H40" s="65">
        <f>VLOOKUP($A40,'Return Data'!$B$7:$R$2843,12,0)</f>
        <v>39.590899999999998</v>
      </c>
      <c r="I40" s="66">
        <f t="shared" si="2"/>
        <v>4</v>
      </c>
      <c r="J40" s="65">
        <f>VLOOKUP($A40,'Return Data'!$B$7:$R$2843,13,0)</f>
        <v>50.523299999999999</v>
      </c>
      <c r="K40" s="66">
        <f t="shared" si="3"/>
        <v>6</v>
      </c>
      <c r="L40" s="65">
        <f>VLOOKUP($A40,'Return Data'!$B$7:$R$2843,17,0)</f>
        <v>17.381399999999999</v>
      </c>
      <c r="M40" s="66">
        <f t="shared" si="7"/>
        <v>14</v>
      </c>
      <c r="N40" s="65">
        <f>VLOOKUP($A40,'Return Data'!$B$7:$R$2843,14,0)</f>
        <v>11.5871</v>
      </c>
      <c r="O40" s="66">
        <f t="shared" si="8"/>
        <v>16</v>
      </c>
      <c r="P40" s="65">
        <f>VLOOKUP($A40,'Return Data'!$B$7:$R$2843,15,0)</f>
        <v>11.0059</v>
      </c>
      <c r="Q40" s="66">
        <f t="shared" si="9"/>
        <v>13</v>
      </c>
      <c r="R40" s="65">
        <f>VLOOKUP($A40,'Return Data'!$B$7:$R$2843,16,0)</f>
        <v>12.66</v>
      </c>
      <c r="S40" s="67">
        <f t="shared" si="5"/>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11.053909090909089</v>
      </c>
      <c r="E42" s="74"/>
      <c r="F42" s="75">
        <f>AVERAGE(F8:F40)</f>
        <v>12.217524242424243</v>
      </c>
      <c r="G42" s="74"/>
      <c r="H42" s="75">
        <f>AVERAGE(H8:H40)</f>
        <v>33.062809090909091</v>
      </c>
      <c r="I42" s="74"/>
      <c r="J42" s="75">
        <f>AVERAGE(J8:J40)</f>
        <v>44.768260606060615</v>
      </c>
      <c r="K42" s="74"/>
      <c r="L42" s="75">
        <f>AVERAGE(L8:L40)</f>
        <v>18.191244827586207</v>
      </c>
      <c r="M42" s="74"/>
      <c r="N42" s="75">
        <f>AVERAGE(N8:N40)</f>
        <v>12.766192307692307</v>
      </c>
      <c r="O42" s="74"/>
      <c r="P42" s="75">
        <f>AVERAGE(P8:P40)</f>
        <v>11.784909090909089</v>
      </c>
      <c r="Q42" s="74"/>
      <c r="R42" s="75">
        <f>AVERAGE(R8:R40)</f>
        <v>13.337854545454546</v>
      </c>
      <c r="S42" s="76"/>
    </row>
    <row r="43" spans="1:19" x14ac:dyDescent="0.3">
      <c r="A43" s="73" t="s">
        <v>28</v>
      </c>
      <c r="B43" s="74"/>
      <c r="C43" s="74"/>
      <c r="D43" s="75">
        <f>MIN(D8:D40)</f>
        <v>5.7088999999999999</v>
      </c>
      <c r="E43" s="74"/>
      <c r="F43" s="75">
        <f>MIN(F8:F40)</f>
        <v>4.8213999999999997</v>
      </c>
      <c r="G43" s="74"/>
      <c r="H43" s="75">
        <f>MIN(H8:H40)</f>
        <v>22.168700000000001</v>
      </c>
      <c r="I43" s="74"/>
      <c r="J43" s="75">
        <f>MIN(J8:J40)</f>
        <v>30.857500000000002</v>
      </c>
      <c r="K43" s="74"/>
      <c r="L43" s="75">
        <f>MIN(L8:L40)</f>
        <v>7.6307999999999998</v>
      </c>
      <c r="M43" s="74"/>
      <c r="N43" s="75">
        <f>MIN(N8:N40)</f>
        <v>4.8148</v>
      </c>
      <c r="O43" s="74"/>
      <c r="P43" s="75">
        <f>MIN(P8:P40)</f>
        <v>7.7512999999999996</v>
      </c>
      <c r="Q43" s="74"/>
      <c r="R43" s="75">
        <f>MIN(R8:R40)</f>
        <v>8.5869</v>
      </c>
      <c r="S43" s="76"/>
    </row>
    <row r="44" spans="1:19" ht="15" thickBot="1" x14ac:dyDescent="0.35">
      <c r="A44" s="77" t="s">
        <v>29</v>
      </c>
      <c r="B44" s="78"/>
      <c r="C44" s="78"/>
      <c r="D44" s="79">
        <f>MAX(D8:D40)</f>
        <v>24.7531</v>
      </c>
      <c r="E44" s="78"/>
      <c r="F44" s="79">
        <f>MAX(F8:F40)</f>
        <v>32.367400000000004</v>
      </c>
      <c r="G44" s="78"/>
      <c r="H44" s="79">
        <f>MAX(H8:H40)</f>
        <v>58.059899999999999</v>
      </c>
      <c r="I44" s="78"/>
      <c r="J44" s="79">
        <f>MAX(J8:J40)</f>
        <v>83.3476</v>
      </c>
      <c r="K44" s="78"/>
      <c r="L44" s="79">
        <f>MAX(L8:L40)</f>
        <v>35.758600000000001</v>
      </c>
      <c r="M44" s="78"/>
      <c r="N44" s="79">
        <f>MAX(N8:N40)</f>
        <v>25.150600000000001</v>
      </c>
      <c r="O44" s="78"/>
      <c r="P44" s="79">
        <f>MAX(P8:P40)</f>
        <v>18.147300000000001</v>
      </c>
      <c r="Q44" s="78"/>
      <c r="R44" s="79">
        <f>MAX(R8:R40)</f>
        <v>24.878</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44391</v>
      </c>
      <c r="C8" s="65">
        <f>VLOOKUP($A8,'Return Data'!$B$7:$R$2843,4,0)</f>
        <v>51.632399999999997</v>
      </c>
      <c r="D8" s="65">
        <f>VLOOKUP($A8,'Return Data'!$B$7:$R$2843,10,0)</f>
        <v>16.5627</v>
      </c>
      <c r="E8" s="66">
        <f t="shared" ref="E8:E15" si="0">RANK(D8,D$8:D$31,0)</f>
        <v>8</v>
      </c>
      <c r="F8" s="65">
        <f>VLOOKUP($A8,'Return Data'!$B$7:$R$2843,11,0)</f>
        <v>12.840199999999999</v>
      </c>
      <c r="G8" s="66">
        <f t="shared" ref="G8:G15" si="1">RANK(F8,F$8:F$31,0)</f>
        <v>3</v>
      </c>
      <c r="H8" s="65">
        <f>VLOOKUP($A8,'Return Data'!$B$7:$R$2843,12,0)</f>
        <v>23.9192</v>
      </c>
      <c r="I8" s="66">
        <f t="shared" ref="I8:I15" si="2">RANK(H8,H$8:H$31,0)</f>
        <v>1</v>
      </c>
      <c r="J8" s="65">
        <f>VLOOKUP($A8,'Return Data'!$B$7:$R$2843,13,0)</f>
        <v>24.0212</v>
      </c>
      <c r="K8" s="66">
        <f t="shared" ref="K8:K15" si="3">RANK(J8,J$8:J$31,0)</f>
        <v>1</v>
      </c>
      <c r="L8" s="65">
        <f>VLOOKUP($A8,'Return Data'!$B$7:$R$2843,17,0)</f>
        <v>10.833399999999999</v>
      </c>
      <c r="M8" s="66">
        <f t="shared" ref="M8:M15" si="4">RANK(L8,L$8:L$31,0)</f>
        <v>8</v>
      </c>
      <c r="N8" s="65">
        <f>VLOOKUP($A8,'Return Data'!$B$7:$R$2843,14,0)</f>
        <v>8.3966999999999992</v>
      </c>
      <c r="O8" s="66">
        <f t="shared" ref="O8:O15" si="5">RANK(N8,N$8:N$31,0)</f>
        <v>13</v>
      </c>
      <c r="P8" s="65">
        <f>VLOOKUP($A8,'Return Data'!$B$7:$R$2843,15,0)</f>
        <v>9.2020999999999997</v>
      </c>
      <c r="Q8" s="66">
        <f t="shared" ref="Q8:Q15" si="6">RANK(P8,P$8:P$31,0)</f>
        <v>7</v>
      </c>
      <c r="R8" s="65">
        <f>VLOOKUP($A8,'Return Data'!$B$7:$R$2843,16,0)</f>
        <v>11.1533</v>
      </c>
      <c r="S8" s="67">
        <f t="shared" ref="S8:S15" si="7">RANK(R8,R$8:R$31,0)</f>
        <v>1</v>
      </c>
    </row>
    <row r="9" spans="1:20" x14ac:dyDescent="0.3">
      <c r="A9" s="63" t="s">
        <v>1612</v>
      </c>
      <c r="B9" s="64">
        <f>VLOOKUP($A9,'Return Data'!$B$7:$R$2843,3,0)</f>
        <v>44391</v>
      </c>
      <c r="C9" s="65">
        <f>VLOOKUP($A9,'Return Data'!$B$7:$R$2843,4,0)</f>
        <v>25.8827</v>
      </c>
      <c r="D9" s="65">
        <f>VLOOKUP($A9,'Return Data'!$B$7:$R$2843,10,0)</f>
        <v>18.825900000000001</v>
      </c>
      <c r="E9" s="66">
        <f t="shared" si="0"/>
        <v>5</v>
      </c>
      <c r="F9" s="65">
        <f>VLOOKUP($A9,'Return Data'!$B$7:$R$2843,11,0)</f>
        <v>11.0024</v>
      </c>
      <c r="G9" s="66">
        <f t="shared" si="1"/>
        <v>7</v>
      </c>
      <c r="H9" s="65">
        <f>VLOOKUP($A9,'Return Data'!$B$7:$R$2843,12,0)</f>
        <v>16.9846</v>
      </c>
      <c r="I9" s="66">
        <f t="shared" si="2"/>
        <v>6</v>
      </c>
      <c r="J9" s="65">
        <f>VLOOKUP($A9,'Return Data'!$B$7:$R$2843,13,0)</f>
        <v>16.635999999999999</v>
      </c>
      <c r="K9" s="66">
        <f t="shared" si="3"/>
        <v>8</v>
      </c>
      <c r="L9" s="65">
        <f>VLOOKUP($A9,'Return Data'!$B$7:$R$2843,17,0)</f>
        <v>12.9678</v>
      </c>
      <c r="M9" s="66">
        <f t="shared" si="4"/>
        <v>4</v>
      </c>
      <c r="N9" s="65">
        <f>VLOOKUP($A9,'Return Data'!$B$7:$R$2843,14,0)</f>
        <v>8.2469000000000001</v>
      </c>
      <c r="O9" s="66">
        <f t="shared" si="5"/>
        <v>14</v>
      </c>
      <c r="P9" s="65">
        <f>VLOOKUP($A9,'Return Data'!$B$7:$R$2843,15,0)</f>
        <v>8.4016999999999999</v>
      </c>
      <c r="Q9" s="66">
        <f t="shared" si="6"/>
        <v>9</v>
      </c>
      <c r="R9" s="65">
        <f>VLOOKUP($A9,'Return Data'!$B$7:$R$2843,16,0)</f>
        <v>9.6780000000000008</v>
      </c>
      <c r="S9" s="67">
        <f t="shared" si="7"/>
        <v>9</v>
      </c>
    </row>
    <row r="10" spans="1:20" x14ac:dyDescent="0.3">
      <c r="A10" s="63" t="s">
        <v>1613</v>
      </c>
      <c r="B10" s="64">
        <f>VLOOKUP($A10,'Return Data'!$B$7:$R$2843,3,0)</f>
        <v>44391</v>
      </c>
      <c r="C10" s="65">
        <f>VLOOKUP($A10,'Return Data'!$B$7:$R$2843,4,0)</f>
        <v>32.002899999999997</v>
      </c>
      <c r="D10" s="65">
        <f>VLOOKUP($A10,'Return Data'!$B$7:$R$2843,10,0)</f>
        <v>12.7926</v>
      </c>
      <c r="E10" s="66">
        <f t="shared" si="0"/>
        <v>18</v>
      </c>
      <c r="F10" s="65">
        <f>VLOOKUP($A10,'Return Data'!$B$7:$R$2843,11,0)</f>
        <v>3.8530000000000002</v>
      </c>
      <c r="G10" s="66">
        <f t="shared" si="1"/>
        <v>21</v>
      </c>
      <c r="H10" s="65">
        <f>VLOOKUP($A10,'Return Data'!$B$7:$R$2843,12,0)</f>
        <v>9.4717000000000002</v>
      </c>
      <c r="I10" s="66">
        <f t="shared" si="2"/>
        <v>20</v>
      </c>
      <c r="J10" s="65">
        <f>VLOOKUP($A10,'Return Data'!$B$7:$R$2843,13,0)</f>
        <v>9.7489000000000008</v>
      </c>
      <c r="K10" s="66">
        <f t="shared" si="3"/>
        <v>20</v>
      </c>
      <c r="L10" s="65">
        <f>VLOOKUP($A10,'Return Data'!$B$7:$R$2843,17,0)</f>
        <v>9.3757999999999999</v>
      </c>
      <c r="M10" s="66">
        <f t="shared" si="4"/>
        <v>13</v>
      </c>
      <c r="N10" s="65">
        <f>VLOOKUP($A10,'Return Data'!$B$7:$R$2843,14,0)</f>
        <v>11.108499999999999</v>
      </c>
      <c r="O10" s="66">
        <f t="shared" si="5"/>
        <v>3</v>
      </c>
      <c r="P10" s="65">
        <f>VLOOKUP($A10,'Return Data'!$B$7:$R$2843,15,0)</f>
        <v>9.2789000000000001</v>
      </c>
      <c r="Q10" s="66">
        <f t="shared" si="6"/>
        <v>5</v>
      </c>
      <c r="R10" s="65">
        <f>VLOOKUP($A10,'Return Data'!$B$7:$R$2843,16,0)</f>
        <v>9.5298999999999996</v>
      </c>
      <c r="S10" s="67">
        <f t="shared" si="7"/>
        <v>12</v>
      </c>
    </row>
    <row r="11" spans="1:20" x14ac:dyDescent="0.3">
      <c r="A11" s="63" t="s">
        <v>1614</v>
      </c>
      <c r="B11" s="64">
        <f>VLOOKUP($A11,'Return Data'!$B$7:$R$2843,3,0)</f>
        <v>44391</v>
      </c>
      <c r="C11" s="65">
        <f>VLOOKUP($A11,'Return Data'!$B$7:$R$2843,4,0)</f>
        <v>38.8705</v>
      </c>
      <c r="D11" s="65">
        <f>VLOOKUP($A11,'Return Data'!$B$7:$R$2843,10,0)</f>
        <v>16.685099999999998</v>
      </c>
      <c r="E11" s="66">
        <f t="shared" si="0"/>
        <v>7</v>
      </c>
      <c r="F11" s="65">
        <f>VLOOKUP($A11,'Return Data'!$B$7:$R$2843,11,0)</f>
        <v>7.0410000000000004</v>
      </c>
      <c r="G11" s="66">
        <f t="shared" si="1"/>
        <v>16</v>
      </c>
      <c r="H11" s="65">
        <f>VLOOKUP($A11,'Return Data'!$B$7:$R$2843,12,0)</f>
        <v>12.902900000000001</v>
      </c>
      <c r="I11" s="66">
        <f t="shared" si="2"/>
        <v>13</v>
      </c>
      <c r="J11" s="65">
        <f>VLOOKUP($A11,'Return Data'!$B$7:$R$2843,13,0)</f>
        <v>12.6302</v>
      </c>
      <c r="K11" s="66">
        <f t="shared" si="3"/>
        <v>15</v>
      </c>
      <c r="L11" s="65">
        <f>VLOOKUP($A11,'Return Data'!$B$7:$R$2843,17,0)</f>
        <v>9.8346</v>
      </c>
      <c r="M11" s="66">
        <f t="shared" si="4"/>
        <v>11</v>
      </c>
      <c r="N11" s="65">
        <f>VLOOKUP($A11,'Return Data'!$B$7:$R$2843,14,0)</f>
        <v>9.3952000000000009</v>
      </c>
      <c r="O11" s="66">
        <f t="shared" si="5"/>
        <v>8</v>
      </c>
      <c r="P11" s="65">
        <f>VLOOKUP($A11,'Return Data'!$B$7:$R$2843,15,0)</f>
        <v>9.4054000000000002</v>
      </c>
      <c r="Q11" s="66">
        <f t="shared" si="6"/>
        <v>4</v>
      </c>
      <c r="R11" s="65">
        <f>VLOOKUP($A11,'Return Data'!$B$7:$R$2843,16,0)</f>
        <v>10.086</v>
      </c>
      <c r="S11" s="67">
        <f t="shared" si="7"/>
        <v>5</v>
      </c>
    </row>
    <row r="12" spans="1:20" x14ac:dyDescent="0.3">
      <c r="A12" s="63" t="s">
        <v>1615</v>
      </c>
      <c r="B12" s="64">
        <f>VLOOKUP($A12,'Return Data'!$B$7:$R$2843,3,0)</f>
        <v>44391</v>
      </c>
      <c r="C12" s="65">
        <f>VLOOKUP($A12,'Return Data'!$B$7:$R$2843,4,0)</f>
        <v>23.1693</v>
      </c>
      <c r="D12" s="65">
        <f>VLOOKUP($A12,'Return Data'!$B$7:$R$2843,10,0)</f>
        <v>15.8506</v>
      </c>
      <c r="E12" s="66">
        <f t="shared" si="0"/>
        <v>12</v>
      </c>
      <c r="F12" s="65">
        <f>VLOOKUP($A12,'Return Data'!$B$7:$R$2843,11,0)</f>
        <v>8.2017000000000007</v>
      </c>
      <c r="G12" s="66">
        <f t="shared" si="1"/>
        <v>13</v>
      </c>
      <c r="H12" s="65">
        <f>VLOOKUP($A12,'Return Data'!$B$7:$R$2843,12,0)</f>
        <v>10.933</v>
      </c>
      <c r="I12" s="66">
        <f t="shared" si="2"/>
        <v>17</v>
      </c>
      <c r="J12" s="65">
        <f>VLOOKUP($A12,'Return Data'!$B$7:$R$2843,13,0)</f>
        <v>15.1189</v>
      </c>
      <c r="K12" s="66">
        <f t="shared" si="3"/>
        <v>9</v>
      </c>
      <c r="L12" s="65">
        <f>VLOOKUP($A12,'Return Data'!$B$7:$R$2843,17,0)</f>
        <v>10.363899999999999</v>
      </c>
      <c r="M12" s="66">
        <f t="shared" si="4"/>
        <v>9</v>
      </c>
      <c r="N12" s="65">
        <f>VLOOKUP($A12,'Return Data'!$B$7:$R$2843,14,0)</f>
        <v>2.6353</v>
      </c>
      <c r="O12" s="66">
        <f t="shared" si="5"/>
        <v>20</v>
      </c>
      <c r="P12" s="65">
        <f>VLOOKUP($A12,'Return Data'!$B$7:$R$2843,15,0)</f>
        <v>5.0372000000000003</v>
      </c>
      <c r="Q12" s="66">
        <f t="shared" si="6"/>
        <v>19</v>
      </c>
      <c r="R12" s="65">
        <f>VLOOKUP($A12,'Return Data'!$B$7:$R$2843,16,0)</f>
        <v>6.9847000000000001</v>
      </c>
      <c r="S12" s="67">
        <f t="shared" si="7"/>
        <v>21</v>
      </c>
    </row>
    <row r="13" spans="1:20" x14ac:dyDescent="0.3">
      <c r="A13" s="63" t="s">
        <v>1616</v>
      </c>
      <c r="B13" s="64">
        <f>VLOOKUP($A13,'Return Data'!$B$7:$R$2843,3,0)</f>
        <v>44391</v>
      </c>
      <c r="C13" s="65">
        <f>VLOOKUP($A13,'Return Data'!$B$7:$R$2843,4,0)</f>
        <v>79.6768</v>
      </c>
      <c r="D13" s="65">
        <f>VLOOKUP($A13,'Return Data'!$B$7:$R$2843,10,0)</f>
        <v>20.182500000000001</v>
      </c>
      <c r="E13" s="66">
        <f t="shared" si="0"/>
        <v>3</v>
      </c>
      <c r="F13" s="65">
        <f>VLOOKUP($A13,'Return Data'!$B$7:$R$2843,11,0)</f>
        <v>12.6134</v>
      </c>
      <c r="G13" s="66">
        <f t="shared" si="1"/>
        <v>4</v>
      </c>
      <c r="H13" s="65">
        <f>VLOOKUP($A13,'Return Data'!$B$7:$R$2843,12,0)</f>
        <v>16.738600000000002</v>
      </c>
      <c r="I13" s="66">
        <f t="shared" si="2"/>
        <v>7</v>
      </c>
      <c r="J13" s="65">
        <f>VLOOKUP($A13,'Return Data'!$B$7:$R$2843,13,0)</f>
        <v>16.8324</v>
      </c>
      <c r="K13" s="66">
        <f t="shared" si="3"/>
        <v>7</v>
      </c>
      <c r="L13" s="65">
        <f>VLOOKUP($A13,'Return Data'!$B$7:$R$2843,17,0)</f>
        <v>13.624700000000001</v>
      </c>
      <c r="M13" s="66">
        <f t="shared" si="4"/>
        <v>2</v>
      </c>
      <c r="N13" s="65">
        <f>VLOOKUP($A13,'Return Data'!$B$7:$R$2843,14,0)</f>
        <v>12.1317</v>
      </c>
      <c r="O13" s="66">
        <f t="shared" si="5"/>
        <v>2</v>
      </c>
      <c r="P13" s="65">
        <f>VLOOKUP($A13,'Return Data'!$B$7:$R$2843,15,0)</f>
        <v>10.2296</v>
      </c>
      <c r="Q13" s="66">
        <f t="shared" si="6"/>
        <v>3</v>
      </c>
      <c r="R13" s="65">
        <f>VLOOKUP($A13,'Return Data'!$B$7:$R$2843,16,0)</f>
        <v>10.4703</v>
      </c>
      <c r="S13" s="67">
        <f t="shared" si="7"/>
        <v>4</v>
      </c>
    </row>
    <row r="14" spans="1:20" x14ac:dyDescent="0.3">
      <c r="A14" s="63" t="s">
        <v>1617</v>
      </c>
      <c r="B14" s="64">
        <f>VLOOKUP($A14,'Return Data'!$B$7:$R$2843,3,0)</f>
        <v>44391</v>
      </c>
      <c r="C14" s="65">
        <f>VLOOKUP($A14,'Return Data'!$B$7:$R$2843,4,0)</f>
        <v>46.935299999999998</v>
      </c>
      <c r="D14" s="65">
        <f>VLOOKUP($A14,'Return Data'!$B$7:$R$2843,10,0)</f>
        <v>17.2559</v>
      </c>
      <c r="E14" s="66">
        <f t="shared" si="0"/>
        <v>6</v>
      </c>
      <c r="F14" s="65">
        <f>VLOOKUP($A14,'Return Data'!$B$7:$R$2843,11,0)</f>
        <v>12.536199999999999</v>
      </c>
      <c r="G14" s="66">
        <f t="shared" si="1"/>
        <v>5</v>
      </c>
      <c r="H14" s="65">
        <f>VLOOKUP($A14,'Return Data'!$B$7:$R$2843,12,0)</f>
        <v>16.566099999999999</v>
      </c>
      <c r="I14" s="66">
        <f t="shared" si="2"/>
        <v>8</v>
      </c>
      <c r="J14" s="65">
        <f>VLOOKUP($A14,'Return Data'!$B$7:$R$2843,13,0)</f>
        <v>16.9969</v>
      </c>
      <c r="K14" s="66">
        <f t="shared" si="3"/>
        <v>6</v>
      </c>
      <c r="L14" s="65">
        <f>VLOOKUP($A14,'Return Data'!$B$7:$R$2843,17,0)</f>
        <v>11.2166</v>
      </c>
      <c r="M14" s="66">
        <f t="shared" si="4"/>
        <v>5</v>
      </c>
      <c r="N14" s="65">
        <f>VLOOKUP($A14,'Return Data'!$B$7:$R$2843,14,0)</f>
        <v>7.6082999999999998</v>
      </c>
      <c r="O14" s="66">
        <f t="shared" si="5"/>
        <v>16</v>
      </c>
      <c r="P14" s="65">
        <f>VLOOKUP($A14,'Return Data'!$B$7:$R$2843,15,0)</f>
        <v>7.7713999999999999</v>
      </c>
      <c r="Q14" s="66">
        <f t="shared" si="6"/>
        <v>14</v>
      </c>
      <c r="R14" s="65">
        <f>VLOOKUP($A14,'Return Data'!$B$7:$R$2843,16,0)</f>
        <v>8.8650000000000002</v>
      </c>
      <c r="S14" s="67">
        <f t="shared" si="7"/>
        <v>15</v>
      </c>
    </row>
    <row r="15" spans="1:20" x14ac:dyDescent="0.3">
      <c r="A15" s="63" t="s">
        <v>1618</v>
      </c>
      <c r="B15" s="64">
        <f>VLOOKUP($A15,'Return Data'!$B$7:$R$2843,3,0)</f>
        <v>44391</v>
      </c>
      <c r="C15" s="65">
        <f>VLOOKUP($A15,'Return Data'!$B$7:$R$2843,4,0)</f>
        <v>70.634699999999995</v>
      </c>
      <c r="D15" s="65">
        <f>VLOOKUP($A15,'Return Data'!$B$7:$R$2843,10,0)</f>
        <v>13.9664</v>
      </c>
      <c r="E15" s="66">
        <f t="shared" si="0"/>
        <v>14</v>
      </c>
      <c r="F15" s="65">
        <f>VLOOKUP($A15,'Return Data'!$B$7:$R$2843,11,0)</f>
        <v>8.4048999999999996</v>
      </c>
      <c r="G15" s="66">
        <f t="shared" si="1"/>
        <v>11</v>
      </c>
      <c r="H15" s="65">
        <f>VLOOKUP($A15,'Return Data'!$B$7:$R$2843,12,0)</f>
        <v>15.5345</v>
      </c>
      <c r="I15" s="66">
        <f t="shared" si="2"/>
        <v>9</v>
      </c>
      <c r="J15" s="65">
        <f>VLOOKUP($A15,'Return Data'!$B$7:$R$2843,13,0)</f>
        <v>14.904199999999999</v>
      </c>
      <c r="K15" s="66">
        <f t="shared" si="3"/>
        <v>10</v>
      </c>
      <c r="L15" s="65">
        <f>VLOOKUP($A15,'Return Data'!$B$7:$R$2843,17,0)</f>
        <v>9.1495999999999995</v>
      </c>
      <c r="M15" s="66">
        <f t="shared" si="4"/>
        <v>14</v>
      </c>
      <c r="N15" s="65">
        <f>VLOOKUP($A15,'Return Data'!$B$7:$R$2843,14,0)</f>
        <v>8.4509000000000007</v>
      </c>
      <c r="O15" s="66">
        <f t="shared" si="5"/>
        <v>11</v>
      </c>
      <c r="P15" s="65">
        <f>VLOOKUP($A15,'Return Data'!$B$7:$R$2843,15,0)</f>
        <v>7.6173000000000002</v>
      </c>
      <c r="Q15" s="66">
        <f t="shared" si="6"/>
        <v>15</v>
      </c>
      <c r="R15" s="65">
        <f>VLOOKUP($A15,'Return Data'!$B$7:$R$2843,16,0)</f>
        <v>9.5352999999999994</v>
      </c>
      <c r="S15" s="67">
        <f t="shared" si="7"/>
        <v>11</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44391</v>
      </c>
      <c r="C17" s="65">
        <f>VLOOKUP($A17,'Return Data'!$B$7:$R$2843,4,0)</f>
        <v>59.464399999999998</v>
      </c>
      <c r="D17" s="65">
        <f>VLOOKUP($A17,'Return Data'!$B$7:$R$2843,10,0)</f>
        <v>24.827000000000002</v>
      </c>
      <c r="E17" s="66">
        <f t="shared" ref="E17:E26" si="8">RANK(D17,D$8:D$31,0)</f>
        <v>1</v>
      </c>
      <c r="F17" s="65">
        <f>VLOOKUP($A17,'Return Data'!$B$7:$R$2843,11,0)</f>
        <v>14.653600000000001</v>
      </c>
      <c r="G17" s="66">
        <f t="shared" ref="G17:G26" si="9">RANK(F17,F$8:F$31,0)</f>
        <v>1</v>
      </c>
      <c r="H17" s="65">
        <f>VLOOKUP($A17,'Return Data'!$B$7:$R$2843,12,0)</f>
        <v>23.754300000000001</v>
      </c>
      <c r="I17" s="66">
        <f t="shared" ref="I17:I26" si="10">RANK(H17,H$8:H$31,0)</f>
        <v>2</v>
      </c>
      <c r="J17" s="65">
        <f>VLOOKUP($A17,'Return Data'!$B$7:$R$2843,13,0)</f>
        <v>21.773900000000001</v>
      </c>
      <c r="K17" s="66">
        <f t="shared" ref="K17:K26" si="11">RANK(J17,J$8:J$31,0)</f>
        <v>2</v>
      </c>
      <c r="L17" s="65">
        <f>VLOOKUP($A17,'Return Data'!$B$7:$R$2843,17,0)</f>
        <v>11.12</v>
      </c>
      <c r="M17" s="66">
        <f t="shared" ref="M17:M26" si="12">RANK(L17,L$8:L$31,0)</f>
        <v>6</v>
      </c>
      <c r="N17" s="65">
        <f>VLOOKUP($A17,'Return Data'!$B$7:$R$2843,14,0)</f>
        <v>10.6052</v>
      </c>
      <c r="O17" s="66">
        <f t="shared" ref="O17:O26" si="13">RANK(N17,N$8:N$31,0)</f>
        <v>5</v>
      </c>
      <c r="P17" s="65">
        <f>VLOOKUP($A17,'Return Data'!$B$7:$R$2843,15,0)</f>
        <v>8.9761000000000006</v>
      </c>
      <c r="Q17" s="66">
        <f>RANK(P17,P$8:P$31,0)</f>
        <v>8</v>
      </c>
      <c r="R17" s="65">
        <f>VLOOKUP($A17,'Return Data'!$B$7:$R$2843,16,0)</f>
        <v>9.9423999999999992</v>
      </c>
      <c r="S17" s="67">
        <f t="shared" ref="S17:S26" si="14">RANK(R17,R$8:R$31,0)</f>
        <v>8</v>
      </c>
    </row>
    <row r="18" spans="1:19" x14ac:dyDescent="0.3">
      <c r="A18" s="63" t="s">
        <v>1621</v>
      </c>
      <c r="B18" s="64">
        <f>VLOOKUP($A18,'Return Data'!$B$7:$R$2843,3,0)</f>
        <v>44391</v>
      </c>
      <c r="C18" s="65">
        <f>VLOOKUP($A18,'Return Data'!$B$7:$R$2843,4,0)</f>
        <v>47.476999999999997</v>
      </c>
      <c r="D18" s="65">
        <f>VLOOKUP($A18,'Return Data'!$B$7:$R$2843,10,0)</f>
        <v>16.3416</v>
      </c>
      <c r="E18" s="66">
        <f t="shared" si="8"/>
        <v>9</v>
      </c>
      <c r="F18" s="65">
        <f>VLOOKUP($A18,'Return Data'!$B$7:$R$2843,11,0)</f>
        <v>6.8556999999999997</v>
      </c>
      <c r="G18" s="66">
        <f t="shared" si="9"/>
        <v>17</v>
      </c>
      <c r="H18" s="65">
        <f>VLOOKUP($A18,'Return Data'!$B$7:$R$2843,12,0)</f>
        <v>13.5197</v>
      </c>
      <c r="I18" s="66">
        <f t="shared" si="10"/>
        <v>11</v>
      </c>
      <c r="J18" s="65">
        <f>VLOOKUP($A18,'Return Data'!$B$7:$R$2843,13,0)</f>
        <v>14.078900000000001</v>
      </c>
      <c r="K18" s="66">
        <f t="shared" si="11"/>
        <v>13</v>
      </c>
      <c r="L18" s="65">
        <f>VLOOKUP($A18,'Return Data'!$B$7:$R$2843,17,0)</f>
        <v>10.3055</v>
      </c>
      <c r="M18" s="66">
        <f t="shared" si="12"/>
        <v>10</v>
      </c>
      <c r="N18" s="65">
        <f>VLOOKUP($A18,'Return Data'!$B$7:$R$2843,14,0)</f>
        <v>9.8728999999999996</v>
      </c>
      <c r="O18" s="66">
        <f t="shared" si="13"/>
        <v>7</v>
      </c>
      <c r="P18" s="65">
        <f>VLOOKUP($A18,'Return Data'!$B$7:$R$2843,15,0)</f>
        <v>8.2568999999999999</v>
      </c>
      <c r="Q18" s="66">
        <f>RANK(P18,P$8:P$31,0)</f>
        <v>10</v>
      </c>
      <c r="R18" s="65">
        <f>VLOOKUP($A18,'Return Data'!$B$7:$R$2843,16,0)</f>
        <v>9.0356000000000005</v>
      </c>
      <c r="S18" s="67">
        <f t="shared" si="14"/>
        <v>14</v>
      </c>
    </row>
    <row r="19" spans="1:19" x14ac:dyDescent="0.3">
      <c r="A19" s="63" t="s">
        <v>1622</v>
      </c>
      <c r="B19" s="64">
        <f>VLOOKUP($A19,'Return Data'!$B$7:$R$2843,3,0)</f>
        <v>44391</v>
      </c>
      <c r="C19" s="65">
        <f>VLOOKUP($A19,'Return Data'!$B$7:$R$2843,4,0)</f>
        <v>56.077300000000001</v>
      </c>
      <c r="D19" s="65">
        <f>VLOOKUP($A19,'Return Data'!$B$7:$R$2843,10,0)</f>
        <v>13.5947</v>
      </c>
      <c r="E19" s="66">
        <f t="shared" si="8"/>
        <v>15</v>
      </c>
      <c r="F19" s="65">
        <f>VLOOKUP($A19,'Return Data'!$B$7:$R$2843,11,0)</f>
        <v>8.0530000000000008</v>
      </c>
      <c r="G19" s="66">
        <f t="shared" si="9"/>
        <v>15</v>
      </c>
      <c r="H19" s="65">
        <f>VLOOKUP($A19,'Return Data'!$B$7:$R$2843,12,0)</f>
        <v>12.8733</v>
      </c>
      <c r="I19" s="66">
        <f t="shared" si="10"/>
        <v>14</v>
      </c>
      <c r="J19" s="65">
        <f>VLOOKUP($A19,'Return Data'!$B$7:$R$2843,13,0)</f>
        <v>14.850099999999999</v>
      </c>
      <c r="K19" s="66">
        <f t="shared" si="11"/>
        <v>11</v>
      </c>
      <c r="L19" s="65">
        <f>VLOOKUP($A19,'Return Data'!$B$7:$R$2843,17,0)</f>
        <v>10.8888</v>
      </c>
      <c r="M19" s="66">
        <f t="shared" si="12"/>
        <v>7</v>
      </c>
      <c r="N19" s="65">
        <f>VLOOKUP($A19,'Return Data'!$B$7:$R$2843,14,0)</f>
        <v>10.1326</v>
      </c>
      <c r="O19" s="66">
        <f t="shared" si="13"/>
        <v>6</v>
      </c>
      <c r="P19" s="65">
        <f>VLOOKUP($A19,'Return Data'!$B$7:$R$2843,15,0)</f>
        <v>10.2545</v>
      </c>
      <c r="Q19" s="66">
        <f>RANK(P19,P$8:P$31,0)</f>
        <v>2</v>
      </c>
      <c r="R19" s="65">
        <f>VLOOKUP($A19,'Return Data'!$B$7:$R$2843,16,0)</f>
        <v>10.9986</v>
      </c>
      <c r="S19" s="67">
        <f t="shared" si="14"/>
        <v>2</v>
      </c>
    </row>
    <row r="20" spans="1:19" x14ac:dyDescent="0.3">
      <c r="A20" s="63" t="s">
        <v>1623</v>
      </c>
      <c r="B20" s="64">
        <f>VLOOKUP($A20,'Return Data'!$B$7:$R$2843,3,0)</f>
        <v>44391</v>
      </c>
      <c r="C20" s="65">
        <f>VLOOKUP($A20,'Return Data'!$B$7:$R$2843,4,0)</f>
        <v>27.199400000000001</v>
      </c>
      <c r="D20" s="65">
        <f>VLOOKUP($A20,'Return Data'!$B$7:$R$2843,10,0)</f>
        <v>12.157</v>
      </c>
      <c r="E20" s="66">
        <f t="shared" si="8"/>
        <v>20</v>
      </c>
      <c r="F20" s="65">
        <f>VLOOKUP($A20,'Return Data'!$B$7:$R$2843,11,0)</f>
        <v>5.1894999999999998</v>
      </c>
      <c r="G20" s="66">
        <f t="shared" si="9"/>
        <v>19</v>
      </c>
      <c r="H20" s="65">
        <f>VLOOKUP($A20,'Return Data'!$B$7:$R$2843,12,0)</f>
        <v>9.7659000000000002</v>
      </c>
      <c r="I20" s="66">
        <f t="shared" si="10"/>
        <v>19</v>
      </c>
      <c r="J20" s="65">
        <f>VLOOKUP($A20,'Return Data'!$B$7:$R$2843,13,0)</f>
        <v>11.4602</v>
      </c>
      <c r="K20" s="66">
        <f t="shared" si="11"/>
        <v>18</v>
      </c>
      <c r="L20" s="65">
        <f>VLOOKUP($A20,'Return Data'!$B$7:$R$2843,17,0)</f>
        <v>8.5152000000000001</v>
      </c>
      <c r="M20" s="66">
        <f t="shared" si="12"/>
        <v>17</v>
      </c>
      <c r="N20" s="65">
        <f>VLOOKUP($A20,'Return Data'!$B$7:$R$2843,14,0)</f>
        <v>8.2317</v>
      </c>
      <c r="O20" s="66">
        <f t="shared" si="13"/>
        <v>15</v>
      </c>
      <c r="P20" s="65">
        <f>VLOOKUP($A20,'Return Data'!$B$7:$R$2843,15,0)</f>
        <v>7.9008000000000003</v>
      </c>
      <c r="Q20" s="66">
        <f>RANK(P20,P$8:P$31,0)</f>
        <v>13</v>
      </c>
      <c r="R20" s="65">
        <f>VLOOKUP($A20,'Return Data'!$B$7:$R$2843,16,0)</f>
        <v>9.1196999999999999</v>
      </c>
      <c r="S20" s="67">
        <f t="shared" si="14"/>
        <v>13</v>
      </c>
    </row>
    <row r="21" spans="1:19" x14ac:dyDescent="0.3">
      <c r="A21" s="63" t="s">
        <v>1624</v>
      </c>
      <c r="B21" s="64">
        <f>VLOOKUP($A21,'Return Data'!$B$7:$R$2843,3,0)</f>
        <v>44391</v>
      </c>
      <c r="C21" s="65">
        <f>VLOOKUP($A21,'Return Data'!$B$7:$R$2843,4,0)</f>
        <v>17.034199999999998</v>
      </c>
      <c r="D21" s="65">
        <f>VLOOKUP($A21,'Return Data'!$B$7:$R$2843,10,0)</f>
        <v>13.3954</v>
      </c>
      <c r="E21" s="66">
        <f t="shared" si="8"/>
        <v>16</v>
      </c>
      <c r="F21" s="65">
        <f>VLOOKUP($A21,'Return Data'!$B$7:$R$2843,11,0)</f>
        <v>8.1730999999999998</v>
      </c>
      <c r="G21" s="66">
        <f t="shared" si="9"/>
        <v>14</v>
      </c>
      <c r="H21" s="65">
        <f>VLOOKUP($A21,'Return Data'!$B$7:$R$2843,12,0)</f>
        <v>15.322900000000001</v>
      </c>
      <c r="I21" s="66">
        <f t="shared" si="10"/>
        <v>10</v>
      </c>
      <c r="J21" s="65">
        <f>VLOOKUP($A21,'Return Data'!$B$7:$R$2843,13,0)</f>
        <v>14.6258</v>
      </c>
      <c r="K21" s="66">
        <f t="shared" si="11"/>
        <v>12</v>
      </c>
      <c r="L21" s="65">
        <f>VLOOKUP($A21,'Return Data'!$B$7:$R$2843,17,0)</f>
        <v>8.2605000000000004</v>
      </c>
      <c r="M21" s="66">
        <f t="shared" si="12"/>
        <v>19</v>
      </c>
      <c r="N21" s="65">
        <f>VLOOKUP($A21,'Return Data'!$B$7:$R$2843,14,0)</f>
        <v>8.4162999999999997</v>
      </c>
      <c r="O21" s="66">
        <f t="shared" si="13"/>
        <v>12</v>
      </c>
      <c r="P21" s="65"/>
      <c r="Q21" s="66"/>
      <c r="R21" s="65">
        <f>VLOOKUP($A21,'Return Data'!$B$7:$R$2843,16,0)</f>
        <v>9.9427000000000003</v>
      </c>
      <c r="S21" s="67">
        <f t="shared" si="14"/>
        <v>7</v>
      </c>
    </row>
    <row r="22" spans="1:19" x14ac:dyDescent="0.3">
      <c r="A22" s="63" t="s">
        <v>1625</v>
      </c>
      <c r="B22" s="64">
        <f>VLOOKUP($A22,'Return Data'!$B$7:$R$2843,3,0)</f>
        <v>44391</v>
      </c>
      <c r="C22" s="65">
        <f>VLOOKUP($A22,'Return Data'!$B$7:$R$2843,4,0)</f>
        <v>44.273400000000002</v>
      </c>
      <c r="D22" s="65">
        <f>VLOOKUP($A22,'Return Data'!$B$7:$R$2843,10,0)</f>
        <v>19.8627</v>
      </c>
      <c r="E22" s="66">
        <f t="shared" si="8"/>
        <v>4</v>
      </c>
      <c r="F22" s="65">
        <f>VLOOKUP($A22,'Return Data'!$B$7:$R$2843,11,0)</f>
        <v>11.7135</v>
      </c>
      <c r="G22" s="66">
        <f t="shared" si="9"/>
        <v>6</v>
      </c>
      <c r="H22" s="65">
        <f>VLOOKUP($A22,'Return Data'!$B$7:$R$2843,12,0)</f>
        <v>20.297000000000001</v>
      </c>
      <c r="I22" s="66">
        <f t="shared" si="10"/>
        <v>4</v>
      </c>
      <c r="J22" s="65">
        <f>VLOOKUP($A22,'Return Data'!$B$7:$R$2843,13,0)</f>
        <v>20.443999999999999</v>
      </c>
      <c r="K22" s="66">
        <f t="shared" si="11"/>
        <v>4</v>
      </c>
      <c r="L22" s="65">
        <f>VLOOKUP($A22,'Return Data'!$B$7:$R$2843,17,0)</f>
        <v>14.194000000000001</v>
      </c>
      <c r="M22" s="66">
        <f t="shared" si="12"/>
        <v>1</v>
      </c>
      <c r="N22" s="65">
        <f>VLOOKUP($A22,'Return Data'!$B$7:$R$2843,14,0)</f>
        <v>12.3924</v>
      </c>
      <c r="O22" s="66">
        <f t="shared" si="13"/>
        <v>1</v>
      </c>
      <c r="P22" s="65">
        <f>VLOOKUP($A22,'Return Data'!$B$7:$R$2843,15,0)</f>
        <v>10.629899999999999</v>
      </c>
      <c r="Q22" s="66">
        <f>RANK(P22,P$8:P$31,0)</f>
        <v>1</v>
      </c>
      <c r="R22" s="65">
        <f>VLOOKUP($A22,'Return Data'!$B$7:$R$2843,16,0)</f>
        <v>10.969799999999999</v>
      </c>
      <c r="S22" s="67">
        <f t="shared" si="14"/>
        <v>3</v>
      </c>
    </row>
    <row r="23" spans="1:19" x14ac:dyDescent="0.3">
      <c r="A23" s="63" t="s">
        <v>1626</v>
      </c>
      <c r="B23" s="64">
        <f>VLOOKUP($A23,'Return Data'!$B$7:$R$2843,3,0)</f>
        <v>44391</v>
      </c>
      <c r="C23" s="65">
        <f>VLOOKUP($A23,'Return Data'!$B$7:$R$2843,4,0)</f>
        <v>44.158900000000003</v>
      </c>
      <c r="D23" s="65">
        <f>VLOOKUP($A23,'Return Data'!$B$7:$R$2843,10,0)</f>
        <v>16.049900000000001</v>
      </c>
      <c r="E23" s="66">
        <f t="shared" si="8"/>
        <v>11</v>
      </c>
      <c r="F23" s="65">
        <f>VLOOKUP($A23,'Return Data'!$B$7:$R$2843,11,0)</f>
        <v>9.0258000000000003</v>
      </c>
      <c r="G23" s="66">
        <f t="shared" si="9"/>
        <v>9</v>
      </c>
      <c r="H23" s="65">
        <f>VLOOKUP($A23,'Return Data'!$B$7:$R$2843,12,0)</f>
        <v>12.4838</v>
      </c>
      <c r="I23" s="66">
        <f t="shared" si="10"/>
        <v>16</v>
      </c>
      <c r="J23" s="65">
        <f>VLOOKUP($A23,'Return Data'!$B$7:$R$2843,13,0)</f>
        <v>12.5291</v>
      </c>
      <c r="K23" s="66">
        <f t="shared" si="11"/>
        <v>16</v>
      </c>
      <c r="L23" s="65">
        <f>VLOOKUP($A23,'Return Data'!$B$7:$R$2843,17,0)</f>
        <v>8.5251999999999999</v>
      </c>
      <c r="M23" s="66">
        <f t="shared" si="12"/>
        <v>16</v>
      </c>
      <c r="N23" s="65">
        <f>VLOOKUP($A23,'Return Data'!$B$7:$R$2843,14,0)</f>
        <v>8.8003</v>
      </c>
      <c r="O23" s="66">
        <f t="shared" si="13"/>
        <v>10</v>
      </c>
      <c r="P23" s="65">
        <f>VLOOKUP($A23,'Return Data'!$B$7:$R$2843,15,0)</f>
        <v>7.9432</v>
      </c>
      <c r="Q23" s="66">
        <f>RANK(P23,P$8:P$31,0)</f>
        <v>12</v>
      </c>
      <c r="R23" s="65">
        <f>VLOOKUP($A23,'Return Data'!$B$7:$R$2843,16,0)</f>
        <v>8.2631999999999994</v>
      </c>
      <c r="S23" s="67">
        <f t="shared" si="14"/>
        <v>17</v>
      </c>
    </row>
    <row r="24" spans="1:19" x14ac:dyDescent="0.3">
      <c r="A24" s="63" t="s">
        <v>1627</v>
      </c>
      <c r="B24" s="64">
        <f>VLOOKUP($A24,'Return Data'!$B$7:$R$2843,3,0)</f>
        <v>44391</v>
      </c>
      <c r="C24" s="65">
        <f>VLOOKUP($A24,'Return Data'!$B$7:$R$2843,4,0)</f>
        <v>69.316599999999994</v>
      </c>
      <c r="D24" s="65">
        <f>VLOOKUP($A24,'Return Data'!$B$7:$R$2843,10,0)</f>
        <v>10.4246</v>
      </c>
      <c r="E24" s="66">
        <f t="shared" si="8"/>
        <v>22</v>
      </c>
      <c r="F24" s="65">
        <f>VLOOKUP($A24,'Return Data'!$B$7:$R$2843,11,0)</f>
        <v>3.9582999999999999</v>
      </c>
      <c r="G24" s="66">
        <f t="shared" si="9"/>
        <v>20</v>
      </c>
      <c r="H24" s="65">
        <f>VLOOKUP($A24,'Return Data'!$B$7:$R$2843,12,0)</f>
        <v>9.2894000000000005</v>
      </c>
      <c r="I24" s="66">
        <f t="shared" si="10"/>
        <v>21</v>
      </c>
      <c r="J24" s="65">
        <f>VLOOKUP($A24,'Return Data'!$B$7:$R$2843,13,0)</f>
        <v>9.5464000000000002</v>
      </c>
      <c r="K24" s="66">
        <f t="shared" si="11"/>
        <v>21</v>
      </c>
      <c r="L24" s="65">
        <f>VLOOKUP($A24,'Return Data'!$B$7:$R$2843,17,0)</f>
        <v>8.9730000000000008</v>
      </c>
      <c r="M24" s="66">
        <f t="shared" si="12"/>
        <v>15</v>
      </c>
      <c r="N24" s="65">
        <f>VLOOKUP($A24,'Return Data'!$B$7:$R$2843,14,0)</f>
        <v>8.8283000000000005</v>
      </c>
      <c r="O24" s="66">
        <f t="shared" si="13"/>
        <v>9</v>
      </c>
      <c r="P24" s="65">
        <f>VLOOKUP($A24,'Return Data'!$B$7:$R$2843,15,0)</f>
        <v>7.5576999999999996</v>
      </c>
      <c r="Q24" s="66">
        <f>RANK(P24,P$8:P$31,0)</f>
        <v>16</v>
      </c>
      <c r="R24" s="65">
        <f>VLOOKUP($A24,'Return Data'!$B$7:$R$2843,16,0)</f>
        <v>8.2276000000000007</v>
      </c>
      <c r="S24" s="67">
        <f t="shared" si="14"/>
        <v>18</v>
      </c>
    </row>
    <row r="25" spans="1:19" x14ac:dyDescent="0.3">
      <c r="A25" s="63" t="s">
        <v>2011</v>
      </c>
      <c r="B25" s="64">
        <f>VLOOKUP($A25,'Return Data'!$B$7:$R$2843,3,0)</f>
        <v>44391</v>
      </c>
      <c r="C25" s="65">
        <f>VLOOKUP($A25,'Return Data'!$B$7:$R$2843,4,0)</f>
        <v>24.498000000000001</v>
      </c>
      <c r="D25" s="65">
        <f>VLOOKUP($A25,'Return Data'!$B$7:$R$2843,10,0)</f>
        <v>13.0524</v>
      </c>
      <c r="E25" s="66">
        <f t="shared" si="8"/>
        <v>17</v>
      </c>
      <c r="F25" s="65">
        <f>VLOOKUP($A25,'Return Data'!$B$7:$R$2843,11,0)</f>
        <v>6.2653999999999996</v>
      </c>
      <c r="G25" s="66">
        <f t="shared" si="9"/>
        <v>18</v>
      </c>
      <c r="H25" s="65">
        <f>VLOOKUP($A25,'Return Data'!$B$7:$R$2843,12,0)</f>
        <v>10.797499999999999</v>
      </c>
      <c r="I25" s="66">
        <f t="shared" si="10"/>
        <v>18</v>
      </c>
      <c r="J25" s="65">
        <f>VLOOKUP($A25,'Return Data'!$B$7:$R$2843,13,0)</f>
        <v>10.8903</v>
      </c>
      <c r="K25" s="66">
        <f t="shared" si="11"/>
        <v>19</v>
      </c>
      <c r="L25" s="65">
        <f>VLOOKUP($A25,'Return Data'!$B$7:$R$2843,17,0)</f>
        <v>7.4936999999999996</v>
      </c>
      <c r="M25" s="66">
        <f t="shared" si="12"/>
        <v>20</v>
      </c>
      <c r="N25" s="65">
        <f>VLOOKUP($A25,'Return Data'!$B$7:$R$2843,14,0)</f>
        <v>7.4766000000000004</v>
      </c>
      <c r="O25" s="66">
        <f t="shared" si="13"/>
        <v>17</v>
      </c>
      <c r="P25" s="65">
        <f>VLOOKUP($A25,'Return Data'!$B$7:$R$2843,15,0)</f>
        <v>7.5115999999999996</v>
      </c>
      <c r="Q25" s="66">
        <f>RANK(P25,P$8:P$31,0)</f>
        <v>17</v>
      </c>
      <c r="R25" s="65">
        <f>VLOOKUP($A25,'Return Data'!$B$7:$R$2843,16,0)</f>
        <v>8.7903000000000002</v>
      </c>
      <c r="S25" s="67">
        <f t="shared" si="14"/>
        <v>16</v>
      </c>
    </row>
    <row r="26" spans="1:19" x14ac:dyDescent="0.3">
      <c r="A26" s="63" t="s">
        <v>1628</v>
      </c>
      <c r="B26" s="64">
        <f>VLOOKUP($A26,'Return Data'!$B$7:$R$2843,3,0)</f>
        <v>44391</v>
      </c>
      <c r="C26" s="65">
        <f>VLOOKUP($A26,'Return Data'!$B$7:$R$2843,4,0)</f>
        <v>45.252699999999997</v>
      </c>
      <c r="D26" s="65">
        <f>VLOOKUP($A26,'Return Data'!$B$7:$R$2843,10,0)</f>
        <v>12.722799999999999</v>
      </c>
      <c r="E26" s="66">
        <f t="shared" si="8"/>
        <v>19</v>
      </c>
      <c r="F26" s="65">
        <f>VLOOKUP($A26,'Return Data'!$B$7:$R$2843,11,0)</f>
        <v>10.065200000000001</v>
      </c>
      <c r="G26" s="66">
        <f t="shared" si="9"/>
        <v>8</v>
      </c>
      <c r="H26" s="65">
        <f>VLOOKUP($A26,'Return Data'!$B$7:$R$2843,12,0)</f>
        <v>13.018700000000001</v>
      </c>
      <c r="I26" s="66">
        <f t="shared" si="10"/>
        <v>12</v>
      </c>
      <c r="J26" s="65">
        <f>VLOOKUP($A26,'Return Data'!$B$7:$R$2843,13,0)</f>
        <v>12.6746</v>
      </c>
      <c r="K26" s="66">
        <f t="shared" si="11"/>
        <v>14</v>
      </c>
      <c r="L26" s="65">
        <f>VLOOKUP($A26,'Return Data'!$B$7:$R$2843,17,0)</f>
        <v>-0.37580000000000002</v>
      </c>
      <c r="M26" s="66">
        <f t="shared" si="12"/>
        <v>21</v>
      </c>
      <c r="N26" s="65">
        <f>VLOOKUP($A26,'Return Data'!$B$7:$R$2843,14,0)</f>
        <v>1.4565999999999999</v>
      </c>
      <c r="O26" s="66">
        <f t="shared" si="13"/>
        <v>21</v>
      </c>
      <c r="P26" s="65">
        <f>VLOOKUP($A26,'Return Data'!$B$7:$R$2843,15,0)</f>
        <v>4.0664999999999996</v>
      </c>
      <c r="Q26" s="66">
        <f>RANK(P26,P$8:P$31,0)</f>
        <v>20</v>
      </c>
      <c r="R26" s="65">
        <f>VLOOKUP($A26,'Return Data'!$B$7:$R$2843,16,0)</f>
        <v>6.9917999999999996</v>
      </c>
      <c r="S26" s="67">
        <f t="shared" si="14"/>
        <v>20</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44391</v>
      </c>
      <c r="C28" s="65">
        <f>VLOOKUP($A28,'Return Data'!$B$7:$R$2843,4,0)</f>
        <v>53.881700000000002</v>
      </c>
      <c r="D28" s="65">
        <f>VLOOKUP($A28,'Return Data'!$B$7:$R$2843,10,0)</f>
        <v>21.884599999999999</v>
      </c>
      <c r="E28" s="66">
        <f>RANK(D28,D$8:D$31,0)</f>
        <v>2</v>
      </c>
      <c r="F28" s="65">
        <f>VLOOKUP($A28,'Return Data'!$B$7:$R$2843,11,0)</f>
        <v>12.918799999999999</v>
      </c>
      <c r="G28" s="66">
        <f>RANK(F28,F$8:F$31,0)</f>
        <v>2</v>
      </c>
      <c r="H28" s="65">
        <f>VLOOKUP($A28,'Return Data'!$B$7:$R$2843,12,0)</f>
        <v>21.430499999999999</v>
      </c>
      <c r="I28" s="66">
        <f>RANK(H28,H$8:H$31,0)</f>
        <v>3</v>
      </c>
      <c r="J28" s="65">
        <f>VLOOKUP($A28,'Return Data'!$B$7:$R$2843,13,0)</f>
        <v>20.749500000000001</v>
      </c>
      <c r="K28" s="66">
        <f>RANK(J28,J$8:J$31,0)</f>
        <v>3</v>
      </c>
      <c r="L28" s="65">
        <f>VLOOKUP($A28,'Return Data'!$B$7:$R$2843,17,0)</f>
        <v>13.179</v>
      </c>
      <c r="M28" s="66">
        <f>RANK(L28,L$8:L$31,0)</f>
        <v>3</v>
      </c>
      <c r="N28" s="65">
        <f>VLOOKUP($A28,'Return Data'!$B$7:$R$2843,14,0)</f>
        <v>10.622999999999999</v>
      </c>
      <c r="O28" s="66">
        <f>RANK(N28,N$8:N$31,0)</f>
        <v>4</v>
      </c>
      <c r="P28" s="65">
        <f>VLOOKUP($A28,'Return Data'!$B$7:$R$2843,15,0)</f>
        <v>9.2680000000000007</v>
      </c>
      <c r="Q28" s="66">
        <f>RANK(P28,P$8:P$31,0)</f>
        <v>6</v>
      </c>
      <c r="R28" s="65">
        <f>VLOOKUP($A28,'Return Data'!$B$7:$R$2843,16,0)</f>
        <v>10.0366</v>
      </c>
      <c r="S28" s="67">
        <f>RANK(R28,R$8:R$31,0)</f>
        <v>6</v>
      </c>
    </row>
    <row r="29" spans="1:19" x14ac:dyDescent="0.3">
      <c r="A29" s="63" t="s">
        <v>1631</v>
      </c>
      <c r="B29" s="64">
        <f>VLOOKUP($A29,'Return Data'!$B$7:$R$2843,3,0)</f>
        <v>44391</v>
      </c>
      <c r="C29" s="65">
        <f>VLOOKUP($A29,'Return Data'!$B$7:$R$2843,4,0)</f>
        <v>23.086400000000001</v>
      </c>
      <c r="D29" s="65">
        <f>VLOOKUP($A29,'Return Data'!$B$7:$R$2843,10,0)</f>
        <v>15.5548</v>
      </c>
      <c r="E29" s="66">
        <f>RANK(D29,D$8:D$31,0)</f>
        <v>13</v>
      </c>
      <c r="F29" s="65">
        <f>VLOOKUP($A29,'Return Data'!$B$7:$R$2843,11,0)</f>
        <v>8.2417999999999996</v>
      </c>
      <c r="G29" s="66">
        <f>RANK(F29,F$8:F$31,0)</f>
        <v>12</v>
      </c>
      <c r="H29" s="65">
        <f>VLOOKUP($A29,'Return Data'!$B$7:$R$2843,12,0)</f>
        <v>12.7874</v>
      </c>
      <c r="I29" s="66">
        <f>RANK(H29,H$8:H$31,0)</f>
        <v>15</v>
      </c>
      <c r="J29" s="65">
        <f>VLOOKUP($A29,'Return Data'!$B$7:$R$2843,13,0)</f>
        <v>11.9992</v>
      </c>
      <c r="K29" s="66">
        <f>RANK(J29,J$8:J$31,0)</f>
        <v>17</v>
      </c>
      <c r="L29" s="65">
        <f>VLOOKUP($A29,'Return Data'!$B$7:$R$2843,17,0)</f>
        <v>8.3445999999999998</v>
      </c>
      <c r="M29" s="66">
        <f>RANK(L29,L$8:L$31,0)</f>
        <v>18</v>
      </c>
      <c r="N29" s="65">
        <f>VLOOKUP($A29,'Return Data'!$B$7:$R$2843,14,0)</f>
        <v>6.0168999999999997</v>
      </c>
      <c r="O29" s="66">
        <f>RANK(N29,N$8:N$31,0)</f>
        <v>19</v>
      </c>
      <c r="P29" s="65">
        <f>VLOOKUP($A29,'Return Data'!$B$7:$R$2843,15,0)</f>
        <v>6.7538</v>
      </c>
      <c r="Q29" s="66">
        <f>RANK(P29,P$8:P$31,0)</f>
        <v>18</v>
      </c>
      <c r="R29" s="65">
        <f>VLOOKUP($A29,'Return Data'!$B$7:$R$2843,16,0)</f>
        <v>7.9981</v>
      </c>
      <c r="S29" s="67">
        <f>RANK(R29,R$8:R$31,0)</f>
        <v>19</v>
      </c>
    </row>
    <row r="30" spans="1:19" x14ac:dyDescent="0.3">
      <c r="A30" s="63" t="s">
        <v>1632</v>
      </c>
      <c r="B30" s="64">
        <f>VLOOKUP($A30,'Return Data'!$B$7:$R$2843,3,0)</f>
        <v>44391</v>
      </c>
      <c r="C30" s="65">
        <f>VLOOKUP($A30,'Return Data'!$B$7:$R$2843,4,0)</f>
        <v>0.97860000000000003</v>
      </c>
      <c r="D30" s="65">
        <f>VLOOKUP($A30,'Return Data'!$B$7:$R$2843,10,0)</f>
        <v>11.220599999999999</v>
      </c>
      <c r="E30" s="66">
        <f>RANK(D30,D$8:D$31,0)</f>
        <v>21</v>
      </c>
      <c r="F30" s="65">
        <f>VLOOKUP($A30,'Return Data'!$B$7:$R$2843,11,0)</f>
        <v>-40.14</v>
      </c>
      <c r="G30" s="66">
        <f>RANK(F30,F$8:F$31,0)</f>
        <v>22</v>
      </c>
      <c r="H30" s="65"/>
      <c r="I30" s="66"/>
      <c r="J30" s="65"/>
      <c r="K30" s="66"/>
      <c r="L30" s="65"/>
      <c r="M30" s="66"/>
      <c r="N30" s="65"/>
      <c r="O30" s="66"/>
      <c r="P30" s="65"/>
      <c r="Q30" s="66"/>
      <c r="R30" s="65">
        <f>VLOOKUP($A30,'Return Data'!$B$7:$R$2843,16,0)</f>
        <v>-9.7569999999999997</v>
      </c>
      <c r="S30" s="67">
        <f>RANK(R30,R$8:R$31,0)</f>
        <v>22</v>
      </c>
    </row>
    <row r="31" spans="1:19" x14ac:dyDescent="0.3">
      <c r="A31" s="63" t="s">
        <v>1633</v>
      </c>
      <c r="B31" s="64">
        <f>VLOOKUP($A31,'Return Data'!$B$7:$R$2843,3,0)</f>
        <v>44391</v>
      </c>
      <c r="C31" s="65">
        <f>VLOOKUP($A31,'Return Data'!$B$7:$R$2843,4,0)</f>
        <v>50.850299999999997</v>
      </c>
      <c r="D31" s="65">
        <f>VLOOKUP($A31,'Return Data'!$B$7:$R$2843,10,0)</f>
        <v>16.236599999999999</v>
      </c>
      <c r="E31" s="66">
        <f>RANK(D31,D$8:D$31,0)</f>
        <v>10</v>
      </c>
      <c r="F31" s="65">
        <f>VLOOKUP($A31,'Return Data'!$B$7:$R$2843,11,0)</f>
        <v>8.5939999999999994</v>
      </c>
      <c r="G31" s="66">
        <f>RANK(F31,F$8:F$31,0)</f>
        <v>10</v>
      </c>
      <c r="H31" s="65">
        <f>VLOOKUP($A31,'Return Data'!$B$7:$R$2843,12,0)</f>
        <v>18.014700000000001</v>
      </c>
      <c r="I31" s="66">
        <f>RANK(H31,H$8:H$31,0)</f>
        <v>5</v>
      </c>
      <c r="J31" s="65">
        <f>VLOOKUP($A31,'Return Data'!$B$7:$R$2843,13,0)</f>
        <v>19.298300000000001</v>
      </c>
      <c r="K31" s="66">
        <f>RANK(J31,J$8:J$31,0)</f>
        <v>5</v>
      </c>
      <c r="L31" s="65">
        <f>VLOOKUP($A31,'Return Data'!$B$7:$R$2843,17,0)</f>
        <v>9.3941999999999997</v>
      </c>
      <c r="M31" s="66">
        <f>RANK(L31,L$8:L$31,0)</f>
        <v>12</v>
      </c>
      <c r="N31" s="65">
        <f>VLOOKUP($A31,'Return Data'!$B$7:$R$2843,14,0)</f>
        <v>6.8948999999999998</v>
      </c>
      <c r="O31" s="66">
        <f>RANK(N31,N$8:N$31,0)</f>
        <v>18</v>
      </c>
      <c r="P31" s="65">
        <f>VLOOKUP($A31,'Return Data'!$B$7:$R$2843,15,0)</f>
        <v>7.9512</v>
      </c>
      <c r="Q31" s="66">
        <f>RANK(P31,P$8:P$31,0)</f>
        <v>11</v>
      </c>
      <c r="R31" s="65">
        <f>VLOOKUP($A31,'Return Data'!$B$7:$R$2843,16,0)</f>
        <v>9.6651000000000007</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15.883927272727272</v>
      </c>
      <c r="E33" s="74"/>
      <c r="F33" s="75">
        <f>AVERAGE(F8:F31)</f>
        <v>6.8209318181818182</v>
      </c>
      <c r="G33" s="74"/>
      <c r="H33" s="75">
        <f>AVERAGE(H8:H31)</f>
        <v>15.066938095238093</v>
      </c>
      <c r="I33" s="74"/>
      <c r="J33" s="75">
        <f>AVERAGE(J8:J31)</f>
        <v>15.324238095238094</v>
      </c>
      <c r="K33" s="74"/>
      <c r="L33" s="75">
        <f>AVERAGE(L8:L31)</f>
        <v>9.8183000000000007</v>
      </c>
      <c r="M33" s="74"/>
      <c r="N33" s="75">
        <f>AVERAGE(N8:N31)</f>
        <v>8.4629142857142856</v>
      </c>
      <c r="O33" s="74"/>
      <c r="P33" s="75">
        <f>AVERAGE(P8:P31)</f>
        <v>8.2006899999999998</v>
      </c>
      <c r="Q33" s="74"/>
      <c r="R33" s="75">
        <f>AVERAGE(R8:R31)</f>
        <v>8.4784999999999986</v>
      </c>
      <c r="S33" s="76"/>
    </row>
    <row r="34" spans="1:19" x14ac:dyDescent="0.3">
      <c r="A34" s="73" t="s">
        <v>28</v>
      </c>
      <c r="B34" s="74"/>
      <c r="C34" s="74"/>
      <c r="D34" s="75">
        <f>MIN(D8:D31)</f>
        <v>10.4246</v>
      </c>
      <c r="E34" s="74"/>
      <c r="F34" s="75">
        <f>MIN(F8:F31)</f>
        <v>-40.14</v>
      </c>
      <c r="G34" s="74"/>
      <c r="H34" s="75">
        <f>MIN(H8:H31)</f>
        <v>9.2894000000000005</v>
      </c>
      <c r="I34" s="74"/>
      <c r="J34" s="75">
        <f>MIN(J8:J31)</f>
        <v>9.5464000000000002</v>
      </c>
      <c r="K34" s="74"/>
      <c r="L34" s="75">
        <f>MIN(L8:L31)</f>
        <v>-0.37580000000000002</v>
      </c>
      <c r="M34" s="74"/>
      <c r="N34" s="75">
        <f>MIN(N8:N31)</f>
        <v>1.4565999999999999</v>
      </c>
      <c r="O34" s="74"/>
      <c r="P34" s="75">
        <f>MIN(P8:P31)</f>
        <v>4.0664999999999996</v>
      </c>
      <c r="Q34" s="74"/>
      <c r="R34" s="75">
        <f>MIN(R8:R31)</f>
        <v>-9.7569999999999997</v>
      </c>
      <c r="S34" s="76"/>
    </row>
    <row r="35" spans="1:19" ht="15" thickBot="1" x14ac:dyDescent="0.35">
      <c r="A35" s="77" t="s">
        <v>29</v>
      </c>
      <c r="B35" s="78"/>
      <c r="C35" s="78"/>
      <c r="D35" s="79">
        <f>MAX(D8:D31)</f>
        <v>24.827000000000002</v>
      </c>
      <c r="E35" s="78"/>
      <c r="F35" s="79">
        <f>MAX(F8:F31)</f>
        <v>14.653600000000001</v>
      </c>
      <c r="G35" s="78"/>
      <c r="H35" s="79">
        <f>MAX(H8:H31)</f>
        <v>23.9192</v>
      </c>
      <c r="I35" s="78"/>
      <c r="J35" s="79">
        <f>MAX(J8:J31)</f>
        <v>24.0212</v>
      </c>
      <c r="K35" s="78"/>
      <c r="L35" s="79">
        <f>MAX(L8:L31)</f>
        <v>14.194000000000001</v>
      </c>
      <c r="M35" s="78"/>
      <c r="N35" s="79">
        <f>MAX(N8:N31)</f>
        <v>12.3924</v>
      </c>
      <c r="O35" s="78"/>
      <c r="P35" s="79">
        <f>MAX(P8:P31)</f>
        <v>10.629899999999999</v>
      </c>
      <c r="Q35" s="78"/>
      <c r="R35" s="79">
        <f>MAX(R8:R31)</f>
        <v>11.1533</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44391</v>
      </c>
      <c r="C8" s="65">
        <f>VLOOKUP($A8,'Return Data'!$B$7:$R$2843,4,0)</f>
        <v>47.935699999999997</v>
      </c>
      <c r="D8" s="65">
        <f>VLOOKUP($A8,'Return Data'!$B$7:$R$2843,10,0)</f>
        <v>15.7186</v>
      </c>
      <c r="E8" s="66">
        <f t="shared" ref="E8:E15" si="0">RANK(D8,D$8:D$31,0)</f>
        <v>6</v>
      </c>
      <c r="F8" s="65">
        <f>VLOOKUP($A8,'Return Data'!$B$7:$R$2843,11,0)</f>
        <v>11.9627</v>
      </c>
      <c r="G8" s="66">
        <f t="shared" ref="G8:G15" si="1">RANK(F8,F$8:F$31,0)</f>
        <v>3</v>
      </c>
      <c r="H8" s="65">
        <f>VLOOKUP($A8,'Return Data'!$B$7:$R$2843,12,0)</f>
        <v>22.947199999999999</v>
      </c>
      <c r="I8" s="66">
        <f t="shared" ref="I8:I15" si="2">RANK(H8,H$8:H$31,0)</f>
        <v>2</v>
      </c>
      <c r="J8" s="65">
        <f>VLOOKUP($A8,'Return Data'!$B$7:$R$2843,13,0)</f>
        <v>22.995899999999999</v>
      </c>
      <c r="K8" s="66">
        <f t="shared" ref="K8:K15" si="3">RANK(J8,J$8:J$31,0)</f>
        <v>1</v>
      </c>
      <c r="L8" s="65">
        <f>VLOOKUP($A8,'Return Data'!$B$7:$R$2843,17,0)</f>
        <v>9.9319000000000006</v>
      </c>
      <c r="M8" s="66">
        <f t="shared" ref="M8:M15" si="4">RANK(L8,L$8:L$31,0)</f>
        <v>7</v>
      </c>
      <c r="N8" s="65">
        <f>VLOOKUP($A8,'Return Data'!$B$7:$R$2843,14,0)</f>
        <v>7.5465</v>
      </c>
      <c r="O8" s="66">
        <f t="shared" ref="O8:O15" si="5">RANK(N8,N$8:N$31,0)</f>
        <v>12</v>
      </c>
      <c r="P8" s="65">
        <f>VLOOKUP($A8,'Return Data'!$B$7:$R$2843,15,0)</f>
        <v>8.1440999999999999</v>
      </c>
      <c r="Q8" s="66">
        <f t="shared" ref="Q8:Q15" si="6">RANK(P8,P$8:P$31,0)</f>
        <v>7</v>
      </c>
      <c r="R8" s="65">
        <f>VLOOKUP($A8,'Return Data'!$B$7:$R$2843,16,0)</f>
        <v>9.5655999999999999</v>
      </c>
      <c r="S8" s="67">
        <f t="shared" ref="S8:S15" si="7">RANK(R8,R$8:R$31,0)</f>
        <v>3</v>
      </c>
    </row>
    <row r="9" spans="1:20" x14ac:dyDescent="0.3">
      <c r="A9" s="63" t="s">
        <v>1635</v>
      </c>
      <c r="B9" s="64">
        <f>VLOOKUP($A9,'Return Data'!$B$7:$R$2843,3,0)</f>
        <v>44391</v>
      </c>
      <c r="C9" s="65">
        <f>VLOOKUP($A9,'Return Data'!$B$7:$R$2843,4,0)</f>
        <v>23.327000000000002</v>
      </c>
      <c r="D9" s="65">
        <f>VLOOKUP($A9,'Return Data'!$B$7:$R$2843,10,0)</f>
        <v>17.6372</v>
      </c>
      <c r="E9" s="66">
        <f t="shared" si="0"/>
        <v>5</v>
      </c>
      <c r="F9" s="65">
        <f>VLOOKUP($A9,'Return Data'!$B$7:$R$2843,11,0)</f>
        <v>9.8171999999999997</v>
      </c>
      <c r="G9" s="66">
        <f t="shared" si="1"/>
        <v>7</v>
      </c>
      <c r="H9" s="65">
        <f>VLOOKUP($A9,'Return Data'!$B$7:$R$2843,12,0)</f>
        <v>15.725300000000001</v>
      </c>
      <c r="I9" s="66">
        <f t="shared" si="2"/>
        <v>6</v>
      </c>
      <c r="J9" s="65">
        <f>VLOOKUP($A9,'Return Data'!$B$7:$R$2843,13,0)</f>
        <v>15.3437</v>
      </c>
      <c r="K9" s="66">
        <f t="shared" si="3"/>
        <v>7</v>
      </c>
      <c r="L9" s="65">
        <f>VLOOKUP($A9,'Return Data'!$B$7:$R$2843,17,0)</f>
        <v>11.8141</v>
      </c>
      <c r="M9" s="66">
        <f t="shared" si="4"/>
        <v>4</v>
      </c>
      <c r="N9" s="65">
        <f>VLOOKUP($A9,'Return Data'!$B$7:$R$2843,14,0)</f>
        <v>7.1734</v>
      </c>
      <c r="O9" s="66">
        <f t="shared" si="5"/>
        <v>14</v>
      </c>
      <c r="P9" s="65">
        <f>VLOOKUP($A9,'Return Data'!$B$7:$R$2843,15,0)</f>
        <v>7.2073999999999998</v>
      </c>
      <c r="Q9" s="66">
        <f t="shared" si="6"/>
        <v>11</v>
      </c>
      <c r="R9" s="65">
        <f>VLOOKUP($A9,'Return Data'!$B$7:$R$2843,16,0)</f>
        <v>8.0023999999999997</v>
      </c>
      <c r="S9" s="67">
        <f t="shared" si="7"/>
        <v>15</v>
      </c>
    </row>
    <row r="10" spans="1:20" x14ac:dyDescent="0.3">
      <c r="A10" s="63" t="s">
        <v>1636</v>
      </c>
      <c r="B10" s="64">
        <f>VLOOKUP($A10,'Return Data'!$B$7:$R$2843,3,0)</f>
        <v>44391</v>
      </c>
      <c r="C10" s="65">
        <f>VLOOKUP($A10,'Return Data'!$B$7:$R$2843,4,0)</f>
        <v>29.7729</v>
      </c>
      <c r="D10" s="65">
        <f>VLOOKUP($A10,'Return Data'!$B$7:$R$2843,10,0)</f>
        <v>11.9299</v>
      </c>
      <c r="E10" s="66">
        <f t="shared" si="0"/>
        <v>17</v>
      </c>
      <c r="F10" s="65">
        <f>VLOOKUP($A10,'Return Data'!$B$7:$R$2843,11,0)</f>
        <v>2.9712000000000001</v>
      </c>
      <c r="G10" s="66">
        <f t="shared" si="1"/>
        <v>21</v>
      </c>
      <c r="H10" s="65">
        <f>VLOOKUP($A10,'Return Data'!$B$7:$R$2843,12,0)</f>
        <v>8.5351999999999997</v>
      </c>
      <c r="I10" s="66">
        <f t="shared" si="2"/>
        <v>20</v>
      </c>
      <c r="J10" s="65">
        <f>VLOOKUP($A10,'Return Data'!$B$7:$R$2843,13,0)</f>
        <v>8.7885000000000009</v>
      </c>
      <c r="K10" s="66">
        <f t="shared" si="3"/>
        <v>20</v>
      </c>
      <c r="L10" s="65">
        <f>VLOOKUP($A10,'Return Data'!$B$7:$R$2843,17,0)</f>
        <v>8.4496000000000002</v>
      </c>
      <c r="M10" s="66">
        <f t="shared" si="4"/>
        <v>11</v>
      </c>
      <c r="N10" s="65">
        <f>VLOOKUP($A10,'Return Data'!$B$7:$R$2843,14,0)</f>
        <v>10.2004</v>
      </c>
      <c r="O10" s="66">
        <f t="shared" si="5"/>
        <v>3</v>
      </c>
      <c r="P10" s="65">
        <f>VLOOKUP($A10,'Return Data'!$B$7:$R$2843,15,0)</f>
        <v>8.3556000000000008</v>
      </c>
      <c r="Q10" s="66">
        <f t="shared" si="6"/>
        <v>6</v>
      </c>
      <c r="R10" s="65">
        <f>VLOOKUP($A10,'Return Data'!$B$7:$R$2843,16,0)</f>
        <v>6.6859999999999999</v>
      </c>
      <c r="S10" s="67">
        <f t="shared" si="7"/>
        <v>20</v>
      </c>
    </row>
    <row r="11" spans="1:20" x14ac:dyDescent="0.3">
      <c r="A11" s="63" t="s">
        <v>1637</v>
      </c>
      <c r="B11" s="64">
        <f>VLOOKUP($A11,'Return Data'!$B$7:$R$2843,3,0)</f>
        <v>44391</v>
      </c>
      <c r="C11" s="65">
        <f>VLOOKUP($A11,'Return Data'!$B$7:$R$2843,4,0)</f>
        <v>33.932699999999997</v>
      </c>
      <c r="D11" s="65">
        <f>VLOOKUP($A11,'Return Data'!$B$7:$R$2843,10,0)</f>
        <v>14.848699999999999</v>
      </c>
      <c r="E11" s="66">
        <f t="shared" si="0"/>
        <v>11</v>
      </c>
      <c r="F11" s="65">
        <f>VLOOKUP($A11,'Return Data'!$B$7:$R$2843,11,0)</f>
        <v>5.3019999999999996</v>
      </c>
      <c r="G11" s="66">
        <f t="shared" si="1"/>
        <v>16</v>
      </c>
      <c r="H11" s="65">
        <f>VLOOKUP($A11,'Return Data'!$B$7:$R$2843,12,0)</f>
        <v>11.159599999999999</v>
      </c>
      <c r="I11" s="66">
        <f t="shared" si="2"/>
        <v>16</v>
      </c>
      <c r="J11" s="65">
        <f>VLOOKUP($A11,'Return Data'!$B$7:$R$2843,13,0)</f>
        <v>10.8698</v>
      </c>
      <c r="K11" s="66">
        <f t="shared" si="3"/>
        <v>17</v>
      </c>
      <c r="L11" s="65">
        <f>VLOOKUP($A11,'Return Data'!$B$7:$R$2843,17,0)</f>
        <v>8.1367999999999991</v>
      </c>
      <c r="M11" s="66">
        <f t="shared" si="4"/>
        <v>14</v>
      </c>
      <c r="N11" s="65">
        <f>VLOOKUP($A11,'Return Data'!$B$7:$R$2843,14,0)</f>
        <v>7.6234000000000002</v>
      </c>
      <c r="O11" s="66">
        <f t="shared" si="5"/>
        <v>11</v>
      </c>
      <c r="P11" s="65">
        <f>VLOOKUP($A11,'Return Data'!$B$7:$R$2843,15,0)</f>
        <v>7.3642000000000003</v>
      </c>
      <c r="Q11" s="66">
        <f t="shared" si="6"/>
        <v>8</v>
      </c>
      <c r="R11" s="65">
        <f>VLOOKUP($A11,'Return Data'!$B$7:$R$2843,16,0)</f>
        <v>7.5358999999999998</v>
      </c>
      <c r="S11" s="67">
        <f t="shared" si="7"/>
        <v>16</v>
      </c>
    </row>
    <row r="12" spans="1:20" x14ac:dyDescent="0.3">
      <c r="A12" s="63" t="s">
        <v>1638</v>
      </c>
      <c r="B12" s="64">
        <f>VLOOKUP($A12,'Return Data'!$B$7:$R$2843,3,0)</f>
        <v>44391</v>
      </c>
      <c r="C12" s="65">
        <f>VLOOKUP($A12,'Return Data'!$B$7:$R$2843,4,0)</f>
        <v>22.2182</v>
      </c>
      <c r="D12" s="65">
        <f>VLOOKUP($A12,'Return Data'!$B$7:$R$2843,10,0)</f>
        <v>15.4002</v>
      </c>
      <c r="E12" s="66">
        <f t="shared" si="0"/>
        <v>10</v>
      </c>
      <c r="F12" s="65">
        <f>VLOOKUP($A12,'Return Data'!$B$7:$R$2843,11,0)</f>
        <v>7.6192000000000002</v>
      </c>
      <c r="G12" s="66">
        <f t="shared" si="1"/>
        <v>12</v>
      </c>
      <c r="H12" s="65">
        <f>VLOOKUP($A12,'Return Data'!$B$7:$R$2843,12,0)</f>
        <v>10.291499999999999</v>
      </c>
      <c r="I12" s="66">
        <f t="shared" si="2"/>
        <v>17</v>
      </c>
      <c r="J12" s="65">
        <f>VLOOKUP($A12,'Return Data'!$B$7:$R$2843,13,0)</f>
        <v>14.432399999999999</v>
      </c>
      <c r="K12" s="66">
        <f t="shared" si="3"/>
        <v>9</v>
      </c>
      <c r="L12" s="65">
        <f>VLOOKUP($A12,'Return Data'!$B$7:$R$2843,17,0)</f>
        <v>9.7050000000000001</v>
      </c>
      <c r="M12" s="66">
        <f t="shared" si="4"/>
        <v>8</v>
      </c>
      <c r="N12" s="65">
        <f>VLOOKUP($A12,'Return Data'!$B$7:$R$2843,14,0)</f>
        <v>2.0323000000000002</v>
      </c>
      <c r="O12" s="66">
        <f t="shared" si="5"/>
        <v>20</v>
      </c>
      <c r="P12" s="65">
        <f>VLOOKUP($A12,'Return Data'!$B$7:$R$2843,15,0)</f>
        <v>4.4055</v>
      </c>
      <c r="Q12" s="66">
        <f t="shared" si="6"/>
        <v>19</v>
      </c>
      <c r="R12" s="65">
        <f>VLOOKUP($A12,'Return Data'!$B$7:$R$2843,16,0)</f>
        <v>6.6879999999999997</v>
      </c>
      <c r="S12" s="67">
        <f t="shared" si="7"/>
        <v>19</v>
      </c>
    </row>
    <row r="13" spans="1:20" x14ac:dyDescent="0.3">
      <c r="A13" s="63" t="s">
        <v>1639</v>
      </c>
      <c r="B13" s="64">
        <f>VLOOKUP($A13,'Return Data'!$B$7:$R$2843,3,0)</f>
        <v>44391</v>
      </c>
      <c r="C13" s="65">
        <f>VLOOKUP($A13,'Return Data'!$B$7:$R$2843,4,0)</f>
        <v>84.000739354572502</v>
      </c>
      <c r="D13" s="65">
        <f>VLOOKUP($A13,'Return Data'!$B$7:$R$2843,10,0)</f>
        <v>18.848800000000001</v>
      </c>
      <c r="E13" s="66">
        <f t="shared" si="0"/>
        <v>3</v>
      </c>
      <c r="F13" s="65">
        <f>VLOOKUP($A13,'Return Data'!$B$7:$R$2843,11,0)</f>
        <v>11.2316</v>
      </c>
      <c r="G13" s="66">
        <f t="shared" si="1"/>
        <v>4</v>
      </c>
      <c r="H13" s="65">
        <f>VLOOKUP($A13,'Return Data'!$B$7:$R$2843,12,0)</f>
        <v>15.3095</v>
      </c>
      <c r="I13" s="66">
        <f t="shared" si="2"/>
        <v>7</v>
      </c>
      <c r="J13" s="65">
        <f>VLOOKUP($A13,'Return Data'!$B$7:$R$2843,13,0)</f>
        <v>15.395</v>
      </c>
      <c r="K13" s="66">
        <f t="shared" si="3"/>
        <v>6</v>
      </c>
      <c r="L13" s="65">
        <f>VLOOKUP($A13,'Return Data'!$B$7:$R$2843,17,0)</f>
        <v>12.3445</v>
      </c>
      <c r="M13" s="66">
        <f t="shared" si="4"/>
        <v>3</v>
      </c>
      <c r="N13" s="65">
        <f>VLOOKUP($A13,'Return Data'!$B$7:$R$2843,14,0)</f>
        <v>10.9339</v>
      </c>
      <c r="O13" s="66">
        <f t="shared" si="5"/>
        <v>2</v>
      </c>
      <c r="P13" s="65">
        <f>VLOOKUP($A13,'Return Data'!$B$7:$R$2843,15,0)</f>
        <v>9.0313999999999997</v>
      </c>
      <c r="Q13" s="66">
        <f t="shared" si="6"/>
        <v>3</v>
      </c>
      <c r="R13" s="65">
        <f>VLOOKUP($A13,'Return Data'!$B$7:$R$2843,16,0)</f>
        <v>8.5859000000000005</v>
      </c>
      <c r="S13" s="67">
        <f t="shared" si="7"/>
        <v>8</v>
      </c>
    </row>
    <row r="14" spans="1:20" x14ac:dyDescent="0.3">
      <c r="A14" s="63" t="s">
        <v>1640</v>
      </c>
      <c r="B14" s="64">
        <f>VLOOKUP($A14,'Return Data'!$B$7:$R$2843,3,0)</f>
        <v>44391</v>
      </c>
      <c r="C14" s="65">
        <f>VLOOKUP($A14,'Return Data'!$B$7:$R$2843,4,0)</f>
        <v>42.939900000000002</v>
      </c>
      <c r="D14" s="65">
        <f>VLOOKUP($A14,'Return Data'!$B$7:$R$2843,10,0)</f>
        <v>15.5266</v>
      </c>
      <c r="E14" s="66">
        <f t="shared" si="0"/>
        <v>8</v>
      </c>
      <c r="F14" s="65">
        <f>VLOOKUP($A14,'Return Data'!$B$7:$R$2843,11,0)</f>
        <v>10.7484</v>
      </c>
      <c r="G14" s="66">
        <f t="shared" si="1"/>
        <v>5</v>
      </c>
      <c r="H14" s="65">
        <f>VLOOKUP($A14,'Return Data'!$B$7:$R$2843,12,0)</f>
        <v>14.660500000000001</v>
      </c>
      <c r="I14" s="66">
        <f t="shared" si="2"/>
        <v>9</v>
      </c>
      <c r="J14" s="65">
        <f>VLOOKUP($A14,'Return Data'!$B$7:$R$2843,13,0)</f>
        <v>15.039300000000001</v>
      </c>
      <c r="K14" s="66">
        <f t="shared" si="3"/>
        <v>8</v>
      </c>
      <c r="L14" s="65">
        <f>VLOOKUP($A14,'Return Data'!$B$7:$R$2843,17,0)</f>
        <v>9.4045000000000005</v>
      </c>
      <c r="M14" s="66">
        <f t="shared" si="4"/>
        <v>9</v>
      </c>
      <c r="N14" s="65">
        <f>VLOOKUP($A14,'Return Data'!$B$7:$R$2843,14,0)</f>
        <v>5.8273000000000001</v>
      </c>
      <c r="O14" s="66">
        <f t="shared" si="5"/>
        <v>17</v>
      </c>
      <c r="P14" s="65">
        <f>VLOOKUP($A14,'Return Data'!$B$7:$R$2843,15,0)</f>
        <v>6.3520000000000003</v>
      </c>
      <c r="Q14" s="66">
        <f t="shared" si="6"/>
        <v>16</v>
      </c>
      <c r="R14" s="65">
        <f>VLOOKUP($A14,'Return Data'!$B$7:$R$2843,16,0)</f>
        <v>8.8946000000000005</v>
      </c>
      <c r="S14" s="67">
        <f t="shared" si="7"/>
        <v>7</v>
      </c>
    </row>
    <row r="15" spans="1:20" x14ac:dyDescent="0.3">
      <c r="A15" s="63" t="s">
        <v>1641</v>
      </c>
      <c r="B15" s="64">
        <f>VLOOKUP($A15,'Return Data'!$B$7:$R$2843,3,0)</f>
        <v>44391</v>
      </c>
      <c r="C15" s="65">
        <f>VLOOKUP($A15,'Return Data'!$B$7:$R$2843,4,0)</f>
        <v>66.256699999999995</v>
      </c>
      <c r="D15" s="65">
        <f>VLOOKUP($A15,'Return Data'!$B$7:$R$2843,10,0)</f>
        <v>13.253299999999999</v>
      </c>
      <c r="E15" s="66">
        <f t="shared" si="0"/>
        <v>14</v>
      </c>
      <c r="F15" s="65">
        <f>VLOOKUP($A15,'Return Data'!$B$7:$R$2843,11,0)</f>
        <v>7.6794000000000002</v>
      </c>
      <c r="G15" s="66">
        <f t="shared" si="1"/>
        <v>11</v>
      </c>
      <c r="H15" s="65">
        <f>VLOOKUP($A15,'Return Data'!$B$7:$R$2843,12,0)</f>
        <v>14.7272</v>
      </c>
      <c r="I15" s="66">
        <f t="shared" si="2"/>
        <v>8</v>
      </c>
      <c r="J15" s="65">
        <f>VLOOKUP($A15,'Return Data'!$B$7:$R$2843,13,0)</f>
        <v>14.041</v>
      </c>
      <c r="K15" s="66">
        <f t="shared" si="3"/>
        <v>10</v>
      </c>
      <c r="L15" s="65">
        <f>VLOOKUP($A15,'Return Data'!$B$7:$R$2843,17,0)</f>
        <v>8.2927999999999997</v>
      </c>
      <c r="M15" s="66">
        <f t="shared" si="4"/>
        <v>13</v>
      </c>
      <c r="N15" s="65">
        <f>VLOOKUP($A15,'Return Data'!$B$7:$R$2843,14,0)</f>
        <v>7.6397000000000004</v>
      </c>
      <c r="O15" s="66">
        <f t="shared" si="5"/>
        <v>10</v>
      </c>
      <c r="P15" s="65">
        <f>VLOOKUP($A15,'Return Data'!$B$7:$R$2843,15,0)</f>
        <v>6.8175999999999997</v>
      </c>
      <c r="Q15" s="66">
        <f t="shared" si="6"/>
        <v>14</v>
      </c>
      <c r="R15" s="65">
        <f>VLOOKUP($A15,'Return Data'!$B$7:$R$2843,16,0)</f>
        <v>9.5145</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44391</v>
      </c>
      <c r="C17" s="65">
        <f>VLOOKUP($A17,'Return Data'!$B$7:$R$2843,4,0)</f>
        <v>57.035200000000003</v>
      </c>
      <c r="D17" s="65">
        <f>VLOOKUP($A17,'Return Data'!$B$7:$R$2843,10,0)</f>
        <v>24.402899999999999</v>
      </c>
      <c r="E17" s="66">
        <f t="shared" ref="E17:E26" si="8">RANK(D17,D$8:D$31,0)</f>
        <v>1</v>
      </c>
      <c r="F17" s="65">
        <f>VLOOKUP($A17,'Return Data'!$B$7:$R$2843,11,0)</f>
        <v>14.2247</v>
      </c>
      <c r="G17" s="66">
        <f t="shared" ref="G17:G26" si="9">RANK(F17,F$8:F$31,0)</f>
        <v>1</v>
      </c>
      <c r="H17" s="65">
        <f>VLOOKUP($A17,'Return Data'!$B$7:$R$2843,12,0)</f>
        <v>23.276800000000001</v>
      </c>
      <c r="I17" s="66">
        <f t="shared" ref="I17:I26" si="10">RANK(H17,H$8:H$31,0)</f>
        <v>1</v>
      </c>
      <c r="J17" s="65">
        <f>VLOOKUP($A17,'Return Data'!$B$7:$R$2843,13,0)</f>
        <v>21.2803</v>
      </c>
      <c r="K17" s="66">
        <f t="shared" ref="K17:K26" si="11">RANK(J17,J$8:J$31,0)</f>
        <v>2</v>
      </c>
      <c r="L17" s="65">
        <f>VLOOKUP($A17,'Return Data'!$B$7:$R$2843,17,0)</f>
        <v>10.6648</v>
      </c>
      <c r="M17" s="66">
        <f t="shared" ref="M17:M26" si="12">RANK(L17,L$8:L$31,0)</f>
        <v>5</v>
      </c>
      <c r="N17" s="65">
        <f>VLOOKUP($A17,'Return Data'!$B$7:$R$2843,14,0)</f>
        <v>10.121499999999999</v>
      </c>
      <c r="O17" s="66">
        <f t="shared" ref="O17:O26" si="13">RANK(N17,N$8:N$31,0)</f>
        <v>4</v>
      </c>
      <c r="P17" s="65">
        <f>VLOOKUP($A17,'Return Data'!$B$7:$R$2843,15,0)</f>
        <v>8.4174000000000007</v>
      </c>
      <c r="Q17" s="66">
        <f>RANK(P17,P$8:P$31,0)</f>
        <v>5</v>
      </c>
      <c r="R17" s="65">
        <f>VLOOKUP($A17,'Return Data'!$B$7:$R$2843,16,0)</f>
        <v>10.4222</v>
      </c>
      <c r="S17" s="67">
        <f t="shared" ref="S17:S26" si="14">RANK(R17,R$8:R$31,0)</f>
        <v>1</v>
      </c>
    </row>
    <row r="18" spans="1:19" x14ac:dyDescent="0.3">
      <c r="A18" s="63" t="s">
        <v>1644</v>
      </c>
      <c r="B18" s="64">
        <f>VLOOKUP($A18,'Return Data'!$B$7:$R$2843,3,0)</f>
        <v>44391</v>
      </c>
      <c r="C18" s="65">
        <f>VLOOKUP($A18,'Return Data'!$B$7:$R$2843,4,0)</f>
        <v>44.221299999999999</v>
      </c>
      <c r="D18" s="65">
        <f>VLOOKUP($A18,'Return Data'!$B$7:$R$2843,10,0)</f>
        <v>14.7067</v>
      </c>
      <c r="E18" s="66">
        <f t="shared" si="8"/>
        <v>12</v>
      </c>
      <c r="F18" s="65">
        <f>VLOOKUP($A18,'Return Data'!$B$7:$R$2843,11,0)</f>
        <v>5.2065000000000001</v>
      </c>
      <c r="G18" s="66">
        <f t="shared" si="9"/>
        <v>17</v>
      </c>
      <c r="H18" s="65">
        <f>VLOOKUP($A18,'Return Data'!$B$7:$R$2843,12,0)</f>
        <v>11.750500000000001</v>
      </c>
      <c r="I18" s="66">
        <f t="shared" si="10"/>
        <v>15</v>
      </c>
      <c r="J18" s="65">
        <f>VLOOKUP($A18,'Return Data'!$B$7:$R$2843,13,0)</f>
        <v>12.1967</v>
      </c>
      <c r="K18" s="66">
        <f t="shared" si="11"/>
        <v>13</v>
      </c>
      <c r="L18" s="65">
        <f>VLOOKUP($A18,'Return Data'!$B$7:$R$2843,17,0)</f>
        <v>8.4117999999999995</v>
      </c>
      <c r="M18" s="66">
        <f t="shared" si="12"/>
        <v>12</v>
      </c>
      <c r="N18" s="65">
        <f>VLOOKUP($A18,'Return Data'!$B$7:$R$2843,14,0)</f>
        <v>8.3636999999999997</v>
      </c>
      <c r="O18" s="66">
        <f t="shared" si="13"/>
        <v>7</v>
      </c>
      <c r="P18" s="65">
        <f>VLOOKUP($A18,'Return Data'!$B$7:$R$2843,15,0)</f>
        <v>7.1346999999999996</v>
      </c>
      <c r="Q18" s="66">
        <f>RANK(P18,P$8:P$31,0)</f>
        <v>12</v>
      </c>
      <c r="R18" s="65">
        <f>VLOOKUP($A18,'Return Data'!$B$7:$R$2843,16,0)</f>
        <v>8.9208999999999996</v>
      </c>
      <c r="S18" s="67">
        <f t="shared" si="14"/>
        <v>6</v>
      </c>
    </row>
    <row r="19" spans="1:19" x14ac:dyDescent="0.3">
      <c r="A19" s="63" t="s">
        <v>1645</v>
      </c>
      <c r="B19" s="64">
        <f>VLOOKUP($A19,'Return Data'!$B$7:$R$2843,3,0)</f>
        <v>44391</v>
      </c>
      <c r="C19" s="65">
        <f>VLOOKUP($A19,'Return Data'!$B$7:$R$2843,4,0)</f>
        <v>52.576500000000003</v>
      </c>
      <c r="D19" s="65">
        <f>VLOOKUP($A19,'Return Data'!$B$7:$R$2843,10,0)</f>
        <v>12.6181</v>
      </c>
      <c r="E19" s="66">
        <f t="shared" si="8"/>
        <v>15</v>
      </c>
      <c r="F19" s="65">
        <f>VLOOKUP($A19,'Return Data'!$B$7:$R$2843,11,0)</f>
        <v>7.0922999999999998</v>
      </c>
      <c r="G19" s="66">
        <f t="shared" si="9"/>
        <v>14</v>
      </c>
      <c r="H19" s="65">
        <f>VLOOKUP($A19,'Return Data'!$B$7:$R$2843,12,0)</f>
        <v>11.883900000000001</v>
      </c>
      <c r="I19" s="66">
        <f t="shared" si="10"/>
        <v>13</v>
      </c>
      <c r="J19" s="65">
        <f>VLOOKUP($A19,'Return Data'!$B$7:$R$2843,13,0)</f>
        <v>13.848800000000001</v>
      </c>
      <c r="K19" s="66">
        <f t="shared" si="11"/>
        <v>11</v>
      </c>
      <c r="L19" s="65">
        <f>VLOOKUP($A19,'Return Data'!$B$7:$R$2843,17,0)</f>
        <v>10.06</v>
      </c>
      <c r="M19" s="66">
        <f t="shared" si="12"/>
        <v>6</v>
      </c>
      <c r="N19" s="65">
        <f>VLOOKUP($A19,'Return Data'!$B$7:$R$2843,14,0)</f>
        <v>9.3472000000000008</v>
      </c>
      <c r="O19" s="66">
        <f t="shared" si="13"/>
        <v>6</v>
      </c>
      <c r="P19" s="65">
        <f>VLOOKUP($A19,'Return Data'!$B$7:$R$2843,15,0)</f>
        <v>9.4101999999999997</v>
      </c>
      <c r="Q19" s="66">
        <f>RANK(P19,P$8:P$31,0)</f>
        <v>1</v>
      </c>
      <c r="R19" s="65">
        <f>VLOOKUP($A19,'Return Data'!$B$7:$R$2843,16,0)</f>
        <v>10.068</v>
      </c>
      <c r="S19" s="67">
        <f t="shared" si="14"/>
        <v>2</v>
      </c>
    </row>
    <row r="20" spans="1:19" x14ac:dyDescent="0.3">
      <c r="A20" s="63" t="s">
        <v>1646</v>
      </c>
      <c r="B20" s="64">
        <f>VLOOKUP($A20,'Return Data'!$B$7:$R$2843,3,0)</f>
        <v>44391</v>
      </c>
      <c r="C20" s="65">
        <f>VLOOKUP($A20,'Return Data'!$B$7:$R$2843,4,0)</f>
        <v>25.233499999999999</v>
      </c>
      <c r="D20" s="65">
        <f>VLOOKUP($A20,'Return Data'!$B$7:$R$2843,10,0)</f>
        <v>11.218</v>
      </c>
      <c r="E20" s="66">
        <f t="shared" si="8"/>
        <v>19</v>
      </c>
      <c r="F20" s="65">
        <f>VLOOKUP($A20,'Return Data'!$B$7:$R$2843,11,0)</f>
        <v>4.2455999999999996</v>
      </c>
      <c r="G20" s="66">
        <f t="shared" si="9"/>
        <v>19</v>
      </c>
      <c r="H20" s="65">
        <f>VLOOKUP($A20,'Return Data'!$B$7:$R$2843,12,0)</f>
        <v>8.7766000000000002</v>
      </c>
      <c r="I20" s="66">
        <f t="shared" si="10"/>
        <v>19</v>
      </c>
      <c r="J20" s="65">
        <f>VLOOKUP($A20,'Return Data'!$B$7:$R$2843,13,0)</f>
        <v>10.433</v>
      </c>
      <c r="K20" s="66">
        <f t="shared" si="11"/>
        <v>18</v>
      </c>
      <c r="L20" s="65">
        <f>VLOOKUP($A20,'Return Data'!$B$7:$R$2843,17,0)</f>
        <v>7.5252999999999997</v>
      </c>
      <c r="M20" s="66">
        <f t="shared" si="12"/>
        <v>17</v>
      </c>
      <c r="N20" s="65">
        <f>VLOOKUP($A20,'Return Data'!$B$7:$R$2843,14,0)</f>
        <v>7.2919</v>
      </c>
      <c r="O20" s="66">
        <f t="shared" si="13"/>
        <v>13</v>
      </c>
      <c r="P20" s="65">
        <f>VLOOKUP($A20,'Return Data'!$B$7:$R$2843,15,0)</f>
        <v>6.9531000000000001</v>
      </c>
      <c r="Q20" s="66">
        <f>RANK(P20,P$8:P$31,0)</f>
        <v>13</v>
      </c>
      <c r="R20" s="65">
        <f>VLOOKUP($A20,'Return Data'!$B$7:$R$2843,16,0)</f>
        <v>8.4664000000000001</v>
      </c>
      <c r="S20" s="67">
        <f t="shared" si="14"/>
        <v>10</v>
      </c>
    </row>
    <row r="21" spans="1:19" x14ac:dyDescent="0.3">
      <c r="A21" s="63" t="s">
        <v>1647</v>
      </c>
      <c r="B21" s="64">
        <f>VLOOKUP($A21,'Return Data'!$B$7:$R$2843,3,0)</f>
        <v>44391</v>
      </c>
      <c r="C21" s="65">
        <f>VLOOKUP($A21,'Return Data'!$B$7:$R$2843,4,0)</f>
        <v>15.6412</v>
      </c>
      <c r="D21" s="65">
        <f>VLOOKUP($A21,'Return Data'!$B$7:$R$2843,10,0)</f>
        <v>11.588800000000001</v>
      </c>
      <c r="E21" s="66">
        <f t="shared" si="8"/>
        <v>18</v>
      </c>
      <c r="F21" s="65">
        <f>VLOOKUP($A21,'Return Data'!$B$7:$R$2843,11,0)</f>
        <v>6.0801999999999996</v>
      </c>
      <c r="G21" s="66">
        <f t="shared" si="9"/>
        <v>15</v>
      </c>
      <c r="H21" s="65">
        <f>VLOOKUP($A21,'Return Data'!$B$7:$R$2843,12,0)</f>
        <v>13.1858</v>
      </c>
      <c r="I21" s="66">
        <f t="shared" si="10"/>
        <v>10</v>
      </c>
      <c r="J21" s="65">
        <f>VLOOKUP($A21,'Return Data'!$B$7:$R$2843,13,0)</f>
        <v>12.485300000000001</v>
      </c>
      <c r="K21" s="66">
        <f t="shared" si="11"/>
        <v>12</v>
      </c>
      <c r="L21" s="65">
        <f>VLOOKUP($A21,'Return Data'!$B$7:$R$2843,17,0)</f>
        <v>6.3958000000000004</v>
      </c>
      <c r="M21" s="66">
        <f t="shared" si="12"/>
        <v>19</v>
      </c>
      <c r="N21" s="65">
        <f>VLOOKUP($A21,'Return Data'!$B$7:$R$2843,14,0)</f>
        <v>6.7405999999999997</v>
      </c>
      <c r="O21" s="66">
        <f t="shared" si="13"/>
        <v>15</v>
      </c>
      <c r="P21" s="65"/>
      <c r="Q21" s="66"/>
      <c r="R21" s="65">
        <f>VLOOKUP($A21,'Return Data'!$B$7:$R$2843,16,0)</f>
        <v>8.2860999999999994</v>
      </c>
      <c r="S21" s="67">
        <f t="shared" si="14"/>
        <v>12</v>
      </c>
    </row>
    <row r="22" spans="1:19" x14ac:dyDescent="0.3">
      <c r="A22" s="63" t="s">
        <v>1648</v>
      </c>
      <c r="B22" s="64">
        <f>VLOOKUP($A22,'Return Data'!$B$7:$R$2843,3,0)</f>
        <v>44391</v>
      </c>
      <c r="C22" s="65">
        <f>VLOOKUP($A22,'Return Data'!$B$7:$R$2843,4,0)</f>
        <v>40.405500000000004</v>
      </c>
      <c r="D22" s="65">
        <f>VLOOKUP($A22,'Return Data'!$B$7:$R$2843,10,0)</f>
        <v>18.506799999999998</v>
      </c>
      <c r="E22" s="66">
        <f t="shared" si="8"/>
        <v>4</v>
      </c>
      <c r="F22" s="65">
        <f>VLOOKUP($A22,'Return Data'!$B$7:$R$2843,11,0)</f>
        <v>10.428599999999999</v>
      </c>
      <c r="G22" s="66">
        <f t="shared" si="9"/>
        <v>6</v>
      </c>
      <c r="H22" s="65">
        <f>VLOOKUP($A22,'Return Data'!$B$7:$R$2843,12,0)</f>
        <v>18.9084</v>
      </c>
      <c r="I22" s="66">
        <f t="shared" si="10"/>
        <v>4</v>
      </c>
      <c r="J22" s="65">
        <f>VLOOKUP($A22,'Return Data'!$B$7:$R$2843,13,0)</f>
        <v>19.003900000000002</v>
      </c>
      <c r="K22" s="66">
        <f t="shared" si="11"/>
        <v>4</v>
      </c>
      <c r="L22" s="65">
        <f>VLOOKUP($A22,'Return Data'!$B$7:$R$2843,17,0)</f>
        <v>12.8741</v>
      </c>
      <c r="M22" s="66">
        <f t="shared" si="12"/>
        <v>1</v>
      </c>
      <c r="N22" s="65">
        <f>VLOOKUP($A22,'Return Data'!$B$7:$R$2843,14,0)</f>
        <v>11.0855</v>
      </c>
      <c r="O22" s="66">
        <f t="shared" si="13"/>
        <v>1</v>
      </c>
      <c r="P22" s="65">
        <f>VLOOKUP($A22,'Return Data'!$B$7:$R$2843,15,0)</f>
        <v>9.2909000000000006</v>
      </c>
      <c r="Q22" s="66">
        <f>RANK(P22,P$8:P$31,0)</f>
        <v>2</v>
      </c>
      <c r="R22" s="65">
        <f>VLOOKUP($A22,'Return Data'!$B$7:$R$2843,16,0)</f>
        <v>8.2439</v>
      </c>
      <c r="S22" s="67">
        <f t="shared" si="14"/>
        <v>14</v>
      </c>
    </row>
    <row r="23" spans="1:19" x14ac:dyDescent="0.3">
      <c r="A23" s="63" t="s">
        <v>1649</v>
      </c>
      <c r="B23" s="64">
        <f>VLOOKUP($A23,'Return Data'!$B$7:$R$2843,3,0)</f>
        <v>44391</v>
      </c>
      <c r="C23" s="65">
        <f>VLOOKUP($A23,'Return Data'!$B$7:$R$2843,4,0)</f>
        <v>41.724899999999998</v>
      </c>
      <c r="D23" s="65">
        <f>VLOOKUP($A23,'Return Data'!$B$7:$R$2843,10,0)</f>
        <v>15.4335</v>
      </c>
      <c r="E23" s="66">
        <f t="shared" si="8"/>
        <v>9</v>
      </c>
      <c r="F23" s="65">
        <f>VLOOKUP($A23,'Return Data'!$B$7:$R$2843,11,0)</f>
        <v>8.4102999999999994</v>
      </c>
      <c r="G23" s="66">
        <f t="shared" si="9"/>
        <v>9</v>
      </c>
      <c r="H23" s="65">
        <f>VLOOKUP($A23,'Return Data'!$B$7:$R$2843,12,0)</f>
        <v>11.8581</v>
      </c>
      <c r="I23" s="66">
        <f t="shared" si="10"/>
        <v>14</v>
      </c>
      <c r="J23" s="65">
        <f>VLOOKUP($A23,'Return Data'!$B$7:$R$2843,13,0)</f>
        <v>11.8996</v>
      </c>
      <c r="K23" s="66">
        <f t="shared" si="11"/>
        <v>15</v>
      </c>
      <c r="L23" s="65">
        <f>VLOOKUP($A23,'Return Data'!$B$7:$R$2843,17,0)</f>
        <v>7.9278000000000004</v>
      </c>
      <c r="M23" s="66">
        <f t="shared" si="12"/>
        <v>16</v>
      </c>
      <c r="N23" s="65">
        <f>VLOOKUP($A23,'Return Data'!$B$7:$R$2843,14,0)</f>
        <v>8.1479999999999997</v>
      </c>
      <c r="O23" s="66">
        <f t="shared" si="13"/>
        <v>8</v>
      </c>
      <c r="P23" s="65">
        <f>VLOOKUP($A23,'Return Data'!$B$7:$R$2843,15,0)</f>
        <v>7.2431999999999999</v>
      </c>
      <c r="Q23" s="66">
        <f>RANK(P23,P$8:P$31,0)</f>
        <v>9</v>
      </c>
      <c r="R23" s="65">
        <f>VLOOKUP($A23,'Return Data'!$B$7:$R$2843,16,0)</f>
        <v>6.0324</v>
      </c>
      <c r="S23" s="67">
        <f t="shared" si="14"/>
        <v>21</v>
      </c>
    </row>
    <row r="24" spans="1:19" x14ac:dyDescent="0.3">
      <c r="A24" s="63" t="s">
        <v>1650</v>
      </c>
      <c r="B24" s="64">
        <f>VLOOKUP($A24,'Return Data'!$B$7:$R$2843,3,0)</f>
        <v>44391</v>
      </c>
      <c r="C24" s="65">
        <f>VLOOKUP($A24,'Return Data'!$B$7:$R$2843,4,0)</f>
        <v>64.909199999999998</v>
      </c>
      <c r="D24" s="65">
        <f>VLOOKUP($A24,'Return Data'!$B$7:$R$2843,10,0)</f>
        <v>9.6216000000000008</v>
      </c>
      <c r="E24" s="66">
        <f t="shared" si="8"/>
        <v>22</v>
      </c>
      <c r="F24" s="65">
        <f>VLOOKUP($A24,'Return Data'!$B$7:$R$2843,11,0)</f>
        <v>3.1659999999999999</v>
      </c>
      <c r="G24" s="66">
        <f t="shared" si="9"/>
        <v>20</v>
      </c>
      <c r="H24" s="65">
        <f>VLOOKUP($A24,'Return Data'!$B$7:$R$2843,12,0)</f>
        <v>8.4503000000000004</v>
      </c>
      <c r="I24" s="66">
        <f t="shared" si="10"/>
        <v>21</v>
      </c>
      <c r="J24" s="65">
        <f>VLOOKUP($A24,'Return Data'!$B$7:$R$2843,13,0)</f>
        <v>8.6263000000000005</v>
      </c>
      <c r="K24" s="66">
        <f t="shared" si="11"/>
        <v>21</v>
      </c>
      <c r="L24" s="65">
        <f>VLOOKUP($A24,'Return Data'!$B$7:$R$2843,17,0)</f>
        <v>8.0454000000000008</v>
      </c>
      <c r="M24" s="66">
        <f t="shared" si="12"/>
        <v>15</v>
      </c>
      <c r="N24" s="65">
        <f>VLOOKUP($A24,'Return Data'!$B$7:$R$2843,14,0)</f>
        <v>7.8756000000000004</v>
      </c>
      <c r="O24" s="66">
        <f t="shared" si="13"/>
        <v>9</v>
      </c>
      <c r="P24" s="65">
        <f>VLOOKUP($A24,'Return Data'!$B$7:$R$2843,15,0)</f>
        <v>6.6318999999999999</v>
      </c>
      <c r="Q24" s="66">
        <f>RANK(P24,P$8:P$31,0)</f>
        <v>15</v>
      </c>
      <c r="R24" s="65">
        <f>VLOOKUP($A24,'Return Data'!$B$7:$R$2843,16,0)</f>
        <v>8.3580000000000005</v>
      </c>
      <c r="S24" s="67">
        <f t="shared" si="14"/>
        <v>11</v>
      </c>
    </row>
    <row r="25" spans="1:19" x14ac:dyDescent="0.3">
      <c r="A25" s="63" t="s">
        <v>2012</v>
      </c>
      <c r="B25" s="64">
        <f>VLOOKUP($A25,'Return Data'!$B$7:$R$2843,3,0)</f>
        <v>44391</v>
      </c>
      <c r="C25" s="65">
        <f>VLOOKUP($A25,'Return Data'!$B$7:$R$2843,4,0)</f>
        <v>21.522200000000002</v>
      </c>
      <c r="D25" s="65">
        <f>VLOOKUP($A25,'Return Data'!$B$7:$R$2843,10,0)</f>
        <v>11.108599999999999</v>
      </c>
      <c r="E25" s="66">
        <f t="shared" si="8"/>
        <v>21</v>
      </c>
      <c r="F25" s="65">
        <f>VLOOKUP($A25,'Return Data'!$B$7:$R$2843,11,0)</f>
        <v>4.4287000000000001</v>
      </c>
      <c r="G25" s="66">
        <f t="shared" si="9"/>
        <v>18</v>
      </c>
      <c r="H25" s="65">
        <f>VLOOKUP($A25,'Return Data'!$B$7:$R$2843,12,0)</f>
        <v>8.7909000000000006</v>
      </c>
      <c r="I25" s="66">
        <f t="shared" si="10"/>
        <v>18</v>
      </c>
      <c r="J25" s="65">
        <f>VLOOKUP($A25,'Return Data'!$B$7:$R$2843,13,0)</f>
        <v>8.8645999999999994</v>
      </c>
      <c r="K25" s="66">
        <f t="shared" si="11"/>
        <v>19</v>
      </c>
      <c r="L25" s="65">
        <f>VLOOKUP($A25,'Return Data'!$B$7:$R$2843,17,0)</f>
        <v>5.9082999999999997</v>
      </c>
      <c r="M25" s="66">
        <f t="shared" si="12"/>
        <v>20</v>
      </c>
      <c r="N25" s="65">
        <f>VLOOKUP($A25,'Return Data'!$B$7:$R$2843,14,0)</f>
        <v>5.7473999999999998</v>
      </c>
      <c r="O25" s="66">
        <f t="shared" si="13"/>
        <v>18</v>
      </c>
      <c r="P25" s="65">
        <f>VLOOKUP($A25,'Return Data'!$B$7:$R$2843,15,0)</f>
        <v>5.7625000000000002</v>
      </c>
      <c r="Q25" s="66">
        <f>RANK(P25,P$8:P$31,0)</f>
        <v>17</v>
      </c>
      <c r="R25" s="65">
        <f>VLOOKUP($A25,'Return Data'!$B$7:$R$2843,16,0)</f>
        <v>7.2390999999999996</v>
      </c>
      <c r="S25" s="67">
        <f t="shared" si="14"/>
        <v>17</v>
      </c>
    </row>
    <row r="26" spans="1:19" x14ac:dyDescent="0.3">
      <c r="A26" s="63" t="s">
        <v>1651</v>
      </c>
      <c r="B26" s="64">
        <f>VLOOKUP($A26,'Return Data'!$B$7:$R$2843,3,0)</f>
        <v>44391</v>
      </c>
      <c r="C26" s="65">
        <f>VLOOKUP($A26,'Return Data'!$B$7:$R$2843,4,0)</f>
        <v>42.210999999999999</v>
      </c>
      <c r="D26" s="65">
        <f>VLOOKUP($A26,'Return Data'!$B$7:$R$2843,10,0)</f>
        <v>12.078799999999999</v>
      </c>
      <c r="E26" s="66">
        <f t="shared" si="8"/>
        <v>16</v>
      </c>
      <c r="F26" s="65">
        <f>VLOOKUP($A26,'Return Data'!$B$7:$R$2843,11,0)</f>
        <v>9.4110999999999994</v>
      </c>
      <c r="G26" s="66">
        <f t="shared" si="9"/>
        <v>8</v>
      </c>
      <c r="H26" s="65">
        <f>VLOOKUP($A26,'Return Data'!$B$7:$R$2843,12,0)</f>
        <v>12.335000000000001</v>
      </c>
      <c r="I26" s="66">
        <f t="shared" si="10"/>
        <v>11</v>
      </c>
      <c r="J26" s="65">
        <f>VLOOKUP($A26,'Return Data'!$B$7:$R$2843,13,0)</f>
        <v>11.9735</v>
      </c>
      <c r="K26" s="66">
        <f t="shared" si="11"/>
        <v>14</v>
      </c>
      <c r="L26" s="65">
        <f>VLOOKUP($A26,'Return Data'!$B$7:$R$2843,17,0)</f>
        <v>-1.0233000000000001</v>
      </c>
      <c r="M26" s="66">
        <f t="shared" si="12"/>
        <v>21</v>
      </c>
      <c r="N26" s="65">
        <f>VLOOKUP($A26,'Return Data'!$B$7:$R$2843,14,0)</f>
        <v>0.71040000000000003</v>
      </c>
      <c r="O26" s="66">
        <f t="shared" si="13"/>
        <v>21</v>
      </c>
      <c r="P26" s="65">
        <f>VLOOKUP($A26,'Return Data'!$B$7:$R$2843,15,0)</f>
        <v>3.2477999999999998</v>
      </c>
      <c r="Q26" s="66">
        <f>RANK(P26,P$8:P$31,0)</f>
        <v>20</v>
      </c>
      <c r="R26" s="65">
        <f>VLOOKUP($A26,'Return Data'!$B$7:$R$2843,16,0)</f>
        <v>8.5694999999999997</v>
      </c>
      <c r="S26" s="67">
        <f t="shared" si="14"/>
        <v>9</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44391</v>
      </c>
      <c r="C28" s="65">
        <f>VLOOKUP($A28,'Return Data'!$B$7:$R$2843,4,0)</f>
        <v>50.352899999999998</v>
      </c>
      <c r="D28" s="65">
        <f>VLOOKUP($A28,'Return Data'!$B$7:$R$2843,10,0)</f>
        <v>21.303999999999998</v>
      </c>
      <c r="E28" s="66">
        <f>RANK(D28,D$8:D$31,0)</f>
        <v>2</v>
      </c>
      <c r="F28" s="65">
        <f>VLOOKUP($A28,'Return Data'!$B$7:$R$2843,11,0)</f>
        <v>12.326599999999999</v>
      </c>
      <c r="G28" s="66">
        <f>RANK(F28,F$8:F$31,0)</f>
        <v>2</v>
      </c>
      <c r="H28" s="65">
        <f>VLOOKUP($A28,'Return Data'!$B$7:$R$2843,12,0)</f>
        <v>20.762</v>
      </c>
      <c r="I28" s="66">
        <f>RANK(H28,H$8:H$31,0)</f>
        <v>3</v>
      </c>
      <c r="J28" s="65">
        <f>VLOOKUP($A28,'Return Data'!$B$7:$R$2843,13,0)</f>
        <v>20.039000000000001</v>
      </c>
      <c r="K28" s="66">
        <f>RANK(J28,J$8:J$31,0)</f>
        <v>3</v>
      </c>
      <c r="L28" s="65">
        <f>VLOOKUP($A28,'Return Data'!$B$7:$R$2843,17,0)</f>
        <v>12.505699999999999</v>
      </c>
      <c r="M28" s="66">
        <f>RANK(L28,L$8:L$31,0)</f>
        <v>2</v>
      </c>
      <c r="N28" s="65">
        <f>VLOOKUP($A28,'Return Data'!$B$7:$R$2843,14,0)</f>
        <v>9.9207999999999998</v>
      </c>
      <c r="O28" s="66">
        <f>RANK(N28,N$8:N$31,0)</f>
        <v>5</v>
      </c>
      <c r="P28" s="65">
        <f>VLOOKUP($A28,'Return Data'!$B$7:$R$2843,15,0)</f>
        <v>8.4192999999999998</v>
      </c>
      <c r="Q28" s="66">
        <f>RANK(P28,P$8:P$31,0)</f>
        <v>4</v>
      </c>
      <c r="R28" s="65">
        <f>VLOOKUP($A28,'Return Data'!$B$7:$R$2843,16,0)</f>
        <v>8.2787000000000006</v>
      </c>
      <c r="S28" s="67">
        <f>RANK(R28,R$8:R$31,0)</f>
        <v>13</v>
      </c>
    </row>
    <row r="29" spans="1:19" x14ac:dyDescent="0.3">
      <c r="A29" s="63" t="s">
        <v>1654</v>
      </c>
      <c r="B29" s="64">
        <f>VLOOKUP($A29,'Return Data'!$B$7:$R$2843,3,0)</f>
        <v>44391</v>
      </c>
      <c r="C29" s="65">
        <f>VLOOKUP($A29,'Return Data'!$B$7:$R$2843,4,0)</f>
        <v>21.7395</v>
      </c>
      <c r="D29" s="65">
        <f>VLOOKUP($A29,'Return Data'!$B$7:$R$2843,10,0)</f>
        <v>14.664</v>
      </c>
      <c r="E29" s="66">
        <f>RANK(D29,D$8:D$31,0)</f>
        <v>13</v>
      </c>
      <c r="F29" s="65">
        <f>VLOOKUP($A29,'Return Data'!$B$7:$R$2843,11,0)</f>
        <v>7.5465</v>
      </c>
      <c r="G29" s="66">
        <f>RANK(F29,F$8:F$31,0)</f>
        <v>13</v>
      </c>
      <c r="H29" s="65">
        <f>VLOOKUP($A29,'Return Data'!$B$7:$R$2843,12,0)</f>
        <v>12.060700000000001</v>
      </c>
      <c r="I29" s="66">
        <f>RANK(H29,H$8:H$31,0)</f>
        <v>12</v>
      </c>
      <c r="J29" s="65">
        <f>VLOOKUP($A29,'Return Data'!$B$7:$R$2843,13,0)</f>
        <v>11.210900000000001</v>
      </c>
      <c r="K29" s="66">
        <f>RANK(J29,J$8:J$31,0)</f>
        <v>16</v>
      </c>
      <c r="L29" s="65">
        <f>VLOOKUP($A29,'Return Data'!$B$7:$R$2843,17,0)</f>
        <v>7.4779</v>
      </c>
      <c r="M29" s="66">
        <f>RANK(L29,L$8:L$31,0)</f>
        <v>18</v>
      </c>
      <c r="N29" s="65">
        <f>VLOOKUP($A29,'Return Data'!$B$7:$R$2843,14,0)</f>
        <v>5.0693000000000001</v>
      </c>
      <c r="O29" s="66">
        <f>RANK(N29,N$8:N$31,0)</f>
        <v>19</v>
      </c>
      <c r="P29" s="65">
        <f>VLOOKUP($A29,'Return Data'!$B$7:$R$2843,15,0)</f>
        <v>5.7110000000000003</v>
      </c>
      <c r="Q29" s="66">
        <f>RANK(P29,P$8:P$31,0)</f>
        <v>18</v>
      </c>
      <c r="R29" s="65">
        <f>VLOOKUP($A29,'Return Data'!$B$7:$R$2843,16,0)</f>
        <v>7.0755999999999997</v>
      </c>
      <c r="S29" s="67">
        <f>RANK(R29,R$8:R$31,0)</f>
        <v>18</v>
      </c>
    </row>
    <row r="30" spans="1:19" x14ac:dyDescent="0.3">
      <c r="A30" s="63" t="s">
        <v>1655</v>
      </c>
      <c r="B30" s="64">
        <f>VLOOKUP($A30,'Return Data'!$B$7:$R$2843,3,0)</f>
        <v>44391</v>
      </c>
      <c r="C30" s="65">
        <f>VLOOKUP($A30,'Return Data'!$B$7:$R$2843,4,0)</f>
        <v>0.93210000000000004</v>
      </c>
      <c r="D30" s="65">
        <f>VLOOKUP($A30,'Return Data'!$B$7:$R$2843,10,0)</f>
        <v>11.172700000000001</v>
      </c>
      <c r="E30" s="66">
        <f>RANK(D30,D$8:D$31,0)</f>
        <v>20</v>
      </c>
      <c r="F30" s="65">
        <f>VLOOKUP($A30,'Return Data'!$B$7:$R$2843,11,0)</f>
        <v>-40.535499999999999</v>
      </c>
      <c r="G30" s="66">
        <f>RANK(F30,F$8:F$31,0)</f>
        <v>22</v>
      </c>
      <c r="H30" s="65"/>
      <c r="I30" s="66"/>
      <c r="J30" s="65"/>
      <c r="K30" s="66"/>
      <c r="L30" s="65"/>
      <c r="M30" s="66"/>
      <c r="N30" s="65"/>
      <c r="O30" s="66"/>
      <c r="P30" s="65"/>
      <c r="Q30" s="66"/>
      <c r="R30" s="65">
        <f>VLOOKUP($A30,'Return Data'!$B$7:$R$2843,16,0)</f>
        <v>-9.9128000000000007</v>
      </c>
      <c r="S30" s="67">
        <f>RANK(R30,R$8:R$31,0)</f>
        <v>22</v>
      </c>
    </row>
    <row r="31" spans="1:19" x14ac:dyDescent="0.3">
      <c r="A31" s="63" t="s">
        <v>1656</v>
      </c>
      <c r="B31" s="64">
        <f>VLOOKUP($A31,'Return Data'!$B$7:$R$2843,3,0)</f>
        <v>44391</v>
      </c>
      <c r="C31" s="65">
        <f>VLOOKUP($A31,'Return Data'!$B$7:$R$2843,4,0)</f>
        <v>48.117899999999999</v>
      </c>
      <c r="D31" s="65">
        <f>VLOOKUP($A31,'Return Data'!$B$7:$R$2843,10,0)</f>
        <v>15.6126</v>
      </c>
      <c r="E31" s="66">
        <f>RANK(D31,D$8:D$31,0)</f>
        <v>7</v>
      </c>
      <c r="F31" s="65">
        <f>VLOOKUP($A31,'Return Data'!$B$7:$R$2843,11,0)</f>
        <v>7.9593999999999996</v>
      </c>
      <c r="G31" s="66">
        <f>RANK(F31,F$8:F$31,0)</f>
        <v>10</v>
      </c>
      <c r="H31" s="65">
        <f>VLOOKUP($A31,'Return Data'!$B$7:$R$2843,12,0)</f>
        <v>17.3172</v>
      </c>
      <c r="I31" s="66">
        <f>RANK(H31,H$8:H$31,0)</f>
        <v>5</v>
      </c>
      <c r="J31" s="65">
        <f>VLOOKUP($A31,'Return Data'!$B$7:$R$2843,13,0)</f>
        <v>18.558499999999999</v>
      </c>
      <c r="K31" s="66">
        <f>RANK(J31,J$8:J$31,0)</f>
        <v>5</v>
      </c>
      <c r="L31" s="65">
        <f>VLOOKUP($A31,'Return Data'!$B$7:$R$2843,17,0)</f>
        <v>8.6885999999999992</v>
      </c>
      <c r="M31" s="66">
        <f>RANK(L31,L$8:L$31,0)</f>
        <v>10</v>
      </c>
      <c r="N31" s="65">
        <f>VLOOKUP($A31,'Return Data'!$B$7:$R$2843,14,0)</f>
        <v>6.1971999999999996</v>
      </c>
      <c r="O31" s="66">
        <f>RANK(N31,N$8:N$31,0)</f>
        <v>16</v>
      </c>
      <c r="P31" s="65">
        <f>VLOOKUP($A31,'Return Data'!$B$7:$R$2843,15,0)</f>
        <v>7.2275999999999998</v>
      </c>
      <c r="Q31" s="66">
        <f>RANK(P31,P$8:P$31,0)</f>
        <v>10</v>
      </c>
      <c r="R31" s="65">
        <f>VLOOKUP($A31,'Return Data'!$B$7:$R$2843,16,0)</f>
        <v>9.3430999999999997</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14.872745454545452</v>
      </c>
      <c r="E33" s="74"/>
      <c r="F33" s="75">
        <f>AVERAGE(F8:F31)</f>
        <v>5.7873954545454556</v>
      </c>
      <c r="G33" s="74"/>
      <c r="H33" s="75">
        <f>AVERAGE(H8:H31)</f>
        <v>13.93867619047619</v>
      </c>
      <c r="I33" s="74"/>
      <c r="J33" s="75">
        <f>AVERAGE(J8:J31)</f>
        <v>14.158380952380949</v>
      </c>
      <c r="K33" s="74"/>
      <c r="L33" s="75">
        <f>AVERAGE(L8:L31)</f>
        <v>8.7400666666666655</v>
      </c>
      <c r="M33" s="74"/>
      <c r="N33" s="75">
        <f>AVERAGE(N8:N31)</f>
        <v>7.4093333333333335</v>
      </c>
      <c r="O33" s="74"/>
      <c r="P33" s="75">
        <f>AVERAGE(P8:P31)</f>
        <v>7.1563699999999999</v>
      </c>
      <c r="Q33" s="74"/>
      <c r="R33" s="75">
        <f>AVERAGE(R8:R31)</f>
        <v>7.4938181818181837</v>
      </c>
      <c r="S33" s="76"/>
    </row>
    <row r="34" spans="1:19" x14ac:dyDescent="0.3">
      <c r="A34" s="73" t="s">
        <v>28</v>
      </c>
      <c r="B34" s="74"/>
      <c r="C34" s="74"/>
      <c r="D34" s="75">
        <f>MIN(D8:D31)</f>
        <v>9.6216000000000008</v>
      </c>
      <c r="E34" s="74"/>
      <c r="F34" s="75">
        <f>MIN(F8:F31)</f>
        <v>-40.535499999999999</v>
      </c>
      <c r="G34" s="74"/>
      <c r="H34" s="75">
        <f>MIN(H8:H31)</f>
        <v>8.4503000000000004</v>
      </c>
      <c r="I34" s="74"/>
      <c r="J34" s="75">
        <f>MIN(J8:J31)</f>
        <v>8.6263000000000005</v>
      </c>
      <c r="K34" s="74"/>
      <c r="L34" s="75">
        <f>MIN(L8:L31)</f>
        <v>-1.0233000000000001</v>
      </c>
      <c r="M34" s="74"/>
      <c r="N34" s="75">
        <f>MIN(N8:N31)</f>
        <v>0.71040000000000003</v>
      </c>
      <c r="O34" s="74"/>
      <c r="P34" s="75">
        <f>MIN(P8:P31)</f>
        <v>3.2477999999999998</v>
      </c>
      <c r="Q34" s="74"/>
      <c r="R34" s="75">
        <f>MIN(R8:R31)</f>
        <v>-9.9128000000000007</v>
      </c>
      <c r="S34" s="76"/>
    </row>
    <row r="35" spans="1:19" ht="15" thickBot="1" x14ac:dyDescent="0.35">
      <c r="A35" s="77" t="s">
        <v>29</v>
      </c>
      <c r="B35" s="78"/>
      <c r="C35" s="78"/>
      <c r="D35" s="79">
        <f>MAX(D8:D31)</f>
        <v>24.402899999999999</v>
      </c>
      <c r="E35" s="78"/>
      <c r="F35" s="79">
        <f>MAX(F8:F31)</f>
        <v>14.2247</v>
      </c>
      <c r="G35" s="78"/>
      <c r="H35" s="79">
        <f>MAX(H8:H31)</f>
        <v>23.276800000000001</v>
      </c>
      <c r="I35" s="78"/>
      <c r="J35" s="79">
        <f>MAX(J8:J31)</f>
        <v>22.995899999999999</v>
      </c>
      <c r="K35" s="78"/>
      <c r="L35" s="79">
        <f>MAX(L8:L31)</f>
        <v>12.8741</v>
      </c>
      <c r="M35" s="78"/>
      <c r="N35" s="79">
        <f>MAX(N8:N31)</f>
        <v>11.0855</v>
      </c>
      <c r="O35" s="78"/>
      <c r="P35" s="79">
        <f>MAX(P8:P31)</f>
        <v>9.4101999999999997</v>
      </c>
      <c r="Q35" s="78"/>
      <c r="R35" s="79">
        <f>MAX(R8:R31)</f>
        <v>10.4222</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44391</v>
      </c>
      <c r="C8" s="65">
        <f>VLOOKUP($A8,'Return Data'!$B$7:$R$2843,4,0)</f>
        <v>18.079999999999998</v>
      </c>
      <c r="D8" s="65">
        <f>VLOOKUP($A8,'Return Data'!$B$7:$R$2843,10,0)</f>
        <v>5.4226999999999999</v>
      </c>
      <c r="E8" s="66">
        <f>RANK(D8,D$8:D$32,0)</f>
        <v>15</v>
      </c>
      <c r="F8" s="65">
        <f>VLOOKUP($A8,'Return Data'!$B$7:$R$2843,11,0)</f>
        <v>6.9821999999999997</v>
      </c>
      <c r="G8" s="66">
        <f>RANK(F8,F$8:F$32,0)</f>
        <v>9</v>
      </c>
      <c r="H8" s="65">
        <f>VLOOKUP($A8,'Return Data'!$B$7:$R$2843,12,0)</f>
        <v>18.3246</v>
      </c>
      <c r="I8" s="66">
        <f>RANK(H8,H$8:H$32,0)</f>
        <v>10</v>
      </c>
      <c r="J8" s="65">
        <f>VLOOKUP($A8,'Return Data'!$B$7:$R$2843,13,0)</f>
        <v>25.9053</v>
      </c>
      <c r="K8" s="66">
        <f>RANK(J8,J$8:J$32,0)</f>
        <v>8</v>
      </c>
      <c r="L8" s="65">
        <f>VLOOKUP($A8,'Return Data'!$B$7:$R$2843,17,0)</f>
        <v>12.9407</v>
      </c>
      <c r="M8" s="66">
        <f>RANK(L8,L$8:L$32,0)</f>
        <v>6</v>
      </c>
      <c r="N8" s="65">
        <f>VLOOKUP($A8,'Return Data'!$B$7:$R$2843,14,0)</f>
        <v>9.5632000000000001</v>
      </c>
      <c r="O8" s="66">
        <f>RANK(N8,N$8:N$32,0)</f>
        <v>8</v>
      </c>
      <c r="P8" s="65">
        <f>VLOOKUP($A8,'Return Data'!$B$7:$R$2843,15,0)</f>
        <v>9.6762999999999995</v>
      </c>
      <c r="Q8" s="66">
        <f>RANK(P8,P$8:P$32,0)</f>
        <v>6</v>
      </c>
      <c r="R8" s="65">
        <f>VLOOKUP($A8,'Return Data'!$B$7:$R$2843,16,0)</f>
        <v>9.3432999999999993</v>
      </c>
      <c r="S8" s="67">
        <f>RANK(R8,R$8:R$32,0)</f>
        <v>14</v>
      </c>
    </row>
    <row r="9" spans="1:20" x14ac:dyDescent="0.3">
      <c r="A9" s="63" t="s">
        <v>1662</v>
      </c>
      <c r="B9" s="64">
        <f>VLOOKUP($A9,'Return Data'!$B$7:$R$2843,3,0)</f>
        <v>44391</v>
      </c>
      <c r="C9" s="65">
        <f>VLOOKUP($A9,'Return Data'!$B$7:$R$2843,4,0)</f>
        <v>17.13</v>
      </c>
      <c r="D9" s="65">
        <f>VLOOKUP($A9,'Return Data'!$B$7:$R$2843,10,0)</f>
        <v>5.7407000000000004</v>
      </c>
      <c r="E9" s="66">
        <f t="shared" ref="E9:E32" si="0">RANK(D9,D$8:D$32,0)</f>
        <v>11</v>
      </c>
      <c r="F9" s="65">
        <f>VLOOKUP($A9,'Return Data'!$B$7:$R$2843,11,0)</f>
        <v>5.8714000000000004</v>
      </c>
      <c r="G9" s="66">
        <f t="shared" ref="G9:G32" si="1">RANK(F9,F$8:F$32,0)</f>
        <v>15</v>
      </c>
      <c r="H9" s="65">
        <f>VLOOKUP($A9,'Return Data'!$B$7:$R$2843,12,0)</f>
        <v>16.848600000000001</v>
      </c>
      <c r="I9" s="66">
        <f t="shared" ref="I9:I32" si="2">RANK(H9,H$8:H$32,0)</f>
        <v>12</v>
      </c>
      <c r="J9" s="65">
        <f>VLOOKUP($A9,'Return Data'!$B$7:$R$2843,13,0)</f>
        <v>24.310600000000001</v>
      </c>
      <c r="K9" s="66">
        <f t="shared" ref="K9:K32" si="3">RANK(J9,J$8:J$32,0)</f>
        <v>10</v>
      </c>
      <c r="L9" s="65">
        <f>VLOOKUP($A9,'Return Data'!$B$7:$R$2843,17,0)</f>
        <v>12.507099999999999</v>
      </c>
      <c r="M9" s="66">
        <f t="shared" ref="M9:M32" si="4">RANK(L9,L$8:L$32,0)</f>
        <v>8</v>
      </c>
      <c r="N9" s="65">
        <f>VLOOKUP($A9,'Return Data'!$B$7:$R$2843,14,0)</f>
        <v>9.8391999999999999</v>
      </c>
      <c r="O9" s="66">
        <f t="shared" ref="O9:O30" si="5">RANK(N9,N$8:N$32,0)</f>
        <v>7</v>
      </c>
      <c r="P9" s="65">
        <f>VLOOKUP($A9,'Return Data'!$B$7:$R$2843,15,0)</f>
        <v>10.2364</v>
      </c>
      <c r="Q9" s="66">
        <f t="shared" ref="Q9:Q30" si="6">RANK(P9,P$8:P$32,0)</f>
        <v>4</v>
      </c>
      <c r="R9" s="65">
        <f>VLOOKUP($A9,'Return Data'!$B$7:$R$2843,16,0)</f>
        <v>9.5172000000000008</v>
      </c>
      <c r="S9" s="67">
        <f t="shared" ref="S9:S32" si="7">RANK(R9,R$8:R$32,0)</f>
        <v>11</v>
      </c>
    </row>
    <row r="10" spans="1:20" x14ac:dyDescent="0.3">
      <c r="A10" s="63" t="s">
        <v>1663</v>
      </c>
      <c r="B10" s="64">
        <f>VLOOKUP($A10,'Return Data'!$B$7:$R$2843,3,0)</f>
        <v>44391</v>
      </c>
      <c r="C10" s="65">
        <f>VLOOKUP($A10,'Return Data'!$B$7:$R$2843,4,0)</f>
        <v>12.16</v>
      </c>
      <c r="D10" s="65">
        <f>VLOOKUP($A10,'Return Data'!$B$7:$R$2843,10,0)</f>
        <v>2.1848999999999998</v>
      </c>
      <c r="E10" s="66">
        <f t="shared" si="0"/>
        <v>23</v>
      </c>
      <c r="F10" s="65">
        <f>VLOOKUP($A10,'Return Data'!$B$7:$R$2843,11,0)</f>
        <v>2.7894999999999999</v>
      </c>
      <c r="G10" s="66">
        <f t="shared" si="1"/>
        <v>23</v>
      </c>
      <c r="H10" s="65">
        <f>VLOOKUP($A10,'Return Data'!$B$7:$R$2843,12,0)</f>
        <v>6.4798999999999998</v>
      </c>
      <c r="I10" s="66">
        <f t="shared" si="2"/>
        <v>23</v>
      </c>
      <c r="J10" s="65">
        <f>VLOOKUP($A10,'Return Data'!$B$7:$R$2843,13,0)</f>
        <v>11.5596</v>
      </c>
      <c r="K10" s="66">
        <f t="shared" si="3"/>
        <v>23</v>
      </c>
      <c r="L10" s="65"/>
      <c r="M10" s="66"/>
      <c r="N10" s="65"/>
      <c r="O10" s="66"/>
      <c r="P10" s="65"/>
      <c r="Q10" s="66"/>
      <c r="R10" s="65">
        <f>VLOOKUP($A10,'Return Data'!$B$7:$R$2843,16,0)</f>
        <v>10.4223</v>
      </c>
      <c r="S10" s="67">
        <f t="shared" si="7"/>
        <v>5</v>
      </c>
    </row>
    <row r="11" spans="1:20" x14ac:dyDescent="0.3">
      <c r="A11" s="63" t="s">
        <v>1664</v>
      </c>
      <c r="B11" s="64">
        <f>VLOOKUP($A11,'Return Data'!$B$7:$R$2843,3,0)</f>
        <v>44391</v>
      </c>
      <c r="C11" s="65">
        <f>VLOOKUP($A11,'Return Data'!$B$7:$R$2843,4,0)</f>
        <v>16.896000000000001</v>
      </c>
      <c r="D11" s="65">
        <f>VLOOKUP($A11,'Return Data'!$B$7:$R$2843,10,0)</f>
        <v>6.7474999999999996</v>
      </c>
      <c r="E11" s="66">
        <f t="shared" si="0"/>
        <v>6</v>
      </c>
      <c r="F11" s="65">
        <f>VLOOKUP($A11,'Return Data'!$B$7:$R$2843,11,0)</f>
        <v>9.2531999999999996</v>
      </c>
      <c r="G11" s="66">
        <f t="shared" si="1"/>
        <v>2</v>
      </c>
      <c r="H11" s="65">
        <f>VLOOKUP($A11,'Return Data'!$B$7:$R$2843,12,0)</f>
        <v>19.710899999999999</v>
      </c>
      <c r="I11" s="66">
        <f t="shared" si="2"/>
        <v>6</v>
      </c>
      <c r="J11" s="65">
        <f>VLOOKUP($A11,'Return Data'!$B$7:$R$2843,13,0)</f>
        <v>27.555499999999999</v>
      </c>
      <c r="K11" s="66">
        <f t="shared" si="3"/>
        <v>6</v>
      </c>
      <c r="L11" s="65">
        <f>VLOOKUP($A11,'Return Data'!$B$7:$R$2843,17,0)</f>
        <v>12.888500000000001</v>
      </c>
      <c r="M11" s="66">
        <f t="shared" si="4"/>
        <v>7</v>
      </c>
      <c r="N11" s="65">
        <f>VLOOKUP($A11,'Return Data'!$B$7:$R$2843,14,0)</f>
        <v>9.9786000000000001</v>
      </c>
      <c r="O11" s="66">
        <f t="shared" si="5"/>
        <v>6</v>
      </c>
      <c r="P11" s="65"/>
      <c r="Q11" s="66"/>
      <c r="R11" s="65">
        <f>VLOOKUP($A11,'Return Data'!$B$7:$R$2843,16,0)</f>
        <v>10.405099999999999</v>
      </c>
      <c r="S11" s="67">
        <f t="shared" si="7"/>
        <v>6</v>
      </c>
    </row>
    <row r="12" spans="1:20" x14ac:dyDescent="0.3">
      <c r="A12" s="63" t="s">
        <v>1665</v>
      </c>
      <c r="B12" s="64">
        <f>VLOOKUP($A12,'Return Data'!$B$7:$R$2843,3,0)</f>
        <v>44391</v>
      </c>
      <c r="C12" s="65">
        <f>VLOOKUP($A12,'Return Data'!$B$7:$R$2843,4,0)</f>
        <v>18.571400000000001</v>
      </c>
      <c r="D12" s="65">
        <f>VLOOKUP($A12,'Return Data'!$B$7:$R$2843,10,0)</f>
        <v>5.8266</v>
      </c>
      <c r="E12" s="66">
        <f t="shared" si="0"/>
        <v>10</v>
      </c>
      <c r="F12" s="65">
        <f>VLOOKUP($A12,'Return Data'!$B$7:$R$2843,11,0)</f>
        <v>6.4648000000000003</v>
      </c>
      <c r="G12" s="66">
        <f t="shared" si="1"/>
        <v>12</v>
      </c>
      <c r="H12" s="65">
        <f>VLOOKUP($A12,'Return Data'!$B$7:$R$2843,12,0)</f>
        <v>15.256500000000001</v>
      </c>
      <c r="I12" s="66">
        <f t="shared" si="2"/>
        <v>15</v>
      </c>
      <c r="J12" s="65">
        <f>VLOOKUP($A12,'Return Data'!$B$7:$R$2843,13,0)</f>
        <v>20.020700000000001</v>
      </c>
      <c r="K12" s="66">
        <f t="shared" si="3"/>
        <v>15</v>
      </c>
      <c r="L12" s="65">
        <f>VLOOKUP($A12,'Return Data'!$B$7:$R$2843,17,0)</f>
        <v>13.339700000000001</v>
      </c>
      <c r="M12" s="66">
        <f t="shared" si="4"/>
        <v>4</v>
      </c>
      <c r="N12" s="65">
        <f>VLOOKUP($A12,'Return Data'!$B$7:$R$2843,14,0)</f>
        <v>10.678000000000001</v>
      </c>
      <c r="O12" s="66">
        <f t="shared" si="5"/>
        <v>4</v>
      </c>
      <c r="P12" s="65">
        <f>VLOOKUP($A12,'Return Data'!$B$7:$R$2843,15,0)</f>
        <v>10.294499999999999</v>
      </c>
      <c r="Q12" s="66">
        <f t="shared" si="6"/>
        <v>3</v>
      </c>
      <c r="R12" s="65">
        <f>VLOOKUP($A12,'Return Data'!$B$7:$R$2843,16,0)</f>
        <v>9.5953999999999997</v>
      </c>
      <c r="S12" s="67">
        <f t="shared" si="7"/>
        <v>10</v>
      </c>
    </row>
    <row r="13" spans="1:20" x14ac:dyDescent="0.3">
      <c r="A13" s="63" t="s">
        <v>1666</v>
      </c>
      <c r="B13" s="64">
        <f>VLOOKUP($A13,'Return Data'!$B$7:$R$2843,3,0)</f>
        <v>44391</v>
      </c>
      <c r="C13" s="65">
        <f>VLOOKUP($A13,'Return Data'!$B$7:$R$2843,4,0)</f>
        <v>12.8446</v>
      </c>
      <c r="D13" s="65">
        <f>VLOOKUP($A13,'Return Data'!$B$7:$R$2843,10,0)</f>
        <v>7.0437000000000003</v>
      </c>
      <c r="E13" s="66">
        <f t="shared" si="0"/>
        <v>4</v>
      </c>
      <c r="F13" s="65">
        <f>VLOOKUP($A13,'Return Data'!$B$7:$R$2843,11,0)</f>
        <v>6.673</v>
      </c>
      <c r="G13" s="66">
        <f t="shared" si="1"/>
        <v>11</v>
      </c>
      <c r="H13" s="65">
        <f>VLOOKUP($A13,'Return Data'!$B$7:$R$2843,12,0)</f>
        <v>20.416599999999999</v>
      </c>
      <c r="I13" s="66">
        <f t="shared" si="2"/>
        <v>4</v>
      </c>
      <c r="J13" s="65">
        <f>VLOOKUP($A13,'Return Data'!$B$7:$R$2843,13,0)</f>
        <v>25.746200000000002</v>
      </c>
      <c r="K13" s="66">
        <f t="shared" si="3"/>
        <v>9</v>
      </c>
      <c r="L13" s="65">
        <f>VLOOKUP($A13,'Return Data'!$B$7:$R$2843,17,0)</f>
        <v>10.9206</v>
      </c>
      <c r="M13" s="66">
        <f t="shared" si="4"/>
        <v>13</v>
      </c>
      <c r="N13" s="65"/>
      <c r="O13" s="66"/>
      <c r="P13" s="65"/>
      <c r="Q13" s="66"/>
      <c r="R13" s="65">
        <f>VLOOKUP($A13,'Return Data'!$B$7:$R$2843,16,0)</f>
        <v>9.0740999999999996</v>
      </c>
      <c r="S13" s="67">
        <f t="shared" si="7"/>
        <v>18</v>
      </c>
    </row>
    <row r="14" spans="1:20" x14ac:dyDescent="0.3">
      <c r="A14" s="63" t="s">
        <v>1667</v>
      </c>
      <c r="B14" s="64">
        <f>VLOOKUP($A14,'Return Data'!$B$7:$R$2843,3,0)</f>
        <v>44391</v>
      </c>
      <c r="C14" s="65">
        <f>VLOOKUP($A14,'Return Data'!$B$7:$R$2843,4,0)</f>
        <v>49.686999999999998</v>
      </c>
      <c r="D14" s="65">
        <f>VLOOKUP($A14,'Return Data'!$B$7:$R$2843,10,0)</f>
        <v>8.4893000000000001</v>
      </c>
      <c r="E14" s="66">
        <f t="shared" si="0"/>
        <v>1</v>
      </c>
      <c r="F14" s="65">
        <f>VLOOKUP($A14,'Return Data'!$B$7:$R$2843,11,0)</f>
        <v>10.0634</v>
      </c>
      <c r="G14" s="66">
        <f t="shared" si="1"/>
        <v>1</v>
      </c>
      <c r="H14" s="65">
        <f>VLOOKUP($A14,'Return Data'!$B$7:$R$2843,12,0)</f>
        <v>24.813500000000001</v>
      </c>
      <c r="I14" s="66">
        <f t="shared" si="2"/>
        <v>1</v>
      </c>
      <c r="J14" s="65">
        <f>VLOOKUP($A14,'Return Data'!$B$7:$R$2843,13,0)</f>
        <v>30.077500000000001</v>
      </c>
      <c r="K14" s="66">
        <f t="shared" si="3"/>
        <v>2</v>
      </c>
      <c r="L14" s="65">
        <f>VLOOKUP($A14,'Return Data'!$B$7:$R$2843,17,0)</f>
        <v>12.3317</v>
      </c>
      <c r="M14" s="66">
        <f t="shared" si="4"/>
        <v>9</v>
      </c>
      <c r="N14" s="65">
        <f>VLOOKUP($A14,'Return Data'!$B$7:$R$2843,14,0)</f>
        <v>10.686400000000001</v>
      </c>
      <c r="O14" s="66">
        <f t="shared" si="5"/>
        <v>3</v>
      </c>
      <c r="P14" s="65">
        <f>VLOOKUP($A14,'Return Data'!$B$7:$R$2843,15,0)</f>
        <v>10.9717</v>
      </c>
      <c r="Q14" s="66">
        <f t="shared" si="6"/>
        <v>1</v>
      </c>
      <c r="R14" s="65">
        <f>VLOOKUP($A14,'Return Data'!$B$7:$R$2843,16,0)</f>
        <v>10.582700000000001</v>
      </c>
      <c r="S14" s="67">
        <f t="shared" si="7"/>
        <v>4</v>
      </c>
    </row>
    <row r="15" spans="1:20" x14ac:dyDescent="0.3">
      <c r="A15" s="63" t="s">
        <v>1668</v>
      </c>
      <c r="B15" s="64">
        <f>VLOOKUP($A15,'Return Data'!$B$7:$R$2843,3,0)</f>
        <v>44391</v>
      </c>
      <c r="C15" s="65">
        <f>VLOOKUP($A15,'Return Data'!$B$7:$R$2843,4,0)</f>
        <v>17.21</v>
      </c>
      <c r="D15" s="65">
        <f>VLOOKUP($A15,'Return Data'!$B$7:$R$2843,10,0)</f>
        <v>2.6850000000000001</v>
      </c>
      <c r="E15" s="66">
        <f t="shared" si="0"/>
        <v>22</v>
      </c>
      <c r="F15" s="65">
        <f>VLOOKUP($A15,'Return Data'!$B$7:$R$2843,11,0)</f>
        <v>4.8112000000000004</v>
      </c>
      <c r="G15" s="66">
        <f t="shared" si="1"/>
        <v>17</v>
      </c>
      <c r="H15" s="65">
        <f>VLOOKUP($A15,'Return Data'!$B$7:$R$2843,12,0)</f>
        <v>14.6569</v>
      </c>
      <c r="I15" s="66">
        <f t="shared" si="2"/>
        <v>16</v>
      </c>
      <c r="J15" s="65">
        <f>VLOOKUP($A15,'Return Data'!$B$7:$R$2843,13,0)</f>
        <v>17.8767</v>
      </c>
      <c r="K15" s="66">
        <f t="shared" si="3"/>
        <v>18</v>
      </c>
      <c r="L15" s="65">
        <f>VLOOKUP($A15,'Return Data'!$B$7:$R$2843,17,0)</f>
        <v>8.5715000000000003</v>
      </c>
      <c r="M15" s="66">
        <f t="shared" si="4"/>
        <v>18</v>
      </c>
      <c r="N15" s="65">
        <f>VLOOKUP($A15,'Return Data'!$B$7:$R$2843,14,0)</f>
        <v>8.9263999999999992</v>
      </c>
      <c r="O15" s="66">
        <f t="shared" si="5"/>
        <v>13</v>
      </c>
      <c r="P15" s="65">
        <f>VLOOKUP($A15,'Return Data'!$B$7:$R$2843,15,0)</f>
        <v>8.7920999999999996</v>
      </c>
      <c r="Q15" s="66">
        <f t="shared" si="6"/>
        <v>9</v>
      </c>
      <c r="R15" s="65">
        <f>VLOOKUP($A15,'Return Data'!$B$7:$R$2843,16,0)</f>
        <v>8.5587999999999997</v>
      </c>
      <c r="S15" s="67">
        <f t="shared" si="7"/>
        <v>19</v>
      </c>
    </row>
    <row r="16" spans="1:20" x14ac:dyDescent="0.3">
      <c r="A16" s="63" t="s">
        <v>1669</v>
      </c>
      <c r="B16" s="64">
        <f>VLOOKUP($A16,'Return Data'!$B$7:$R$2843,3,0)</f>
        <v>44391</v>
      </c>
      <c r="C16" s="65">
        <f>VLOOKUP($A16,'Return Data'!$B$7:$R$2843,4,0)</f>
        <v>21.877800000000001</v>
      </c>
      <c r="D16" s="65">
        <f>VLOOKUP($A16,'Return Data'!$B$7:$R$2843,10,0)</f>
        <v>4.8963000000000001</v>
      </c>
      <c r="E16" s="66">
        <f t="shared" si="0"/>
        <v>16</v>
      </c>
      <c r="F16" s="65">
        <f>VLOOKUP($A16,'Return Data'!$B$7:$R$2843,11,0)</f>
        <v>5.0242000000000004</v>
      </c>
      <c r="G16" s="66">
        <f t="shared" si="1"/>
        <v>16</v>
      </c>
      <c r="H16" s="65">
        <f>VLOOKUP($A16,'Return Data'!$B$7:$R$2843,12,0)</f>
        <v>16.1587</v>
      </c>
      <c r="I16" s="66">
        <f t="shared" si="2"/>
        <v>13</v>
      </c>
      <c r="J16" s="65">
        <f>VLOOKUP($A16,'Return Data'!$B$7:$R$2843,13,0)</f>
        <v>22.791699999999999</v>
      </c>
      <c r="K16" s="66">
        <f t="shared" si="3"/>
        <v>12</v>
      </c>
      <c r="L16" s="65">
        <f>VLOOKUP($A16,'Return Data'!$B$7:$R$2843,17,0)</f>
        <v>11.6205</v>
      </c>
      <c r="M16" s="66">
        <f t="shared" si="4"/>
        <v>10</v>
      </c>
      <c r="N16" s="65">
        <f>VLOOKUP($A16,'Return Data'!$B$7:$R$2843,14,0)</f>
        <v>9.2454999999999998</v>
      </c>
      <c r="O16" s="66">
        <f t="shared" si="5"/>
        <v>9</v>
      </c>
      <c r="P16" s="65">
        <f>VLOOKUP($A16,'Return Data'!$B$7:$R$2843,15,0)</f>
        <v>7.5392999999999999</v>
      </c>
      <c r="Q16" s="66">
        <f t="shared" si="6"/>
        <v>12</v>
      </c>
      <c r="R16" s="65">
        <f>VLOOKUP($A16,'Return Data'!$B$7:$R$2843,16,0)</f>
        <v>7.7502000000000004</v>
      </c>
      <c r="S16" s="67">
        <f t="shared" si="7"/>
        <v>22</v>
      </c>
    </row>
    <row r="17" spans="1:19" x14ac:dyDescent="0.3">
      <c r="A17" s="63" t="s">
        <v>1670</v>
      </c>
      <c r="B17" s="64">
        <f>VLOOKUP($A17,'Return Data'!$B$7:$R$2843,3,0)</f>
        <v>44391</v>
      </c>
      <c r="C17" s="65">
        <f>VLOOKUP($A17,'Return Data'!$B$7:$R$2843,4,0)</f>
        <v>25.48</v>
      </c>
      <c r="D17" s="65">
        <f>VLOOKUP($A17,'Return Data'!$B$7:$R$2843,10,0)</f>
        <v>4.4261999999999997</v>
      </c>
      <c r="E17" s="66">
        <f t="shared" si="0"/>
        <v>17</v>
      </c>
      <c r="F17" s="65">
        <f>VLOOKUP($A17,'Return Data'!$B$7:$R$2843,11,0)</f>
        <v>4.5548000000000002</v>
      </c>
      <c r="G17" s="66">
        <f t="shared" si="1"/>
        <v>20</v>
      </c>
      <c r="H17" s="65">
        <f>VLOOKUP($A17,'Return Data'!$B$7:$R$2843,12,0)</f>
        <v>12.296200000000001</v>
      </c>
      <c r="I17" s="66">
        <f t="shared" si="2"/>
        <v>19</v>
      </c>
      <c r="J17" s="65">
        <f>VLOOKUP($A17,'Return Data'!$B$7:$R$2843,13,0)</f>
        <v>17.041799999999999</v>
      </c>
      <c r="K17" s="66">
        <f t="shared" si="3"/>
        <v>21</v>
      </c>
      <c r="L17" s="65">
        <f>VLOOKUP($A17,'Return Data'!$B$7:$R$2843,17,0)</f>
        <v>9.6667000000000005</v>
      </c>
      <c r="M17" s="66">
        <f t="shared" si="4"/>
        <v>17</v>
      </c>
      <c r="N17" s="65">
        <f>VLOOKUP($A17,'Return Data'!$B$7:$R$2843,14,0)</f>
        <v>8.41</v>
      </c>
      <c r="O17" s="66">
        <f t="shared" si="5"/>
        <v>15</v>
      </c>
      <c r="P17" s="65">
        <f>VLOOKUP($A17,'Return Data'!$B$7:$R$2843,15,0)</f>
        <v>7.4836999999999998</v>
      </c>
      <c r="Q17" s="66">
        <f t="shared" si="6"/>
        <v>13</v>
      </c>
      <c r="R17" s="65">
        <f>VLOOKUP($A17,'Return Data'!$B$7:$R$2843,16,0)</f>
        <v>7.7808999999999999</v>
      </c>
      <c r="S17" s="67">
        <f t="shared" si="7"/>
        <v>21</v>
      </c>
    </row>
    <row r="18" spans="1:19" x14ac:dyDescent="0.3">
      <c r="A18" s="63" t="s">
        <v>1671</v>
      </c>
      <c r="B18" s="64">
        <f>VLOOKUP($A18,'Return Data'!$B$7:$R$2843,3,0)</f>
        <v>44391</v>
      </c>
      <c r="C18" s="65">
        <f>VLOOKUP($A18,'Return Data'!$B$7:$R$2843,4,0)</f>
        <v>12.7319</v>
      </c>
      <c r="D18" s="65">
        <f>VLOOKUP($A18,'Return Data'!$B$7:$R$2843,10,0)</f>
        <v>5.49</v>
      </c>
      <c r="E18" s="66">
        <f t="shared" si="0"/>
        <v>14</v>
      </c>
      <c r="F18" s="65">
        <f>VLOOKUP($A18,'Return Data'!$B$7:$R$2843,11,0)</f>
        <v>6.4282000000000004</v>
      </c>
      <c r="G18" s="66">
        <f t="shared" si="1"/>
        <v>13</v>
      </c>
      <c r="H18" s="65">
        <f>VLOOKUP($A18,'Return Data'!$B$7:$R$2843,12,0)</f>
        <v>12.477600000000001</v>
      </c>
      <c r="I18" s="66">
        <f t="shared" si="2"/>
        <v>18</v>
      </c>
      <c r="J18" s="65">
        <f>VLOOKUP($A18,'Return Data'!$B$7:$R$2843,13,0)</f>
        <v>17.678799999999999</v>
      </c>
      <c r="K18" s="66">
        <f t="shared" si="3"/>
        <v>19</v>
      </c>
      <c r="L18" s="65"/>
      <c r="M18" s="66"/>
      <c r="N18" s="65"/>
      <c r="O18" s="66"/>
      <c r="P18" s="65"/>
      <c r="Q18" s="66"/>
      <c r="R18" s="65">
        <f>VLOOKUP($A18,'Return Data'!$B$7:$R$2843,16,0)</f>
        <v>10.794600000000001</v>
      </c>
      <c r="S18" s="67">
        <f t="shared" si="7"/>
        <v>3</v>
      </c>
    </row>
    <row r="19" spans="1:19" x14ac:dyDescent="0.3">
      <c r="A19" s="63" t="s">
        <v>1672</v>
      </c>
      <c r="B19" s="64">
        <f>VLOOKUP($A19,'Return Data'!$B$7:$R$2843,3,0)</f>
        <v>44391</v>
      </c>
      <c r="C19" s="65">
        <f>VLOOKUP($A19,'Return Data'!$B$7:$R$2843,4,0)</f>
        <v>18.3065</v>
      </c>
      <c r="D19" s="65">
        <f>VLOOKUP($A19,'Return Data'!$B$7:$R$2843,10,0)</f>
        <v>4.2868000000000004</v>
      </c>
      <c r="E19" s="66">
        <f t="shared" si="0"/>
        <v>18</v>
      </c>
      <c r="F19" s="65">
        <f>VLOOKUP($A19,'Return Data'!$B$7:$R$2843,11,0)</f>
        <v>4.6886999999999999</v>
      </c>
      <c r="G19" s="66">
        <f t="shared" si="1"/>
        <v>18</v>
      </c>
      <c r="H19" s="65">
        <f>VLOOKUP($A19,'Return Data'!$B$7:$R$2843,12,0)</f>
        <v>11.9787</v>
      </c>
      <c r="I19" s="66">
        <f t="shared" si="2"/>
        <v>21</v>
      </c>
      <c r="J19" s="65">
        <f>VLOOKUP($A19,'Return Data'!$B$7:$R$2843,13,0)</f>
        <v>18.334</v>
      </c>
      <c r="K19" s="66">
        <f t="shared" si="3"/>
        <v>17</v>
      </c>
      <c r="L19" s="65">
        <f>VLOOKUP($A19,'Return Data'!$B$7:$R$2843,17,0)</f>
        <v>11.305199999999999</v>
      </c>
      <c r="M19" s="66">
        <f t="shared" si="4"/>
        <v>12</v>
      </c>
      <c r="N19" s="65">
        <f>VLOOKUP($A19,'Return Data'!$B$7:$R$2843,14,0)</f>
        <v>9.2120999999999995</v>
      </c>
      <c r="O19" s="66">
        <f t="shared" si="5"/>
        <v>10</v>
      </c>
      <c r="P19" s="65">
        <f>VLOOKUP($A19,'Return Data'!$B$7:$R$2843,15,0)</f>
        <v>9.5907999999999998</v>
      </c>
      <c r="Q19" s="66">
        <f t="shared" si="6"/>
        <v>7</v>
      </c>
      <c r="R19" s="65">
        <f>VLOOKUP($A19,'Return Data'!$B$7:$R$2843,16,0)</f>
        <v>9.3626000000000005</v>
      </c>
      <c r="S19" s="67">
        <f t="shared" si="7"/>
        <v>12</v>
      </c>
    </row>
    <row r="20" spans="1:19" x14ac:dyDescent="0.3">
      <c r="A20" s="63" t="s">
        <v>1673</v>
      </c>
      <c r="B20" s="64">
        <f>VLOOKUP($A20,'Return Data'!$B$7:$R$2843,3,0)</f>
        <v>44391</v>
      </c>
      <c r="C20" s="65">
        <f>VLOOKUP($A20,'Return Data'!$B$7:$R$2843,4,0)</f>
        <v>23.495999999999999</v>
      </c>
      <c r="D20" s="65">
        <f>VLOOKUP($A20,'Return Data'!$B$7:$R$2843,10,0)</f>
        <v>6.9653</v>
      </c>
      <c r="E20" s="66">
        <f t="shared" si="0"/>
        <v>5</v>
      </c>
      <c r="F20" s="65">
        <f>VLOOKUP($A20,'Return Data'!$B$7:$R$2843,11,0)</f>
        <v>8.7173999999999996</v>
      </c>
      <c r="G20" s="66">
        <f t="shared" si="1"/>
        <v>3</v>
      </c>
      <c r="H20" s="65">
        <f>VLOOKUP($A20,'Return Data'!$B$7:$R$2843,12,0)</f>
        <v>20.3812</v>
      </c>
      <c r="I20" s="66">
        <f t="shared" si="2"/>
        <v>5</v>
      </c>
      <c r="J20" s="65">
        <f>VLOOKUP($A20,'Return Data'!$B$7:$R$2843,13,0)</f>
        <v>29.762</v>
      </c>
      <c r="K20" s="66">
        <f t="shared" si="3"/>
        <v>3</v>
      </c>
      <c r="L20" s="65">
        <f>VLOOKUP($A20,'Return Data'!$B$7:$R$2843,17,0)</f>
        <v>13.043900000000001</v>
      </c>
      <c r="M20" s="66">
        <f t="shared" si="4"/>
        <v>5</v>
      </c>
      <c r="N20" s="65">
        <f>VLOOKUP($A20,'Return Data'!$B$7:$R$2843,14,0)</f>
        <v>9.1638000000000002</v>
      </c>
      <c r="O20" s="66">
        <f t="shared" si="5"/>
        <v>11</v>
      </c>
      <c r="P20" s="65">
        <f>VLOOKUP($A20,'Return Data'!$B$7:$R$2843,15,0)</f>
        <v>8.7592999999999996</v>
      </c>
      <c r="Q20" s="66">
        <f t="shared" si="6"/>
        <v>10</v>
      </c>
      <c r="R20" s="65">
        <f>VLOOKUP($A20,'Return Data'!$B$7:$R$2843,16,0)</f>
        <v>9.2063000000000006</v>
      </c>
      <c r="S20" s="67">
        <f t="shared" si="7"/>
        <v>15</v>
      </c>
    </row>
    <row r="21" spans="1:19" x14ac:dyDescent="0.3">
      <c r="A21" s="63" t="s">
        <v>1674</v>
      </c>
      <c r="B21" s="64">
        <f>VLOOKUP($A21,'Return Data'!$B$7:$R$2843,3,0)</f>
        <v>44391</v>
      </c>
      <c r="C21" s="65">
        <f>VLOOKUP($A21,'Return Data'!$B$7:$R$2843,4,0)</f>
        <v>16.018000000000001</v>
      </c>
      <c r="D21" s="65">
        <f>VLOOKUP($A21,'Return Data'!$B$7:$R$2843,10,0)</f>
        <v>7.1116000000000001</v>
      </c>
      <c r="E21" s="66">
        <f t="shared" si="0"/>
        <v>3</v>
      </c>
      <c r="F21" s="65">
        <f>VLOOKUP($A21,'Return Data'!$B$7:$R$2843,11,0)</f>
        <v>8.0253999999999994</v>
      </c>
      <c r="G21" s="66">
        <f t="shared" si="1"/>
        <v>6</v>
      </c>
      <c r="H21" s="65">
        <f>VLOOKUP($A21,'Return Data'!$B$7:$R$2843,12,0)</f>
        <v>21.235499999999998</v>
      </c>
      <c r="I21" s="66">
        <f t="shared" si="2"/>
        <v>3</v>
      </c>
      <c r="J21" s="65">
        <f>VLOOKUP($A21,'Return Data'!$B$7:$R$2843,13,0)</f>
        <v>30.4482</v>
      </c>
      <c r="K21" s="66">
        <f t="shared" si="3"/>
        <v>1</v>
      </c>
      <c r="L21" s="65">
        <f>VLOOKUP($A21,'Return Data'!$B$7:$R$2843,17,0)</f>
        <v>15.7104</v>
      </c>
      <c r="M21" s="66">
        <f t="shared" si="4"/>
        <v>1</v>
      </c>
      <c r="N21" s="65">
        <f>VLOOKUP($A21,'Return Data'!$B$7:$R$2843,14,0)</f>
        <v>12.872999999999999</v>
      </c>
      <c r="O21" s="66">
        <f t="shared" si="5"/>
        <v>1</v>
      </c>
      <c r="P21" s="65"/>
      <c r="Q21" s="66"/>
      <c r="R21" s="65">
        <f>VLOOKUP($A21,'Return Data'!$B$7:$R$2843,16,0)</f>
        <v>11.169700000000001</v>
      </c>
      <c r="S21" s="67">
        <f t="shared" si="7"/>
        <v>2</v>
      </c>
    </row>
    <row r="22" spans="1:19" x14ac:dyDescent="0.3">
      <c r="A22" s="63" t="s">
        <v>1675</v>
      </c>
      <c r="B22" s="64">
        <f>VLOOKUP($A22,'Return Data'!$B$7:$R$2843,3,0)</f>
        <v>44391</v>
      </c>
      <c r="C22" s="65">
        <f>VLOOKUP($A22,'Return Data'!$B$7:$R$2843,4,0)</f>
        <v>14.331</v>
      </c>
      <c r="D22" s="65">
        <f>VLOOKUP($A22,'Return Data'!$B$7:$R$2843,10,0)</f>
        <v>6.7248000000000001</v>
      </c>
      <c r="E22" s="66">
        <f t="shared" si="0"/>
        <v>7</v>
      </c>
      <c r="F22" s="65">
        <f>VLOOKUP($A22,'Return Data'!$B$7:$R$2843,11,0)</f>
        <v>8.4941999999999993</v>
      </c>
      <c r="G22" s="66">
        <f t="shared" si="1"/>
        <v>5</v>
      </c>
      <c r="H22" s="65">
        <f>VLOOKUP($A22,'Return Data'!$B$7:$R$2843,12,0)</f>
        <v>19.2561</v>
      </c>
      <c r="I22" s="66">
        <f t="shared" si="2"/>
        <v>7</v>
      </c>
      <c r="J22" s="65">
        <f>VLOOKUP($A22,'Return Data'!$B$7:$R$2843,13,0)</f>
        <v>29.6571</v>
      </c>
      <c r="K22" s="66">
        <f t="shared" si="3"/>
        <v>4</v>
      </c>
      <c r="L22" s="65"/>
      <c r="M22" s="66"/>
      <c r="N22" s="65"/>
      <c r="O22" s="66"/>
      <c r="P22" s="65"/>
      <c r="Q22" s="66"/>
      <c r="R22" s="65">
        <f>VLOOKUP($A22,'Return Data'!$B$7:$R$2843,16,0)</f>
        <v>14.995799999999999</v>
      </c>
      <c r="S22" s="67">
        <f t="shared" si="7"/>
        <v>1</v>
      </c>
    </row>
    <row r="23" spans="1:19" x14ac:dyDescent="0.3">
      <c r="A23" s="63" t="s">
        <v>1676</v>
      </c>
      <c r="B23" s="64">
        <f>VLOOKUP($A23,'Return Data'!$B$7:$R$2843,3,0)</f>
        <v>44391</v>
      </c>
      <c r="C23" s="65">
        <f>VLOOKUP($A23,'Return Data'!$B$7:$R$2843,4,0)</f>
        <v>12.72</v>
      </c>
      <c r="D23" s="65">
        <f>VLOOKUP($A23,'Return Data'!$B$7:$R$2843,10,0)</f>
        <v>5.6128</v>
      </c>
      <c r="E23" s="66">
        <f t="shared" si="0"/>
        <v>13</v>
      </c>
      <c r="F23" s="65">
        <f>VLOOKUP($A23,'Return Data'!$B$7:$R$2843,11,0)</f>
        <v>7.0167000000000002</v>
      </c>
      <c r="G23" s="66">
        <f t="shared" si="1"/>
        <v>8</v>
      </c>
      <c r="H23" s="65">
        <f>VLOOKUP($A23,'Return Data'!$B$7:$R$2843,12,0)</f>
        <v>16.927900000000001</v>
      </c>
      <c r="I23" s="66">
        <f t="shared" si="2"/>
        <v>11</v>
      </c>
      <c r="J23" s="65">
        <f>VLOOKUP($A23,'Return Data'!$B$7:$R$2843,13,0)</f>
        <v>21.109400000000001</v>
      </c>
      <c r="K23" s="66">
        <f t="shared" si="3"/>
        <v>14</v>
      </c>
      <c r="L23" s="65">
        <f>VLOOKUP($A23,'Return Data'!$B$7:$R$2843,17,0)</f>
        <v>-1.4757</v>
      </c>
      <c r="M23" s="66">
        <f t="shared" si="4"/>
        <v>19</v>
      </c>
      <c r="N23" s="65">
        <f>VLOOKUP($A23,'Return Data'!$B$7:$R$2843,14,0)</f>
        <v>-0.77290000000000003</v>
      </c>
      <c r="O23" s="66">
        <f t="shared" si="5"/>
        <v>16</v>
      </c>
      <c r="P23" s="65">
        <f>VLOOKUP($A23,'Return Data'!$B$7:$R$2843,15,0)</f>
        <v>3.3812000000000002</v>
      </c>
      <c r="Q23" s="66">
        <f t="shared" si="6"/>
        <v>14</v>
      </c>
      <c r="R23" s="65">
        <f>VLOOKUP($A23,'Return Data'!$B$7:$R$2843,16,0)</f>
        <v>4.0037000000000003</v>
      </c>
      <c r="S23" s="67">
        <f t="shared" si="7"/>
        <v>23</v>
      </c>
    </row>
    <row r="24" spans="1:19" x14ac:dyDescent="0.3">
      <c r="A24" s="63" t="s">
        <v>1677</v>
      </c>
      <c r="B24" s="64">
        <f>VLOOKUP($A24,'Return Data'!$B$7:$R$2843,3,0)</f>
        <v>44391</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44391</v>
      </c>
      <c r="C26" s="65">
        <f>VLOOKUP($A26,'Return Data'!$B$7:$R$2843,4,0)</f>
        <v>42.013399999999997</v>
      </c>
      <c r="D26" s="65">
        <f>VLOOKUP($A26,'Return Data'!$B$7:$R$2843,10,0)</f>
        <v>6.6478999999999999</v>
      </c>
      <c r="E26" s="66">
        <f t="shared" si="0"/>
        <v>8</v>
      </c>
      <c r="F26" s="65">
        <f>VLOOKUP($A26,'Return Data'!$B$7:$R$2843,11,0)</f>
        <v>7.4960000000000004</v>
      </c>
      <c r="G26" s="66">
        <f t="shared" si="1"/>
        <v>7</v>
      </c>
      <c r="H26" s="65">
        <f>VLOOKUP($A26,'Return Data'!$B$7:$R$2843,12,0)</f>
        <v>16.121700000000001</v>
      </c>
      <c r="I26" s="66">
        <f t="shared" si="2"/>
        <v>14</v>
      </c>
      <c r="J26" s="65">
        <f>VLOOKUP($A26,'Return Data'!$B$7:$R$2843,13,0)</f>
        <v>22.488</v>
      </c>
      <c r="K26" s="66">
        <f t="shared" si="3"/>
        <v>13</v>
      </c>
      <c r="L26" s="65">
        <f>VLOOKUP($A26,'Return Data'!$B$7:$R$2843,17,0)</f>
        <v>10.336</v>
      </c>
      <c r="M26" s="66">
        <f t="shared" si="4"/>
        <v>15</v>
      </c>
      <c r="N26" s="65">
        <f>VLOOKUP($A26,'Return Data'!$B$7:$R$2843,14,0)</f>
        <v>8.8949999999999996</v>
      </c>
      <c r="O26" s="66">
        <f t="shared" si="5"/>
        <v>14</v>
      </c>
      <c r="P26" s="65">
        <f>VLOOKUP($A26,'Return Data'!$B$7:$R$2843,15,0)</f>
        <v>8.9420999999999999</v>
      </c>
      <c r="Q26" s="66">
        <f t="shared" si="6"/>
        <v>8</v>
      </c>
      <c r="R26" s="65">
        <f>VLOOKUP($A26,'Return Data'!$B$7:$R$2843,16,0)</f>
        <v>9.8071000000000002</v>
      </c>
      <c r="S26" s="67">
        <f t="shared" si="7"/>
        <v>8</v>
      </c>
    </row>
    <row r="27" spans="1:19" x14ac:dyDescent="0.3">
      <c r="A27" s="63" t="s">
        <v>1680</v>
      </c>
      <c r="B27" s="64">
        <f>VLOOKUP($A27,'Return Data'!$B$7:$R$2843,3,0)</f>
        <v>44391</v>
      </c>
      <c r="C27" s="65">
        <f>VLOOKUP($A27,'Return Data'!$B$7:$R$2843,4,0)</f>
        <v>50.987200000000001</v>
      </c>
      <c r="D27" s="65">
        <f>VLOOKUP($A27,'Return Data'!$B$7:$R$2843,10,0)</f>
        <v>8.0207999999999995</v>
      </c>
      <c r="E27" s="66">
        <f t="shared" si="0"/>
        <v>2</v>
      </c>
      <c r="F27" s="65">
        <f>VLOOKUP($A27,'Return Data'!$B$7:$R$2843,11,0)</f>
        <v>8.7073</v>
      </c>
      <c r="G27" s="66">
        <f t="shared" si="1"/>
        <v>4</v>
      </c>
      <c r="H27" s="65">
        <f>VLOOKUP($A27,'Return Data'!$B$7:$R$2843,12,0)</f>
        <v>22.176200000000001</v>
      </c>
      <c r="I27" s="66">
        <f t="shared" si="2"/>
        <v>2</v>
      </c>
      <c r="J27" s="65">
        <f>VLOOKUP($A27,'Return Data'!$B$7:$R$2843,13,0)</f>
        <v>28.141100000000002</v>
      </c>
      <c r="K27" s="66">
        <f t="shared" si="3"/>
        <v>5</v>
      </c>
      <c r="L27" s="65">
        <f>VLOOKUP($A27,'Return Data'!$B$7:$R$2843,17,0)</f>
        <v>15.2333</v>
      </c>
      <c r="M27" s="66">
        <f t="shared" si="4"/>
        <v>2</v>
      </c>
      <c r="N27" s="65">
        <f>VLOOKUP($A27,'Return Data'!$B$7:$R$2843,14,0)</f>
        <v>11.8127</v>
      </c>
      <c r="O27" s="66">
        <f t="shared" si="5"/>
        <v>2</v>
      </c>
      <c r="P27" s="65">
        <f>VLOOKUP($A27,'Return Data'!$B$7:$R$2843,15,0)</f>
        <v>10.766500000000001</v>
      </c>
      <c r="Q27" s="66">
        <f t="shared" si="6"/>
        <v>2</v>
      </c>
      <c r="R27" s="65">
        <f>VLOOKUP($A27,'Return Data'!$B$7:$R$2843,16,0)</f>
        <v>9.1212999999999997</v>
      </c>
      <c r="S27" s="67">
        <f t="shared" si="7"/>
        <v>17</v>
      </c>
    </row>
    <row r="28" spans="1:19" x14ac:dyDescent="0.3">
      <c r="A28" s="63" t="s">
        <v>1681</v>
      </c>
      <c r="B28" s="64">
        <f>VLOOKUP($A28,'Return Data'!$B$7:$R$2843,3,0)</f>
        <v>44391</v>
      </c>
      <c r="C28" s="65">
        <f>VLOOKUP($A28,'Return Data'!$B$7:$R$2843,4,0)</f>
        <v>17.910699999999999</v>
      </c>
      <c r="D28" s="65">
        <f>VLOOKUP($A28,'Return Data'!$B$7:$R$2843,10,0)</f>
        <v>6.0658000000000003</v>
      </c>
      <c r="E28" s="66">
        <f t="shared" si="0"/>
        <v>9</v>
      </c>
      <c r="F28" s="65">
        <f>VLOOKUP($A28,'Return Data'!$B$7:$R$2843,11,0)</f>
        <v>6.2230999999999996</v>
      </c>
      <c r="G28" s="66">
        <f t="shared" si="1"/>
        <v>14</v>
      </c>
      <c r="H28" s="65">
        <f>VLOOKUP($A28,'Return Data'!$B$7:$R$2843,12,0)</f>
        <v>19.087900000000001</v>
      </c>
      <c r="I28" s="66">
        <f t="shared" si="2"/>
        <v>8</v>
      </c>
      <c r="J28" s="65">
        <f>VLOOKUP($A28,'Return Data'!$B$7:$R$2843,13,0)</f>
        <v>26.446899999999999</v>
      </c>
      <c r="K28" s="66">
        <f t="shared" si="3"/>
        <v>7</v>
      </c>
      <c r="L28" s="65">
        <f>VLOOKUP($A28,'Return Data'!$B$7:$R$2843,17,0)</f>
        <v>13.6326</v>
      </c>
      <c r="M28" s="66">
        <f t="shared" si="4"/>
        <v>3</v>
      </c>
      <c r="N28" s="65">
        <f>VLOOKUP($A28,'Return Data'!$B$7:$R$2843,14,0)</f>
        <v>10.5693</v>
      </c>
      <c r="O28" s="66">
        <f t="shared" si="5"/>
        <v>5</v>
      </c>
      <c r="P28" s="65">
        <f>VLOOKUP($A28,'Return Data'!$B$7:$R$2843,15,0)</f>
        <v>9.7703000000000007</v>
      </c>
      <c r="Q28" s="66">
        <f t="shared" si="6"/>
        <v>5</v>
      </c>
      <c r="R28" s="65">
        <f>VLOOKUP($A28,'Return Data'!$B$7:$R$2843,16,0)</f>
        <v>9.9623000000000008</v>
      </c>
      <c r="S28" s="67">
        <f t="shared" si="7"/>
        <v>7</v>
      </c>
    </row>
    <row r="29" spans="1:19" x14ac:dyDescent="0.3">
      <c r="A29" s="63" t="s">
        <v>1682</v>
      </c>
      <c r="B29" s="64">
        <f>VLOOKUP($A29,'Return Data'!$B$7:$R$2843,3,0)</f>
        <v>44391</v>
      </c>
      <c r="C29" s="65">
        <f>VLOOKUP($A29,'Return Data'!$B$7:$R$2843,4,0)</f>
        <v>12.7234</v>
      </c>
      <c r="D29" s="65">
        <f>VLOOKUP($A29,'Return Data'!$B$7:$R$2843,10,0)</f>
        <v>4.1646999999999998</v>
      </c>
      <c r="E29" s="66">
        <f t="shared" si="0"/>
        <v>19</v>
      </c>
      <c r="F29" s="65">
        <f>VLOOKUP($A29,'Return Data'!$B$7:$R$2843,11,0)</f>
        <v>4.0335000000000001</v>
      </c>
      <c r="G29" s="66">
        <f t="shared" si="1"/>
        <v>21</v>
      </c>
      <c r="H29" s="65">
        <f>VLOOKUP($A29,'Return Data'!$B$7:$R$2843,12,0)</f>
        <v>11.995799999999999</v>
      </c>
      <c r="I29" s="66">
        <f t="shared" si="2"/>
        <v>20</v>
      </c>
      <c r="J29" s="65">
        <f>VLOOKUP($A29,'Return Data'!$B$7:$R$2843,13,0)</f>
        <v>17.6187</v>
      </c>
      <c r="K29" s="66">
        <f t="shared" si="3"/>
        <v>20</v>
      </c>
      <c r="L29" s="65"/>
      <c r="M29" s="66"/>
      <c r="N29" s="65"/>
      <c r="O29" s="66"/>
      <c r="P29" s="65"/>
      <c r="Q29" s="66"/>
      <c r="R29" s="65">
        <f>VLOOKUP($A29,'Return Data'!$B$7:$R$2843,16,0)</f>
        <v>9.6957000000000004</v>
      </c>
      <c r="S29" s="67">
        <f t="shared" si="7"/>
        <v>9</v>
      </c>
    </row>
    <row r="30" spans="1:19" x14ac:dyDescent="0.3">
      <c r="A30" s="63" t="s">
        <v>1683</v>
      </c>
      <c r="B30" s="64">
        <f>VLOOKUP($A30,'Return Data'!$B$7:$R$2843,3,0)</f>
        <v>44391</v>
      </c>
      <c r="C30" s="65">
        <f>VLOOKUP($A30,'Return Data'!$B$7:$R$2843,4,0)</f>
        <v>42.814799999999998</v>
      </c>
      <c r="D30" s="65">
        <f>VLOOKUP($A30,'Return Data'!$B$7:$R$2843,10,0)</f>
        <v>3.7982</v>
      </c>
      <c r="E30" s="66">
        <f t="shared" si="0"/>
        <v>20</v>
      </c>
      <c r="F30" s="65">
        <f>VLOOKUP($A30,'Return Data'!$B$7:$R$2843,11,0)</f>
        <v>4.5862999999999996</v>
      </c>
      <c r="G30" s="66">
        <f t="shared" si="1"/>
        <v>19</v>
      </c>
      <c r="H30" s="65">
        <f>VLOOKUP($A30,'Return Data'!$B$7:$R$2843,12,0)</f>
        <v>13.081200000000001</v>
      </c>
      <c r="I30" s="66">
        <f t="shared" si="2"/>
        <v>17</v>
      </c>
      <c r="J30" s="65">
        <f>VLOOKUP($A30,'Return Data'!$B$7:$R$2843,13,0)</f>
        <v>19.601400000000002</v>
      </c>
      <c r="K30" s="66">
        <f t="shared" si="3"/>
        <v>16</v>
      </c>
      <c r="L30" s="65">
        <f>VLOOKUP($A30,'Return Data'!$B$7:$R$2843,17,0)</f>
        <v>9.9779</v>
      </c>
      <c r="M30" s="66">
        <f t="shared" si="4"/>
        <v>16</v>
      </c>
      <c r="N30" s="65">
        <f>VLOOKUP($A30,'Return Data'!$B$7:$R$2843,14,0)</f>
        <v>8.9533000000000005</v>
      </c>
      <c r="O30" s="66">
        <f t="shared" si="5"/>
        <v>12</v>
      </c>
      <c r="P30" s="65">
        <f>VLOOKUP($A30,'Return Data'!$B$7:$R$2843,15,0)</f>
        <v>8.0426000000000002</v>
      </c>
      <c r="Q30" s="66">
        <f t="shared" si="6"/>
        <v>11</v>
      </c>
      <c r="R30" s="65">
        <f>VLOOKUP($A30,'Return Data'!$B$7:$R$2843,16,0)</f>
        <v>8.3477999999999994</v>
      </c>
      <c r="S30" s="67">
        <f t="shared" si="7"/>
        <v>20</v>
      </c>
    </row>
    <row r="31" spans="1:19" x14ac:dyDescent="0.3">
      <c r="A31" s="63" t="s">
        <v>1684</v>
      </c>
      <c r="B31" s="64">
        <f>VLOOKUP($A31,'Return Data'!$B$7:$R$2843,3,0)</f>
        <v>44391</v>
      </c>
      <c r="C31" s="65">
        <f>VLOOKUP($A31,'Return Data'!$B$7:$R$2843,4,0)</f>
        <v>13</v>
      </c>
      <c r="D31" s="65">
        <f>VLOOKUP($A31,'Return Data'!$B$7:$R$2843,10,0)</f>
        <v>3.5032000000000001</v>
      </c>
      <c r="E31" s="66">
        <f t="shared" si="0"/>
        <v>21</v>
      </c>
      <c r="F31" s="65">
        <f>VLOOKUP($A31,'Return Data'!$B$7:$R$2843,11,0)</f>
        <v>3.2566000000000002</v>
      </c>
      <c r="G31" s="66">
        <f t="shared" si="1"/>
        <v>22</v>
      </c>
      <c r="H31" s="65">
        <f>VLOOKUP($A31,'Return Data'!$B$7:$R$2843,12,0)</f>
        <v>10.7325</v>
      </c>
      <c r="I31" s="66">
        <f t="shared" si="2"/>
        <v>22</v>
      </c>
      <c r="J31" s="65">
        <f>VLOOKUP($A31,'Return Data'!$B$7:$R$2843,13,0)</f>
        <v>16.801400000000001</v>
      </c>
      <c r="K31" s="66">
        <f t="shared" si="3"/>
        <v>22</v>
      </c>
      <c r="L31" s="65">
        <f>VLOOKUP($A31,'Return Data'!$B$7:$R$2843,17,0)</f>
        <v>10.386699999999999</v>
      </c>
      <c r="M31" s="66">
        <f t="shared" si="4"/>
        <v>14</v>
      </c>
      <c r="N31" s="65"/>
      <c r="O31" s="66"/>
      <c r="P31" s="65"/>
      <c r="Q31" s="66"/>
      <c r="R31" s="65">
        <f>VLOOKUP($A31,'Return Data'!$B$7:$R$2843,16,0)</f>
        <v>9.3625000000000007</v>
      </c>
      <c r="S31" s="67">
        <f t="shared" si="7"/>
        <v>13</v>
      </c>
    </row>
    <row r="32" spans="1:19" x14ac:dyDescent="0.3">
      <c r="A32" s="63" t="s">
        <v>1685</v>
      </c>
      <c r="B32" s="64">
        <f>VLOOKUP($A32,'Return Data'!$B$7:$R$2843,3,0)</f>
        <v>44391</v>
      </c>
      <c r="C32" s="65">
        <f>VLOOKUP($A32,'Return Data'!$B$7:$R$2843,4,0)</f>
        <v>12.852399999999999</v>
      </c>
      <c r="D32" s="65">
        <f>VLOOKUP($A32,'Return Data'!$B$7:$R$2843,10,0)</f>
        <v>5.6150000000000002</v>
      </c>
      <c r="E32" s="66">
        <f t="shared" si="0"/>
        <v>12</v>
      </c>
      <c r="F32" s="65">
        <f>VLOOKUP($A32,'Return Data'!$B$7:$R$2843,11,0)</f>
        <v>6.7519</v>
      </c>
      <c r="G32" s="66">
        <f t="shared" si="1"/>
        <v>10</v>
      </c>
      <c r="H32" s="65">
        <f>VLOOKUP($A32,'Return Data'!$B$7:$R$2843,12,0)</f>
        <v>18.528500000000001</v>
      </c>
      <c r="I32" s="66">
        <f t="shared" si="2"/>
        <v>9</v>
      </c>
      <c r="J32" s="65">
        <f>VLOOKUP($A32,'Return Data'!$B$7:$R$2843,13,0)</f>
        <v>24.230599999999999</v>
      </c>
      <c r="K32" s="66">
        <f t="shared" si="3"/>
        <v>11</v>
      </c>
      <c r="L32" s="65">
        <f>VLOOKUP($A32,'Return Data'!$B$7:$R$2843,17,0)</f>
        <v>11.461399999999999</v>
      </c>
      <c r="M32" s="66">
        <f t="shared" si="4"/>
        <v>11</v>
      </c>
      <c r="N32" s="65"/>
      <c r="O32" s="66"/>
      <c r="P32" s="65"/>
      <c r="Q32" s="66"/>
      <c r="R32" s="65">
        <f>VLOOKUP($A32,'Return Data'!$B$7:$R$2843,16,0)</f>
        <v>9.1242000000000001</v>
      </c>
      <c r="S32" s="67">
        <f t="shared" si="7"/>
        <v>16</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5.542165217391303</v>
      </c>
      <c r="E34" s="74"/>
      <c r="F34" s="75">
        <f>AVERAGE(F8:F32)</f>
        <v>6.3875217391304338</v>
      </c>
      <c r="G34" s="74"/>
      <c r="H34" s="75">
        <f>AVERAGE(H8:H32)</f>
        <v>16.47579130434783</v>
      </c>
      <c r="I34" s="74"/>
      <c r="J34" s="75">
        <f>AVERAGE(J8:J32)</f>
        <v>22.834921739130436</v>
      </c>
      <c r="K34" s="74"/>
      <c r="L34" s="75">
        <f>AVERAGE(L8:L32)</f>
        <v>11.284142105263159</v>
      </c>
      <c r="M34" s="74"/>
      <c r="N34" s="75">
        <f>AVERAGE(N8:N32)</f>
        <v>9.2521000000000004</v>
      </c>
      <c r="O34" s="74"/>
      <c r="P34" s="75">
        <f>AVERAGE(P8:P32)</f>
        <v>8.8747714285714299</v>
      </c>
      <c r="Q34" s="74"/>
      <c r="R34" s="75">
        <f>AVERAGE(R8:R32)</f>
        <v>9.4775478260869583</v>
      </c>
      <c r="S34" s="76"/>
    </row>
    <row r="35" spans="1:19" x14ac:dyDescent="0.3">
      <c r="A35" s="73" t="s">
        <v>28</v>
      </c>
      <c r="B35" s="74"/>
      <c r="C35" s="74"/>
      <c r="D35" s="75">
        <f>MIN(D8:D32)</f>
        <v>2.1848999999999998</v>
      </c>
      <c r="E35" s="74"/>
      <c r="F35" s="75">
        <f>MIN(F8:F32)</f>
        <v>2.7894999999999999</v>
      </c>
      <c r="G35" s="74"/>
      <c r="H35" s="75">
        <f>MIN(H8:H32)</f>
        <v>6.4798999999999998</v>
      </c>
      <c r="I35" s="74"/>
      <c r="J35" s="75">
        <f>MIN(J8:J32)</f>
        <v>11.5596</v>
      </c>
      <c r="K35" s="74"/>
      <c r="L35" s="75">
        <f>MIN(L8:L32)</f>
        <v>-1.4757</v>
      </c>
      <c r="M35" s="74"/>
      <c r="N35" s="75">
        <f>MIN(N8:N32)</f>
        <v>-0.77290000000000003</v>
      </c>
      <c r="O35" s="74"/>
      <c r="P35" s="75">
        <f>MIN(P8:P32)</f>
        <v>3.3812000000000002</v>
      </c>
      <c r="Q35" s="74"/>
      <c r="R35" s="75">
        <f>MIN(R8:R32)</f>
        <v>4.0037000000000003</v>
      </c>
      <c r="S35" s="76"/>
    </row>
    <row r="36" spans="1:19" ht="15" thickBot="1" x14ac:dyDescent="0.35">
      <c r="A36" s="77" t="s">
        <v>29</v>
      </c>
      <c r="B36" s="78"/>
      <c r="C36" s="78"/>
      <c r="D36" s="79">
        <f>MAX(D8:D32)</f>
        <v>8.4893000000000001</v>
      </c>
      <c r="E36" s="78"/>
      <c r="F36" s="79">
        <f>MAX(F8:F32)</f>
        <v>10.0634</v>
      </c>
      <c r="G36" s="78"/>
      <c r="H36" s="79">
        <f>MAX(H8:H32)</f>
        <v>24.813500000000001</v>
      </c>
      <c r="I36" s="78"/>
      <c r="J36" s="79">
        <f>MAX(J8:J32)</f>
        <v>30.4482</v>
      </c>
      <c r="K36" s="78"/>
      <c r="L36" s="79">
        <f>MAX(L8:L32)</f>
        <v>15.7104</v>
      </c>
      <c r="M36" s="78"/>
      <c r="N36" s="79">
        <f>MAX(N8:N32)</f>
        <v>12.872999999999999</v>
      </c>
      <c r="O36" s="78"/>
      <c r="P36" s="79">
        <f>MAX(P8:P32)</f>
        <v>10.9717</v>
      </c>
      <c r="Q36" s="78"/>
      <c r="R36" s="79">
        <f>MAX(R8:R32)</f>
        <v>14.995799999999999</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44391</v>
      </c>
      <c r="C8" s="65">
        <f>VLOOKUP($A8,'Return Data'!$B$7:$R$2843,4,0)</f>
        <v>16.850000000000001</v>
      </c>
      <c r="D8" s="65">
        <f>VLOOKUP($A8,'Return Data'!$B$7:$R$2843,10,0)</f>
        <v>5.181</v>
      </c>
      <c r="E8" s="66">
        <f>RANK(D8,D$8:D$32,0)</f>
        <v>14</v>
      </c>
      <c r="F8" s="65">
        <f>VLOOKUP($A8,'Return Data'!$B$7:$R$2843,11,0)</f>
        <v>6.4435000000000002</v>
      </c>
      <c r="G8" s="66">
        <f>RANK(F8,F$8:F$32,0)</f>
        <v>9</v>
      </c>
      <c r="H8" s="65">
        <f>VLOOKUP($A8,'Return Data'!$B$7:$R$2843,12,0)</f>
        <v>17.421600000000002</v>
      </c>
      <c r="I8" s="66">
        <f>RANK(H8,H$8:H$32,0)</f>
        <v>10</v>
      </c>
      <c r="J8" s="65">
        <f>VLOOKUP($A8,'Return Data'!$B$7:$R$2843,13,0)</f>
        <v>24.630199999999999</v>
      </c>
      <c r="K8" s="66">
        <f>RANK(J8,J$8:J$32,0)</f>
        <v>8</v>
      </c>
      <c r="L8" s="65">
        <f>VLOOKUP($A8,'Return Data'!$B$7:$R$2843,17,0)</f>
        <v>11.8764</v>
      </c>
      <c r="M8" s="66">
        <f>RANK(L8,L$8:L$32,0)</f>
        <v>6</v>
      </c>
      <c r="N8" s="65">
        <f>VLOOKUP($A8,'Return Data'!$B$7:$R$2843,14,0)</f>
        <v>8.5167000000000002</v>
      </c>
      <c r="O8" s="66">
        <f>RANK(N8,N$8:N$32,0)</f>
        <v>6</v>
      </c>
      <c r="P8" s="65">
        <f>VLOOKUP($A8,'Return Data'!$B$7:$R$2843,15,0)</f>
        <v>8.5261999999999993</v>
      </c>
      <c r="Q8" s="66">
        <f>RANK(P8,P$8:P$32,0)</f>
        <v>7</v>
      </c>
      <c r="R8" s="65">
        <f>VLOOKUP($A8,'Return Data'!$B$7:$R$2843,16,0)</f>
        <v>8.1875</v>
      </c>
      <c r="S8" s="67">
        <f>RANK(R8,R$8:R$32,0)</f>
        <v>13</v>
      </c>
    </row>
    <row r="9" spans="1:20" x14ac:dyDescent="0.3">
      <c r="A9" s="63" t="s">
        <v>1687</v>
      </c>
      <c r="B9" s="64">
        <f>VLOOKUP($A9,'Return Data'!$B$7:$R$2843,3,0)</f>
        <v>44391</v>
      </c>
      <c r="C9" s="65">
        <f>VLOOKUP($A9,'Return Data'!$B$7:$R$2843,4,0)</f>
        <v>15.93</v>
      </c>
      <c r="D9" s="65">
        <f>VLOOKUP($A9,'Return Data'!$B$7:$R$2843,10,0)</f>
        <v>5.2874999999999996</v>
      </c>
      <c r="E9" s="66">
        <f t="shared" ref="E9:E32" si="0">RANK(D9,D$8:D$32,0)</f>
        <v>13</v>
      </c>
      <c r="F9" s="65">
        <f>VLOOKUP($A9,'Return Data'!$B$7:$R$2843,11,0)</f>
        <v>5.0792000000000002</v>
      </c>
      <c r="G9" s="66">
        <f t="shared" ref="G9:G32" si="1">RANK(F9,F$8:F$32,0)</f>
        <v>15</v>
      </c>
      <c r="H9" s="65">
        <f>VLOOKUP($A9,'Return Data'!$B$7:$R$2843,12,0)</f>
        <v>15.5185</v>
      </c>
      <c r="I9" s="66">
        <f t="shared" ref="I9:I32" si="2">RANK(H9,H$8:H$32,0)</f>
        <v>12</v>
      </c>
      <c r="J9" s="65">
        <f>VLOOKUP($A9,'Return Data'!$B$7:$R$2843,13,0)</f>
        <v>22.538499999999999</v>
      </c>
      <c r="K9" s="66">
        <f t="shared" ref="K9:K32" si="3">RANK(J9,J$8:J$32,0)</f>
        <v>11</v>
      </c>
      <c r="L9" s="65">
        <f>VLOOKUP($A9,'Return Data'!$B$7:$R$2843,17,0)</f>
        <v>11.0345</v>
      </c>
      <c r="M9" s="66">
        <f t="shared" ref="M9:M32" si="4">RANK(L9,L$8:L$32,0)</f>
        <v>9</v>
      </c>
      <c r="N9" s="65">
        <f>VLOOKUP($A9,'Return Data'!$B$7:$R$2843,14,0)</f>
        <v>8.4888999999999992</v>
      </c>
      <c r="O9" s="66">
        <f t="shared" ref="O9:O30" si="5">RANK(N9,N$8:N$32,0)</f>
        <v>7</v>
      </c>
      <c r="P9" s="65">
        <f>VLOOKUP($A9,'Return Data'!$B$7:$R$2843,15,0)</f>
        <v>8.8971</v>
      </c>
      <c r="Q9" s="66">
        <f t="shared" ref="Q9:Q30" si="6">RANK(P9,P$8:P$32,0)</f>
        <v>4</v>
      </c>
      <c r="R9" s="65">
        <f>VLOOKUP($A9,'Return Data'!$B$7:$R$2843,16,0)</f>
        <v>8.1820000000000004</v>
      </c>
      <c r="S9" s="67">
        <f t="shared" ref="S9:S32" si="7">RANK(R9,R$8:R$32,0)</f>
        <v>14</v>
      </c>
    </row>
    <row r="10" spans="1:20" x14ac:dyDescent="0.3">
      <c r="A10" s="63" t="s">
        <v>1688</v>
      </c>
      <c r="B10" s="64">
        <f>VLOOKUP($A10,'Return Data'!$B$7:$R$2843,3,0)</f>
        <v>44391</v>
      </c>
      <c r="C10" s="65">
        <f>VLOOKUP($A10,'Return Data'!$B$7:$R$2843,4,0)</f>
        <v>11.91</v>
      </c>
      <c r="D10" s="65">
        <f>VLOOKUP($A10,'Return Data'!$B$7:$R$2843,10,0)</f>
        <v>1.8819999999999999</v>
      </c>
      <c r="E10" s="66">
        <f t="shared" si="0"/>
        <v>23</v>
      </c>
      <c r="F10" s="65">
        <f>VLOOKUP($A10,'Return Data'!$B$7:$R$2843,11,0)</f>
        <v>2.3195999999999999</v>
      </c>
      <c r="G10" s="66">
        <f t="shared" si="1"/>
        <v>23</v>
      </c>
      <c r="H10" s="65">
        <f>VLOOKUP($A10,'Return Data'!$B$7:$R$2843,12,0)</f>
        <v>5.6787999999999998</v>
      </c>
      <c r="I10" s="66">
        <f t="shared" si="2"/>
        <v>23</v>
      </c>
      <c r="J10" s="65">
        <f>VLOOKUP($A10,'Return Data'!$B$7:$R$2843,13,0)</f>
        <v>10.38</v>
      </c>
      <c r="K10" s="66">
        <f t="shared" si="3"/>
        <v>23</v>
      </c>
      <c r="L10" s="65"/>
      <c r="M10" s="66"/>
      <c r="N10" s="65"/>
      <c r="O10" s="66"/>
      <c r="P10" s="65"/>
      <c r="Q10" s="66"/>
      <c r="R10" s="65">
        <f>VLOOKUP($A10,'Return Data'!$B$7:$R$2843,16,0)</f>
        <v>9.2654999999999994</v>
      </c>
      <c r="S10" s="67">
        <f t="shared" si="7"/>
        <v>3</v>
      </c>
    </row>
    <row r="11" spans="1:20" x14ac:dyDescent="0.3">
      <c r="A11" s="63" t="s">
        <v>1689</v>
      </c>
      <c r="B11" s="64">
        <f>VLOOKUP($A11,'Return Data'!$B$7:$R$2843,3,0)</f>
        <v>44391</v>
      </c>
      <c r="C11" s="65">
        <f>VLOOKUP($A11,'Return Data'!$B$7:$R$2843,4,0)</f>
        <v>15.638</v>
      </c>
      <c r="D11" s="65">
        <f>VLOOKUP($A11,'Return Data'!$B$7:$R$2843,10,0)</f>
        <v>6.3159000000000001</v>
      </c>
      <c r="E11" s="66">
        <f t="shared" si="0"/>
        <v>7</v>
      </c>
      <c r="F11" s="65">
        <f>VLOOKUP($A11,'Return Data'!$B$7:$R$2843,11,0)</f>
        <v>8.3940000000000001</v>
      </c>
      <c r="G11" s="66">
        <f t="shared" si="1"/>
        <v>2</v>
      </c>
      <c r="H11" s="65">
        <f>VLOOKUP($A11,'Return Data'!$B$7:$R$2843,12,0)</f>
        <v>18.308399999999999</v>
      </c>
      <c r="I11" s="66">
        <f t="shared" si="2"/>
        <v>8</v>
      </c>
      <c r="J11" s="65">
        <f>VLOOKUP($A11,'Return Data'!$B$7:$R$2843,13,0)</f>
        <v>25.566099999999999</v>
      </c>
      <c r="K11" s="66">
        <f t="shared" si="3"/>
        <v>7</v>
      </c>
      <c r="L11" s="65">
        <f>VLOOKUP($A11,'Return Data'!$B$7:$R$2843,17,0)</f>
        <v>11.167199999999999</v>
      </c>
      <c r="M11" s="66">
        <f t="shared" si="4"/>
        <v>8</v>
      </c>
      <c r="N11" s="65">
        <f>VLOOKUP($A11,'Return Data'!$B$7:$R$2843,14,0)</f>
        <v>8.3019999999999996</v>
      </c>
      <c r="O11" s="66">
        <f t="shared" si="5"/>
        <v>8</v>
      </c>
      <c r="P11" s="65"/>
      <c r="Q11" s="66"/>
      <c r="R11" s="65">
        <f>VLOOKUP($A11,'Return Data'!$B$7:$R$2843,16,0)</f>
        <v>8.8046000000000006</v>
      </c>
      <c r="S11" s="67">
        <f t="shared" si="7"/>
        <v>6</v>
      </c>
    </row>
    <row r="12" spans="1:20" x14ac:dyDescent="0.3">
      <c r="A12" s="63" t="s">
        <v>1690</v>
      </c>
      <c r="B12" s="64">
        <f>VLOOKUP($A12,'Return Data'!$B$7:$R$2843,3,0)</f>
        <v>44391</v>
      </c>
      <c r="C12" s="65">
        <f>VLOOKUP($A12,'Return Data'!$B$7:$R$2843,4,0)</f>
        <v>17.6373</v>
      </c>
      <c r="D12" s="65">
        <f>VLOOKUP($A12,'Return Data'!$B$7:$R$2843,10,0)</f>
        <v>5.5057999999999998</v>
      </c>
      <c r="E12" s="66">
        <f t="shared" si="0"/>
        <v>10</v>
      </c>
      <c r="F12" s="65">
        <f>VLOOKUP($A12,'Return Data'!$B$7:$R$2843,11,0)</f>
        <v>5.8845999999999998</v>
      </c>
      <c r="G12" s="66">
        <f t="shared" si="1"/>
        <v>12</v>
      </c>
      <c r="H12" s="65">
        <f>VLOOKUP($A12,'Return Data'!$B$7:$R$2843,12,0)</f>
        <v>14.3393</v>
      </c>
      <c r="I12" s="66">
        <f t="shared" si="2"/>
        <v>15</v>
      </c>
      <c r="J12" s="65">
        <f>VLOOKUP($A12,'Return Data'!$B$7:$R$2843,13,0)</f>
        <v>18.765699999999999</v>
      </c>
      <c r="K12" s="66">
        <f t="shared" si="3"/>
        <v>15</v>
      </c>
      <c r="L12" s="65">
        <f>VLOOKUP($A12,'Return Data'!$B$7:$R$2843,17,0)</f>
        <v>12.190099999999999</v>
      </c>
      <c r="M12" s="66">
        <f t="shared" si="4"/>
        <v>4</v>
      </c>
      <c r="N12" s="65">
        <f>VLOOKUP($A12,'Return Data'!$B$7:$R$2843,14,0)</f>
        <v>9.5221</v>
      </c>
      <c r="O12" s="66">
        <f t="shared" si="5"/>
        <v>5</v>
      </c>
      <c r="P12" s="65">
        <f>VLOOKUP($A12,'Return Data'!$B$7:$R$2843,15,0)</f>
        <v>9.3209</v>
      </c>
      <c r="Q12" s="66">
        <f t="shared" si="6"/>
        <v>3</v>
      </c>
      <c r="R12" s="65">
        <f>VLOOKUP($A12,'Return Data'!$B$7:$R$2843,16,0)</f>
        <v>8.7614999999999998</v>
      </c>
      <c r="S12" s="67">
        <f t="shared" si="7"/>
        <v>7</v>
      </c>
    </row>
    <row r="13" spans="1:20" x14ac:dyDescent="0.3">
      <c r="A13" s="63" t="s">
        <v>1691</v>
      </c>
      <c r="B13" s="64">
        <f>VLOOKUP($A13,'Return Data'!$B$7:$R$2843,3,0)</f>
        <v>44391</v>
      </c>
      <c r="C13" s="65">
        <f>VLOOKUP($A13,'Return Data'!$B$7:$R$2843,4,0)</f>
        <v>12.251300000000001</v>
      </c>
      <c r="D13" s="65">
        <f>VLOOKUP($A13,'Return Data'!$B$7:$R$2843,10,0)</f>
        <v>6.6981999999999999</v>
      </c>
      <c r="E13" s="66">
        <f t="shared" si="0"/>
        <v>4</v>
      </c>
      <c r="F13" s="65">
        <f>VLOOKUP($A13,'Return Data'!$B$7:$R$2843,11,0)</f>
        <v>5.9682000000000004</v>
      </c>
      <c r="G13" s="66">
        <f t="shared" si="1"/>
        <v>11</v>
      </c>
      <c r="H13" s="65">
        <f>VLOOKUP($A13,'Return Data'!$B$7:$R$2843,12,0)</f>
        <v>19.229399999999998</v>
      </c>
      <c r="I13" s="66">
        <f t="shared" si="2"/>
        <v>5</v>
      </c>
      <c r="J13" s="65">
        <f>VLOOKUP($A13,'Return Data'!$B$7:$R$2843,13,0)</f>
        <v>24.1279</v>
      </c>
      <c r="K13" s="66">
        <f t="shared" si="3"/>
        <v>9</v>
      </c>
      <c r="L13" s="65">
        <f>VLOOKUP($A13,'Return Data'!$B$7:$R$2843,17,0)</f>
        <v>9.1879000000000008</v>
      </c>
      <c r="M13" s="66">
        <f t="shared" si="4"/>
        <v>14</v>
      </c>
      <c r="N13" s="65"/>
      <c r="O13" s="66"/>
      <c r="P13" s="65"/>
      <c r="Q13" s="66"/>
      <c r="R13" s="65">
        <f>VLOOKUP($A13,'Return Data'!$B$7:$R$2843,16,0)</f>
        <v>7.2990000000000004</v>
      </c>
      <c r="S13" s="67">
        <f t="shared" si="7"/>
        <v>20</v>
      </c>
    </row>
    <row r="14" spans="1:20" x14ac:dyDescent="0.3">
      <c r="A14" s="63" t="s">
        <v>1692</v>
      </c>
      <c r="B14" s="64">
        <f>VLOOKUP($A14,'Return Data'!$B$7:$R$2843,3,0)</f>
        <v>44391</v>
      </c>
      <c r="C14" s="65">
        <f>VLOOKUP($A14,'Return Data'!$B$7:$R$2843,4,0)</f>
        <v>46.045999999999999</v>
      </c>
      <c r="D14" s="65">
        <f>VLOOKUP($A14,'Return Data'!$B$7:$R$2843,10,0)</f>
        <v>8.2670999999999992</v>
      </c>
      <c r="E14" s="66">
        <f t="shared" si="0"/>
        <v>1</v>
      </c>
      <c r="F14" s="65">
        <f>VLOOKUP($A14,'Return Data'!$B$7:$R$2843,11,0)</f>
        <v>9.6333000000000002</v>
      </c>
      <c r="G14" s="66">
        <f t="shared" si="1"/>
        <v>1</v>
      </c>
      <c r="H14" s="65">
        <f>VLOOKUP($A14,'Return Data'!$B$7:$R$2843,12,0)</f>
        <v>24.079799999999999</v>
      </c>
      <c r="I14" s="66">
        <f t="shared" si="2"/>
        <v>1</v>
      </c>
      <c r="J14" s="65">
        <f>VLOOKUP($A14,'Return Data'!$B$7:$R$2843,13,0)</f>
        <v>29.059899999999999</v>
      </c>
      <c r="K14" s="66">
        <f t="shared" si="3"/>
        <v>1</v>
      </c>
      <c r="L14" s="65">
        <f>VLOOKUP($A14,'Return Data'!$B$7:$R$2843,17,0)</f>
        <v>11.4976</v>
      </c>
      <c r="M14" s="66">
        <f t="shared" si="4"/>
        <v>7</v>
      </c>
      <c r="N14" s="65">
        <f>VLOOKUP($A14,'Return Data'!$B$7:$R$2843,14,0)</f>
        <v>9.7062000000000008</v>
      </c>
      <c r="O14" s="66">
        <f t="shared" si="5"/>
        <v>3</v>
      </c>
      <c r="P14" s="65">
        <f>VLOOKUP($A14,'Return Data'!$B$7:$R$2843,15,0)</f>
        <v>9.6989999999999998</v>
      </c>
      <c r="Q14" s="66">
        <f t="shared" si="6"/>
        <v>1</v>
      </c>
      <c r="R14" s="65">
        <f>VLOOKUP($A14,'Return Data'!$B$7:$R$2843,16,0)</f>
        <v>9.4961000000000002</v>
      </c>
      <c r="S14" s="67">
        <f t="shared" si="7"/>
        <v>2</v>
      </c>
    </row>
    <row r="15" spans="1:20" x14ac:dyDescent="0.3">
      <c r="A15" s="63" t="s">
        <v>1693</v>
      </c>
      <c r="B15" s="64">
        <f>VLOOKUP($A15,'Return Data'!$B$7:$R$2843,3,0)</f>
        <v>44391</v>
      </c>
      <c r="C15" s="65">
        <f>VLOOKUP($A15,'Return Data'!$B$7:$R$2843,4,0)</f>
        <v>16.37</v>
      </c>
      <c r="D15" s="65">
        <f>VLOOKUP($A15,'Return Data'!$B$7:$R$2843,10,0)</f>
        <v>2.5689000000000002</v>
      </c>
      <c r="E15" s="66">
        <f t="shared" si="0"/>
        <v>22</v>
      </c>
      <c r="F15" s="65">
        <f>VLOOKUP($A15,'Return Data'!$B$7:$R$2843,11,0)</f>
        <v>4.4671000000000003</v>
      </c>
      <c r="G15" s="66">
        <f t="shared" si="1"/>
        <v>17</v>
      </c>
      <c r="H15" s="65">
        <f>VLOOKUP($A15,'Return Data'!$B$7:$R$2843,12,0)</f>
        <v>14.1562</v>
      </c>
      <c r="I15" s="66">
        <f t="shared" si="2"/>
        <v>16</v>
      </c>
      <c r="J15" s="65">
        <f>VLOOKUP($A15,'Return Data'!$B$7:$R$2843,13,0)</f>
        <v>17.1797</v>
      </c>
      <c r="K15" s="66">
        <f t="shared" si="3"/>
        <v>18</v>
      </c>
      <c r="L15" s="65">
        <f>VLOOKUP($A15,'Return Data'!$B$7:$R$2843,17,0)</f>
        <v>7.9454000000000002</v>
      </c>
      <c r="M15" s="66">
        <f t="shared" si="4"/>
        <v>18</v>
      </c>
      <c r="N15" s="65">
        <f>VLOOKUP($A15,'Return Data'!$B$7:$R$2843,14,0)</f>
        <v>8.2489000000000008</v>
      </c>
      <c r="O15" s="66">
        <f t="shared" si="5"/>
        <v>10</v>
      </c>
      <c r="P15" s="65">
        <f>VLOOKUP($A15,'Return Data'!$B$7:$R$2843,15,0)</f>
        <v>8.0365000000000002</v>
      </c>
      <c r="Q15" s="66">
        <f t="shared" si="6"/>
        <v>8</v>
      </c>
      <c r="R15" s="65">
        <f>VLOOKUP($A15,'Return Data'!$B$7:$R$2843,16,0)</f>
        <v>7.7401999999999997</v>
      </c>
      <c r="S15" s="67">
        <f t="shared" si="7"/>
        <v>19</v>
      </c>
    </row>
    <row r="16" spans="1:20" x14ac:dyDescent="0.3">
      <c r="A16" s="63" t="s">
        <v>1694</v>
      </c>
      <c r="B16" s="64">
        <f>VLOOKUP($A16,'Return Data'!$B$7:$R$2843,3,0)</f>
        <v>44391</v>
      </c>
      <c r="C16" s="65">
        <f>VLOOKUP($A16,'Return Data'!$B$7:$R$2843,4,0)</f>
        <v>20.173500000000001</v>
      </c>
      <c r="D16" s="65">
        <f>VLOOKUP($A16,'Return Data'!$B$7:$R$2843,10,0)</f>
        <v>4.6266999999999996</v>
      </c>
      <c r="E16" s="66">
        <f t="shared" si="0"/>
        <v>16</v>
      </c>
      <c r="F16" s="65">
        <f>VLOOKUP($A16,'Return Data'!$B$7:$R$2843,11,0)</f>
        <v>4.5411000000000001</v>
      </c>
      <c r="G16" s="66">
        <f t="shared" si="1"/>
        <v>16</v>
      </c>
      <c r="H16" s="65">
        <f>VLOOKUP($A16,'Return Data'!$B$7:$R$2843,12,0)</f>
        <v>15.3543</v>
      </c>
      <c r="I16" s="66">
        <f t="shared" si="2"/>
        <v>13</v>
      </c>
      <c r="J16" s="65">
        <f>VLOOKUP($A16,'Return Data'!$B$7:$R$2843,13,0)</f>
        <v>21.602599999999999</v>
      </c>
      <c r="K16" s="66">
        <f t="shared" si="3"/>
        <v>12</v>
      </c>
      <c r="L16" s="65">
        <f>VLOOKUP($A16,'Return Data'!$B$7:$R$2843,17,0)</f>
        <v>10.6005</v>
      </c>
      <c r="M16" s="66">
        <f t="shared" si="4"/>
        <v>10</v>
      </c>
      <c r="N16" s="65">
        <f>VLOOKUP($A16,'Return Data'!$B$7:$R$2843,14,0)</f>
        <v>7.8936000000000002</v>
      </c>
      <c r="O16" s="66">
        <f t="shared" si="5"/>
        <v>12</v>
      </c>
      <c r="P16" s="65">
        <f>VLOOKUP($A16,'Return Data'!$B$7:$R$2843,15,0)</f>
        <v>6.1634000000000002</v>
      </c>
      <c r="Q16" s="66">
        <f t="shared" si="6"/>
        <v>13</v>
      </c>
      <c r="R16" s="65">
        <f>VLOOKUP($A16,'Return Data'!$B$7:$R$2843,16,0)</f>
        <v>7.0075000000000003</v>
      </c>
      <c r="S16" s="67">
        <f t="shared" si="7"/>
        <v>21</v>
      </c>
    </row>
    <row r="17" spans="1:19" x14ac:dyDescent="0.3">
      <c r="A17" s="63" t="s">
        <v>1695</v>
      </c>
      <c r="B17" s="64">
        <f>VLOOKUP($A17,'Return Data'!$B$7:$R$2843,3,0)</f>
        <v>44391</v>
      </c>
      <c r="C17" s="65">
        <f>VLOOKUP($A17,'Return Data'!$B$7:$R$2843,4,0)</f>
        <v>23.89</v>
      </c>
      <c r="D17" s="65">
        <f>VLOOKUP($A17,'Return Data'!$B$7:$R$2843,10,0)</f>
        <v>4.1412000000000004</v>
      </c>
      <c r="E17" s="66">
        <f t="shared" si="0"/>
        <v>17</v>
      </c>
      <c r="F17" s="65">
        <f>VLOOKUP($A17,'Return Data'!$B$7:$R$2843,11,0)</f>
        <v>4.0052000000000003</v>
      </c>
      <c r="G17" s="66">
        <f t="shared" si="1"/>
        <v>20</v>
      </c>
      <c r="H17" s="65">
        <f>VLOOKUP($A17,'Return Data'!$B$7:$R$2843,12,0)</f>
        <v>11.427199999999999</v>
      </c>
      <c r="I17" s="66">
        <f t="shared" si="2"/>
        <v>18</v>
      </c>
      <c r="J17" s="65">
        <f>VLOOKUP($A17,'Return Data'!$B$7:$R$2843,13,0)</f>
        <v>15.802199999999999</v>
      </c>
      <c r="K17" s="66">
        <f t="shared" si="3"/>
        <v>20</v>
      </c>
      <c r="L17" s="65">
        <f>VLOOKUP($A17,'Return Data'!$B$7:$R$2843,17,0)</f>
        <v>8.5263000000000009</v>
      </c>
      <c r="M17" s="66">
        <f t="shared" si="4"/>
        <v>17</v>
      </c>
      <c r="N17" s="65">
        <f>VLOOKUP($A17,'Return Data'!$B$7:$R$2843,14,0)</f>
        <v>7.2706</v>
      </c>
      <c r="O17" s="66">
        <f t="shared" si="5"/>
        <v>15</v>
      </c>
      <c r="P17" s="65">
        <f>VLOOKUP($A17,'Return Data'!$B$7:$R$2843,15,0)</f>
        <v>6.4523999999999999</v>
      </c>
      <c r="Q17" s="66">
        <f t="shared" si="6"/>
        <v>12</v>
      </c>
      <c r="R17" s="65">
        <f>VLOOKUP($A17,'Return Data'!$B$7:$R$2843,16,0)</f>
        <v>6.8715999999999999</v>
      </c>
      <c r="S17" s="67">
        <f t="shared" si="7"/>
        <v>22</v>
      </c>
    </row>
    <row r="18" spans="1:19" x14ac:dyDescent="0.3">
      <c r="A18" s="63" t="s">
        <v>1696</v>
      </c>
      <c r="B18" s="64">
        <f>VLOOKUP($A18,'Return Data'!$B$7:$R$2843,3,0)</f>
        <v>44391</v>
      </c>
      <c r="C18" s="65">
        <f>VLOOKUP($A18,'Return Data'!$B$7:$R$2843,4,0)</f>
        <v>12.207100000000001</v>
      </c>
      <c r="D18" s="65">
        <f>VLOOKUP($A18,'Return Data'!$B$7:$R$2843,10,0)</f>
        <v>5.0461999999999998</v>
      </c>
      <c r="E18" s="66">
        <f t="shared" si="0"/>
        <v>15</v>
      </c>
      <c r="F18" s="65">
        <f>VLOOKUP($A18,'Return Data'!$B$7:$R$2843,11,0)</f>
        <v>5.5228999999999999</v>
      </c>
      <c r="G18" s="66">
        <f t="shared" si="1"/>
        <v>14</v>
      </c>
      <c r="H18" s="65">
        <f>VLOOKUP($A18,'Return Data'!$B$7:$R$2843,12,0)</f>
        <v>11.0433</v>
      </c>
      <c r="I18" s="66">
        <f t="shared" si="2"/>
        <v>20</v>
      </c>
      <c r="J18" s="65">
        <f>VLOOKUP($A18,'Return Data'!$B$7:$R$2843,13,0)</f>
        <v>15.678599999999999</v>
      </c>
      <c r="K18" s="66">
        <f t="shared" si="3"/>
        <v>22</v>
      </c>
      <c r="L18" s="65"/>
      <c r="M18" s="66"/>
      <c r="N18" s="65"/>
      <c r="O18" s="66"/>
      <c r="P18" s="65"/>
      <c r="Q18" s="66"/>
      <c r="R18" s="65">
        <f>VLOOKUP($A18,'Return Data'!$B$7:$R$2843,16,0)</f>
        <v>8.8328000000000007</v>
      </c>
      <c r="S18" s="67">
        <f t="shared" si="7"/>
        <v>5</v>
      </c>
    </row>
    <row r="19" spans="1:19" x14ac:dyDescent="0.3">
      <c r="A19" s="63" t="s">
        <v>1697</v>
      </c>
      <c r="B19" s="64">
        <f>VLOOKUP($A19,'Return Data'!$B$7:$R$2843,3,0)</f>
        <v>44391</v>
      </c>
      <c r="C19" s="65">
        <f>VLOOKUP($A19,'Return Data'!$B$7:$R$2843,4,0)</f>
        <v>17.391400000000001</v>
      </c>
      <c r="D19" s="65">
        <f>VLOOKUP($A19,'Return Data'!$B$7:$R$2843,10,0)</f>
        <v>4.0361000000000002</v>
      </c>
      <c r="E19" s="66">
        <f t="shared" si="0"/>
        <v>18</v>
      </c>
      <c r="F19" s="65">
        <f>VLOOKUP($A19,'Return Data'!$B$7:$R$2843,11,0)</f>
        <v>4.1932</v>
      </c>
      <c r="G19" s="66">
        <f t="shared" si="1"/>
        <v>18</v>
      </c>
      <c r="H19" s="65">
        <f>VLOOKUP($A19,'Return Data'!$B$7:$R$2843,12,0)</f>
        <v>11.1797</v>
      </c>
      <c r="I19" s="66">
        <f t="shared" si="2"/>
        <v>19</v>
      </c>
      <c r="J19" s="65">
        <f>VLOOKUP($A19,'Return Data'!$B$7:$R$2843,13,0)</f>
        <v>17.207699999999999</v>
      </c>
      <c r="K19" s="66">
        <f t="shared" si="3"/>
        <v>17</v>
      </c>
      <c r="L19" s="65">
        <f>VLOOKUP($A19,'Return Data'!$B$7:$R$2843,17,0)</f>
        <v>10.274100000000001</v>
      </c>
      <c r="M19" s="66">
        <f t="shared" si="4"/>
        <v>12</v>
      </c>
      <c r="N19" s="65">
        <f>VLOOKUP($A19,'Return Data'!$B$7:$R$2843,14,0)</f>
        <v>8.2878000000000007</v>
      </c>
      <c r="O19" s="66">
        <f t="shared" si="5"/>
        <v>9</v>
      </c>
      <c r="P19" s="65">
        <f>VLOOKUP($A19,'Return Data'!$B$7:$R$2843,15,0)</f>
        <v>8.7208000000000006</v>
      </c>
      <c r="Q19" s="66">
        <f t="shared" si="6"/>
        <v>5</v>
      </c>
      <c r="R19" s="65">
        <f>VLOOKUP($A19,'Return Data'!$B$7:$R$2843,16,0)</f>
        <v>8.5357000000000003</v>
      </c>
      <c r="S19" s="67">
        <f t="shared" si="7"/>
        <v>10</v>
      </c>
    </row>
    <row r="20" spans="1:19" x14ac:dyDescent="0.3">
      <c r="A20" s="63" t="s">
        <v>1698</v>
      </c>
      <c r="B20" s="64">
        <f>VLOOKUP($A20,'Return Data'!$B$7:$R$2843,3,0)</f>
        <v>44391</v>
      </c>
      <c r="C20" s="65">
        <f>VLOOKUP($A20,'Return Data'!$B$7:$R$2843,4,0)</f>
        <v>21.95</v>
      </c>
      <c r="D20" s="65">
        <f>VLOOKUP($A20,'Return Data'!$B$7:$R$2843,10,0)</f>
        <v>6.7191999999999998</v>
      </c>
      <c r="E20" s="66">
        <f t="shared" si="0"/>
        <v>3</v>
      </c>
      <c r="F20" s="65">
        <f>VLOOKUP($A20,'Return Data'!$B$7:$R$2843,11,0)</f>
        <v>8.2614000000000001</v>
      </c>
      <c r="G20" s="66">
        <f t="shared" si="1"/>
        <v>3</v>
      </c>
      <c r="H20" s="65">
        <f>VLOOKUP($A20,'Return Data'!$B$7:$R$2843,12,0)</f>
        <v>19.631599999999999</v>
      </c>
      <c r="I20" s="66">
        <f t="shared" si="2"/>
        <v>4</v>
      </c>
      <c r="J20" s="65">
        <f>VLOOKUP($A20,'Return Data'!$B$7:$R$2843,13,0)</f>
        <v>28.655999999999999</v>
      </c>
      <c r="K20" s="66">
        <f t="shared" si="3"/>
        <v>2</v>
      </c>
      <c r="L20" s="65">
        <f>VLOOKUP($A20,'Return Data'!$B$7:$R$2843,17,0)</f>
        <v>12.032299999999999</v>
      </c>
      <c r="M20" s="66">
        <f t="shared" si="4"/>
        <v>5</v>
      </c>
      <c r="N20" s="65">
        <f>VLOOKUP($A20,'Return Data'!$B$7:$R$2843,14,0)</f>
        <v>8.1951999999999998</v>
      </c>
      <c r="O20" s="66">
        <f t="shared" si="5"/>
        <v>11</v>
      </c>
      <c r="P20" s="65">
        <f>VLOOKUP($A20,'Return Data'!$B$7:$R$2843,15,0)</f>
        <v>7.8570000000000002</v>
      </c>
      <c r="Q20" s="66">
        <f t="shared" si="6"/>
        <v>9</v>
      </c>
      <c r="R20" s="65">
        <f>VLOOKUP($A20,'Return Data'!$B$7:$R$2843,16,0)</f>
        <v>8.4016999999999999</v>
      </c>
      <c r="S20" s="67">
        <f t="shared" si="7"/>
        <v>12</v>
      </c>
    </row>
    <row r="21" spans="1:19" x14ac:dyDescent="0.3">
      <c r="A21" s="63" t="s">
        <v>1699</v>
      </c>
      <c r="B21" s="64">
        <f>VLOOKUP($A21,'Return Data'!$B$7:$R$2843,3,0)</f>
        <v>44391</v>
      </c>
      <c r="C21" s="65">
        <f>VLOOKUP($A21,'Return Data'!$B$7:$R$2843,4,0)</f>
        <v>14.7172</v>
      </c>
      <c r="D21" s="65">
        <f>VLOOKUP($A21,'Return Data'!$B$7:$R$2843,10,0)</f>
        <v>6.6308999999999996</v>
      </c>
      <c r="E21" s="66">
        <f t="shared" si="0"/>
        <v>5</v>
      </c>
      <c r="F21" s="65">
        <f>VLOOKUP($A21,'Return Data'!$B$7:$R$2843,11,0)</f>
        <v>7.1174999999999997</v>
      </c>
      <c r="G21" s="66">
        <f t="shared" si="1"/>
        <v>6</v>
      </c>
      <c r="H21" s="65">
        <f>VLOOKUP($A21,'Return Data'!$B$7:$R$2843,12,0)</f>
        <v>19.743500000000001</v>
      </c>
      <c r="I21" s="66">
        <f t="shared" si="2"/>
        <v>3</v>
      </c>
      <c r="J21" s="65">
        <f>VLOOKUP($A21,'Return Data'!$B$7:$R$2843,13,0)</f>
        <v>28.303699999999999</v>
      </c>
      <c r="K21" s="66">
        <f t="shared" si="3"/>
        <v>4</v>
      </c>
      <c r="L21" s="65">
        <f>VLOOKUP($A21,'Return Data'!$B$7:$R$2843,17,0)</f>
        <v>13.840299999999999</v>
      </c>
      <c r="M21" s="66">
        <f t="shared" si="4"/>
        <v>1</v>
      </c>
      <c r="N21" s="65">
        <f>VLOOKUP($A21,'Return Data'!$B$7:$R$2843,14,0)</f>
        <v>10.961</v>
      </c>
      <c r="O21" s="66">
        <f t="shared" si="5"/>
        <v>1</v>
      </c>
      <c r="P21" s="65"/>
      <c r="Q21" s="66"/>
      <c r="R21" s="65">
        <f>VLOOKUP($A21,'Return Data'!$B$7:$R$2843,16,0)</f>
        <v>9.0734999999999992</v>
      </c>
      <c r="S21" s="67">
        <f t="shared" si="7"/>
        <v>4</v>
      </c>
    </row>
    <row r="22" spans="1:19" x14ac:dyDescent="0.3">
      <c r="A22" s="63" t="s">
        <v>1700</v>
      </c>
      <c r="B22" s="64">
        <f>VLOOKUP($A22,'Return Data'!$B$7:$R$2843,3,0)</f>
        <v>44391</v>
      </c>
      <c r="C22" s="65">
        <f>VLOOKUP($A22,'Return Data'!$B$7:$R$2843,4,0)</f>
        <v>13.93</v>
      </c>
      <c r="D22" s="65">
        <f>VLOOKUP($A22,'Return Data'!$B$7:$R$2843,10,0)</f>
        <v>6.4496000000000002</v>
      </c>
      <c r="E22" s="66">
        <f t="shared" si="0"/>
        <v>6</v>
      </c>
      <c r="F22" s="65">
        <f>VLOOKUP($A22,'Return Data'!$B$7:$R$2843,11,0)</f>
        <v>7.9509999999999996</v>
      </c>
      <c r="G22" s="66">
        <f t="shared" si="1"/>
        <v>4</v>
      </c>
      <c r="H22" s="65">
        <f>VLOOKUP($A22,'Return Data'!$B$7:$R$2843,12,0)</f>
        <v>18.331600000000002</v>
      </c>
      <c r="I22" s="66">
        <f t="shared" si="2"/>
        <v>7</v>
      </c>
      <c r="J22" s="65">
        <f>VLOOKUP($A22,'Return Data'!$B$7:$R$2843,13,0)</f>
        <v>28.327999999999999</v>
      </c>
      <c r="K22" s="66">
        <f t="shared" si="3"/>
        <v>3</v>
      </c>
      <c r="L22" s="65"/>
      <c r="M22" s="66"/>
      <c r="N22" s="65"/>
      <c r="O22" s="66"/>
      <c r="P22" s="65"/>
      <c r="Q22" s="66"/>
      <c r="R22" s="65">
        <f>VLOOKUP($A22,'Return Data'!$B$7:$R$2843,16,0)</f>
        <v>13.7355</v>
      </c>
      <c r="S22" s="67">
        <f t="shared" si="7"/>
        <v>1</v>
      </c>
    </row>
    <row r="23" spans="1:19" x14ac:dyDescent="0.3">
      <c r="A23" s="63" t="s">
        <v>1701</v>
      </c>
      <c r="B23" s="64">
        <f>VLOOKUP($A23,'Return Data'!$B$7:$R$2843,3,0)</f>
        <v>44391</v>
      </c>
      <c r="C23" s="65">
        <f>VLOOKUP($A23,'Return Data'!$B$7:$R$2843,4,0)</f>
        <v>11.970499999999999</v>
      </c>
      <c r="D23" s="65">
        <f>VLOOKUP($A23,'Return Data'!$B$7:$R$2843,10,0)</f>
        <v>5.3955000000000002</v>
      </c>
      <c r="E23" s="66">
        <f t="shared" si="0"/>
        <v>11</v>
      </c>
      <c r="F23" s="65">
        <f>VLOOKUP($A23,'Return Data'!$B$7:$R$2843,11,0)</f>
        <v>6.5853999999999999</v>
      </c>
      <c r="G23" s="66">
        <f t="shared" si="1"/>
        <v>8</v>
      </c>
      <c r="H23" s="65">
        <f>VLOOKUP($A23,'Return Data'!$B$7:$R$2843,12,0)</f>
        <v>16.217300000000002</v>
      </c>
      <c r="I23" s="66">
        <f t="shared" si="2"/>
        <v>11</v>
      </c>
      <c r="J23" s="65">
        <f>VLOOKUP($A23,'Return Data'!$B$7:$R$2843,13,0)</f>
        <v>20.1279</v>
      </c>
      <c r="K23" s="66">
        <f t="shared" si="3"/>
        <v>14</v>
      </c>
      <c r="L23" s="65">
        <f>VLOOKUP($A23,'Return Data'!$B$7:$R$2843,17,0)</f>
        <v>-2.2583000000000002</v>
      </c>
      <c r="M23" s="66">
        <f t="shared" si="4"/>
        <v>19</v>
      </c>
      <c r="N23" s="65">
        <f>VLOOKUP($A23,'Return Data'!$B$7:$R$2843,14,0)</f>
        <v>-1.5948</v>
      </c>
      <c r="O23" s="66">
        <f t="shared" si="5"/>
        <v>16</v>
      </c>
      <c r="P23" s="65">
        <f>VLOOKUP($A23,'Return Data'!$B$7:$R$2843,15,0)</f>
        <v>2.3814000000000002</v>
      </c>
      <c r="Q23" s="66">
        <f t="shared" si="6"/>
        <v>14</v>
      </c>
      <c r="R23" s="65">
        <f>VLOOKUP($A23,'Return Data'!$B$7:$R$2843,16,0)</f>
        <v>2.9782000000000002</v>
      </c>
      <c r="S23" s="67">
        <f t="shared" si="7"/>
        <v>23</v>
      </c>
    </row>
    <row r="24" spans="1:19" x14ac:dyDescent="0.3">
      <c r="A24" s="63" t="s">
        <v>1702</v>
      </c>
      <c r="B24" s="64">
        <f>VLOOKUP($A24,'Return Data'!$B$7:$R$2843,3,0)</f>
        <v>44391</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44391</v>
      </c>
      <c r="C26" s="65">
        <f>VLOOKUP($A26,'Return Data'!$B$7:$R$2843,4,0)</f>
        <v>38.3489</v>
      </c>
      <c r="D26" s="65">
        <f>VLOOKUP($A26,'Return Data'!$B$7:$R$2843,10,0)</f>
        <v>6.2546999999999997</v>
      </c>
      <c r="E26" s="66">
        <f t="shared" si="0"/>
        <v>8</v>
      </c>
      <c r="F26" s="65">
        <f>VLOOKUP($A26,'Return Data'!$B$7:$R$2843,11,0)</f>
        <v>6.7206999999999999</v>
      </c>
      <c r="G26" s="66">
        <f t="shared" si="1"/>
        <v>7</v>
      </c>
      <c r="H26" s="65">
        <f>VLOOKUP($A26,'Return Data'!$B$7:$R$2843,12,0)</f>
        <v>14.8931</v>
      </c>
      <c r="I26" s="66">
        <f t="shared" si="2"/>
        <v>14</v>
      </c>
      <c r="J26" s="65">
        <f>VLOOKUP($A26,'Return Data'!$B$7:$R$2843,13,0)</f>
        <v>20.809799999999999</v>
      </c>
      <c r="K26" s="66">
        <f t="shared" si="3"/>
        <v>13</v>
      </c>
      <c r="L26" s="65">
        <f>VLOOKUP($A26,'Return Data'!$B$7:$R$2843,17,0)</f>
        <v>9.0065000000000008</v>
      </c>
      <c r="M26" s="66">
        <f t="shared" si="4"/>
        <v>15</v>
      </c>
      <c r="N26" s="65">
        <f>VLOOKUP($A26,'Return Data'!$B$7:$R$2843,14,0)</f>
        <v>7.6726999999999999</v>
      </c>
      <c r="O26" s="66">
        <f t="shared" si="5"/>
        <v>14</v>
      </c>
      <c r="P26" s="65">
        <f>VLOOKUP($A26,'Return Data'!$B$7:$R$2843,15,0)</f>
        <v>7.6401000000000003</v>
      </c>
      <c r="Q26" s="66">
        <f t="shared" si="6"/>
        <v>10</v>
      </c>
      <c r="R26" s="65">
        <f>VLOOKUP($A26,'Return Data'!$B$7:$R$2843,16,0)</f>
        <v>8.0076000000000001</v>
      </c>
      <c r="S26" s="67">
        <f t="shared" si="7"/>
        <v>16</v>
      </c>
    </row>
    <row r="27" spans="1:19" x14ac:dyDescent="0.3">
      <c r="A27" s="63" t="s">
        <v>1705</v>
      </c>
      <c r="B27" s="64">
        <f>VLOOKUP($A27,'Return Data'!$B$7:$R$2843,3,0)</f>
        <v>44391</v>
      </c>
      <c r="C27" s="65">
        <f>VLOOKUP($A27,'Return Data'!$B$7:$R$2843,4,0)</f>
        <v>46.918100000000003</v>
      </c>
      <c r="D27" s="65">
        <f>VLOOKUP($A27,'Return Data'!$B$7:$R$2843,10,0)</f>
        <v>7.6348000000000003</v>
      </c>
      <c r="E27" s="66">
        <f t="shared" si="0"/>
        <v>2</v>
      </c>
      <c r="F27" s="65">
        <f>VLOOKUP($A27,'Return Data'!$B$7:$R$2843,11,0)</f>
        <v>7.9246999999999996</v>
      </c>
      <c r="G27" s="66">
        <f t="shared" si="1"/>
        <v>5</v>
      </c>
      <c r="H27" s="65">
        <f>VLOOKUP($A27,'Return Data'!$B$7:$R$2843,12,0)</f>
        <v>20.911100000000001</v>
      </c>
      <c r="I27" s="66">
        <f t="shared" si="2"/>
        <v>2</v>
      </c>
      <c r="J27" s="65">
        <f>VLOOKUP($A27,'Return Data'!$B$7:$R$2843,13,0)</f>
        <v>26.415500000000002</v>
      </c>
      <c r="K27" s="66">
        <f t="shared" si="3"/>
        <v>5</v>
      </c>
      <c r="L27" s="65">
        <f>VLOOKUP($A27,'Return Data'!$B$7:$R$2843,17,0)</f>
        <v>13.8026</v>
      </c>
      <c r="M27" s="66">
        <f t="shared" si="4"/>
        <v>2</v>
      </c>
      <c r="N27" s="65">
        <f>VLOOKUP($A27,'Return Data'!$B$7:$R$2843,14,0)</f>
        <v>10.3781</v>
      </c>
      <c r="O27" s="66">
        <f t="shared" si="5"/>
        <v>2</v>
      </c>
      <c r="P27" s="65">
        <f>VLOOKUP($A27,'Return Data'!$B$7:$R$2843,15,0)</f>
        <v>9.5059000000000005</v>
      </c>
      <c r="Q27" s="66">
        <f t="shared" si="6"/>
        <v>2</v>
      </c>
      <c r="R27" s="65">
        <f>VLOOKUP($A27,'Return Data'!$B$7:$R$2843,16,0)</f>
        <v>8.4040999999999997</v>
      </c>
      <c r="S27" s="67">
        <f t="shared" si="7"/>
        <v>11</v>
      </c>
    </row>
    <row r="28" spans="1:19" x14ac:dyDescent="0.3">
      <c r="A28" s="63" t="s">
        <v>1706</v>
      </c>
      <c r="B28" s="64">
        <f>VLOOKUP($A28,'Return Data'!$B$7:$R$2843,3,0)</f>
        <v>44391</v>
      </c>
      <c r="C28" s="65">
        <f>VLOOKUP($A28,'Return Data'!$B$7:$R$2843,4,0)</f>
        <v>16.592700000000001</v>
      </c>
      <c r="D28" s="65">
        <f>VLOOKUP($A28,'Return Data'!$B$7:$R$2843,10,0)</f>
        <v>5.8924000000000003</v>
      </c>
      <c r="E28" s="66">
        <f t="shared" si="0"/>
        <v>9</v>
      </c>
      <c r="F28" s="65">
        <f>VLOOKUP($A28,'Return Data'!$B$7:$R$2843,11,0)</f>
        <v>5.8659999999999997</v>
      </c>
      <c r="G28" s="66">
        <f t="shared" si="1"/>
        <v>13</v>
      </c>
      <c r="H28" s="65">
        <f>VLOOKUP($A28,'Return Data'!$B$7:$R$2843,12,0)</f>
        <v>18.482900000000001</v>
      </c>
      <c r="I28" s="66">
        <f t="shared" si="2"/>
        <v>6</v>
      </c>
      <c r="J28" s="65">
        <f>VLOOKUP($A28,'Return Data'!$B$7:$R$2843,13,0)</f>
        <v>25.586200000000002</v>
      </c>
      <c r="K28" s="66">
        <f t="shared" si="3"/>
        <v>6</v>
      </c>
      <c r="L28" s="65">
        <f>VLOOKUP($A28,'Return Data'!$B$7:$R$2843,17,0)</f>
        <v>12.8835</v>
      </c>
      <c r="M28" s="66">
        <f t="shared" si="4"/>
        <v>3</v>
      </c>
      <c r="N28" s="65">
        <f>VLOOKUP($A28,'Return Data'!$B$7:$R$2843,14,0)</f>
        <v>9.6417000000000002</v>
      </c>
      <c r="O28" s="66">
        <f t="shared" si="5"/>
        <v>4</v>
      </c>
      <c r="P28" s="65">
        <f>VLOOKUP($A28,'Return Data'!$B$7:$R$2843,15,0)</f>
        <v>8.5540000000000003</v>
      </c>
      <c r="Q28" s="66">
        <f t="shared" si="6"/>
        <v>6</v>
      </c>
      <c r="R28" s="65">
        <f>VLOOKUP($A28,'Return Data'!$B$7:$R$2843,16,0)</f>
        <v>8.6012000000000004</v>
      </c>
      <c r="S28" s="67">
        <f t="shared" si="7"/>
        <v>9</v>
      </c>
    </row>
    <row r="29" spans="1:19" x14ac:dyDescent="0.3">
      <c r="A29" s="63" t="s">
        <v>1707</v>
      </c>
      <c r="B29" s="64">
        <f>VLOOKUP($A29,'Return Data'!$B$7:$R$2843,3,0)</f>
        <v>44391</v>
      </c>
      <c r="C29" s="65">
        <f>VLOOKUP($A29,'Return Data'!$B$7:$R$2843,4,0)</f>
        <v>12.157400000000001</v>
      </c>
      <c r="D29" s="65">
        <f>VLOOKUP($A29,'Return Data'!$B$7:$R$2843,10,0)</f>
        <v>3.7143999999999999</v>
      </c>
      <c r="E29" s="66">
        <f t="shared" si="0"/>
        <v>19</v>
      </c>
      <c r="F29" s="65">
        <f>VLOOKUP($A29,'Return Data'!$B$7:$R$2843,11,0)</f>
        <v>3.1573000000000002</v>
      </c>
      <c r="G29" s="66">
        <f t="shared" si="1"/>
        <v>21</v>
      </c>
      <c r="H29" s="65">
        <f>VLOOKUP($A29,'Return Data'!$B$7:$R$2843,12,0)</f>
        <v>10.603300000000001</v>
      </c>
      <c r="I29" s="66">
        <f t="shared" si="2"/>
        <v>21</v>
      </c>
      <c r="J29" s="65">
        <f>VLOOKUP($A29,'Return Data'!$B$7:$R$2843,13,0)</f>
        <v>15.703200000000001</v>
      </c>
      <c r="K29" s="66">
        <f t="shared" si="3"/>
        <v>21</v>
      </c>
      <c r="L29" s="65"/>
      <c r="M29" s="66"/>
      <c r="N29" s="65"/>
      <c r="O29" s="66"/>
      <c r="P29" s="65"/>
      <c r="Q29" s="66"/>
      <c r="R29" s="65">
        <f>VLOOKUP($A29,'Return Data'!$B$7:$R$2843,16,0)</f>
        <v>7.7945000000000002</v>
      </c>
      <c r="S29" s="67">
        <f t="shared" si="7"/>
        <v>18</v>
      </c>
    </row>
    <row r="30" spans="1:19" x14ac:dyDescent="0.3">
      <c r="A30" s="63" t="s">
        <v>1708</v>
      </c>
      <c r="B30" s="64">
        <f>VLOOKUP($A30,'Return Data'!$B$7:$R$2843,3,0)</f>
        <v>44391</v>
      </c>
      <c r="C30" s="65">
        <f>VLOOKUP($A30,'Return Data'!$B$7:$R$2843,4,0)</f>
        <v>51.831074498157001</v>
      </c>
      <c r="D30" s="65">
        <f>VLOOKUP($A30,'Return Data'!$B$7:$R$2843,10,0)</f>
        <v>3.5274000000000001</v>
      </c>
      <c r="E30" s="66">
        <f t="shared" si="0"/>
        <v>20</v>
      </c>
      <c r="F30" s="65">
        <f>VLOOKUP($A30,'Return Data'!$B$7:$R$2843,11,0)</f>
        <v>4.0292000000000003</v>
      </c>
      <c r="G30" s="66">
        <f t="shared" si="1"/>
        <v>19</v>
      </c>
      <c r="H30" s="65">
        <f>VLOOKUP($A30,'Return Data'!$B$7:$R$2843,12,0)</f>
        <v>12.156599999999999</v>
      </c>
      <c r="I30" s="66">
        <f t="shared" si="2"/>
        <v>17</v>
      </c>
      <c r="J30" s="65">
        <f>VLOOKUP($A30,'Return Data'!$B$7:$R$2843,13,0)</f>
        <v>18.2911</v>
      </c>
      <c r="K30" s="66">
        <f t="shared" si="3"/>
        <v>16</v>
      </c>
      <c r="L30" s="65">
        <f>VLOOKUP($A30,'Return Data'!$B$7:$R$2843,17,0)</f>
        <v>8.7878000000000007</v>
      </c>
      <c r="M30" s="66">
        <f t="shared" si="4"/>
        <v>16</v>
      </c>
      <c r="N30" s="65">
        <f>VLOOKUP($A30,'Return Data'!$B$7:$R$2843,14,0)</f>
        <v>7.8068</v>
      </c>
      <c r="O30" s="66">
        <f t="shared" si="5"/>
        <v>13</v>
      </c>
      <c r="P30" s="65">
        <f>VLOOKUP($A30,'Return Data'!$B$7:$R$2843,15,0)</f>
        <v>6.8883000000000001</v>
      </c>
      <c r="Q30" s="66">
        <f t="shared" si="6"/>
        <v>11</v>
      </c>
      <c r="R30" s="65">
        <f>VLOOKUP($A30,'Return Data'!$B$7:$R$2843,16,0)</f>
        <v>7.8193000000000001</v>
      </c>
      <c r="S30" s="67">
        <f t="shared" si="7"/>
        <v>17</v>
      </c>
    </row>
    <row r="31" spans="1:19" x14ac:dyDescent="0.3">
      <c r="A31" s="63" t="s">
        <v>1709</v>
      </c>
      <c r="B31" s="64">
        <f>VLOOKUP($A31,'Return Data'!$B$7:$R$2843,3,0)</f>
        <v>44391</v>
      </c>
      <c r="C31" s="65">
        <f>VLOOKUP($A31,'Return Data'!$B$7:$R$2843,4,0)</f>
        <v>12.78</v>
      </c>
      <c r="D31" s="65">
        <f>VLOOKUP($A31,'Return Data'!$B$7:$R$2843,10,0)</f>
        <v>3.3980999999999999</v>
      </c>
      <c r="E31" s="66">
        <f t="shared" si="0"/>
        <v>21</v>
      </c>
      <c r="F31" s="65">
        <f>VLOOKUP($A31,'Return Data'!$B$7:$R$2843,11,0)</f>
        <v>3.0644999999999998</v>
      </c>
      <c r="G31" s="66">
        <f t="shared" si="1"/>
        <v>22</v>
      </c>
      <c r="H31" s="65">
        <f>VLOOKUP($A31,'Return Data'!$B$7:$R$2843,12,0)</f>
        <v>10.3627</v>
      </c>
      <c r="I31" s="66">
        <f t="shared" si="2"/>
        <v>22</v>
      </c>
      <c r="J31" s="65">
        <f>VLOOKUP($A31,'Return Data'!$B$7:$R$2843,13,0)</f>
        <v>16.287500000000001</v>
      </c>
      <c r="K31" s="66">
        <f t="shared" si="3"/>
        <v>19</v>
      </c>
      <c r="L31" s="65">
        <f>VLOOKUP($A31,'Return Data'!$B$7:$R$2843,17,0)</f>
        <v>9.8637999999999995</v>
      </c>
      <c r="M31" s="66">
        <f t="shared" si="4"/>
        <v>13</v>
      </c>
      <c r="N31" s="65"/>
      <c r="O31" s="66"/>
      <c r="P31" s="65"/>
      <c r="Q31" s="66"/>
      <c r="R31" s="65">
        <f>VLOOKUP($A31,'Return Data'!$B$7:$R$2843,16,0)</f>
        <v>8.7276000000000007</v>
      </c>
      <c r="S31" s="67">
        <f t="shared" si="7"/>
        <v>8</v>
      </c>
    </row>
    <row r="32" spans="1:19" x14ac:dyDescent="0.3">
      <c r="A32" s="63" t="s">
        <v>1710</v>
      </c>
      <c r="B32" s="64">
        <f>VLOOKUP($A32,'Return Data'!$B$7:$R$2843,3,0)</f>
        <v>44391</v>
      </c>
      <c r="C32" s="65">
        <f>VLOOKUP($A32,'Return Data'!$B$7:$R$2843,4,0)</f>
        <v>12.51</v>
      </c>
      <c r="D32" s="65">
        <f>VLOOKUP($A32,'Return Data'!$B$7:$R$2843,10,0)</f>
        <v>5.3952999999999998</v>
      </c>
      <c r="E32" s="66">
        <f t="shared" si="0"/>
        <v>12</v>
      </c>
      <c r="F32" s="65">
        <f>VLOOKUP($A32,'Return Data'!$B$7:$R$2843,11,0)</f>
        <v>6.3125</v>
      </c>
      <c r="G32" s="66">
        <f t="shared" si="1"/>
        <v>10</v>
      </c>
      <c r="H32" s="65">
        <f>VLOOKUP($A32,'Return Data'!$B$7:$R$2843,12,0)</f>
        <v>17.79</v>
      </c>
      <c r="I32" s="66">
        <f t="shared" si="2"/>
        <v>9</v>
      </c>
      <c r="J32" s="65">
        <f>VLOOKUP($A32,'Return Data'!$B$7:$R$2843,13,0)</f>
        <v>23.186900000000001</v>
      </c>
      <c r="K32" s="66">
        <f t="shared" si="3"/>
        <v>10</v>
      </c>
      <c r="L32" s="65">
        <f>VLOOKUP($A32,'Return Data'!$B$7:$R$2843,17,0)</f>
        <v>10.593</v>
      </c>
      <c r="M32" s="66">
        <f t="shared" si="4"/>
        <v>11</v>
      </c>
      <c r="N32" s="65"/>
      <c r="O32" s="66"/>
      <c r="P32" s="65"/>
      <c r="Q32" s="66"/>
      <c r="R32" s="65">
        <f>VLOOKUP($A32,'Return Data'!$B$7:$R$2843,16,0)</f>
        <v>8.1036999999999999</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5.2421260869565209</v>
      </c>
      <c r="E34" s="74"/>
      <c r="F34" s="75">
        <f>AVERAGE(F8:F32)</f>
        <v>5.801830434782608</v>
      </c>
      <c r="G34" s="74"/>
      <c r="H34" s="75">
        <f>AVERAGE(H8:H32)</f>
        <v>15.515660869565219</v>
      </c>
      <c r="I34" s="74"/>
      <c r="J34" s="75">
        <f>AVERAGE(J8:J32)</f>
        <v>21.488473913043478</v>
      </c>
      <c r="K34" s="74"/>
      <c r="L34" s="75">
        <f>AVERAGE(L8:L32)</f>
        <v>10.150078947368421</v>
      </c>
      <c r="M34" s="74"/>
      <c r="N34" s="75">
        <f>AVERAGE(N8:N32)</f>
        <v>8.0810937500000009</v>
      </c>
      <c r="O34" s="74"/>
      <c r="P34" s="75">
        <f>AVERAGE(P8:P32)</f>
        <v>7.7602142857142855</v>
      </c>
      <c r="Q34" s="74"/>
      <c r="R34" s="75">
        <f>AVERAGE(R8:R32)</f>
        <v>8.2882999999999996</v>
      </c>
      <c r="S34" s="76"/>
    </row>
    <row r="35" spans="1:19" x14ac:dyDescent="0.3">
      <c r="A35" s="73" t="s">
        <v>28</v>
      </c>
      <c r="B35" s="74"/>
      <c r="C35" s="74"/>
      <c r="D35" s="75">
        <f>MIN(D8:D32)</f>
        <v>1.8819999999999999</v>
      </c>
      <c r="E35" s="74"/>
      <c r="F35" s="75">
        <f>MIN(F8:F32)</f>
        <v>2.3195999999999999</v>
      </c>
      <c r="G35" s="74"/>
      <c r="H35" s="75">
        <f>MIN(H8:H32)</f>
        <v>5.6787999999999998</v>
      </c>
      <c r="I35" s="74"/>
      <c r="J35" s="75">
        <f>MIN(J8:J32)</f>
        <v>10.38</v>
      </c>
      <c r="K35" s="74"/>
      <c r="L35" s="75">
        <f>MIN(L8:L32)</f>
        <v>-2.2583000000000002</v>
      </c>
      <c r="M35" s="74"/>
      <c r="N35" s="75">
        <f>MIN(N8:N32)</f>
        <v>-1.5948</v>
      </c>
      <c r="O35" s="74"/>
      <c r="P35" s="75">
        <f>MIN(P8:P32)</f>
        <v>2.3814000000000002</v>
      </c>
      <c r="Q35" s="74"/>
      <c r="R35" s="75">
        <f>MIN(R8:R32)</f>
        <v>2.9782000000000002</v>
      </c>
      <c r="S35" s="76"/>
    </row>
    <row r="36" spans="1:19" ht="15" thickBot="1" x14ac:dyDescent="0.35">
      <c r="A36" s="77" t="s">
        <v>29</v>
      </c>
      <c r="B36" s="78"/>
      <c r="C36" s="78"/>
      <c r="D36" s="79">
        <f>MAX(D8:D32)</f>
        <v>8.2670999999999992</v>
      </c>
      <c r="E36" s="78"/>
      <c r="F36" s="79">
        <f>MAX(F8:F32)</f>
        <v>9.6333000000000002</v>
      </c>
      <c r="G36" s="78"/>
      <c r="H36" s="79">
        <f>MAX(H8:H32)</f>
        <v>24.079799999999999</v>
      </c>
      <c r="I36" s="78"/>
      <c r="J36" s="79">
        <f>MAX(J8:J32)</f>
        <v>29.059899999999999</v>
      </c>
      <c r="K36" s="78"/>
      <c r="L36" s="79">
        <f>MAX(L8:L32)</f>
        <v>13.840299999999999</v>
      </c>
      <c r="M36" s="78"/>
      <c r="N36" s="79">
        <f>MAX(N8:N32)</f>
        <v>10.961</v>
      </c>
      <c r="O36" s="78"/>
      <c r="P36" s="79">
        <f>MAX(P8:P32)</f>
        <v>9.6989999999999998</v>
      </c>
      <c r="Q36" s="78"/>
      <c r="R36" s="79">
        <f>MAX(R8:R32)</f>
        <v>13.7355</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44391</v>
      </c>
      <c r="C8" s="65">
        <f>VLOOKUP($A8,'Return Data'!$B$7:$R$2843,4,0)</f>
        <v>22.126100000000001</v>
      </c>
      <c r="D8" s="65">
        <f>VLOOKUP($A8,'Return Data'!$B$7:$R$2843,10,0)</f>
        <v>1.3493999999999999</v>
      </c>
      <c r="E8" s="66">
        <f t="shared" ref="E8:E34" si="0">RANK(D8,D$8:D$34,0)</f>
        <v>2</v>
      </c>
      <c r="F8" s="65">
        <f>VLOOKUP($A8,'Return Data'!$B$7:$R$2843,11,0)</f>
        <v>2.6665999999999999</v>
      </c>
      <c r="G8" s="66">
        <f t="shared" ref="G8:G34" si="1">RANK(F8,F$8:F$34,0)</f>
        <v>2</v>
      </c>
      <c r="H8" s="65">
        <f>VLOOKUP($A8,'Return Data'!$B$7:$R$2843,12,0)</f>
        <v>3.5434999999999999</v>
      </c>
      <c r="I8" s="66">
        <f t="shared" ref="I8:I23" si="2">RANK(H8,H$8:H$34,0)</f>
        <v>4</v>
      </c>
      <c r="J8" s="65">
        <f>VLOOKUP($A8,'Return Data'!$B$7:$R$2843,13,0)</f>
        <v>4.5079000000000002</v>
      </c>
      <c r="K8" s="66">
        <f t="shared" ref="K8:K23" si="3">RANK(J8,J$8:J$34,0)</f>
        <v>6</v>
      </c>
      <c r="L8" s="65">
        <f>VLOOKUP($A8,'Return Data'!$B$7:$R$2843,17,0)</f>
        <v>5.1177000000000001</v>
      </c>
      <c r="M8" s="66">
        <f t="shared" ref="M8:M18" si="4">RANK(L8,L$8:L$34,0)</f>
        <v>7</v>
      </c>
      <c r="N8" s="65">
        <f>VLOOKUP($A8,'Return Data'!$B$7:$R$2843,14,0)</f>
        <v>5.7641999999999998</v>
      </c>
      <c r="O8" s="66">
        <f>RANK(N8,N$8:N$34,0)</f>
        <v>7</v>
      </c>
      <c r="P8" s="65">
        <f>VLOOKUP($A8,'Return Data'!$B$7:$R$2843,15,0)</f>
        <v>6.1219999999999999</v>
      </c>
      <c r="Q8" s="66">
        <f>RANK(P8,P$8:P$34,0)</f>
        <v>6</v>
      </c>
      <c r="R8" s="65">
        <f>VLOOKUP($A8,'Return Data'!$B$7:$R$2843,16,0)</f>
        <v>7.1558000000000002</v>
      </c>
      <c r="S8" s="67">
        <f t="shared" ref="S8:S34" si="5">RANK(R8,R$8:R$34,0)</f>
        <v>4</v>
      </c>
    </row>
    <row r="9" spans="1:20" x14ac:dyDescent="0.3">
      <c r="A9" s="63" t="s">
        <v>1712</v>
      </c>
      <c r="B9" s="64">
        <f>VLOOKUP($A9,'Return Data'!$B$7:$R$2843,3,0)</f>
        <v>44391</v>
      </c>
      <c r="C9" s="65">
        <f>VLOOKUP($A9,'Return Data'!$B$7:$R$2843,4,0)</f>
        <v>15.6599</v>
      </c>
      <c r="D9" s="65">
        <f>VLOOKUP($A9,'Return Data'!$B$7:$R$2843,10,0)</f>
        <v>1.1823999999999999</v>
      </c>
      <c r="E9" s="66">
        <f t="shared" si="0"/>
        <v>17</v>
      </c>
      <c r="F9" s="65">
        <f>VLOOKUP($A9,'Return Data'!$B$7:$R$2843,11,0)</f>
        <v>2.4325999999999999</v>
      </c>
      <c r="G9" s="66">
        <f t="shared" si="1"/>
        <v>12</v>
      </c>
      <c r="H9" s="65">
        <f>VLOOKUP($A9,'Return Data'!$B$7:$R$2843,12,0)</f>
        <v>3.2825000000000002</v>
      </c>
      <c r="I9" s="66">
        <f t="shared" si="2"/>
        <v>13</v>
      </c>
      <c r="J9" s="65">
        <f>VLOOKUP($A9,'Return Data'!$B$7:$R$2843,13,0)</f>
        <v>4.2089999999999996</v>
      </c>
      <c r="K9" s="66">
        <f t="shared" si="3"/>
        <v>15</v>
      </c>
      <c r="L9" s="65">
        <f>VLOOKUP($A9,'Return Data'!$B$7:$R$2843,17,0)</f>
        <v>5.0460000000000003</v>
      </c>
      <c r="M9" s="66">
        <f t="shared" si="4"/>
        <v>10</v>
      </c>
      <c r="N9" s="65">
        <f>VLOOKUP($A9,'Return Data'!$B$7:$R$2843,14,0)</f>
        <v>5.7106000000000003</v>
      </c>
      <c r="O9" s="66">
        <f>RANK(N9,N$8:N$34,0)</f>
        <v>9</v>
      </c>
      <c r="P9" s="65">
        <f>VLOOKUP($A9,'Return Data'!$B$7:$R$2843,15,0)</f>
        <v>6.2115</v>
      </c>
      <c r="Q9" s="66">
        <f>RANK(P9,P$8:P$34,0)</f>
        <v>4</v>
      </c>
      <c r="R9" s="65">
        <f>VLOOKUP($A9,'Return Data'!$B$7:$R$2843,16,0)</f>
        <v>6.6955999999999998</v>
      </c>
      <c r="S9" s="67">
        <f t="shared" si="5"/>
        <v>11</v>
      </c>
    </row>
    <row r="10" spans="1:20" x14ac:dyDescent="0.3">
      <c r="A10" s="63" t="s">
        <v>1713</v>
      </c>
      <c r="B10" s="64">
        <f>VLOOKUP($A10,'Return Data'!$B$7:$R$2843,3,0)</f>
        <v>44391</v>
      </c>
      <c r="C10" s="65">
        <f>VLOOKUP($A10,'Return Data'!$B$7:$R$2843,4,0)</f>
        <v>13.173999999999999</v>
      </c>
      <c r="D10" s="65">
        <f>VLOOKUP($A10,'Return Data'!$B$7:$R$2843,10,0)</f>
        <v>1.2060999999999999</v>
      </c>
      <c r="E10" s="66">
        <f t="shared" si="0"/>
        <v>16</v>
      </c>
      <c r="F10" s="65">
        <f>VLOOKUP($A10,'Return Data'!$B$7:$R$2843,11,0)</f>
        <v>2.4417</v>
      </c>
      <c r="G10" s="66">
        <f t="shared" si="1"/>
        <v>11</v>
      </c>
      <c r="H10" s="65">
        <f>VLOOKUP($A10,'Return Data'!$B$7:$R$2843,12,0)</f>
        <v>3.4634</v>
      </c>
      <c r="I10" s="66">
        <f t="shared" si="2"/>
        <v>7</v>
      </c>
      <c r="J10" s="65">
        <f>VLOOKUP($A10,'Return Data'!$B$7:$R$2843,13,0)</f>
        <v>4.4725999999999999</v>
      </c>
      <c r="K10" s="66">
        <f t="shared" si="3"/>
        <v>7</v>
      </c>
      <c r="L10" s="65">
        <f>VLOOKUP($A10,'Return Data'!$B$7:$R$2843,17,0)</f>
        <v>5.2389999999999999</v>
      </c>
      <c r="M10" s="66">
        <f t="shared" si="4"/>
        <v>4</v>
      </c>
      <c r="N10" s="65">
        <f>VLOOKUP($A10,'Return Data'!$B$7:$R$2843,14,0)</f>
        <v>5.8460999999999999</v>
      </c>
      <c r="O10" s="66">
        <f>RANK(N10,N$8:N$34,0)</f>
        <v>3</v>
      </c>
      <c r="P10" s="65"/>
      <c r="Q10" s="66"/>
      <c r="R10" s="65">
        <f>VLOOKUP($A10,'Return Data'!$B$7:$R$2843,16,0)</f>
        <v>6.2525000000000004</v>
      </c>
      <c r="S10" s="67">
        <f t="shared" si="5"/>
        <v>16</v>
      </c>
    </row>
    <row r="11" spans="1:20" x14ac:dyDescent="0.3">
      <c r="A11" s="63" t="s">
        <v>1714</v>
      </c>
      <c r="B11" s="64">
        <f>VLOOKUP($A11,'Return Data'!$B$7:$R$2843,3,0)</f>
        <v>44391</v>
      </c>
      <c r="C11" s="65">
        <f>VLOOKUP($A11,'Return Data'!$B$7:$R$2843,4,0)</f>
        <v>11.5707</v>
      </c>
      <c r="D11" s="65">
        <f>VLOOKUP($A11,'Return Data'!$B$7:$R$2843,10,0)</f>
        <v>0.83750000000000002</v>
      </c>
      <c r="E11" s="66">
        <f t="shared" si="0"/>
        <v>26</v>
      </c>
      <c r="F11" s="65">
        <f>VLOOKUP($A11,'Return Data'!$B$7:$R$2843,11,0)</f>
        <v>1.75</v>
      </c>
      <c r="G11" s="66">
        <f t="shared" si="1"/>
        <v>26</v>
      </c>
      <c r="H11" s="65">
        <f>VLOOKUP($A11,'Return Data'!$B$7:$R$2843,12,0)</f>
        <v>2.2824</v>
      </c>
      <c r="I11" s="66">
        <f t="shared" si="2"/>
        <v>23</v>
      </c>
      <c r="J11" s="65">
        <f>VLOOKUP($A11,'Return Data'!$B$7:$R$2843,13,0)</f>
        <v>3.2822</v>
      </c>
      <c r="K11" s="66">
        <f t="shared" si="3"/>
        <v>21</v>
      </c>
      <c r="L11" s="65">
        <f>VLOOKUP($A11,'Return Data'!$B$7:$R$2843,17,0)</f>
        <v>3.9710000000000001</v>
      </c>
      <c r="M11" s="66">
        <f t="shared" si="4"/>
        <v>20</v>
      </c>
      <c r="N11" s="65"/>
      <c r="O11" s="66"/>
      <c r="P11" s="65"/>
      <c r="Q11" s="66"/>
      <c r="R11" s="65">
        <f>VLOOKUP($A11,'Return Data'!$B$7:$R$2843,16,0)</f>
        <v>4.8604000000000003</v>
      </c>
      <c r="S11" s="67">
        <f t="shared" si="5"/>
        <v>21</v>
      </c>
    </row>
    <row r="12" spans="1:20" x14ac:dyDescent="0.3">
      <c r="A12" s="63" t="s">
        <v>1715</v>
      </c>
      <c r="B12" s="64">
        <f>VLOOKUP($A12,'Return Data'!$B$7:$R$2843,3,0)</f>
        <v>44391</v>
      </c>
      <c r="C12" s="65">
        <f>VLOOKUP($A12,'Return Data'!$B$7:$R$2843,4,0)</f>
        <v>12.154999999999999</v>
      </c>
      <c r="D12" s="65">
        <f>VLOOKUP($A12,'Return Data'!$B$7:$R$2843,10,0)</f>
        <v>1.2242</v>
      </c>
      <c r="E12" s="66">
        <f t="shared" si="0"/>
        <v>13</v>
      </c>
      <c r="F12" s="65">
        <f>VLOOKUP($A12,'Return Data'!$B$7:$R$2843,11,0)</f>
        <v>2.2631999999999999</v>
      </c>
      <c r="G12" s="66">
        <f t="shared" si="1"/>
        <v>18</v>
      </c>
      <c r="H12" s="65">
        <f>VLOOKUP($A12,'Return Data'!$B$7:$R$2843,12,0)</f>
        <v>3.1307999999999998</v>
      </c>
      <c r="I12" s="66">
        <f t="shared" si="2"/>
        <v>16</v>
      </c>
      <c r="J12" s="65">
        <f>VLOOKUP($A12,'Return Data'!$B$7:$R$2843,13,0)</f>
        <v>4.1292</v>
      </c>
      <c r="K12" s="66">
        <f t="shared" si="3"/>
        <v>16</v>
      </c>
      <c r="L12" s="65">
        <f>VLOOKUP($A12,'Return Data'!$B$7:$R$2843,17,0)</f>
        <v>4.8604000000000003</v>
      </c>
      <c r="M12" s="66">
        <f t="shared" si="4"/>
        <v>14</v>
      </c>
      <c r="N12" s="65">
        <f>VLOOKUP($A12,'Return Data'!$B$7:$R$2843,14,0)</f>
        <v>5.6609999999999996</v>
      </c>
      <c r="O12" s="66">
        <f t="shared" ref="O12:O18" si="6">RANK(N12,N$8:N$34,0)</f>
        <v>11</v>
      </c>
      <c r="P12" s="65"/>
      <c r="Q12" s="66"/>
      <c r="R12" s="65">
        <f>VLOOKUP($A12,'Return Data'!$B$7:$R$2843,16,0)</f>
        <v>5.7877999999999998</v>
      </c>
      <c r="S12" s="67">
        <f t="shared" si="5"/>
        <v>18</v>
      </c>
    </row>
    <row r="13" spans="1:20" x14ac:dyDescent="0.3">
      <c r="A13" s="63" t="s">
        <v>1716</v>
      </c>
      <c r="B13" s="64">
        <f>VLOOKUP($A13,'Return Data'!$B$7:$R$2843,3,0)</f>
        <v>44391</v>
      </c>
      <c r="C13" s="65">
        <f>VLOOKUP($A13,'Return Data'!$B$7:$R$2843,4,0)</f>
        <v>15.990600000000001</v>
      </c>
      <c r="D13" s="65">
        <f>VLOOKUP($A13,'Return Data'!$B$7:$R$2843,10,0)</f>
        <v>1.3218000000000001</v>
      </c>
      <c r="E13" s="66">
        <f t="shared" si="0"/>
        <v>4</v>
      </c>
      <c r="F13" s="65">
        <f>VLOOKUP($A13,'Return Data'!$B$7:$R$2843,11,0)</f>
        <v>2.5920000000000001</v>
      </c>
      <c r="G13" s="66">
        <f t="shared" si="1"/>
        <v>5</v>
      </c>
      <c r="H13" s="65">
        <f>VLOOKUP($A13,'Return Data'!$B$7:$R$2843,12,0)</f>
        <v>3.4956999999999998</v>
      </c>
      <c r="I13" s="66">
        <f t="shared" si="2"/>
        <v>6</v>
      </c>
      <c r="J13" s="65">
        <f>VLOOKUP($A13,'Return Data'!$B$7:$R$2843,13,0)</f>
        <v>4.5129999999999999</v>
      </c>
      <c r="K13" s="66">
        <f t="shared" si="3"/>
        <v>5</v>
      </c>
      <c r="L13" s="65">
        <f>VLOOKUP($A13,'Return Data'!$B$7:$R$2843,17,0)</f>
        <v>5.3422000000000001</v>
      </c>
      <c r="M13" s="66">
        <f t="shared" si="4"/>
        <v>2</v>
      </c>
      <c r="N13" s="65">
        <f>VLOOKUP($A13,'Return Data'!$B$7:$R$2843,14,0)</f>
        <v>5.9568000000000003</v>
      </c>
      <c r="O13" s="66">
        <f t="shared" si="6"/>
        <v>1</v>
      </c>
      <c r="P13" s="65">
        <f>VLOOKUP($A13,'Return Data'!$B$7:$R$2843,15,0)</f>
        <v>6.3268000000000004</v>
      </c>
      <c r="Q13" s="66">
        <f t="shared" ref="Q13:Q18" si="7">RANK(P13,P$8:P$34,0)</f>
        <v>1</v>
      </c>
      <c r="R13" s="65">
        <f>VLOOKUP($A13,'Return Data'!$B$7:$R$2843,16,0)</f>
        <v>6.883</v>
      </c>
      <c r="S13" s="67">
        <f t="shared" si="5"/>
        <v>8</v>
      </c>
    </row>
    <row r="14" spans="1:20" x14ac:dyDescent="0.3">
      <c r="A14" s="63" t="s">
        <v>1717</v>
      </c>
      <c r="B14" s="64">
        <f>VLOOKUP($A14,'Return Data'!$B$7:$R$2843,3,0)</f>
        <v>44391</v>
      </c>
      <c r="C14" s="65">
        <f>VLOOKUP($A14,'Return Data'!$B$7:$R$2843,4,0)</f>
        <v>15.667</v>
      </c>
      <c r="D14" s="65">
        <f>VLOOKUP($A14,'Return Data'!$B$7:$R$2843,10,0)</f>
        <v>1.2865</v>
      </c>
      <c r="E14" s="66">
        <f t="shared" si="0"/>
        <v>10</v>
      </c>
      <c r="F14" s="65">
        <f>VLOOKUP($A14,'Return Data'!$B$7:$R$2843,11,0)</f>
        <v>2.4523000000000001</v>
      </c>
      <c r="G14" s="66">
        <f t="shared" si="1"/>
        <v>10</v>
      </c>
      <c r="H14" s="65">
        <f>VLOOKUP($A14,'Return Data'!$B$7:$R$2843,12,0)</f>
        <v>3.3852000000000002</v>
      </c>
      <c r="I14" s="66">
        <f t="shared" si="2"/>
        <v>10</v>
      </c>
      <c r="J14" s="65">
        <f>VLOOKUP($A14,'Return Data'!$B$7:$R$2843,13,0)</f>
        <v>4.3562000000000003</v>
      </c>
      <c r="K14" s="66">
        <f t="shared" si="3"/>
        <v>11</v>
      </c>
      <c r="L14" s="65">
        <f>VLOOKUP($A14,'Return Data'!$B$7:$R$2843,17,0)</f>
        <v>4.7313999999999998</v>
      </c>
      <c r="M14" s="66">
        <f t="shared" si="4"/>
        <v>16</v>
      </c>
      <c r="N14" s="65">
        <f>VLOOKUP($A14,'Return Data'!$B$7:$R$2843,14,0)</f>
        <v>5.3747999999999996</v>
      </c>
      <c r="O14" s="66">
        <f t="shared" si="6"/>
        <v>13</v>
      </c>
      <c r="P14" s="65">
        <f>VLOOKUP($A14,'Return Data'!$B$7:$R$2843,15,0)</f>
        <v>5.7615999999999996</v>
      </c>
      <c r="Q14" s="66">
        <f t="shared" si="7"/>
        <v>13</v>
      </c>
      <c r="R14" s="65">
        <f>VLOOKUP($A14,'Return Data'!$B$7:$R$2843,16,0)</f>
        <v>6.3494999999999999</v>
      </c>
      <c r="S14" s="67">
        <f t="shared" si="5"/>
        <v>14</v>
      </c>
    </row>
    <row r="15" spans="1:20" x14ac:dyDescent="0.3">
      <c r="A15" s="63" t="s">
        <v>1718</v>
      </c>
      <c r="B15" s="64">
        <f>VLOOKUP($A15,'Return Data'!$B$7:$R$2843,3,0)</f>
        <v>44391</v>
      </c>
      <c r="C15" s="65">
        <f>VLOOKUP($A15,'Return Data'!$B$7:$R$2843,4,0)</f>
        <v>28.4862</v>
      </c>
      <c r="D15" s="65">
        <f>VLOOKUP($A15,'Return Data'!$B$7:$R$2843,10,0)</f>
        <v>1.2968999999999999</v>
      </c>
      <c r="E15" s="66">
        <f t="shared" si="0"/>
        <v>7</v>
      </c>
      <c r="F15" s="65">
        <f>VLOOKUP($A15,'Return Data'!$B$7:$R$2843,11,0)</f>
        <v>2.4982000000000002</v>
      </c>
      <c r="G15" s="66">
        <f t="shared" si="1"/>
        <v>9</v>
      </c>
      <c r="H15" s="65">
        <f>VLOOKUP($A15,'Return Data'!$B$7:$R$2843,12,0)</f>
        <v>3.3647999999999998</v>
      </c>
      <c r="I15" s="66">
        <f t="shared" si="2"/>
        <v>11</v>
      </c>
      <c r="J15" s="65">
        <f>VLOOKUP($A15,'Return Data'!$B$7:$R$2843,13,0)</f>
        <v>4.3512000000000004</v>
      </c>
      <c r="K15" s="66">
        <f t="shared" si="3"/>
        <v>12</v>
      </c>
      <c r="L15" s="65">
        <f>VLOOKUP($A15,'Return Data'!$B$7:$R$2843,17,0)</f>
        <v>4.9859999999999998</v>
      </c>
      <c r="M15" s="66">
        <f t="shared" si="4"/>
        <v>11</v>
      </c>
      <c r="N15" s="65">
        <f>VLOOKUP($A15,'Return Data'!$B$7:$R$2843,14,0)</f>
        <v>5.7054999999999998</v>
      </c>
      <c r="O15" s="66">
        <f t="shared" si="6"/>
        <v>10</v>
      </c>
      <c r="P15" s="65">
        <f>VLOOKUP($A15,'Return Data'!$B$7:$R$2843,15,0)</f>
        <v>6.109</v>
      </c>
      <c r="Q15" s="66">
        <f t="shared" si="7"/>
        <v>7</v>
      </c>
      <c r="R15" s="65">
        <f>VLOOKUP($A15,'Return Data'!$B$7:$R$2843,16,0)</f>
        <v>7.2503000000000002</v>
      </c>
      <c r="S15" s="67">
        <f t="shared" si="5"/>
        <v>2</v>
      </c>
    </row>
    <row r="16" spans="1:20" x14ac:dyDescent="0.3">
      <c r="A16" s="63" t="s">
        <v>1719</v>
      </c>
      <c r="B16" s="64">
        <f>VLOOKUP($A16,'Return Data'!$B$7:$R$2843,3,0)</f>
        <v>44391</v>
      </c>
      <c r="C16" s="65">
        <f>VLOOKUP($A16,'Return Data'!$B$7:$R$2843,4,0)</f>
        <v>27.145499999999998</v>
      </c>
      <c r="D16" s="65">
        <f>VLOOKUP($A16,'Return Data'!$B$7:$R$2843,10,0)</f>
        <v>1.214</v>
      </c>
      <c r="E16" s="66">
        <f t="shared" si="0"/>
        <v>15</v>
      </c>
      <c r="F16" s="65">
        <f>VLOOKUP($A16,'Return Data'!$B$7:$R$2843,11,0)</f>
        <v>2.4129999999999998</v>
      </c>
      <c r="G16" s="66">
        <f t="shared" si="1"/>
        <v>13</v>
      </c>
      <c r="H16" s="65">
        <f>VLOOKUP($A16,'Return Data'!$B$7:$R$2843,12,0)</f>
        <v>3.3197000000000001</v>
      </c>
      <c r="I16" s="66">
        <f t="shared" si="2"/>
        <v>12</v>
      </c>
      <c r="J16" s="65">
        <f>VLOOKUP($A16,'Return Data'!$B$7:$R$2843,13,0)</f>
        <v>4.3215000000000003</v>
      </c>
      <c r="K16" s="66">
        <f t="shared" si="3"/>
        <v>13</v>
      </c>
      <c r="L16" s="65">
        <f>VLOOKUP($A16,'Return Data'!$B$7:$R$2843,17,0)</f>
        <v>4.8640999999999996</v>
      </c>
      <c r="M16" s="66">
        <f t="shared" si="4"/>
        <v>13</v>
      </c>
      <c r="N16" s="65">
        <f>VLOOKUP($A16,'Return Data'!$B$7:$R$2843,14,0)</f>
        <v>5.7126999999999999</v>
      </c>
      <c r="O16" s="66">
        <f t="shared" si="6"/>
        <v>8</v>
      </c>
      <c r="P16" s="65">
        <f>VLOOKUP($A16,'Return Data'!$B$7:$R$2843,15,0)</f>
        <v>6.0781999999999998</v>
      </c>
      <c r="Q16" s="66">
        <f t="shared" si="7"/>
        <v>9</v>
      </c>
      <c r="R16" s="65">
        <f>VLOOKUP($A16,'Return Data'!$B$7:$R$2843,16,0)</f>
        <v>7.1102999999999996</v>
      </c>
      <c r="S16" s="67">
        <f t="shared" si="5"/>
        <v>5</v>
      </c>
    </row>
    <row r="17" spans="1:19" x14ac:dyDescent="0.3">
      <c r="A17" s="63" t="s">
        <v>1720</v>
      </c>
      <c r="B17" s="64">
        <f>VLOOKUP($A17,'Return Data'!$B$7:$R$2843,3,0)</f>
        <v>44391</v>
      </c>
      <c r="C17" s="65">
        <f>VLOOKUP($A17,'Return Data'!$B$7:$R$2843,4,0)</f>
        <v>14.9442</v>
      </c>
      <c r="D17" s="65">
        <f>VLOOKUP($A17,'Return Data'!$B$7:$R$2843,10,0)</f>
        <v>0.89319999999999999</v>
      </c>
      <c r="E17" s="66">
        <f t="shared" si="0"/>
        <v>25</v>
      </c>
      <c r="F17" s="65">
        <f>VLOOKUP($A17,'Return Data'!$B$7:$R$2843,11,0)</f>
        <v>1.8781000000000001</v>
      </c>
      <c r="G17" s="66">
        <f t="shared" si="1"/>
        <v>22</v>
      </c>
      <c r="H17" s="65">
        <f>VLOOKUP($A17,'Return Data'!$B$7:$R$2843,12,0)</f>
        <v>2.2671999999999999</v>
      </c>
      <c r="I17" s="66">
        <f t="shared" si="2"/>
        <v>24</v>
      </c>
      <c r="J17" s="65">
        <f>VLOOKUP($A17,'Return Data'!$B$7:$R$2843,13,0)</f>
        <v>3.0606</v>
      </c>
      <c r="K17" s="66">
        <f t="shared" si="3"/>
        <v>22</v>
      </c>
      <c r="L17" s="65">
        <f>VLOOKUP($A17,'Return Data'!$B$7:$R$2843,17,0)</f>
        <v>4.0856000000000003</v>
      </c>
      <c r="M17" s="66">
        <f t="shared" si="4"/>
        <v>19</v>
      </c>
      <c r="N17" s="65">
        <f>VLOOKUP($A17,'Return Data'!$B$7:$R$2843,14,0)</f>
        <v>4.8437999999999999</v>
      </c>
      <c r="O17" s="66">
        <f t="shared" si="6"/>
        <v>16</v>
      </c>
      <c r="P17" s="65">
        <f>VLOOKUP($A17,'Return Data'!$B$7:$R$2843,15,0)</f>
        <v>5.66</v>
      </c>
      <c r="Q17" s="66">
        <f t="shared" si="7"/>
        <v>14</v>
      </c>
      <c r="R17" s="65">
        <f>VLOOKUP($A17,'Return Data'!$B$7:$R$2843,16,0)</f>
        <v>6.3029999999999999</v>
      </c>
      <c r="S17" s="67">
        <f t="shared" si="5"/>
        <v>15</v>
      </c>
    </row>
    <row r="18" spans="1:19" x14ac:dyDescent="0.3">
      <c r="A18" s="63" t="s">
        <v>1721</v>
      </c>
      <c r="B18" s="64">
        <f>VLOOKUP($A18,'Return Data'!$B$7:$R$2843,3,0)</f>
        <v>44391</v>
      </c>
      <c r="C18" s="65">
        <f>VLOOKUP($A18,'Return Data'!$B$7:$R$2843,4,0)</f>
        <v>26.3872</v>
      </c>
      <c r="D18" s="65">
        <f>VLOOKUP($A18,'Return Data'!$B$7:$R$2843,10,0)</f>
        <v>1.2396</v>
      </c>
      <c r="E18" s="66">
        <f t="shared" si="0"/>
        <v>11</v>
      </c>
      <c r="F18" s="65">
        <f>VLOOKUP($A18,'Return Data'!$B$7:$R$2843,11,0)</f>
        <v>2.3934000000000002</v>
      </c>
      <c r="G18" s="66">
        <f t="shared" si="1"/>
        <v>14</v>
      </c>
      <c r="H18" s="65">
        <f>VLOOKUP($A18,'Return Data'!$B$7:$R$2843,12,0)</f>
        <v>3.2541000000000002</v>
      </c>
      <c r="I18" s="66">
        <f t="shared" si="2"/>
        <v>14</v>
      </c>
      <c r="J18" s="65">
        <f>VLOOKUP($A18,'Return Data'!$B$7:$R$2843,13,0)</f>
        <v>4.2366999999999999</v>
      </c>
      <c r="K18" s="66">
        <f t="shared" si="3"/>
        <v>14</v>
      </c>
      <c r="L18" s="65">
        <f>VLOOKUP($A18,'Return Data'!$B$7:$R$2843,17,0)</f>
        <v>5.0960000000000001</v>
      </c>
      <c r="M18" s="66">
        <f t="shared" si="4"/>
        <v>9</v>
      </c>
      <c r="N18" s="65">
        <f>VLOOKUP($A18,'Return Data'!$B$7:$R$2843,14,0)</f>
        <v>5.6067999999999998</v>
      </c>
      <c r="O18" s="66">
        <f t="shared" si="6"/>
        <v>12</v>
      </c>
      <c r="P18" s="65">
        <f>VLOOKUP($A18,'Return Data'!$B$7:$R$2843,15,0)</f>
        <v>6.0312000000000001</v>
      </c>
      <c r="Q18" s="66">
        <f t="shared" si="7"/>
        <v>10</v>
      </c>
      <c r="R18" s="65">
        <f>VLOOKUP($A18,'Return Data'!$B$7:$R$2843,16,0)</f>
        <v>6.9721000000000002</v>
      </c>
      <c r="S18" s="67">
        <f t="shared" si="5"/>
        <v>6</v>
      </c>
    </row>
    <row r="19" spans="1:19" x14ac:dyDescent="0.3">
      <c r="A19" s="63" t="s">
        <v>1722</v>
      </c>
      <c r="B19" s="64">
        <f>VLOOKUP($A19,'Return Data'!$B$7:$R$2843,3,0)</f>
        <v>44391</v>
      </c>
      <c r="C19" s="65">
        <f>VLOOKUP($A19,'Return Data'!$B$7:$R$2843,4,0)</f>
        <v>10.762700000000001</v>
      </c>
      <c r="D19" s="65">
        <f>VLOOKUP($A19,'Return Data'!$B$7:$R$2843,10,0)</f>
        <v>1.0287999999999999</v>
      </c>
      <c r="E19" s="66">
        <f t="shared" si="0"/>
        <v>23</v>
      </c>
      <c r="F19" s="65">
        <f>VLOOKUP($A19,'Return Data'!$B$7:$R$2843,11,0)</f>
        <v>1.8221000000000001</v>
      </c>
      <c r="G19" s="66">
        <f t="shared" si="1"/>
        <v>23</v>
      </c>
      <c r="H19" s="65">
        <f>VLOOKUP($A19,'Return Data'!$B$7:$R$2843,12,0)</f>
        <v>2.5341</v>
      </c>
      <c r="I19" s="66">
        <f t="shared" si="2"/>
        <v>20</v>
      </c>
      <c r="J19" s="65">
        <f>VLOOKUP($A19,'Return Data'!$B$7:$R$2843,13,0)</f>
        <v>3.4765999999999999</v>
      </c>
      <c r="K19" s="66">
        <f t="shared" si="3"/>
        <v>20</v>
      </c>
      <c r="L19" s="65"/>
      <c r="M19" s="66"/>
      <c r="N19" s="65"/>
      <c r="O19" s="66"/>
      <c r="P19" s="65"/>
      <c r="Q19" s="66"/>
      <c r="R19" s="65">
        <f>VLOOKUP($A19,'Return Data'!$B$7:$R$2843,16,0)</f>
        <v>4.0606999999999998</v>
      </c>
      <c r="S19" s="67">
        <f t="shared" si="5"/>
        <v>24</v>
      </c>
    </row>
    <row r="20" spans="1:19" x14ac:dyDescent="0.3">
      <c r="A20" s="63" t="s">
        <v>1723</v>
      </c>
      <c r="B20" s="64">
        <f>VLOOKUP($A20,'Return Data'!$B$7:$R$2843,3,0)</f>
        <v>44391</v>
      </c>
      <c r="C20" s="65">
        <f>VLOOKUP($A20,'Return Data'!$B$7:$R$2843,4,0)</f>
        <v>27.337499999999999</v>
      </c>
      <c r="D20" s="65">
        <f>VLOOKUP($A20,'Return Data'!$B$7:$R$2843,10,0)</f>
        <v>1.0741000000000001</v>
      </c>
      <c r="E20" s="66">
        <f t="shared" si="0"/>
        <v>22</v>
      </c>
      <c r="F20" s="65">
        <f>VLOOKUP($A20,'Return Data'!$B$7:$R$2843,11,0)</f>
        <v>1.752</v>
      </c>
      <c r="G20" s="66">
        <f t="shared" si="1"/>
        <v>25</v>
      </c>
      <c r="H20" s="65">
        <f>VLOOKUP($A20,'Return Data'!$B$7:$R$2843,12,0)</f>
        <v>2.2902999999999998</v>
      </c>
      <c r="I20" s="66">
        <f t="shared" si="2"/>
        <v>22</v>
      </c>
      <c r="J20" s="65">
        <f>VLOOKUP($A20,'Return Data'!$B$7:$R$2843,13,0)</f>
        <v>3.0192999999999999</v>
      </c>
      <c r="K20" s="66">
        <f t="shared" si="3"/>
        <v>23</v>
      </c>
      <c r="L20" s="65">
        <f>VLOOKUP($A20,'Return Data'!$B$7:$R$2843,17,0)</f>
        <v>3.4394999999999998</v>
      </c>
      <c r="M20" s="66">
        <f>RANK(L20,L$8:L$34,0)</f>
        <v>21</v>
      </c>
      <c r="N20" s="65">
        <f>VLOOKUP($A20,'Return Data'!$B$7:$R$2843,14,0)</f>
        <v>4.3815999999999997</v>
      </c>
      <c r="O20" s="66">
        <f>RANK(N20,N$8:N$34,0)</f>
        <v>17</v>
      </c>
      <c r="P20" s="65">
        <f>VLOOKUP($A20,'Return Data'!$B$7:$R$2843,15,0)</f>
        <v>5.1036999999999999</v>
      </c>
      <c r="Q20" s="66">
        <f>RANK(P20,P$8:P$34,0)</f>
        <v>15</v>
      </c>
      <c r="R20" s="65">
        <f>VLOOKUP($A20,'Return Data'!$B$7:$R$2843,16,0)</f>
        <v>6.5030000000000001</v>
      </c>
      <c r="S20" s="67">
        <f t="shared" si="5"/>
        <v>12</v>
      </c>
    </row>
    <row r="21" spans="1:19" x14ac:dyDescent="0.3">
      <c r="A21" s="63" t="s">
        <v>1724</v>
      </c>
      <c r="B21" s="64">
        <f>VLOOKUP($A21,'Return Data'!$B$7:$R$2843,3,0)</f>
        <v>44391</v>
      </c>
      <c r="C21" s="65">
        <f>VLOOKUP($A21,'Return Data'!$B$7:$R$2843,4,0)</f>
        <v>30.746400000000001</v>
      </c>
      <c r="D21" s="65">
        <f>VLOOKUP($A21,'Return Data'!$B$7:$R$2843,10,0)</f>
        <v>1.2901</v>
      </c>
      <c r="E21" s="66">
        <f t="shared" si="0"/>
        <v>9</v>
      </c>
      <c r="F21" s="65">
        <f>VLOOKUP($A21,'Return Data'!$B$7:$R$2843,11,0)</f>
        <v>2.6057000000000001</v>
      </c>
      <c r="G21" s="66">
        <f t="shared" si="1"/>
        <v>4</v>
      </c>
      <c r="H21" s="65">
        <f>VLOOKUP($A21,'Return Data'!$B$7:$R$2843,12,0)</f>
        <v>3.5564</v>
      </c>
      <c r="I21" s="66">
        <f t="shared" si="2"/>
        <v>3</v>
      </c>
      <c r="J21" s="65">
        <f>VLOOKUP($A21,'Return Data'!$B$7:$R$2843,13,0)</f>
        <v>4.5777999999999999</v>
      </c>
      <c r="K21" s="66">
        <f t="shared" si="3"/>
        <v>4</v>
      </c>
      <c r="L21" s="65">
        <f>VLOOKUP($A21,'Return Data'!$B$7:$R$2843,17,0)</f>
        <v>5.1195000000000004</v>
      </c>
      <c r="M21" s="66">
        <f>RANK(L21,L$8:L$34,0)</f>
        <v>6</v>
      </c>
      <c r="N21" s="65">
        <f>VLOOKUP($A21,'Return Data'!$B$7:$R$2843,14,0)</f>
        <v>5.7812999999999999</v>
      </c>
      <c r="O21" s="66">
        <f>RANK(N21,N$8:N$34,0)</f>
        <v>5</v>
      </c>
      <c r="P21" s="65">
        <f>VLOOKUP($A21,'Return Data'!$B$7:$R$2843,15,0)</f>
        <v>6.1481000000000003</v>
      </c>
      <c r="Q21" s="66">
        <f>RANK(P21,P$8:P$34,0)</f>
        <v>5</v>
      </c>
      <c r="R21" s="65">
        <f>VLOOKUP($A21,'Return Data'!$B$7:$R$2843,16,0)</f>
        <v>7.2348999999999997</v>
      </c>
      <c r="S21" s="67">
        <f t="shared" si="5"/>
        <v>3</v>
      </c>
    </row>
    <row r="22" spans="1:19" x14ac:dyDescent="0.3">
      <c r="A22" s="63" t="s">
        <v>1725</v>
      </c>
      <c r="B22" s="64">
        <f>VLOOKUP($A22,'Return Data'!$B$7:$R$2843,3,0)</f>
        <v>44391</v>
      </c>
      <c r="C22" s="65">
        <f>VLOOKUP($A22,'Return Data'!$B$7:$R$2843,4,0)</f>
        <v>15.821</v>
      </c>
      <c r="D22" s="65">
        <f>VLOOKUP($A22,'Return Data'!$B$7:$R$2843,10,0)</f>
        <v>1.2932999999999999</v>
      </c>
      <c r="E22" s="66">
        <f t="shared" si="0"/>
        <v>8</v>
      </c>
      <c r="F22" s="65">
        <f>VLOOKUP($A22,'Return Data'!$B$7:$R$2843,11,0)</f>
        <v>2.5739000000000001</v>
      </c>
      <c r="G22" s="66">
        <f t="shared" si="1"/>
        <v>6</v>
      </c>
      <c r="H22" s="65">
        <f>VLOOKUP($A22,'Return Data'!$B$7:$R$2843,12,0)</f>
        <v>3.5337999999999998</v>
      </c>
      <c r="I22" s="66">
        <f t="shared" si="2"/>
        <v>5</v>
      </c>
      <c r="J22" s="65">
        <f>VLOOKUP($A22,'Return Data'!$B$7:$R$2843,13,0)</f>
        <v>4.7054999999999998</v>
      </c>
      <c r="K22" s="66">
        <f t="shared" si="3"/>
        <v>3</v>
      </c>
      <c r="L22" s="65">
        <f>VLOOKUP($A22,'Return Data'!$B$7:$R$2843,17,0)</f>
        <v>5.3308999999999997</v>
      </c>
      <c r="M22" s="66">
        <f>RANK(L22,L$8:L$34,0)</f>
        <v>3</v>
      </c>
      <c r="N22" s="65">
        <f>VLOOKUP($A22,'Return Data'!$B$7:$R$2843,14,0)</f>
        <v>5.8262999999999998</v>
      </c>
      <c r="O22" s="66">
        <f>RANK(N22,N$8:N$34,0)</f>
        <v>4</v>
      </c>
      <c r="P22" s="65">
        <f>VLOOKUP($A22,'Return Data'!$B$7:$R$2843,15,0)</f>
        <v>6.2355</v>
      </c>
      <c r="Q22" s="66">
        <f>RANK(P22,P$8:P$34,0)</f>
        <v>3</v>
      </c>
      <c r="R22" s="65">
        <f>VLOOKUP($A22,'Return Data'!$B$7:$R$2843,16,0)</f>
        <v>6.7295999999999996</v>
      </c>
      <c r="S22" s="67">
        <f t="shared" si="5"/>
        <v>10</v>
      </c>
    </row>
    <row r="23" spans="1:19" x14ac:dyDescent="0.3">
      <c r="A23" s="63" t="s">
        <v>1726</v>
      </c>
      <c r="B23" s="64">
        <f>VLOOKUP($A23,'Return Data'!$B$7:$R$2843,3,0)</f>
        <v>44391</v>
      </c>
      <c r="C23" s="65">
        <f>VLOOKUP($A23,'Return Data'!$B$7:$R$2843,4,0)</f>
        <v>11.2699</v>
      </c>
      <c r="D23" s="65">
        <f>VLOOKUP($A23,'Return Data'!$B$7:$R$2843,10,0)</f>
        <v>1.177</v>
      </c>
      <c r="E23" s="66">
        <f t="shared" si="0"/>
        <v>18</v>
      </c>
      <c r="F23" s="65">
        <f>VLOOKUP($A23,'Return Data'!$B$7:$R$2843,11,0)</f>
        <v>2.1315</v>
      </c>
      <c r="G23" s="66">
        <f t="shared" si="1"/>
        <v>21</v>
      </c>
      <c r="H23" s="65">
        <f>VLOOKUP($A23,'Return Data'!$B$7:$R$2843,12,0)</f>
        <v>2.8839000000000001</v>
      </c>
      <c r="I23" s="66">
        <f t="shared" si="2"/>
        <v>19</v>
      </c>
      <c r="J23" s="65">
        <f>VLOOKUP($A23,'Return Data'!$B$7:$R$2843,13,0)</f>
        <v>3.6617999999999999</v>
      </c>
      <c r="K23" s="66">
        <f t="shared" si="3"/>
        <v>19</v>
      </c>
      <c r="L23" s="65">
        <f>VLOOKUP($A23,'Return Data'!$B$7:$R$2843,17,0)</f>
        <v>4.5427</v>
      </c>
      <c r="M23" s="66">
        <f>RANK(L23,L$8:L$34,0)</f>
        <v>17</v>
      </c>
      <c r="N23" s="65"/>
      <c r="O23" s="66"/>
      <c r="P23" s="65"/>
      <c r="Q23" s="66"/>
      <c r="R23" s="65">
        <f>VLOOKUP($A23,'Return Data'!$B$7:$R$2843,16,0)</f>
        <v>4.9622000000000002</v>
      </c>
      <c r="S23" s="67">
        <f t="shared" si="5"/>
        <v>20</v>
      </c>
    </row>
    <row r="24" spans="1:19" x14ac:dyDescent="0.3">
      <c r="A24" s="63" t="s">
        <v>1727</v>
      </c>
      <c r="B24" s="64">
        <f>VLOOKUP($A24,'Return Data'!$B$7:$R$2843,3,0)</f>
        <v>44391</v>
      </c>
      <c r="C24" s="65">
        <f>VLOOKUP($A24,'Return Data'!$B$7:$R$2843,4,0)</f>
        <v>10.341200000000001</v>
      </c>
      <c r="D24" s="65">
        <f>VLOOKUP($A24,'Return Data'!$B$7:$R$2843,10,0)</f>
        <v>1.1592</v>
      </c>
      <c r="E24" s="66">
        <f t="shared" si="0"/>
        <v>19</v>
      </c>
      <c r="F24" s="65">
        <f>VLOOKUP($A24,'Return Data'!$B$7:$R$2843,11,0)</f>
        <v>2.1444000000000001</v>
      </c>
      <c r="G24" s="66">
        <f t="shared" si="1"/>
        <v>20</v>
      </c>
      <c r="H24" s="65"/>
      <c r="I24" s="66"/>
      <c r="J24" s="65"/>
      <c r="K24" s="66"/>
      <c r="L24" s="65"/>
      <c r="M24" s="66"/>
      <c r="N24" s="65"/>
      <c r="O24" s="66"/>
      <c r="P24" s="65"/>
      <c r="Q24" s="66"/>
      <c r="R24" s="65">
        <f>VLOOKUP($A24,'Return Data'!$B$7:$R$2843,16,0)</f>
        <v>3.4119999999999999</v>
      </c>
      <c r="S24" s="67">
        <f t="shared" si="5"/>
        <v>26</v>
      </c>
    </row>
    <row r="25" spans="1:19" x14ac:dyDescent="0.3">
      <c r="A25" s="63" t="s">
        <v>1728</v>
      </c>
      <c r="B25" s="64">
        <f>VLOOKUP($A25,'Return Data'!$B$7:$R$2843,3,0)</f>
        <v>44391</v>
      </c>
      <c r="C25" s="65">
        <f>VLOOKUP($A25,'Return Data'!$B$7:$R$2843,4,0)</f>
        <v>10.454000000000001</v>
      </c>
      <c r="D25" s="65">
        <f>VLOOKUP($A25,'Return Data'!$B$7:$R$2843,10,0)</f>
        <v>1.22</v>
      </c>
      <c r="E25" s="66">
        <f t="shared" si="0"/>
        <v>14</v>
      </c>
      <c r="F25" s="65">
        <f>VLOOKUP($A25,'Return Data'!$B$7:$R$2843,11,0)</f>
        <v>2.3797999999999999</v>
      </c>
      <c r="G25" s="66">
        <f t="shared" si="1"/>
        <v>15</v>
      </c>
      <c r="H25" s="65"/>
      <c r="I25" s="66"/>
      <c r="J25" s="65"/>
      <c r="K25" s="66"/>
      <c r="L25" s="65"/>
      <c r="M25" s="66"/>
      <c r="N25" s="65"/>
      <c r="O25" s="66"/>
      <c r="P25" s="65"/>
      <c r="Q25" s="66"/>
      <c r="R25" s="65">
        <f>VLOOKUP($A25,'Return Data'!$B$7:$R$2843,16,0)</f>
        <v>4.2428999999999997</v>
      </c>
      <c r="S25" s="67">
        <f t="shared" si="5"/>
        <v>23</v>
      </c>
    </row>
    <row r="26" spans="1:19" x14ac:dyDescent="0.3">
      <c r="A26" s="63" t="s">
        <v>2009</v>
      </c>
      <c r="B26" s="64">
        <f>VLOOKUP($A26,'Return Data'!$B$7:$R$2843,3,0)</f>
        <v>44391</v>
      </c>
      <c r="C26" s="65">
        <f>VLOOKUP($A26,'Return Data'!$B$7:$R$2843,4,0)</f>
        <v>10.9064</v>
      </c>
      <c r="D26" s="65">
        <f>VLOOKUP($A26,'Return Data'!$B$7:$R$2843,10,0)</f>
        <v>0.37</v>
      </c>
      <c r="E26" s="66">
        <f t="shared" si="0"/>
        <v>27</v>
      </c>
      <c r="F26" s="65">
        <f>VLOOKUP($A26,'Return Data'!$B$7:$R$2843,11,0)</f>
        <v>0.80410000000000004</v>
      </c>
      <c r="G26" s="66">
        <f t="shared" si="1"/>
        <v>27</v>
      </c>
      <c r="H26" s="65">
        <f>VLOOKUP($A26,'Return Data'!$B$7:$R$2843,12,0)</f>
        <v>1.1218999999999999</v>
      </c>
      <c r="I26" s="66">
        <f t="shared" ref="I26:I34" si="8">RANK(H26,H$8:H$34,0)</f>
        <v>25</v>
      </c>
      <c r="J26" s="65">
        <f>VLOOKUP($A26,'Return Data'!$B$7:$R$2843,13,0)</f>
        <v>0.89829999999999999</v>
      </c>
      <c r="K26" s="66">
        <f t="shared" ref="K26:K34" si="9">RANK(J26,J$8:J$34,0)</f>
        <v>25</v>
      </c>
      <c r="L26" s="65">
        <f>VLOOKUP($A26,'Return Data'!$B$7:$R$2843,17,0)</f>
        <v>1.5321</v>
      </c>
      <c r="M26" s="66">
        <f>RANK(L26,L$8:L$34,0)</f>
        <v>23</v>
      </c>
      <c r="N26" s="65"/>
      <c r="O26" s="66"/>
      <c r="P26" s="65"/>
      <c r="Q26" s="66"/>
      <c r="R26" s="65">
        <f>VLOOKUP($A26,'Return Data'!$B$7:$R$2843,16,0)</f>
        <v>3.0590999999999999</v>
      </c>
      <c r="S26" s="67">
        <f t="shared" si="5"/>
        <v>27</v>
      </c>
    </row>
    <row r="27" spans="1:19" x14ac:dyDescent="0.3">
      <c r="A27" s="63" t="s">
        <v>1729</v>
      </c>
      <c r="B27" s="64">
        <f>VLOOKUP($A27,'Return Data'!$B$7:$R$2843,3,0)</f>
        <v>44391</v>
      </c>
      <c r="C27" s="65">
        <f>VLOOKUP($A27,'Return Data'!$B$7:$R$2843,4,0)</f>
        <v>22.1631</v>
      </c>
      <c r="D27" s="65">
        <f>VLOOKUP($A27,'Return Data'!$B$7:$R$2843,10,0)</f>
        <v>1.3055000000000001</v>
      </c>
      <c r="E27" s="66">
        <f t="shared" si="0"/>
        <v>5</v>
      </c>
      <c r="F27" s="65">
        <f>VLOOKUP($A27,'Return Data'!$B$7:$R$2843,11,0)</f>
        <v>2.5424000000000002</v>
      </c>
      <c r="G27" s="66">
        <f t="shared" si="1"/>
        <v>8</v>
      </c>
      <c r="H27" s="65">
        <f>VLOOKUP($A27,'Return Data'!$B$7:$R$2843,12,0)</f>
        <v>3.4527999999999999</v>
      </c>
      <c r="I27" s="66">
        <f t="shared" si="8"/>
        <v>8</v>
      </c>
      <c r="J27" s="65">
        <f>VLOOKUP($A27,'Return Data'!$B$7:$R$2843,13,0)</f>
        <v>4.4523000000000001</v>
      </c>
      <c r="K27" s="66">
        <f t="shared" si="9"/>
        <v>8</v>
      </c>
      <c r="L27" s="65">
        <f>VLOOKUP($A27,'Return Data'!$B$7:$R$2843,17,0)</f>
        <v>5.1661999999999999</v>
      </c>
      <c r="M27" s="66">
        <f>RANK(L27,L$8:L$34,0)</f>
        <v>5</v>
      </c>
      <c r="N27" s="65">
        <f>VLOOKUP($A27,'Return Data'!$B$7:$R$2843,14,0)</f>
        <v>5.9119999999999999</v>
      </c>
      <c r="O27" s="66">
        <f>RANK(N27,N$8:N$34,0)</f>
        <v>2</v>
      </c>
      <c r="P27" s="65">
        <f>VLOOKUP($A27,'Return Data'!$B$7:$R$2843,15,0)</f>
        <v>6.3197999999999999</v>
      </c>
      <c r="Q27" s="66">
        <f>RANK(P27,P$8:P$34,0)</f>
        <v>2</v>
      </c>
      <c r="R27" s="65">
        <f>VLOOKUP($A27,'Return Data'!$B$7:$R$2843,16,0)</f>
        <v>7.3085000000000004</v>
      </c>
      <c r="S27" s="67">
        <f t="shared" si="5"/>
        <v>1</v>
      </c>
    </row>
    <row r="28" spans="1:19" x14ac:dyDescent="0.3">
      <c r="A28" s="63" t="s">
        <v>1730</v>
      </c>
      <c r="B28" s="64">
        <f>VLOOKUP($A28,'Return Data'!$B$7:$R$2843,3,0)</f>
        <v>44391</v>
      </c>
      <c r="C28" s="65">
        <f>VLOOKUP($A28,'Return Data'!$B$7:$R$2843,4,0)</f>
        <v>15.355600000000001</v>
      </c>
      <c r="D28" s="65">
        <f>VLOOKUP($A28,'Return Data'!$B$7:$R$2843,10,0)</f>
        <v>1.1368</v>
      </c>
      <c r="E28" s="66">
        <f t="shared" si="0"/>
        <v>20</v>
      </c>
      <c r="F28" s="65">
        <f>VLOOKUP($A28,'Return Data'!$B$7:$R$2843,11,0)</f>
        <v>2.2772999999999999</v>
      </c>
      <c r="G28" s="66">
        <f t="shared" si="1"/>
        <v>17</v>
      </c>
      <c r="H28" s="65">
        <f>VLOOKUP($A28,'Return Data'!$B$7:$R$2843,12,0)</f>
        <v>3.1775000000000002</v>
      </c>
      <c r="I28" s="66">
        <f t="shared" si="8"/>
        <v>15</v>
      </c>
      <c r="J28" s="65">
        <f>VLOOKUP($A28,'Return Data'!$B$7:$R$2843,13,0)</f>
        <v>4.4180000000000001</v>
      </c>
      <c r="K28" s="66">
        <f t="shared" si="9"/>
        <v>10</v>
      </c>
      <c r="L28" s="65">
        <f>VLOOKUP($A28,'Return Data'!$B$7:$R$2843,17,0)</f>
        <v>4.7549000000000001</v>
      </c>
      <c r="M28" s="66">
        <f>RANK(L28,L$8:L$34,0)</f>
        <v>15</v>
      </c>
      <c r="N28" s="65">
        <f>VLOOKUP($A28,'Return Data'!$B$7:$R$2843,14,0)</f>
        <v>5.3234000000000004</v>
      </c>
      <c r="O28" s="66">
        <f>RANK(N28,N$8:N$34,0)</f>
        <v>14</v>
      </c>
      <c r="P28" s="65">
        <f>VLOOKUP($A28,'Return Data'!$B$7:$R$2843,15,0)</f>
        <v>5.8418000000000001</v>
      </c>
      <c r="Q28" s="66">
        <f>RANK(P28,P$8:P$34,0)</f>
        <v>11</v>
      </c>
      <c r="R28" s="65">
        <f>VLOOKUP($A28,'Return Data'!$B$7:$R$2843,16,0)</f>
        <v>6.4276</v>
      </c>
      <c r="S28" s="67">
        <f t="shared" si="5"/>
        <v>13</v>
      </c>
    </row>
    <row r="29" spans="1:19" x14ac:dyDescent="0.3">
      <c r="A29" s="63" t="s">
        <v>1731</v>
      </c>
      <c r="B29" s="64">
        <f>VLOOKUP($A29,'Return Data'!$B$7:$R$2843,3,0)</f>
        <v>44391</v>
      </c>
      <c r="C29" s="65">
        <f>VLOOKUP($A29,'Return Data'!$B$7:$R$2843,4,0)</f>
        <v>12.0411</v>
      </c>
      <c r="D29" s="65">
        <f>VLOOKUP($A29,'Return Data'!$B$7:$R$2843,10,0)</f>
        <v>0.95069999999999999</v>
      </c>
      <c r="E29" s="66">
        <f t="shared" si="0"/>
        <v>24</v>
      </c>
      <c r="F29" s="65">
        <f>VLOOKUP($A29,'Return Data'!$B$7:$R$2843,11,0)</f>
        <v>1.8077000000000001</v>
      </c>
      <c r="G29" s="66">
        <f t="shared" si="1"/>
        <v>24</v>
      </c>
      <c r="H29" s="65">
        <f>VLOOKUP($A29,'Return Data'!$B$7:$R$2843,12,0)</f>
        <v>2.3458999999999999</v>
      </c>
      <c r="I29" s="66">
        <f t="shared" si="8"/>
        <v>21</v>
      </c>
      <c r="J29" s="65">
        <f>VLOOKUP($A29,'Return Data'!$B$7:$R$2843,13,0)</f>
        <v>2.8618000000000001</v>
      </c>
      <c r="K29" s="66">
        <f t="shared" si="9"/>
        <v>24</v>
      </c>
      <c r="L29" s="65">
        <f>VLOOKUP($A29,'Return Data'!$B$7:$R$2843,17,0)</f>
        <v>3.0341</v>
      </c>
      <c r="M29" s="66">
        <f>RANK(L29,L$8:L$34,0)</f>
        <v>22</v>
      </c>
      <c r="N29" s="65">
        <f>VLOOKUP($A29,'Return Data'!$B$7:$R$2843,14,0)</f>
        <v>1.7339</v>
      </c>
      <c r="O29" s="66">
        <f>RANK(N29,N$8:N$34,0)</f>
        <v>18</v>
      </c>
      <c r="P29" s="65"/>
      <c r="Q29" s="66"/>
      <c r="R29" s="65">
        <f>VLOOKUP($A29,'Return Data'!$B$7:$R$2843,16,0)</f>
        <v>3.6132</v>
      </c>
      <c r="S29" s="67">
        <f t="shared" si="5"/>
        <v>25</v>
      </c>
    </row>
    <row r="30" spans="1:19" x14ac:dyDescent="0.3">
      <c r="A30" s="63" t="s">
        <v>1732</v>
      </c>
      <c r="B30" s="64">
        <f>VLOOKUP($A30,'Return Data'!$B$7:$R$2843,3,0)</f>
        <v>44391</v>
      </c>
      <c r="C30" s="65">
        <f>VLOOKUP($A30,'Return Data'!$B$7:$R$2843,4,0)</f>
        <v>27.674800000000001</v>
      </c>
      <c r="D30" s="65">
        <f>VLOOKUP($A30,'Return Data'!$B$7:$R$2843,10,0)</f>
        <v>1.2290000000000001</v>
      </c>
      <c r="E30" s="66">
        <f t="shared" si="0"/>
        <v>12</v>
      </c>
      <c r="F30" s="65">
        <f>VLOOKUP($A30,'Return Data'!$B$7:$R$2843,11,0)</f>
        <v>2.3435000000000001</v>
      </c>
      <c r="G30" s="66">
        <f t="shared" si="1"/>
        <v>16</v>
      </c>
      <c r="H30" s="65">
        <f>VLOOKUP($A30,'Return Data'!$B$7:$R$2843,12,0)</f>
        <v>3.0991</v>
      </c>
      <c r="I30" s="66">
        <f t="shared" si="8"/>
        <v>17</v>
      </c>
      <c r="J30" s="65">
        <f>VLOOKUP($A30,'Return Data'!$B$7:$R$2843,13,0)</f>
        <v>3.9030999999999998</v>
      </c>
      <c r="K30" s="66">
        <f t="shared" si="9"/>
        <v>18</v>
      </c>
      <c r="L30" s="65">
        <f>VLOOKUP($A30,'Return Data'!$B$7:$R$2843,17,0)</f>
        <v>4.4710000000000001</v>
      </c>
      <c r="M30" s="66">
        <f>RANK(L30,L$8:L$34,0)</f>
        <v>18</v>
      </c>
      <c r="N30" s="65">
        <f>VLOOKUP($A30,'Return Data'!$B$7:$R$2843,14,0)</f>
        <v>5.2663000000000002</v>
      </c>
      <c r="O30" s="66">
        <f>RANK(N30,N$8:N$34,0)</f>
        <v>15</v>
      </c>
      <c r="P30" s="65">
        <f>VLOOKUP($A30,'Return Data'!$B$7:$R$2843,15,0)</f>
        <v>5.7843999999999998</v>
      </c>
      <c r="Q30" s="66">
        <f>RANK(P30,P$8:P$34,0)</f>
        <v>12</v>
      </c>
      <c r="R30" s="65">
        <f>VLOOKUP($A30,'Return Data'!$B$7:$R$2843,16,0)</f>
        <v>6.8822999999999999</v>
      </c>
      <c r="S30" s="67">
        <f t="shared" si="5"/>
        <v>9</v>
      </c>
    </row>
    <row r="31" spans="1:19" x14ac:dyDescent="0.3">
      <c r="A31" s="63" t="s">
        <v>1733</v>
      </c>
      <c r="B31" s="64">
        <f>VLOOKUP($A31,'Return Data'!$B$7:$R$2843,3,0)</f>
        <v>44391</v>
      </c>
      <c r="C31" s="65">
        <f>VLOOKUP($A31,'Return Data'!$B$7:$R$2843,4,0)</f>
        <v>10.6671</v>
      </c>
      <c r="D31" s="65">
        <f>VLOOKUP($A31,'Return Data'!$B$7:$R$2843,10,0)</f>
        <v>1.3029999999999999</v>
      </c>
      <c r="E31" s="66">
        <f t="shared" si="0"/>
        <v>6</v>
      </c>
      <c r="F31" s="65">
        <f>VLOOKUP($A31,'Return Data'!$B$7:$R$2843,11,0)</f>
        <v>2.6156000000000001</v>
      </c>
      <c r="G31" s="66">
        <f t="shared" si="1"/>
        <v>3</v>
      </c>
      <c r="H31" s="65">
        <f>VLOOKUP($A31,'Return Data'!$B$7:$R$2843,12,0)</f>
        <v>3.5630999999999999</v>
      </c>
      <c r="I31" s="66">
        <f t="shared" si="8"/>
        <v>2</v>
      </c>
      <c r="J31" s="65">
        <f>VLOOKUP($A31,'Return Data'!$B$7:$R$2843,13,0)</f>
        <v>4.9560000000000004</v>
      </c>
      <c r="K31" s="66">
        <f t="shared" si="9"/>
        <v>1</v>
      </c>
      <c r="L31" s="65"/>
      <c r="M31" s="66"/>
      <c r="N31" s="65"/>
      <c r="O31" s="66"/>
      <c r="P31" s="65"/>
      <c r="Q31" s="66"/>
      <c r="R31" s="65">
        <f>VLOOKUP($A31,'Return Data'!$B$7:$R$2843,16,0)</f>
        <v>4.5831999999999997</v>
      </c>
      <c r="S31" s="67">
        <f t="shared" si="5"/>
        <v>22</v>
      </c>
    </row>
    <row r="32" spans="1:19" x14ac:dyDescent="0.3">
      <c r="A32" s="63" t="s">
        <v>1734</v>
      </c>
      <c r="B32" s="64">
        <f>VLOOKUP($A32,'Return Data'!$B$7:$R$2843,3,0)</f>
        <v>44391</v>
      </c>
      <c r="C32" s="65">
        <f>VLOOKUP($A32,'Return Data'!$B$7:$R$2843,4,0)</f>
        <v>11.654299999999999</v>
      </c>
      <c r="D32" s="65">
        <f>VLOOKUP($A32,'Return Data'!$B$7:$R$2843,10,0)</f>
        <v>1.3567</v>
      </c>
      <c r="E32" s="66">
        <f t="shared" si="0"/>
        <v>1</v>
      </c>
      <c r="F32" s="65">
        <f>VLOOKUP($A32,'Return Data'!$B$7:$R$2843,11,0)</f>
        <v>2.7000999999999999</v>
      </c>
      <c r="G32" s="66">
        <f t="shared" si="1"/>
        <v>1</v>
      </c>
      <c r="H32" s="65">
        <f>VLOOKUP($A32,'Return Data'!$B$7:$R$2843,12,0)</f>
        <v>3.6941999999999999</v>
      </c>
      <c r="I32" s="66">
        <f t="shared" si="8"/>
        <v>1</v>
      </c>
      <c r="J32" s="65">
        <f>VLOOKUP($A32,'Return Data'!$B$7:$R$2843,13,0)</f>
        <v>4.8132999999999999</v>
      </c>
      <c r="K32" s="66">
        <f t="shared" si="9"/>
        <v>2</v>
      </c>
      <c r="L32" s="65">
        <f>VLOOKUP($A32,'Return Data'!$B$7:$R$2843,17,0)</f>
        <v>5.6722000000000001</v>
      </c>
      <c r="M32" s="66">
        <f>RANK(L32,L$8:L$34,0)</f>
        <v>1</v>
      </c>
      <c r="N32" s="65"/>
      <c r="O32" s="66"/>
      <c r="P32" s="65"/>
      <c r="Q32" s="66"/>
      <c r="R32" s="65">
        <f>VLOOKUP($A32,'Return Data'!$B$7:$R$2843,16,0)</f>
        <v>6.1314000000000002</v>
      </c>
      <c r="S32" s="67">
        <f t="shared" si="5"/>
        <v>17</v>
      </c>
    </row>
    <row r="33" spans="1:19" x14ac:dyDescent="0.3">
      <c r="A33" s="63" t="s">
        <v>1735</v>
      </c>
      <c r="B33" s="64">
        <f>VLOOKUP($A33,'Return Data'!$B$7:$R$2843,3,0)</f>
        <v>44391</v>
      </c>
      <c r="C33" s="65">
        <f>VLOOKUP($A33,'Return Data'!$B$7:$R$2843,4,0)</f>
        <v>11.3315</v>
      </c>
      <c r="D33" s="65">
        <f>VLOOKUP($A33,'Return Data'!$B$7:$R$2843,10,0)</f>
        <v>1.1181000000000001</v>
      </c>
      <c r="E33" s="66">
        <f t="shared" si="0"/>
        <v>21</v>
      </c>
      <c r="F33" s="65">
        <f>VLOOKUP($A33,'Return Data'!$B$7:$R$2843,11,0)</f>
        <v>2.1472000000000002</v>
      </c>
      <c r="G33" s="66">
        <f t="shared" si="1"/>
        <v>19</v>
      </c>
      <c r="H33" s="65">
        <f>VLOOKUP($A33,'Return Data'!$B$7:$R$2843,12,0)</f>
        <v>2.9752999999999998</v>
      </c>
      <c r="I33" s="66">
        <f t="shared" si="8"/>
        <v>18</v>
      </c>
      <c r="J33" s="65">
        <f>VLOOKUP($A33,'Return Data'!$B$7:$R$2843,13,0)</f>
        <v>3.9053</v>
      </c>
      <c r="K33" s="66">
        <f t="shared" si="9"/>
        <v>17</v>
      </c>
      <c r="L33" s="65">
        <f>VLOOKUP($A33,'Return Data'!$B$7:$R$2843,17,0)</f>
        <v>4.9115000000000002</v>
      </c>
      <c r="M33" s="66">
        <f>RANK(L33,L$8:L$34,0)</f>
        <v>12</v>
      </c>
      <c r="N33" s="65"/>
      <c r="O33" s="66"/>
      <c r="P33" s="65"/>
      <c r="Q33" s="66"/>
      <c r="R33" s="65">
        <f>VLOOKUP($A33,'Return Data'!$B$7:$R$2843,16,0)</f>
        <v>5.3526999999999996</v>
      </c>
      <c r="S33" s="67">
        <f t="shared" si="5"/>
        <v>19</v>
      </c>
    </row>
    <row r="34" spans="1:19" x14ac:dyDescent="0.3">
      <c r="A34" s="63" t="s">
        <v>1736</v>
      </c>
      <c r="B34" s="64">
        <f>VLOOKUP($A34,'Return Data'!$B$7:$R$2843,3,0)</f>
        <v>44391</v>
      </c>
      <c r="C34" s="65">
        <f>VLOOKUP($A34,'Return Data'!$B$7:$R$2843,4,0)</f>
        <v>28.908000000000001</v>
      </c>
      <c r="D34" s="65">
        <f>VLOOKUP($A34,'Return Data'!$B$7:$R$2843,10,0)</f>
        <v>1.3224</v>
      </c>
      <c r="E34" s="66">
        <f t="shared" si="0"/>
        <v>3</v>
      </c>
      <c r="F34" s="65">
        <f>VLOOKUP($A34,'Return Data'!$B$7:$R$2843,11,0)</f>
        <v>2.5728</v>
      </c>
      <c r="G34" s="66">
        <f t="shared" si="1"/>
        <v>7</v>
      </c>
      <c r="H34" s="65">
        <f>VLOOKUP($A34,'Return Data'!$B$7:$R$2843,12,0)</f>
        <v>3.4420000000000002</v>
      </c>
      <c r="I34" s="66">
        <f t="shared" si="8"/>
        <v>9</v>
      </c>
      <c r="J34" s="65">
        <f>VLOOKUP($A34,'Return Data'!$B$7:$R$2843,13,0)</f>
        <v>4.4455</v>
      </c>
      <c r="K34" s="66">
        <f t="shared" si="9"/>
        <v>9</v>
      </c>
      <c r="L34" s="65">
        <f>VLOOKUP($A34,'Return Data'!$B$7:$R$2843,17,0)</f>
        <v>5.1098999999999997</v>
      </c>
      <c r="M34" s="66">
        <f>RANK(L34,L$8:L$34,0)</f>
        <v>8</v>
      </c>
      <c r="N34" s="65">
        <f>VLOOKUP($A34,'Return Data'!$B$7:$R$2843,14,0)</f>
        <v>5.7645</v>
      </c>
      <c r="O34" s="66">
        <f>RANK(N34,N$8:N$34,0)</f>
        <v>6</v>
      </c>
      <c r="P34" s="65">
        <f>VLOOKUP($A34,'Return Data'!$B$7:$R$2843,15,0)</f>
        <v>6.1040999999999999</v>
      </c>
      <c r="Q34" s="66">
        <f>RANK(P34,P$8:P$34,0)</f>
        <v>8</v>
      </c>
      <c r="R34" s="65">
        <f>VLOOKUP($A34,'Return Data'!$B$7:$R$2843,16,0)</f>
        <v>6.8856000000000002</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1.1624555555555556</v>
      </c>
      <c r="E36" s="74"/>
      <c r="F36" s="75">
        <f>AVERAGE(F8:F34)</f>
        <v>2.2593037037037034</v>
      </c>
      <c r="G36" s="74"/>
      <c r="H36" s="75">
        <f>AVERAGE(H8:H34)</f>
        <v>3.0583839999999998</v>
      </c>
      <c r="I36" s="74"/>
      <c r="J36" s="75">
        <f>AVERAGE(J8:J34)</f>
        <v>3.9813879999999999</v>
      </c>
      <c r="K36" s="74"/>
      <c r="L36" s="75">
        <f>AVERAGE(L8:L34)</f>
        <v>4.6271260869565216</v>
      </c>
      <c r="M36" s="74"/>
      <c r="N36" s="75">
        <f>AVERAGE(N8:N34)</f>
        <v>5.3428666666666684</v>
      </c>
      <c r="O36" s="74"/>
      <c r="P36" s="75">
        <f>AVERAGE(P8:P34)</f>
        <v>5.9891800000000019</v>
      </c>
      <c r="Q36" s="74"/>
      <c r="R36" s="75">
        <f>AVERAGE(R8:R34)</f>
        <v>5.8892296296296305</v>
      </c>
      <c r="S36" s="76"/>
    </row>
    <row r="37" spans="1:19" x14ac:dyDescent="0.3">
      <c r="A37" s="73" t="s">
        <v>28</v>
      </c>
      <c r="B37" s="74"/>
      <c r="C37" s="74"/>
      <c r="D37" s="75">
        <f>MIN(D8:D34)</f>
        <v>0.37</v>
      </c>
      <c r="E37" s="74"/>
      <c r="F37" s="75">
        <f>MIN(F8:F34)</f>
        <v>0.80410000000000004</v>
      </c>
      <c r="G37" s="74"/>
      <c r="H37" s="75">
        <f>MIN(H8:H34)</f>
        <v>1.1218999999999999</v>
      </c>
      <c r="I37" s="74"/>
      <c r="J37" s="75">
        <f>MIN(J8:J34)</f>
        <v>0.89829999999999999</v>
      </c>
      <c r="K37" s="74"/>
      <c r="L37" s="75">
        <f>MIN(L8:L34)</f>
        <v>1.5321</v>
      </c>
      <c r="M37" s="74"/>
      <c r="N37" s="75">
        <f>MIN(N8:N34)</f>
        <v>1.7339</v>
      </c>
      <c r="O37" s="74"/>
      <c r="P37" s="75">
        <f>MIN(P8:P34)</f>
        <v>5.1036999999999999</v>
      </c>
      <c r="Q37" s="74"/>
      <c r="R37" s="75">
        <f>MIN(R8:R34)</f>
        <v>3.0590999999999999</v>
      </c>
      <c r="S37" s="76"/>
    </row>
    <row r="38" spans="1:19" ht="15" thickBot="1" x14ac:dyDescent="0.35">
      <c r="A38" s="77" t="s">
        <v>29</v>
      </c>
      <c r="B38" s="78"/>
      <c r="C38" s="78"/>
      <c r="D38" s="79">
        <f>MAX(D8:D34)</f>
        <v>1.3567</v>
      </c>
      <c r="E38" s="78"/>
      <c r="F38" s="79">
        <f>MAX(F8:F34)</f>
        <v>2.7000999999999999</v>
      </c>
      <c r="G38" s="78"/>
      <c r="H38" s="79">
        <f>MAX(H8:H34)</f>
        <v>3.6941999999999999</v>
      </c>
      <c r="I38" s="78"/>
      <c r="J38" s="79">
        <f>MAX(J8:J34)</f>
        <v>4.9560000000000004</v>
      </c>
      <c r="K38" s="78"/>
      <c r="L38" s="79">
        <f>MAX(L8:L34)</f>
        <v>5.6722000000000001</v>
      </c>
      <c r="M38" s="78"/>
      <c r="N38" s="79">
        <f>MAX(N8:N34)</f>
        <v>5.9568000000000003</v>
      </c>
      <c r="O38" s="78"/>
      <c r="P38" s="79">
        <f>MAX(P8:P34)</f>
        <v>6.3268000000000004</v>
      </c>
      <c r="Q38" s="78"/>
      <c r="R38" s="79">
        <f>MAX(R8:R34)</f>
        <v>7.3085000000000004</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44391</v>
      </c>
      <c r="C8" s="65">
        <f>VLOOKUP($A8,'Return Data'!$B$7:$R$2843,4,0)</f>
        <v>21.104600000000001</v>
      </c>
      <c r="D8" s="65">
        <f>VLOOKUP($A8,'Return Data'!$B$7:$R$2843,10,0)</f>
        <v>1.1828000000000001</v>
      </c>
      <c r="E8" s="66">
        <f t="shared" ref="E8:E34" si="0">RANK(D8,D$8:D$34,0)</f>
        <v>1</v>
      </c>
      <c r="F8" s="65">
        <f>VLOOKUP($A8,'Return Data'!$B$7:$R$2843,11,0)</f>
        <v>2.3412000000000002</v>
      </c>
      <c r="G8" s="66">
        <f t="shared" ref="G8:G34" si="1">RANK(F8,F$8:F$34,0)</f>
        <v>1</v>
      </c>
      <c r="H8" s="65">
        <f>VLOOKUP($A8,'Return Data'!$B$7:$R$2843,12,0)</f>
        <v>3.0562999999999998</v>
      </c>
      <c r="I8" s="66">
        <f t="shared" ref="I8:I23" si="2">RANK(H8,H$8:H$34,0)</f>
        <v>3</v>
      </c>
      <c r="J8" s="65">
        <f>VLOOKUP($A8,'Return Data'!$B$7:$R$2843,13,0)</f>
        <v>3.8607</v>
      </c>
      <c r="K8" s="66">
        <f t="shared" ref="K8:K23" si="3">RANK(J8,J$8:J$34,0)</f>
        <v>5</v>
      </c>
      <c r="L8" s="65">
        <f>VLOOKUP($A8,'Return Data'!$B$7:$R$2843,17,0)</f>
        <v>4.4863</v>
      </c>
      <c r="M8" s="66">
        <f t="shared" ref="M8:M18" si="4">RANK(L8,L$8:L$34,0)</f>
        <v>7</v>
      </c>
      <c r="N8" s="65">
        <f>VLOOKUP($A8,'Return Data'!$B$7:$R$2843,14,0)</f>
        <v>5.13</v>
      </c>
      <c r="O8" s="66">
        <f>RANK(N8,N$8:N$34,0)</f>
        <v>7</v>
      </c>
      <c r="P8" s="65">
        <f>VLOOKUP($A8,'Return Data'!$B$7:$R$2843,15,0)</f>
        <v>5.4736000000000002</v>
      </c>
      <c r="Q8" s="66">
        <f>RANK(P8,P$8:P$34,0)</f>
        <v>7</v>
      </c>
      <c r="R8" s="65">
        <f>VLOOKUP($A8,'Return Data'!$B$7:$R$2843,16,0)</f>
        <v>6.4325999999999999</v>
      </c>
      <c r="S8" s="67">
        <f t="shared" ref="S8:S34" si="5">RANK(R8,R$8:R$34,0)</f>
        <v>10</v>
      </c>
    </row>
    <row r="9" spans="1:20" x14ac:dyDescent="0.3">
      <c r="A9" s="63" t="s">
        <v>1738</v>
      </c>
      <c r="B9" s="64">
        <f>VLOOKUP($A9,'Return Data'!$B$7:$R$2843,3,0)</f>
        <v>44391</v>
      </c>
      <c r="C9" s="65">
        <f>VLOOKUP($A9,'Return Data'!$B$7:$R$2843,4,0)</f>
        <v>14.824199999999999</v>
      </c>
      <c r="D9" s="65">
        <f>VLOOKUP($A9,'Return Data'!$B$7:$R$2843,10,0)</f>
        <v>0.9919</v>
      </c>
      <c r="E9" s="66">
        <f t="shared" si="0"/>
        <v>19</v>
      </c>
      <c r="F9" s="65">
        <f>VLOOKUP($A9,'Return Data'!$B$7:$R$2843,11,0)</f>
        <v>2.0522</v>
      </c>
      <c r="G9" s="66">
        <f t="shared" si="1"/>
        <v>14</v>
      </c>
      <c r="H9" s="65">
        <f>VLOOKUP($A9,'Return Data'!$B$7:$R$2843,12,0)</f>
        <v>2.7033</v>
      </c>
      <c r="I9" s="66">
        <f t="shared" si="2"/>
        <v>15</v>
      </c>
      <c r="J9" s="65">
        <f>VLOOKUP($A9,'Return Data'!$B$7:$R$2843,13,0)</f>
        <v>3.4270999999999998</v>
      </c>
      <c r="K9" s="66">
        <f t="shared" si="3"/>
        <v>18</v>
      </c>
      <c r="L9" s="65">
        <f>VLOOKUP($A9,'Return Data'!$B$7:$R$2843,17,0)</f>
        <v>4.2770000000000001</v>
      </c>
      <c r="M9" s="66">
        <f t="shared" si="4"/>
        <v>12</v>
      </c>
      <c r="N9" s="65">
        <f>VLOOKUP($A9,'Return Data'!$B$7:$R$2843,14,0)</f>
        <v>4.9343000000000004</v>
      </c>
      <c r="O9" s="66">
        <f>RANK(N9,N$8:N$34,0)</f>
        <v>11</v>
      </c>
      <c r="P9" s="65">
        <f>VLOOKUP($A9,'Return Data'!$B$7:$R$2843,15,0)</f>
        <v>5.3974000000000002</v>
      </c>
      <c r="Q9" s="66">
        <f>RANK(P9,P$8:P$34,0)</f>
        <v>8</v>
      </c>
      <c r="R9" s="65">
        <f>VLOOKUP($A9,'Return Data'!$B$7:$R$2843,16,0)</f>
        <v>5.8533999999999997</v>
      </c>
      <c r="S9" s="67">
        <f t="shared" si="5"/>
        <v>13</v>
      </c>
    </row>
    <row r="10" spans="1:20" x14ac:dyDescent="0.3">
      <c r="A10" s="63" t="s">
        <v>1739</v>
      </c>
      <c r="B10" s="64">
        <f>VLOOKUP($A10,'Return Data'!$B$7:$R$2843,3,0)</f>
        <v>44391</v>
      </c>
      <c r="C10" s="65">
        <f>VLOOKUP($A10,'Return Data'!$B$7:$R$2843,4,0)</f>
        <v>12.823</v>
      </c>
      <c r="D10" s="65">
        <f>VLOOKUP($A10,'Return Data'!$B$7:$R$2843,10,0)</f>
        <v>1.0401</v>
      </c>
      <c r="E10" s="66">
        <f t="shared" si="0"/>
        <v>16</v>
      </c>
      <c r="F10" s="65">
        <f>VLOOKUP($A10,'Return Data'!$B$7:$R$2843,11,0)</f>
        <v>2.1183000000000001</v>
      </c>
      <c r="G10" s="66">
        <f t="shared" si="1"/>
        <v>11</v>
      </c>
      <c r="H10" s="65">
        <f>VLOOKUP($A10,'Return Data'!$B$7:$R$2843,12,0)</f>
        <v>2.9628999999999999</v>
      </c>
      <c r="I10" s="66">
        <f t="shared" si="2"/>
        <v>8</v>
      </c>
      <c r="J10" s="65">
        <f>VLOOKUP($A10,'Return Data'!$B$7:$R$2843,13,0)</f>
        <v>3.8130999999999999</v>
      </c>
      <c r="K10" s="66">
        <f t="shared" si="3"/>
        <v>7</v>
      </c>
      <c r="L10" s="65">
        <f>VLOOKUP($A10,'Return Data'!$B$7:$R$2843,17,0)</f>
        <v>4.6028000000000002</v>
      </c>
      <c r="M10" s="66">
        <f t="shared" si="4"/>
        <v>3</v>
      </c>
      <c r="N10" s="65">
        <f>VLOOKUP($A10,'Return Data'!$B$7:$R$2843,14,0)</f>
        <v>5.2218999999999998</v>
      </c>
      <c r="O10" s="66">
        <f>RANK(N10,N$8:N$34,0)</f>
        <v>3</v>
      </c>
      <c r="P10" s="65"/>
      <c r="Q10" s="66"/>
      <c r="R10" s="65">
        <f>VLOOKUP($A10,'Return Data'!$B$7:$R$2843,16,0)</f>
        <v>5.6231</v>
      </c>
      <c r="S10" s="67">
        <f t="shared" si="5"/>
        <v>16</v>
      </c>
    </row>
    <row r="11" spans="1:20" x14ac:dyDescent="0.3">
      <c r="A11" s="63" t="s">
        <v>1740</v>
      </c>
      <c r="B11" s="64">
        <f>VLOOKUP($A11,'Return Data'!$B$7:$R$2843,3,0)</f>
        <v>44391</v>
      </c>
      <c r="C11" s="65">
        <f>VLOOKUP($A11,'Return Data'!$B$7:$R$2843,4,0)</f>
        <v>11.3286</v>
      </c>
      <c r="D11" s="65">
        <f>VLOOKUP($A11,'Return Data'!$B$7:$R$2843,10,0)</f>
        <v>0.70399999999999996</v>
      </c>
      <c r="E11" s="66">
        <f t="shared" si="0"/>
        <v>26</v>
      </c>
      <c r="F11" s="65">
        <f>VLOOKUP($A11,'Return Data'!$B$7:$R$2843,11,0)</f>
        <v>1.4198999999999999</v>
      </c>
      <c r="G11" s="66">
        <f t="shared" si="1"/>
        <v>26</v>
      </c>
      <c r="H11" s="65">
        <f>VLOOKUP($A11,'Return Data'!$B$7:$R$2843,12,0)</f>
        <v>1.7496</v>
      </c>
      <c r="I11" s="66">
        <f t="shared" si="2"/>
        <v>23</v>
      </c>
      <c r="J11" s="65">
        <f>VLOOKUP($A11,'Return Data'!$B$7:$R$2843,13,0)</f>
        <v>2.5434999999999999</v>
      </c>
      <c r="K11" s="66">
        <f t="shared" si="3"/>
        <v>22</v>
      </c>
      <c r="L11" s="65">
        <f>VLOOKUP($A11,'Return Data'!$B$7:$R$2843,17,0)</f>
        <v>3.2153999999999998</v>
      </c>
      <c r="M11" s="66">
        <f t="shared" si="4"/>
        <v>20</v>
      </c>
      <c r="N11" s="65"/>
      <c r="O11" s="66"/>
      <c r="P11" s="65"/>
      <c r="Q11" s="66"/>
      <c r="R11" s="65">
        <f>VLOOKUP($A11,'Return Data'!$B$7:$R$2843,16,0)</f>
        <v>4.1416000000000004</v>
      </c>
      <c r="S11" s="67">
        <f t="shared" si="5"/>
        <v>21</v>
      </c>
    </row>
    <row r="12" spans="1:20" x14ac:dyDescent="0.3">
      <c r="A12" s="63" t="s">
        <v>1741</v>
      </c>
      <c r="B12" s="64">
        <f>VLOOKUP($A12,'Return Data'!$B$7:$R$2843,3,0)</f>
        <v>44391</v>
      </c>
      <c r="C12" s="65">
        <f>VLOOKUP($A12,'Return Data'!$B$7:$R$2843,4,0)</f>
        <v>11.904999999999999</v>
      </c>
      <c r="D12" s="65">
        <f>VLOOKUP($A12,'Return Data'!$B$7:$R$2843,10,0)</f>
        <v>1.0783</v>
      </c>
      <c r="E12" s="66">
        <f t="shared" si="0"/>
        <v>12</v>
      </c>
      <c r="F12" s="65">
        <f>VLOOKUP($A12,'Return Data'!$B$7:$R$2843,11,0)</f>
        <v>1.9787999999999999</v>
      </c>
      <c r="G12" s="66">
        <f t="shared" si="1"/>
        <v>17</v>
      </c>
      <c r="H12" s="65">
        <f>VLOOKUP($A12,'Return Data'!$B$7:$R$2843,12,0)</f>
        <v>2.7000999999999999</v>
      </c>
      <c r="I12" s="66">
        <f t="shared" si="2"/>
        <v>16</v>
      </c>
      <c r="J12" s="65">
        <f>VLOOKUP($A12,'Return Data'!$B$7:$R$2843,13,0)</f>
        <v>3.5306999999999999</v>
      </c>
      <c r="K12" s="66">
        <f t="shared" si="3"/>
        <v>14</v>
      </c>
      <c r="L12" s="65">
        <f>VLOOKUP($A12,'Return Data'!$B$7:$R$2843,17,0)</f>
        <v>4.2469999999999999</v>
      </c>
      <c r="M12" s="66">
        <f t="shared" si="4"/>
        <v>13</v>
      </c>
      <c r="N12" s="65">
        <f>VLOOKUP($A12,'Return Data'!$B$7:$R$2843,14,0)</f>
        <v>5.0347999999999997</v>
      </c>
      <c r="O12" s="66">
        <f t="shared" ref="O12:O18" si="6">RANK(N12,N$8:N$34,0)</f>
        <v>9</v>
      </c>
      <c r="P12" s="65"/>
      <c r="Q12" s="66"/>
      <c r="R12" s="65">
        <f>VLOOKUP($A12,'Return Data'!$B$7:$R$2843,16,0)</f>
        <v>5.1558999999999999</v>
      </c>
      <c r="S12" s="67">
        <f t="shared" si="5"/>
        <v>18</v>
      </c>
    </row>
    <row r="13" spans="1:20" x14ac:dyDescent="0.3">
      <c r="A13" s="63" t="s">
        <v>1742</v>
      </c>
      <c r="B13" s="64">
        <f>VLOOKUP($A13,'Return Data'!$B$7:$R$2843,3,0)</f>
        <v>44391</v>
      </c>
      <c r="C13" s="65">
        <f>VLOOKUP($A13,'Return Data'!$B$7:$R$2843,4,0)</f>
        <v>15.3208</v>
      </c>
      <c r="D13" s="65">
        <f>VLOOKUP($A13,'Return Data'!$B$7:$R$2843,10,0)</f>
        <v>1.1321000000000001</v>
      </c>
      <c r="E13" s="66">
        <f t="shared" si="0"/>
        <v>8</v>
      </c>
      <c r="F13" s="65">
        <f>VLOOKUP($A13,'Return Data'!$B$7:$R$2843,11,0)</f>
        <v>2.2239</v>
      </c>
      <c r="G13" s="66">
        <f t="shared" si="1"/>
        <v>8</v>
      </c>
      <c r="H13" s="65">
        <f>VLOOKUP($A13,'Return Data'!$B$7:$R$2843,12,0)</f>
        <v>2.9430000000000001</v>
      </c>
      <c r="I13" s="66">
        <f t="shared" si="2"/>
        <v>10</v>
      </c>
      <c r="J13" s="65">
        <f>VLOOKUP($A13,'Return Data'!$B$7:$R$2843,13,0)</f>
        <v>3.7685</v>
      </c>
      <c r="K13" s="66">
        <f t="shared" si="3"/>
        <v>10</v>
      </c>
      <c r="L13" s="65">
        <f>VLOOKUP($A13,'Return Data'!$B$7:$R$2843,17,0)</f>
        <v>4.5830000000000002</v>
      </c>
      <c r="M13" s="66">
        <f t="shared" si="4"/>
        <v>4</v>
      </c>
      <c r="N13" s="65">
        <f>VLOOKUP($A13,'Return Data'!$B$7:$R$2843,14,0)</f>
        <v>5.2122000000000002</v>
      </c>
      <c r="O13" s="66">
        <f t="shared" si="6"/>
        <v>5</v>
      </c>
      <c r="P13" s="65">
        <f>VLOOKUP($A13,'Return Data'!$B$7:$R$2843,15,0)</f>
        <v>5.6036999999999999</v>
      </c>
      <c r="Q13" s="66">
        <f t="shared" ref="Q13:Q18" si="7">RANK(P13,P$8:P$34,0)</f>
        <v>4</v>
      </c>
      <c r="R13" s="65">
        <f>VLOOKUP($A13,'Return Data'!$B$7:$R$2843,16,0)</f>
        <v>6.2363999999999997</v>
      </c>
      <c r="S13" s="67">
        <f t="shared" si="5"/>
        <v>11</v>
      </c>
    </row>
    <row r="14" spans="1:20" x14ac:dyDescent="0.3">
      <c r="A14" s="63" t="s">
        <v>1743</v>
      </c>
      <c r="B14" s="64">
        <f>VLOOKUP($A14,'Return Data'!$B$7:$R$2843,3,0)</f>
        <v>44391</v>
      </c>
      <c r="C14" s="65">
        <f>VLOOKUP($A14,'Return Data'!$B$7:$R$2843,4,0)</f>
        <v>24.306000000000001</v>
      </c>
      <c r="D14" s="65">
        <f>VLOOKUP($A14,'Return Data'!$B$7:$R$2843,10,0)</f>
        <v>1.1528</v>
      </c>
      <c r="E14" s="66">
        <f t="shared" si="0"/>
        <v>5</v>
      </c>
      <c r="F14" s="65">
        <f>VLOOKUP($A14,'Return Data'!$B$7:$R$2843,11,0)</f>
        <v>2.1776</v>
      </c>
      <c r="G14" s="66">
        <f t="shared" si="1"/>
        <v>10</v>
      </c>
      <c r="H14" s="65">
        <f>VLOOKUP($A14,'Return Data'!$B$7:$R$2843,12,0)</f>
        <v>2.9653</v>
      </c>
      <c r="I14" s="66">
        <f t="shared" si="2"/>
        <v>7</v>
      </c>
      <c r="J14" s="65">
        <f>VLOOKUP($A14,'Return Data'!$B$7:$R$2843,13,0)</f>
        <v>3.7875000000000001</v>
      </c>
      <c r="K14" s="66">
        <f t="shared" si="3"/>
        <v>9</v>
      </c>
      <c r="L14" s="65">
        <f>VLOOKUP($A14,'Return Data'!$B$7:$R$2843,17,0)</f>
        <v>4.1734</v>
      </c>
      <c r="M14" s="66">
        <f t="shared" si="4"/>
        <v>14</v>
      </c>
      <c r="N14" s="65">
        <f>VLOOKUP($A14,'Return Data'!$B$7:$R$2843,14,0)</f>
        <v>4.8254999999999999</v>
      </c>
      <c r="O14" s="66">
        <f t="shared" si="6"/>
        <v>13</v>
      </c>
      <c r="P14" s="65">
        <f>VLOOKUP($A14,'Return Data'!$B$7:$R$2843,15,0)</f>
        <v>5.2172000000000001</v>
      </c>
      <c r="Q14" s="66">
        <f t="shared" si="7"/>
        <v>13</v>
      </c>
      <c r="R14" s="65">
        <f>VLOOKUP($A14,'Return Data'!$B$7:$R$2843,16,0)</f>
        <v>6.6802999999999999</v>
      </c>
      <c r="S14" s="67">
        <f t="shared" si="5"/>
        <v>7</v>
      </c>
    </row>
    <row r="15" spans="1:20" x14ac:dyDescent="0.3">
      <c r="A15" s="63" t="s">
        <v>1744</v>
      </c>
      <c r="B15" s="64">
        <f>VLOOKUP($A15,'Return Data'!$B$7:$R$2843,3,0)</f>
        <v>44391</v>
      </c>
      <c r="C15" s="65">
        <f>VLOOKUP($A15,'Return Data'!$B$7:$R$2843,4,0)</f>
        <v>27.173400000000001</v>
      </c>
      <c r="D15" s="65">
        <f>VLOOKUP($A15,'Return Data'!$B$7:$R$2843,10,0)</f>
        <v>1.1618999999999999</v>
      </c>
      <c r="E15" s="66">
        <f t="shared" si="0"/>
        <v>3</v>
      </c>
      <c r="F15" s="65">
        <f>VLOOKUP($A15,'Return Data'!$B$7:$R$2843,11,0)</f>
        <v>2.2294</v>
      </c>
      <c r="G15" s="66">
        <f t="shared" si="1"/>
        <v>7</v>
      </c>
      <c r="H15" s="65">
        <f>VLOOKUP($A15,'Return Data'!$B$7:$R$2843,12,0)</f>
        <v>2.9561000000000002</v>
      </c>
      <c r="I15" s="66">
        <f t="shared" si="2"/>
        <v>9</v>
      </c>
      <c r="J15" s="65">
        <f>VLOOKUP($A15,'Return Data'!$B$7:$R$2843,13,0)</f>
        <v>3.7997000000000001</v>
      </c>
      <c r="K15" s="66">
        <f t="shared" si="3"/>
        <v>8</v>
      </c>
      <c r="L15" s="65">
        <f>VLOOKUP($A15,'Return Data'!$B$7:$R$2843,17,0)</f>
        <v>4.4261999999999997</v>
      </c>
      <c r="M15" s="66">
        <f t="shared" si="4"/>
        <v>9</v>
      </c>
      <c r="N15" s="65">
        <f>VLOOKUP($A15,'Return Data'!$B$7:$R$2843,14,0)</f>
        <v>5.1193</v>
      </c>
      <c r="O15" s="66">
        <f t="shared" si="6"/>
        <v>8</v>
      </c>
      <c r="P15" s="65">
        <f>VLOOKUP($A15,'Return Data'!$B$7:$R$2843,15,0)</f>
        <v>5.4912999999999998</v>
      </c>
      <c r="Q15" s="66">
        <f t="shared" si="7"/>
        <v>6</v>
      </c>
      <c r="R15" s="65">
        <f>VLOOKUP($A15,'Return Data'!$B$7:$R$2843,16,0)</f>
        <v>7.1130000000000004</v>
      </c>
      <c r="S15" s="67">
        <f t="shared" si="5"/>
        <v>2</v>
      </c>
    </row>
    <row r="16" spans="1:20" x14ac:dyDescent="0.3">
      <c r="A16" s="63" t="s">
        <v>1745</v>
      </c>
      <c r="B16" s="64">
        <f>VLOOKUP($A16,'Return Data'!$B$7:$R$2843,3,0)</f>
        <v>44391</v>
      </c>
      <c r="C16" s="65">
        <f>VLOOKUP($A16,'Return Data'!$B$7:$R$2843,4,0)</f>
        <v>25.7927</v>
      </c>
      <c r="D16" s="65">
        <f>VLOOKUP($A16,'Return Data'!$B$7:$R$2843,10,0)</f>
        <v>1.0408999999999999</v>
      </c>
      <c r="E16" s="66">
        <f t="shared" si="0"/>
        <v>15</v>
      </c>
      <c r="F16" s="65">
        <f>VLOOKUP($A16,'Return Data'!$B$7:$R$2843,11,0)</f>
        <v>2.0878999999999999</v>
      </c>
      <c r="G16" s="66">
        <f t="shared" si="1"/>
        <v>13</v>
      </c>
      <c r="H16" s="65">
        <f>VLOOKUP($A16,'Return Data'!$B$7:$R$2843,12,0)</f>
        <v>2.7957999999999998</v>
      </c>
      <c r="I16" s="66">
        <f t="shared" si="2"/>
        <v>12</v>
      </c>
      <c r="J16" s="65">
        <f>VLOOKUP($A16,'Return Data'!$B$7:$R$2843,13,0)</f>
        <v>3.593</v>
      </c>
      <c r="K16" s="66">
        <f t="shared" si="3"/>
        <v>13</v>
      </c>
      <c r="L16" s="65">
        <f>VLOOKUP($A16,'Return Data'!$B$7:$R$2843,17,0)</f>
        <v>4.1123000000000003</v>
      </c>
      <c r="M16" s="66">
        <f t="shared" si="4"/>
        <v>16</v>
      </c>
      <c r="N16" s="65">
        <f>VLOOKUP($A16,'Return Data'!$B$7:$R$2843,14,0)</f>
        <v>4.9664000000000001</v>
      </c>
      <c r="O16" s="66">
        <f t="shared" si="6"/>
        <v>10</v>
      </c>
      <c r="P16" s="65">
        <f>VLOOKUP($A16,'Return Data'!$B$7:$R$2843,15,0)</f>
        <v>5.3703000000000003</v>
      </c>
      <c r="Q16" s="66">
        <f t="shared" si="7"/>
        <v>9</v>
      </c>
      <c r="R16" s="65">
        <f>VLOOKUP($A16,'Return Data'!$B$7:$R$2843,16,0)</f>
        <v>6.718</v>
      </c>
      <c r="S16" s="67">
        <f t="shared" si="5"/>
        <v>6</v>
      </c>
    </row>
    <row r="17" spans="1:19" x14ac:dyDescent="0.3">
      <c r="A17" s="63" t="s">
        <v>1746</v>
      </c>
      <c r="B17" s="64">
        <f>VLOOKUP($A17,'Return Data'!$B$7:$R$2843,3,0)</f>
        <v>44391</v>
      </c>
      <c r="C17" s="65">
        <f>VLOOKUP($A17,'Return Data'!$B$7:$R$2843,4,0)</f>
        <v>14.3649</v>
      </c>
      <c r="D17" s="65">
        <f>VLOOKUP($A17,'Return Data'!$B$7:$R$2843,10,0)</f>
        <v>0.71509999999999996</v>
      </c>
      <c r="E17" s="66">
        <f t="shared" si="0"/>
        <v>25</v>
      </c>
      <c r="F17" s="65">
        <f>VLOOKUP($A17,'Return Data'!$B$7:$R$2843,11,0)</f>
        <v>1.5251999999999999</v>
      </c>
      <c r="G17" s="66">
        <f t="shared" si="1"/>
        <v>24</v>
      </c>
      <c r="H17" s="65">
        <f>VLOOKUP($A17,'Return Data'!$B$7:$R$2843,12,0)</f>
        <v>1.7330000000000001</v>
      </c>
      <c r="I17" s="66">
        <f t="shared" si="2"/>
        <v>24</v>
      </c>
      <c r="J17" s="65">
        <f>VLOOKUP($A17,'Return Data'!$B$7:$R$2843,13,0)</f>
        <v>2.3418000000000001</v>
      </c>
      <c r="K17" s="66">
        <f t="shared" si="3"/>
        <v>24</v>
      </c>
      <c r="L17" s="65">
        <f>VLOOKUP($A17,'Return Data'!$B$7:$R$2843,17,0)</f>
        <v>3.4201000000000001</v>
      </c>
      <c r="M17" s="66">
        <f t="shared" si="4"/>
        <v>19</v>
      </c>
      <c r="N17" s="65">
        <f>VLOOKUP($A17,'Return Data'!$B$7:$R$2843,14,0)</f>
        <v>4.2202000000000002</v>
      </c>
      <c r="O17" s="66">
        <f t="shared" si="6"/>
        <v>16</v>
      </c>
      <c r="P17" s="65">
        <f>VLOOKUP($A17,'Return Data'!$B$7:$R$2843,15,0)</f>
        <v>5.0468000000000002</v>
      </c>
      <c r="Q17" s="66">
        <f t="shared" si="7"/>
        <v>14</v>
      </c>
      <c r="R17" s="65">
        <f>VLOOKUP($A17,'Return Data'!$B$7:$R$2843,16,0)</f>
        <v>5.6654999999999998</v>
      </c>
      <c r="S17" s="67">
        <f t="shared" si="5"/>
        <v>15</v>
      </c>
    </row>
    <row r="18" spans="1:19" x14ac:dyDescent="0.3">
      <c r="A18" s="63" t="s">
        <v>1747</v>
      </c>
      <c r="B18" s="64">
        <f>VLOOKUP($A18,'Return Data'!$B$7:$R$2843,3,0)</f>
        <v>44391</v>
      </c>
      <c r="C18" s="65">
        <f>VLOOKUP($A18,'Return Data'!$B$7:$R$2843,4,0)</f>
        <v>25.0519</v>
      </c>
      <c r="D18" s="65">
        <f>VLOOKUP($A18,'Return Data'!$B$7:$R$2843,10,0)</f>
        <v>1.0736000000000001</v>
      </c>
      <c r="E18" s="66">
        <f t="shared" si="0"/>
        <v>13</v>
      </c>
      <c r="F18" s="65">
        <f>VLOOKUP($A18,'Return Data'!$B$7:$R$2843,11,0)</f>
        <v>2.0510999999999999</v>
      </c>
      <c r="G18" s="66">
        <f t="shared" si="1"/>
        <v>15</v>
      </c>
      <c r="H18" s="65">
        <f>VLOOKUP($A18,'Return Data'!$B$7:$R$2843,12,0)</f>
        <v>2.7256</v>
      </c>
      <c r="I18" s="66">
        <f t="shared" si="2"/>
        <v>14</v>
      </c>
      <c r="J18" s="65">
        <f>VLOOKUP($A18,'Return Data'!$B$7:$R$2843,13,0)</f>
        <v>3.5177</v>
      </c>
      <c r="K18" s="66">
        <f t="shared" si="3"/>
        <v>15</v>
      </c>
      <c r="L18" s="65">
        <f>VLOOKUP($A18,'Return Data'!$B$7:$R$2843,17,0)</f>
        <v>4.3935000000000004</v>
      </c>
      <c r="M18" s="66">
        <f t="shared" si="4"/>
        <v>11</v>
      </c>
      <c r="N18" s="65">
        <f>VLOOKUP($A18,'Return Data'!$B$7:$R$2843,14,0)</f>
        <v>4.9256000000000002</v>
      </c>
      <c r="O18" s="66">
        <f t="shared" si="6"/>
        <v>12</v>
      </c>
      <c r="P18" s="65">
        <f>VLOOKUP($A18,'Return Data'!$B$7:$R$2843,15,0)</f>
        <v>5.3695000000000004</v>
      </c>
      <c r="Q18" s="66">
        <f t="shared" si="7"/>
        <v>10</v>
      </c>
      <c r="R18" s="65">
        <f>VLOOKUP($A18,'Return Data'!$B$7:$R$2843,16,0)</f>
        <v>6.6730999999999998</v>
      </c>
      <c r="S18" s="67">
        <f t="shared" si="5"/>
        <v>8</v>
      </c>
    </row>
    <row r="19" spans="1:19" x14ac:dyDescent="0.3">
      <c r="A19" s="63" t="s">
        <v>1748</v>
      </c>
      <c r="B19" s="64">
        <f>VLOOKUP($A19,'Return Data'!$B$7:$R$2843,3,0)</f>
        <v>44391</v>
      </c>
      <c r="C19" s="65">
        <f>VLOOKUP($A19,'Return Data'!$B$7:$R$2843,4,0)</f>
        <v>10.614800000000001</v>
      </c>
      <c r="D19" s="65">
        <f>VLOOKUP($A19,'Return Data'!$B$7:$R$2843,10,0)</f>
        <v>0.83789999999999998</v>
      </c>
      <c r="E19" s="66">
        <f t="shared" si="0"/>
        <v>24</v>
      </c>
      <c r="F19" s="65">
        <f>VLOOKUP($A19,'Return Data'!$B$7:$R$2843,11,0)</f>
        <v>1.4450000000000001</v>
      </c>
      <c r="G19" s="66">
        <f t="shared" si="1"/>
        <v>25</v>
      </c>
      <c r="H19" s="65">
        <f>VLOOKUP($A19,'Return Data'!$B$7:$R$2843,12,0)</f>
        <v>1.9615</v>
      </c>
      <c r="I19" s="66">
        <f t="shared" si="2"/>
        <v>22</v>
      </c>
      <c r="J19" s="65">
        <f>VLOOKUP($A19,'Return Data'!$B$7:$R$2843,13,0)</f>
        <v>2.7042999999999999</v>
      </c>
      <c r="K19" s="66">
        <f t="shared" si="3"/>
        <v>20</v>
      </c>
      <c r="L19" s="65"/>
      <c r="M19" s="66"/>
      <c r="N19" s="65"/>
      <c r="O19" s="66"/>
      <c r="P19" s="65"/>
      <c r="Q19" s="66"/>
      <c r="R19" s="65">
        <f>VLOOKUP($A19,'Return Data'!$B$7:$R$2843,16,0)</f>
        <v>3.2837999999999998</v>
      </c>
      <c r="S19" s="67">
        <f t="shared" si="5"/>
        <v>24</v>
      </c>
    </row>
    <row r="20" spans="1:19" x14ac:dyDescent="0.3">
      <c r="A20" s="63" t="s">
        <v>1749</v>
      </c>
      <c r="B20" s="64">
        <f>VLOOKUP($A20,'Return Data'!$B$7:$R$2843,3,0)</f>
        <v>44391</v>
      </c>
      <c r="C20" s="65">
        <f>VLOOKUP($A20,'Return Data'!$B$7:$R$2843,4,0)</f>
        <v>26.297000000000001</v>
      </c>
      <c r="D20" s="65">
        <f>VLOOKUP($A20,'Return Data'!$B$7:$R$2843,10,0)</f>
        <v>0.97219999999999995</v>
      </c>
      <c r="E20" s="66">
        <f t="shared" si="0"/>
        <v>21</v>
      </c>
      <c r="F20" s="65">
        <f>VLOOKUP($A20,'Return Data'!$B$7:$R$2843,11,0)</f>
        <v>1.5505</v>
      </c>
      <c r="G20" s="66">
        <f t="shared" si="1"/>
        <v>23</v>
      </c>
      <c r="H20" s="65">
        <f>VLOOKUP($A20,'Return Data'!$B$7:$R$2843,12,0)</f>
        <v>1.9849000000000001</v>
      </c>
      <c r="I20" s="66">
        <f t="shared" si="2"/>
        <v>21</v>
      </c>
      <c r="J20" s="65">
        <f>VLOOKUP($A20,'Return Data'!$B$7:$R$2843,13,0)</f>
        <v>2.6080000000000001</v>
      </c>
      <c r="K20" s="66">
        <f t="shared" si="3"/>
        <v>21</v>
      </c>
      <c r="L20" s="65">
        <f>VLOOKUP($A20,'Return Data'!$B$7:$R$2843,17,0)</f>
        <v>3.0272000000000001</v>
      </c>
      <c r="M20" s="66">
        <f>RANK(L20,L$8:L$34,0)</f>
        <v>21</v>
      </c>
      <c r="N20" s="65">
        <f>VLOOKUP($A20,'Return Data'!$B$7:$R$2843,14,0)</f>
        <v>3.9657</v>
      </c>
      <c r="O20" s="66">
        <f>RANK(N20,N$8:N$34,0)</f>
        <v>17</v>
      </c>
      <c r="P20" s="65">
        <f>VLOOKUP($A20,'Return Data'!$B$7:$R$2843,15,0)</f>
        <v>4.6760000000000002</v>
      </c>
      <c r="Q20" s="66">
        <f>RANK(P20,P$8:P$34,0)</f>
        <v>15</v>
      </c>
      <c r="R20" s="65">
        <f>VLOOKUP($A20,'Return Data'!$B$7:$R$2843,16,0)</f>
        <v>6.6581000000000001</v>
      </c>
      <c r="S20" s="67">
        <f t="shared" si="5"/>
        <v>9</v>
      </c>
    </row>
    <row r="21" spans="1:19" x14ac:dyDescent="0.3">
      <c r="A21" s="63" t="s">
        <v>1750</v>
      </c>
      <c r="B21" s="64">
        <f>VLOOKUP($A21,'Return Data'!$B$7:$R$2843,3,0)</f>
        <v>44391</v>
      </c>
      <c r="C21" s="65">
        <f>VLOOKUP($A21,'Return Data'!$B$7:$R$2843,4,0)</f>
        <v>29.450700000000001</v>
      </c>
      <c r="D21" s="65">
        <f>VLOOKUP($A21,'Return Data'!$B$7:$R$2843,10,0)</f>
        <v>1.1435999999999999</v>
      </c>
      <c r="E21" s="66">
        <f t="shared" si="0"/>
        <v>6</v>
      </c>
      <c r="F21" s="65">
        <f>VLOOKUP($A21,'Return Data'!$B$7:$R$2843,11,0)</f>
        <v>2.3083999999999998</v>
      </c>
      <c r="G21" s="66">
        <f t="shared" si="1"/>
        <v>3</v>
      </c>
      <c r="H21" s="65">
        <f>VLOOKUP($A21,'Return Data'!$B$7:$R$2843,12,0)</f>
        <v>3.1089000000000002</v>
      </c>
      <c r="I21" s="66">
        <f t="shared" si="2"/>
        <v>1</v>
      </c>
      <c r="J21" s="65">
        <f>VLOOKUP($A21,'Return Data'!$B$7:$R$2843,13,0)</f>
        <v>3.9796999999999998</v>
      </c>
      <c r="K21" s="66">
        <f t="shared" si="3"/>
        <v>4</v>
      </c>
      <c r="L21" s="65">
        <f>VLOOKUP($A21,'Return Data'!$B$7:$R$2843,17,0)</f>
        <v>4.5423999999999998</v>
      </c>
      <c r="M21" s="66">
        <f>RANK(L21,L$8:L$34,0)</f>
        <v>6</v>
      </c>
      <c r="N21" s="65">
        <f>VLOOKUP($A21,'Return Data'!$B$7:$R$2843,14,0)</f>
        <v>5.2245999999999997</v>
      </c>
      <c r="O21" s="66">
        <f>RANK(N21,N$8:N$34,0)</f>
        <v>2</v>
      </c>
      <c r="P21" s="65">
        <f>VLOOKUP($A21,'Return Data'!$B$7:$R$2843,15,0)</f>
        <v>5.6097000000000001</v>
      </c>
      <c r="Q21" s="66">
        <f>RANK(P21,P$8:P$34,0)</f>
        <v>3</v>
      </c>
      <c r="R21" s="65">
        <f>VLOOKUP($A21,'Return Data'!$B$7:$R$2843,16,0)</f>
        <v>7.0754000000000001</v>
      </c>
      <c r="S21" s="67">
        <f t="shared" si="5"/>
        <v>3</v>
      </c>
    </row>
    <row r="22" spans="1:19" x14ac:dyDescent="0.3">
      <c r="A22" s="63" t="s">
        <v>1751</v>
      </c>
      <c r="B22" s="64">
        <f>VLOOKUP($A22,'Return Data'!$B$7:$R$2843,3,0)</f>
        <v>44391</v>
      </c>
      <c r="C22" s="65">
        <f>VLOOKUP($A22,'Return Data'!$B$7:$R$2843,4,0)</f>
        <v>15.176</v>
      </c>
      <c r="D22" s="65">
        <f>VLOOKUP($A22,'Return Data'!$B$7:$R$2843,10,0)</f>
        <v>1.1261000000000001</v>
      </c>
      <c r="E22" s="66">
        <f t="shared" si="0"/>
        <v>9</v>
      </c>
      <c r="F22" s="65">
        <f>VLOOKUP($A22,'Return Data'!$B$7:$R$2843,11,0)</f>
        <v>2.2296999999999998</v>
      </c>
      <c r="G22" s="66">
        <f t="shared" si="1"/>
        <v>6</v>
      </c>
      <c r="H22" s="65">
        <f>VLOOKUP($A22,'Return Data'!$B$7:$R$2843,12,0)</f>
        <v>3.0137999999999998</v>
      </c>
      <c r="I22" s="66">
        <f t="shared" si="2"/>
        <v>4</v>
      </c>
      <c r="J22" s="65">
        <f>VLOOKUP($A22,'Return Data'!$B$7:$R$2843,13,0)</f>
        <v>4.0449999999999999</v>
      </c>
      <c r="K22" s="66">
        <f t="shared" si="3"/>
        <v>2</v>
      </c>
      <c r="L22" s="65">
        <f>VLOOKUP($A22,'Return Data'!$B$7:$R$2843,17,0)</f>
        <v>4.7408999999999999</v>
      </c>
      <c r="M22" s="66">
        <f>RANK(L22,L$8:L$34,0)</f>
        <v>2</v>
      </c>
      <c r="N22" s="65">
        <f>VLOOKUP($A22,'Return Data'!$B$7:$R$2843,14,0)</f>
        <v>5.2278000000000002</v>
      </c>
      <c r="O22" s="66">
        <f>RANK(N22,N$8:N$34,0)</f>
        <v>1</v>
      </c>
      <c r="P22" s="65">
        <f>VLOOKUP($A22,'Return Data'!$B$7:$R$2843,15,0)</f>
        <v>5.6184000000000003</v>
      </c>
      <c r="Q22" s="66">
        <f>RANK(P22,P$8:P$34,0)</f>
        <v>2</v>
      </c>
      <c r="R22" s="65">
        <f>VLOOKUP($A22,'Return Data'!$B$7:$R$2843,16,0)</f>
        <v>6.1007999999999996</v>
      </c>
      <c r="S22" s="67">
        <f t="shared" si="5"/>
        <v>12</v>
      </c>
    </row>
    <row r="23" spans="1:19" x14ac:dyDescent="0.3">
      <c r="A23" s="63" t="s">
        <v>1752</v>
      </c>
      <c r="B23" s="64">
        <f>VLOOKUP($A23,'Return Data'!$B$7:$R$2843,3,0)</f>
        <v>44391</v>
      </c>
      <c r="C23" s="65">
        <f>VLOOKUP($A23,'Return Data'!$B$7:$R$2843,4,0)</f>
        <v>11.098599999999999</v>
      </c>
      <c r="D23" s="65">
        <f>VLOOKUP($A23,'Return Data'!$B$7:$R$2843,10,0)</f>
        <v>1.0102</v>
      </c>
      <c r="E23" s="66">
        <f t="shared" si="0"/>
        <v>18</v>
      </c>
      <c r="F23" s="65">
        <f>VLOOKUP($A23,'Return Data'!$B$7:$R$2843,11,0)</f>
        <v>1.8248</v>
      </c>
      <c r="G23" s="66">
        <f t="shared" si="1"/>
        <v>20</v>
      </c>
      <c r="H23" s="65">
        <f>VLOOKUP($A23,'Return Data'!$B$7:$R$2843,12,0)</f>
        <v>2.4319000000000002</v>
      </c>
      <c r="I23" s="66">
        <f t="shared" si="2"/>
        <v>19</v>
      </c>
      <c r="J23" s="65">
        <f>VLOOKUP($A23,'Return Data'!$B$7:$R$2843,13,0)</f>
        <v>3.0615999999999999</v>
      </c>
      <c r="K23" s="66">
        <f t="shared" si="3"/>
        <v>19</v>
      </c>
      <c r="L23" s="65">
        <f>VLOOKUP($A23,'Return Data'!$B$7:$R$2843,17,0)</f>
        <v>3.9030999999999998</v>
      </c>
      <c r="M23" s="66">
        <f>RANK(L23,L$8:L$34,0)</f>
        <v>18</v>
      </c>
      <c r="N23" s="65"/>
      <c r="O23" s="66"/>
      <c r="P23" s="65"/>
      <c r="Q23" s="66"/>
      <c r="R23" s="65">
        <f>VLOOKUP($A23,'Return Data'!$B$7:$R$2843,16,0)</f>
        <v>4.3129999999999997</v>
      </c>
      <c r="S23" s="67">
        <f t="shared" si="5"/>
        <v>20</v>
      </c>
    </row>
    <row r="24" spans="1:19" x14ac:dyDescent="0.3">
      <c r="A24" s="63" t="s">
        <v>1753</v>
      </c>
      <c r="B24" s="64">
        <f>VLOOKUP($A24,'Return Data'!$B$7:$R$2843,3,0)</f>
        <v>44391</v>
      </c>
      <c r="C24" s="65">
        <f>VLOOKUP($A24,'Return Data'!$B$7:$R$2843,4,0)</f>
        <v>10.263400000000001</v>
      </c>
      <c r="D24" s="65">
        <f>VLOOKUP($A24,'Return Data'!$B$7:$R$2843,10,0)</f>
        <v>0.94320000000000004</v>
      </c>
      <c r="E24" s="66">
        <f t="shared" si="0"/>
        <v>22</v>
      </c>
      <c r="F24" s="65">
        <f>VLOOKUP($A24,'Return Data'!$B$7:$R$2843,11,0)</f>
        <v>1.7164999999999999</v>
      </c>
      <c r="G24" s="66">
        <f t="shared" si="1"/>
        <v>21</v>
      </c>
      <c r="H24" s="65"/>
      <c r="I24" s="66"/>
      <c r="J24" s="65"/>
      <c r="K24" s="66"/>
      <c r="L24" s="65"/>
      <c r="M24" s="66"/>
      <c r="N24" s="65"/>
      <c r="O24" s="66"/>
      <c r="P24" s="65"/>
      <c r="Q24" s="66"/>
      <c r="R24" s="65">
        <f>VLOOKUP($A24,'Return Data'!$B$7:$R$2843,16,0)</f>
        <v>2.6339999999999999</v>
      </c>
      <c r="S24" s="67">
        <f t="shared" si="5"/>
        <v>26</v>
      </c>
    </row>
    <row r="25" spans="1:19" x14ac:dyDescent="0.3">
      <c r="A25" s="63" t="s">
        <v>1754</v>
      </c>
      <c r="B25" s="64">
        <f>VLOOKUP($A25,'Return Data'!$B$7:$R$2843,3,0)</f>
        <v>44391</v>
      </c>
      <c r="C25" s="65">
        <f>VLOOKUP($A25,'Return Data'!$B$7:$R$2843,4,0)</f>
        <v>10.378</v>
      </c>
      <c r="D25" s="65">
        <f>VLOOKUP($A25,'Return Data'!$B$7:$R$2843,10,0)</f>
        <v>1.0418000000000001</v>
      </c>
      <c r="E25" s="66">
        <f t="shared" si="0"/>
        <v>14</v>
      </c>
      <c r="F25" s="65">
        <f>VLOOKUP($A25,'Return Data'!$B$7:$R$2843,11,0)</f>
        <v>2.0451999999999999</v>
      </c>
      <c r="G25" s="66">
        <f t="shared" si="1"/>
        <v>16</v>
      </c>
      <c r="H25" s="65"/>
      <c r="I25" s="66"/>
      <c r="J25" s="65"/>
      <c r="K25" s="66"/>
      <c r="L25" s="65"/>
      <c r="M25" s="66"/>
      <c r="N25" s="65"/>
      <c r="O25" s="66"/>
      <c r="P25" s="65"/>
      <c r="Q25" s="66"/>
      <c r="R25" s="65">
        <f>VLOOKUP($A25,'Return Data'!$B$7:$R$2843,16,0)</f>
        <v>3.5335000000000001</v>
      </c>
      <c r="S25" s="67">
        <f t="shared" si="5"/>
        <v>23</v>
      </c>
    </row>
    <row r="26" spans="1:19" x14ac:dyDescent="0.3">
      <c r="A26" s="63" t="s">
        <v>2010</v>
      </c>
      <c r="B26" s="64">
        <f>VLOOKUP($A26,'Return Data'!$B$7:$R$2843,3,0)</f>
        <v>44391</v>
      </c>
      <c r="C26" s="65">
        <f>VLOOKUP($A26,'Return Data'!$B$7:$R$2843,4,0)</f>
        <v>10.7136</v>
      </c>
      <c r="D26" s="65">
        <f>VLOOKUP($A26,'Return Data'!$B$7:$R$2843,10,0)</f>
        <v>0.188</v>
      </c>
      <c r="E26" s="66">
        <f t="shared" si="0"/>
        <v>27</v>
      </c>
      <c r="F26" s="65">
        <f>VLOOKUP($A26,'Return Data'!$B$7:$R$2843,11,0)</f>
        <v>0.435</v>
      </c>
      <c r="G26" s="66">
        <f t="shared" si="1"/>
        <v>27</v>
      </c>
      <c r="H26" s="65">
        <f>VLOOKUP($A26,'Return Data'!$B$7:$R$2843,12,0)</f>
        <v>0.55379999999999996</v>
      </c>
      <c r="I26" s="66">
        <f t="shared" ref="I26:I34" si="8">RANK(H26,H$8:H$34,0)</f>
        <v>25</v>
      </c>
      <c r="J26" s="65">
        <f>VLOOKUP($A26,'Return Data'!$B$7:$R$2843,13,0)</f>
        <v>0.18229999999999999</v>
      </c>
      <c r="K26" s="66">
        <f t="shared" ref="K26:K34" si="9">RANK(J26,J$8:J$34,0)</f>
        <v>25</v>
      </c>
      <c r="L26" s="65">
        <f>VLOOKUP($A26,'Return Data'!$B$7:$R$2843,17,0)</f>
        <v>0.95569999999999999</v>
      </c>
      <c r="M26" s="66">
        <f>RANK(L26,L$8:L$34,0)</f>
        <v>23</v>
      </c>
      <c r="N26" s="65"/>
      <c r="O26" s="66"/>
      <c r="P26" s="65"/>
      <c r="Q26" s="66"/>
      <c r="R26" s="65">
        <f>VLOOKUP($A26,'Return Data'!$B$7:$R$2843,16,0)</f>
        <v>2.4226999999999999</v>
      </c>
      <c r="S26" s="67">
        <f t="shared" si="5"/>
        <v>27</v>
      </c>
    </row>
    <row r="27" spans="1:19" x14ac:dyDescent="0.3">
      <c r="A27" s="63" t="s">
        <v>1755</v>
      </c>
      <c r="B27" s="64">
        <f>VLOOKUP($A27,'Return Data'!$B$7:$R$2843,3,0)</f>
        <v>44391</v>
      </c>
      <c r="C27" s="65">
        <f>VLOOKUP($A27,'Return Data'!$B$7:$R$2843,4,0)</f>
        <v>21.1083</v>
      </c>
      <c r="D27" s="65">
        <f>VLOOKUP($A27,'Return Data'!$B$7:$R$2843,10,0)</f>
        <v>1.1346000000000001</v>
      </c>
      <c r="E27" s="66">
        <f t="shared" si="0"/>
        <v>7</v>
      </c>
      <c r="F27" s="65">
        <f>VLOOKUP($A27,'Return Data'!$B$7:$R$2843,11,0)</f>
        <v>2.202</v>
      </c>
      <c r="G27" s="66">
        <f t="shared" si="1"/>
        <v>9</v>
      </c>
      <c r="H27" s="65">
        <f>VLOOKUP($A27,'Return Data'!$B$7:$R$2843,12,0)</f>
        <v>2.9357000000000002</v>
      </c>
      <c r="I27" s="66">
        <f t="shared" si="8"/>
        <v>11</v>
      </c>
      <c r="J27" s="65">
        <f>VLOOKUP($A27,'Return Data'!$B$7:$R$2843,13,0)</f>
        <v>3.7523</v>
      </c>
      <c r="K27" s="66">
        <f t="shared" si="9"/>
        <v>12</v>
      </c>
      <c r="L27" s="65">
        <f>VLOOKUP($A27,'Return Data'!$B$7:$R$2843,17,0)</f>
        <v>4.4520999999999997</v>
      </c>
      <c r="M27" s="66">
        <f>RANK(L27,L$8:L$34,0)</f>
        <v>8</v>
      </c>
      <c r="N27" s="65">
        <f>VLOOKUP($A27,'Return Data'!$B$7:$R$2843,14,0)</f>
        <v>5.1909000000000001</v>
      </c>
      <c r="O27" s="66">
        <f>RANK(N27,N$8:N$34,0)</f>
        <v>6</v>
      </c>
      <c r="P27" s="65">
        <f>VLOOKUP($A27,'Return Data'!$B$7:$R$2843,15,0)</f>
        <v>5.6284999999999998</v>
      </c>
      <c r="Q27" s="66">
        <f>RANK(P27,P$8:P$34,0)</f>
        <v>1</v>
      </c>
      <c r="R27" s="65">
        <f>VLOOKUP($A27,'Return Data'!$B$7:$R$2843,16,0)</f>
        <v>7.1924999999999999</v>
      </c>
      <c r="S27" s="67">
        <f t="shared" si="5"/>
        <v>1</v>
      </c>
    </row>
    <row r="28" spans="1:19" x14ac:dyDescent="0.3">
      <c r="A28" s="63" t="s">
        <v>1756</v>
      </c>
      <c r="B28" s="64">
        <f>VLOOKUP($A28,'Return Data'!$B$7:$R$2843,3,0)</f>
        <v>44391</v>
      </c>
      <c r="C28" s="65">
        <f>VLOOKUP($A28,'Return Data'!$B$7:$R$2843,4,0)</f>
        <v>14.7683</v>
      </c>
      <c r="D28" s="65">
        <f>VLOOKUP($A28,'Return Data'!$B$7:$R$2843,10,0)</f>
        <v>0.97289999999999999</v>
      </c>
      <c r="E28" s="66">
        <f t="shared" si="0"/>
        <v>20</v>
      </c>
      <c r="F28" s="65">
        <f>VLOOKUP($A28,'Return Data'!$B$7:$R$2843,11,0)</f>
        <v>1.9530000000000001</v>
      </c>
      <c r="G28" s="66">
        <f t="shared" si="1"/>
        <v>19</v>
      </c>
      <c r="H28" s="65">
        <f>VLOOKUP($A28,'Return Data'!$B$7:$R$2843,12,0)</f>
        <v>2.6846000000000001</v>
      </c>
      <c r="I28" s="66">
        <f t="shared" si="8"/>
        <v>17</v>
      </c>
      <c r="J28" s="65">
        <f>VLOOKUP($A28,'Return Data'!$B$7:$R$2843,13,0)</f>
        <v>3.7551000000000001</v>
      </c>
      <c r="K28" s="66">
        <f t="shared" si="9"/>
        <v>11</v>
      </c>
      <c r="L28" s="65">
        <f>VLOOKUP($A28,'Return Data'!$B$7:$R$2843,17,0)</f>
        <v>4.1628999999999996</v>
      </c>
      <c r="M28" s="66">
        <f>RANK(L28,L$8:L$34,0)</f>
        <v>15</v>
      </c>
      <c r="N28" s="65">
        <f>VLOOKUP($A28,'Return Data'!$B$7:$R$2843,14,0)</f>
        <v>4.7199</v>
      </c>
      <c r="O28" s="66">
        <f>RANK(N28,N$8:N$34,0)</f>
        <v>15</v>
      </c>
      <c r="P28" s="65">
        <f>VLOOKUP($A28,'Return Data'!$B$7:$R$2843,15,0)</f>
        <v>5.2393000000000001</v>
      </c>
      <c r="Q28" s="66">
        <f>RANK(P28,P$8:P$34,0)</f>
        <v>12</v>
      </c>
      <c r="R28" s="65">
        <f>VLOOKUP($A28,'Return Data'!$B$7:$R$2843,16,0)</f>
        <v>5.8265000000000002</v>
      </c>
      <c r="S28" s="67">
        <f t="shared" si="5"/>
        <v>14</v>
      </c>
    </row>
    <row r="29" spans="1:19" x14ac:dyDescent="0.3">
      <c r="A29" s="63" t="s">
        <v>1757</v>
      </c>
      <c r="B29" s="64">
        <f>VLOOKUP($A29,'Return Data'!$B$7:$R$2843,3,0)</f>
        <v>44391</v>
      </c>
      <c r="C29" s="65">
        <f>VLOOKUP($A29,'Return Data'!$B$7:$R$2843,4,0)</f>
        <v>11.700699999999999</v>
      </c>
      <c r="D29" s="65">
        <f>VLOOKUP($A29,'Return Data'!$B$7:$R$2843,10,0)</f>
        <v>0.84119999999999995</v>
      </c>
      <c r="E29" s="66">
        <f t="shared" si="0"/>
        <v>23</v>
      </c>
      <c r="F29" s="65">
        <f>VLOOKUP($A29,'Return Data'!$B$7:$R$2843,11,0)</f>
        <v>1.5932999999999999</v>
      </c>
      <c r="G29" s="66">
        <f t="shared" si="1"/>
        <v>22</v>
      </c>
      <c r="H29" s="65">
        <f>VLOOKUP($A29,'Return Data'!$B$7:$R$2843,12,0)</f>
        <v>2.0202</v>
      </c>
      <c r="I29" s="66">
        <f t="shared" si="8"/>
        <v>20</v>
      </c>
      <c r="J29" s="65">
        <f>VLOOKUP($A29,'Return Data'!$B$7:$R$2843,13,0)</f>
        <v>2.4220999999999999</v>
      </c>
      <c r="K29" s="66">
        <f t="shared" si="9"/>
        <v>23</v>
      </c>
      <c r="L29" s="65">
        <f>VLOOKUP($A29,'Return Data'!$B$7:$R$2843,17,0)</f>
        <v>2.58</v>
      </c>
      <c r="M29" s="66">
        <f>RANK(L29,L$8:L$34,0)</f>
        <v>22</v>
      </c>
      <c r="N29" s="65">
        <f>VLOOKUP($A29,'Return Data'!$B$7:$R$2843,14,0)</f>
        <v>1.2726999999999999</v>
      </c>
      <c r="O29" s="66">
        <f>RANK(N29,N$8:N$34,0)</f>
        <v>18</v>
      </c>
      <c r="P29" s="65"/>
      <c r="Q29" s="66"/>
      <c r="R29" s="65">
        <f>VLOOKUP($A29,'Return Data'!$B$7:$R$2843,16,0)</f>
        <v>3.0470000000000002</v>
      </c>
      <c r="S29" s="67">
        <f t="shared" si="5"/>
        <v>25</v>
      </c>
    </row>
    <row r="30" spans="1:19" x14ac:dyDescent="0.3">
      <c r="A30" s="63" t="s">
        <v>1758</v>
      </c>
      <c r="B30" s="64">
        <f>VLOOKUP($A30,'Return Data'!$B$7:$R$2843,3,0)</f>
        <v>44391</v>
      </c>
      <c r="C30" s="65">
        <f>VLOOKUP($A30,'Return Data'!$B$7:$R$2843,4,0)</f>
        <v>26.5471</v>
      </c>
      <c r="D30" s="65">
        <f>VLOOKUP($A30,'Return Data'!$B$7:$R$2843,10,0)</f>
        <v>1.1141000000000001</v>
      </c>
      <c r="E30" s="66">
        <f t="shared" si="0"/>
        <v>11</v>
      </c>
      <c r="F30" s="65">
        <f>VLOOKUP($A30,'Return Data'!$B$7:$R$2843,11,0)</f>
        <v>2.1147999999999998</v>
      </c>
      <c r="G30" s="66">
        <f t="shared" si="1"/>
        <v>12</v>
      </c>
      <c r="H30" s="65">
        <f>VLOOKUP($A30,'Return Data'!$B$7:$R$2843,12,0)</f>
        <v>2.7528000000000001</v>
      </c>
      <c r="I30" s="66">
        <f t="shared" si="8"/>
        <v>13</v>
      </c>
      <c r="J30" s="65">
        <f>VLOOKUP($A30,'Return Data'!$B$7:$R$2843,13,0)</f>
        <v>3.4369999999999998</v>
      </c>
      <c r="K30" s="66">
        <f t="shared" si="9"/>
        <v>16</v>
      </c>
      <c r="L30" s="65">
        <f>VLOOKUP($A30,'Return Data'!$B$7:$R$2843,17,0)</f>
        <v>4.0033000000000003</v>
      </c>
      <c r="M30" s="66">
        <f>RANK(L30,L$8:L$34,0)</f>
        <v>17</v>
      </c>
      <c r="N30" s="65">
        <f>VLOOKUP($A30,'Return Data'!$B$7:$R$2843,14,0)</f>
        <v>4.7568000000000001</v>
      </c>
      <c r="O30" s="66">
        <f>RANK(N30,N$8:N$34,0)</f>
        <v>14</v>
      </c>
      <c r="P30" s="65">
        <f>VLOOKUP($A30,'Return Data'!$B$7:$R$2843,15,0)</f>
        <v>5.2567000000000004</v>
      </c>
      <c r="Q30" s="66">
        <f>RANK(P30,P$8:P$34,0)</f>
        <v>11</v>
      </c>
      <c r="R30" s="65">
        <f>VLOOKUP($A30,'Return Data'!$B$7:$R$2843,16,0)</f>
        <v>6.8653000000000004</v>
      </c>
      <c r="S30" s="67">
        <f t="shared" si="5"/>
        <v>5</v>
      </c>
    </row>
    <row r="31" spans="1:19" x14ac:dyDescent="0.3">
      <c r="A31" s="63" t="s">
        <v>1759</v>
      </c>
      <c r="B31" s="64">
        <f>VLOOKUP($A31,'Return Data'!$B$7:$R$2843,3,0)</f>
        <v>44391</v>
      </c>
      <c r="C31" s="65">
        <f>VLOOKUP($A31,'Return Data'!$B$7:$R$2843,4,0)</f>
        <v>10.561400000000001</v>
      </c>
      <c r="D31" s="65">
        <f>VLOOKUP($A31,'Return Data'!$B$7:$R$2843,10,0)</f>
        <v>1.1202000000000001</v>
      </c>
      <c r="E31" s="66">
        <f t="shared" si="0"/>
        <v>10</v>
      </c>
      <c r="F31" s="65">
        <f>VLOOKUP($A31,'Return Data'!$B$7:$R$2843,11,0)</f>
        <v>2.2528999999999999</v>
      </c>
      <c r="G31" s="66">
        <f t="shared" si="1"/>
        <v>5</v>
      </c>
      <c r="H31" s="65">
        <f>VLOOKUP($A31,'Return Data'!$B$7:$R$2843,12,0)</f>
        <v>3.0118999999999998</v>
      </c>
      <c r="I31" s="66">
        <f t="shared" si="8"/>
        <v>5</v>
      </c>
      <c r="J31" s="65">
        <f>VLOOKUP($A31,'Return Data'!$B$7:$R$2843,13,0)</f>
        <v>4.2184999999999997</v>
      </c>
      <c r="K31" s="66">
        <f t="shared" si="9"/>
        <v>1</v>
      </c>
      <c r="L31" s="65"/>
      <c r="M31" s="66"/>
      <c r="N31" s="65"/>
      <c r="O31" s="66"/>
      <c r="P31" s="65"/>
      <c r="Q31" s="66"/>
      <c r="R31" s="65">
        <f>VLOOKUP($A31,'Return Data'!$B$7:$R$2843,16,0)</f>
        <v>3.863</v>
      </c>
      <c r="S31" s="67">
        <f t="shared" si="5"/>
        <v>22</v>
      </c>
    </row>
    <row r="32" spans="1:19" x14ac:dyDescent="0.3">
      <c r="A32" s="63" t="s">
        <v>1760</v>
      </c>
      <c r="B32" s="64">
        <f>VLOOKUP($A32,'Return Data'!$B$7:$R$2843,3,0)</f>
        <v>44391</v>
      </c>
      <c r="C32" s="65">
        <f>VLOOKUP($A32,'Return Data'!$B$7:$R$2843,4,0)</f>
        <v>11.4306</v>
      </c>
      <c r="D32" s="65">
        <f>VLOOKUP($A32,'Return Data'!$B$7:$R$2843,10,0)</f>
        <v>1.1601999999999999</v>
      </c>
      <c r="E32" s="66">
        <f t="shared" si="0"/>
        <v>4</v>
      </c>
      <c r="F32" s="65">
        <f>VLOOKUP($A32,'Return Data'!$B$7:$R$2843,11,0)</f>
        <v>2.3092000000000001</v>
      </c>
      <c r="G32" s="66">
        <f t="shared" si="1"/>
        <v>2</v>
      </c>
      <c r="H32" s="65">
        <f>VLOOKUP($A32,'Return Data'!$B$7:$R$2843,12,0)</f>
        <v>3.1065999999999998</v>
      </c>
      <c r="I32" s="66">
        <f t="shared" si="8"/>
        <v>2</v>
      </c>
      <c r="J32" s="65">
        <f>VLOOKUP($A32,'Return Data'!$B$7:$R$2843,13,0)</f>
        <v>4.0232999999999999</v>
      </c>
      <c r="K32" s="66">
        <f t="shared" si="9"/>
        <v>3</v>
      </c>
      <c r="L32" s="65">
        <f>VLOOKUP($A32,'Return Data'!$B$7:$R$2843,17,0)</f>
        <v>4.8556999999999997</v>
      </c>
      <c r="M32" s="66">
        <f>RANK(L32,L$8:L$34,0)</f>
        <v>1</v>
      </c>
      <c r="N32" s="65"/>
      <c r="O32" s="66"/>
      <c r="P32" s="65"/>
      <c r="Q32" s="66"/>
      <c r="R32" s="65">
        <f>VLOOKUP($A32,'Return Data'!$B$7:$R$2843,16,0)</f>
        <v>5.3349000000000002</v>
      </c>
      <c r="S32" s="67">
        <f t="shared" si="5"/>
        <v>17</v>
      </c>
    </row>
    <row r="33" spans="1:19" x14ac:dyDescent="0.3">
      <c r="A33" s="63" t="s">
        <v>1761</v>
      </c>
      <c r="B33" s="64">
        <f>VLOOKUP($A33,'Return Data'!$B$7:$R$2843,3,0)</f>
        <v>44391</v>
      </c>
      <c r="C33" s="65">
        <f>VLOOKUP($A33,'Return Data'!$B$7:$R$2843,4,0)</f>
        <v>11.2005</v>
      </c>
      <c r="D33" s="65">
        <f>VLOOKUP($A33,'Return Data'!$B$7:$R$2843,10,0)</f>
        <v>1.0209999999999999</v>
      </c>
      <c r="E33" s="66">
        <f t="shared" si="0"/>
        <v>17</v>
      </c>
      <c r="F33" s="65">
        <f>VLOOKUP($A33,'Return Data'!$B$7:$R$2843,11,0)</f>
        <v>1.9775</v>
      </c>
      <c r="G33" s="66">
        <f t="shared" si="1"/>
        <v>18</v>
      </c>
      <c r="H33" s="65">
        <f>VLOOKUP($A33,'Return Data'!$B$7:$R$2843,12,0)</f>
        <v>2.6541999999999999</v>
      </c>
      <c r="I33" s="66">
        <f t="shared" si="8"/>
        <v>18</v>
      </c>
      <c r="J33" s="65">
        <f>VLOOKUP($A33,'Return Data'!$B$7:$R$2843,13,0)</f>
        <v>3.4316</v>
      </c>
      <c r="K33" s="66">
        <f t="shared" si="9"/>
        <v>17</v>
      </c>
      <c r="L33" s="65">
        <f>VLOOKUP($A33,'Return Data'!$B$7:$R$2843,17,0)</f>
        <v>4.3977000000000004</v>
      </c>
      <c r="M33" s="66">
        <f>RANK(L33,L$8:L$34,0)</f>
        <v>10</v>
      </c>
      <c r="N33" s="65"/>
      <c r="O33" s="66"/>
      <c r="P33" s="65"/>
      <c r="Q33" s="66"/>
      <c r="R33" s="65">
        <f>VLOOKUP($A33,'Return Data'!$B$7:$R$2843,16,0)</f>
        <v>4.8429000000000002</v>
      </c>
      <c r="S33" s="67">
        <f t="shared" si="5"/>
        <v>19</v>
      </c>
    </row>
    <row r="34" spans="1:19" x14ac:dyDescent="0.3">
      <c r="A34" s="63" t="s">
        <v>1762</v>
      </c>
      <c r="B34" s="64">
        <f>VLOOKUP($A34,'Return Data'!$B$7:$R$2843,3,0)</f>
        <v>44391</v>
      </c>
      <c r="C34" s="65">
        <f>VLOOKUP($A34,'Return Data'!$B$7:$R$2843,4,0)</f>
        <v>27.7608</v>
      </c>
      <c r="D34" s="65">
        <f>VLOOKUP($A34,'Return Data'!$B$7:$R$2843,10,0)</f>
        <v>1.1765000000000001</v>
      </c>
      <c r="E34" s="66">
        <f t="shared" si="0"/>
        <v>2</v>
      </c>
      <c r="F34" s="65">
        <f>VLOOKUP($A34,'Return Data'!$B$7:$R$2843,11,0)</f>
        <v>2.2833000000000001</v>
      </c>
      <c r="G34" s="66">
        <f t="shared" si="1"/>
        <v>4</v>
      </c>
      <c r="H34" s="65">
        <f>VLOOKUP($A34,'Return Data'!$B$7:$R$2843,12,0)</f>
        <v>3.0089000000000001</v>
      </c>
      <c r="I34" s="66">
        <f t="shared" si="8"/>
        <v>6</v>
      </c>
      <c r="J34" s="65">
        <f>VLOOKUP($A34,'Return Data'!$B$7:$R$2843,13,0)</f>
        <v>3.8601999999999999</v>
      </c>
      <c r="K34" s="66">
        <f t="shared" si="9"/>
        <v>6</v>
      </c>
      <c r="L34" s="65">
        <f>VLOOKUP($A34,'Return Data'!$B$7:$R$2843,17,0)</f>
        <v>4.5446999999999997</v>
      </c>
      <c r="M34" s="66">
        <f>RANK(L34,L$8:L$34,0)</f>
        <v>5</v>
      </c>
      <c r="N34" s="65">
        <f>VLOOKUP($A34,'Return Data'!$B$7:$R$2843,14,0)</f>
        <v>5.2150999999999996</v>
      </c>
      <c r="O34" s="66">
        <f>RANK(N34,N$8:N$34,0)</f>
        <v>4</v>
      </c>
      <c r="P34" s="65">
        <f>VLOOKUP($A34,'Return Data'!$B$7:$R$2843,15,0)</f>
        <v>5.5641999999999996</v>
      </c>
      <c r="Q34" s="66">
        <f>RANK(P34,P$8:P$34,0)</f>
        <v>5</v>
      </c>
      <c r="R34" s="65">
        <f>VLOOKUP($A34,'Return Data'!$B$7:$R$2843,16,0)</f>
        <v>7.0187999999999997</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1.0028592592592593</v>
      </c>
      <c r="E36" s="74"/>
      <c r="F36" s="75">
        <f>AVERAGE(F8:F34)</f>
        <v>1.9424666666666666</v>
      </c>
      <c r="G36" s="74"/>
      <c r="H36" s="75">
        <f>AVERAGE(H8:H34)</f>
        <v>2.5808280000000003</v>
      </c>
      <c r="I36" s="74"/>
      <c r="J36" s="75">
        <f>AVERAGE(J8:J34)</f>
        <v>3.3385720000000005</v>
      </c>
      <c r="K36" s="74"/>
      <c r="L36" s="75">
        <f>AVERAGE(L8:L34)</f>
        <v>4.0044652173913047</v>
      </c>
      <c r="M36" s="74"/>
      <c r="N36" s="75">
        <f>AVERAGE(N8:N34)</f>
        <v>4.7313166666666673</v>
      </c>
      <c r="O36" s="74"/>
      <c r="P36" s="75">
        <f>AVERAGE(P8:P34)</f>
        <v>5.3708399999999994</v>
      </c>
      <c r="Q36" s="74"/>
      <c r="R36" s="75">
        <f>AVERAGE(R8:R34)</f>
        <v>5.4187074074074086</v>
      </c>
      <c r="S36" s="76"/>
    </row>
    <row r="37" spans="1:19" x14ac:dyDescent="0.3">
      <c r="A37" s="73" t="s">
        <v>28</v>
      </c>
      <c r="B37" s="74"/>
      <c r="C37" s="74"/>
      <c r="D37" s="75">
        <f>MIN(D8:D34)</f>
        <v>0.188</v>
      </c>
      <c r="E37" s="74"/>
      <c r="F37" s="75">
        <f>MIN(F8:F34)</f>
        <v>0.435</v>
      </c>
      <c r="G37" s="74"/>
      <c r="H37" s="75">
        <f>MIN(H8:H34)</f>
        <v>0.55379999999999996</v>
      </c>
      <c r="I37" s="74"/>
      <c r="J37" s="75">
        <f>MIN(J8:J34)</f>
        <v>0.18229999999999999</v>
      </c>
      <c r="K37" s="74"/>
      <c r="L37" s="75">
        <f>MIN(L8:L34)</f>
        <v>0.95569999999999999</v>
      </c>
      <c r="M37" s="74"/>
      <c r="N37" s="75">
        <f>MIN(N8:N34)</f>
        <v>1.2726999999999999</v>
      </c>
      <c r="O37" s="74"/>
      <c r="P37" s="75">
        <f>MIN(P8:P34)</f>
        <v>4.6760000000000002</v>
      </c>
      <c r="Q37" s="74"/>
      <c r="R37" s="75">
        <f>MIN(R8:R34)</f>
        <v>2.4226999999999999</v>
      </c>
      <c r="S37" s="76"/>
    </row>
    <row r="38" spans="1:19" ht="15" thickBot="1" x14ac:dyDescent="0.35">
      <c r="A38" s="77" t="s">
        <v>29</v>
      </c>
      <c r="B38" s="78"/>
      <c r="C38" s="78"/>
      <c r="D38" s="79">
        <f>MAX(D8:D34)</f>
        <v>1.1828000000000001</v>
      </c>
      <c r="E38" s="78"/>
      <c r="F38" s="79">
        <f>MAX(F8:F34)</f>
        <v>2.3412000000000002</v>
      </c>
      <c r="G38" s="78"/>
      <c r="H38" s="79">
        <f>MAX(H8:H34)</f>
        <v>3.1089000000000002</v>
      </c>
      <c r="I38" s="78"/>
      <c r="J38" s="79">
        <f>MAX(J8:J34)</f>
        <v>4.2184999999999997</v>
      </c>
      <c r="K38" s="78"/>
      <c r="L38" s="79">
        <f>MAX(L8:L34)</f>
        <v>4.8556999999999997</v>
      </c>
      <c r="M38" s="78"/>
      <c r="N38" s="79">
        <f>MAX(N8:N34)</f>
        <v>5.2278000000000002</v>
      </c>
      <c r="O38" s="78"/>
      <c r="P38" s="79">
        <f>MAX(P8:P34)</f>
        <v>5.6284999999999998</v>
      </c>
      <c r="Q38" s="78"/>
      <c r="R38" s="79">
        <f>MAX(R8:R34)</f>
        <v>7.1924999999999999</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44391</v>
      </c>
      <c r="C8" s="65">
        <f>VLOOKUP($A8,'Return Data'!$B$7:$R$2843,4,0)</f>
        <v>79.459999999999994</v>
      </c>
      <c r="D8" s="65">
        <f>VLOOKUP($A8,'Return Data'!$B$7:$R$2843,10,0)</f>
        <v>15.494199999999999</v>
      </c>
      <c r="E8" s="66">
        <f>RANK(D8,D$8:D$10,0)</f>
        <v>2</v>
      </c>
      <c r="F8" s="65">
        <f>VLOOKUP($A8,'Return Data'!$B$7:$R$2843,11,0)</f>
        <v>13.7743</v>
      </c>
      <c r="G8" s="66">
        <f>RANK(F8,F$8:F$10,0)</f>
        <v>3</v>
      </c>
      <c r="H8" s="65">
        <f>VLOOKUP($A8,'Return Data'!$B$7:$R$2843,12,0)</f>
        <v>41.639899999999997</v>
      </c>
      <c r="I8" s="66">
        <f>RANK(H8,H$8:H$10,0)</f>
        <v>3</v>
      </c>
      <c r="J8" s="65">
        <f>VLOOKUP($A8,'Return Data'!$B$7:$R$2843,13,0)</f>
        <v>56.633200000000002</v>
      </c>
      <c r="K8" s="66">
        <f>RANK(J8,J$8:J$10,0)</f>
        <v>3</v>
      </c>
      <c r="L8" s="65">
        <f>VLOOKUP($A8,'Return Data'!$B$7:$R$2843,17,0)</f>
        <v>24.3687</v>
      </c>
      <c r="M8" s="66">
        <f>RANK(L8,L$8:L$10,0)</f>
        <v>2</v>
      </c>
      <c r="N8" s="65">
        <f>VLOOKUP($A8,'Return Data'!$B$7:$R$2843,14,0)</f>
        <v>16.316800000000001</v>
      </c>
      <c r="O8" s="66">
        <f>RANK(N8,N$8:N$10,0)</f>
        <v>2</v>
      </c>
      <c r="P8" s="65">
        <f>VLOOKUP($A8,'Return Data'!$B$7:$R$2843,15,0)</f>
        <v>18.2028</v>
      </c>
      <c r="Q8" s="66">
        <f>RANK(P8,P$8:P$10,0)</f>
        <v>1</v>
      </c>
      <c r="R8" s="65">
        <f>VLOOKUP($A8,'Return Data'!$B$7:$R$2843,16,0)</f>
        <v>19.4072</v>
      </c>
      <c r="S8" s="67">
        <f>RANK(R8,R$8:R$10,0)</f>
        <v>1</v>
      </c>
    </row>
    <row r="9" spans="1:20" x14ac:dyDescent="0.3">
      <c r="A9" s="63" t="s">
        <v>608</v>
      </c>
      <c r="B9" s="64">
        <f>VLOOKUP($A9,'Return Data'!$B$7:$R$2843,3,0)</f>
        <v>44391</v>
      </c>
      <c r="C9" s="65">
        <f>VLOOKUP($A9,'Return Data'!$B$7:$R$2843,4,0)</f>
        <v>85.838999999999999</v>
      </c>
      <c r="D9" s="65">
        <f>VLOOKUP($A9,'Return Data'!$B$7:$R$2843,10,0)</f>
        <v>12.671799999999999</v>
      </c>
      <c r="E9" s="66">
        <f>RANK(D9,D$8:D$10,0)</f>
        <v>3</v>
      </c>
      <c r="F9" s="65">
        <f>VLOOKUP($A9,'Return Data'!$B$7:$R$2843,11,0)</f>
        <v>15.556699999999999</v>
      </c>
      <c r="G9" s="66">
        <f>RANK(F9,F$8:F$10,0)</f>
        <v>2</v>
      </c>
      <c r="H9" s="65">
        <f>VLOOKUP($A9,'Return Data'!$B$7:$R$2843,12,0)</f>
        <v>41.718699999999998</v>
      </c>
      <c r="I9" s="66">
        <f>RANK(H9,H$8:H$10,0)</f>
        <v>2</v>
      </c>
      <c r="J9" s="65">
        <f>VLOOKUP($A9,'Return Data'!$B$7:$R$2843,13,0)</f>
        <v>60.087699999999998</v>
      </c>
      <c r="K9" s="66">
        <f>RANK(J9,J$8:J$10,0)</f>
        <v>2</v>
      </c>
      <c r="L9" s="65">
        <f>VLOOKUP($A9,'Return Data'!$B$7:$R$2843,17,0)</f>
        <v>23.289300000000001</v>
      </c>
      <c r="M9" s="66">
        <f>RANK(L9,L$8:L$10,0)</f>
        <v>3</v>
      </c>
      <c r="N9" s="65">
        <f>VLOOKUP($A9,'Return Data'!$B$7:$R$2843,14,0)</f>
        <v>16.1632</v>
      </c>
      <c r="O9" s="66">
        <f>RANK(N9,N$8:N$10,0)</f>
        <v>3</v>
      </c>
      <c r="P9" s="65">
        <f>VLOOKUP($A9,'Return Data'!$B$7:$R$2843,15,0)</f>
        <v>17.708500000000001</v>
      </c>
      <c r="Q9" s="66">
        <f>RANK(P9,P$8:P$10,0)</f>
        <v>2</v>
      </c>
      <c r="R9" s="65">
        <f>VLOOKUP($A9,'Return Data'!$B$7:$R$2843,16,0)</f>
        <v>16.423300000000001</v>
      </c>
      <c r="S9" s="67">
        <f>RANK(R9,R$8:R$10,0)</f>
        <v>2</v>
      </c>
    </row>
    <row r="10" spans="1:20" x14ac:dyDescent="0.3">
      <c r="A10" s="63" t="s">
        <v>1856</v>
      </c>
      <c r="B10" s="64">
        <f>VLOOKUP($A10,'Return Data'!$B$7:$R$2843,3,0)</f>
        <v>44391</v>
      </c>
      <c r="C10" s="65">
        <f>VLOOKUP($A10,'Return Data'!$B$7:$R$2843,4,0)</f>
        <v>190.27010000000001</v>
      </c>
      <c r="D10" s="65">
        <f>VLOOKUP($A10,'Return Data'!$B$7:$R$2843,10,0)</f>
        <v>19.660599999999999</v>
      </c>
      <c r="E10" s="66">
        <f>RANK(D10,D$8:D$10,0)</f>
        <v>1</v>
      </c>
      <c r="F10" s="65">
        <f>VLOOKUP($A10,'Return Data'!$B$7:$R$2843,11,0)</f>
        <v>26.5352</v>
      </c>
      <c r="G10" s="66">
        <f>RANK(F10,F$8:F$10,0)</f>
        <v>1</v>
      </c>
      <c r="H10" s="65">
        <f>VLOOKUP($A10,'Return Data'!$B$7:$R$2843,12,0)</f>
        <v>69.082499999999996</v>
      </c>
      <c r="I10" s="66">
        <f>RANK(H10,H$8:H$10,0)</f>
        <v>1</v>
      </c>
      <c r="J10" s="65">
        <f>VLOOKUP($A10,'Return Data'!$B$7:$R$2843,13,0)</f>
        <v>93.438999999999993</v>
      </c>
      <c r="K10" s="66">
        <f>RANK(J10,J$8:J$10,0)</f>
        <v>1</v>
      </c>
      <c r="L10" s="65">
        <f>VLOOKUP($A10,'Return Data'!$B$7:$R$2843,17,0)</f>
        <v>31.7303</v>
      </c>
      <c r="M10" s="66">
        <f>RANK(L10,L$8:L$10,0)</f>
        <v>1</v>
      </c>
      <c r="N10" s="65">
        <f>VLOOKUP($A10,'Return Data'!$B$7:$R$2843,14,0)</f>
        <v>18.903199999999998</v>
      </c>
      <c r="O10" s="66">
        <f>RANK(N10,N$8:N$10,0)</f>
        <v>1</v>
      </c>
      <c r="P10" s="65">
        <f>VLOOKUP($A10,'Return Data'!$B$7:$R$2843,15,0)</f>
        <v>15.2448</v>
      </c>
      <c r="Q10" s="66">
        <f>RANK(P10,P$8:P$10,0)</f>
        <v>3</v>
      </c>
      <c r="R10" s="65">
        <f>VLOOKUP($A10,'Return Data'!$B$7:$R$2843,16,0)</f>
        <v>14.680300000000001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15.9422</v>
      </c>
      <c r="E12" s="74"/>
      <c r="F12" s="75">
        <f>AVERAGE(F8:F10)</f>
        <v>18.622066666666665</v>
      </c>
      <c r="G12" s="74"/>
      <c r="H12" s="75">
        <f>AVERAGE(H8:H10)</f>
        <v>50.813700000000004</v>
      </c>
      <c r="I12" s="74"/>
      <c r="J12" s="75">
        <f>AVERAGE(J8:J10)</f>
        <v>70.053299999999993</v>
      </c>
      <c r="K12" s="74"/>
      <c r="L12" s="75">
        <f>AVERAGE(L8:L10)</f>
        <v>26.462766666666667</v>
      </c>
      <c r="M12" s="74"/>
      <c r="N12" s="75">
        <f>AVERAGE(N8:N10)</f>
        <v>17.127733333333335</v>
      </c>
      <c r="O12" s="74"/>
      <c r="P12" s="75">
        <f>AVERAGE(P8:P10)</f>
        <v>17.05203333333333</v>
      </c>
      <c r="Q12" s="74"/>
      <c r="R12" s="75">
        <f>AVERAGE(R8:R10)</f>
        <v>16.836933333333334</v>
      </c>
      <c r="S12" s="76"/>
    </row>
    <row r="13" spans="1:20" x14ac:dyDescent="0.3">
      <c r="A13" s="73" t="s">
        <v>28</v>
      </c>
      <c r="B13" s="74"/>
      <c r="C13" s="74"/>
      <c r="D13" s="75">
        <f>MIN(D8:D10)</f>
        <v>12.671799999999999</v>
      </c>
      <c r="E13" s="74"/>
      <c r="F13" s="75">
        <f>MIN(F8:F10)</f>
        <v>13.7743</v>
      </c>
      <c r="G13" s="74"/>
      <c r="H13" s="75">
        <f>MIN(H8:H10)</f>
        <v>41.639899999999997</v>
      </c>
      <c r="I13" s="74"/>
      <c r="J13" s="75">
        <f>MIN(J8:J10)</f>
        <v>56.633200000000002</v>
      </c>
      <c r="K13" s="74"/>
      <c r="L13" s="75">
        <f>MIN(L8:L10)</f>
        <v>23.289300000000001</v>
      </c>
      <c r="M13" s="74"/>
      <c r="N13" s="75">
        <f>MIN(N8:N10)</f>
        <v>16.1632</v>
      </c>
      <c r="O13" s="74"/>
      <c r="P13" s="75">
        <f>MIN(P8:P10)</f>
        <v>15.2448</v>
      </c>
      <c r="Q13" s="74"/>
      <c r="R13" s="75">
        <f>MIN(R8:R10)</f>
        <v>14.680300000000001</v>
      </c>
      <c r="S13" s="76"/>
    </row>
    <row r="14" spans="1:20" ht="15" thickBot="1" x14ac:dyDescent="0.35">
      <c r="A14" s="77" t="s">
        <v>29</v>
      </c>
      <c r="B14" s="78"/>
      <c r="C14" s="78"/>
      <c r="D14" s="79">
        <f>MAX(D8:D10)</f>
        <v>19.660599999999999</v>
      </c>
      <c r="E14" s="78"/>
      <c r="F14" s="79">
        <f>MAX(F8:F10)</f>
        <v>26.5352</v>
      </c>
      <c r="G14" s="78"/>
      <c r="H14" s="79">
        <f>MAX(H8:H10)</f>
        <v>69.082499999999996</v>
      </c>
      <c r="I14" s="78"/>
      <c r="J14" s="79">
        <f>MAX(J8:J10)</f>
        <v>93.438999999999993</v>
      </c>
      <c r="K14" s="78"/>
      <c r="L14" s="79">
        <f>MAX(L8:L10)</f>
        <v>31.7303</v>
      </c>
      <c r="M14" s="78"/>
      <c r="N14" s="79">
        <f>MAX(N8:N10)</f>
        <v>18.903199999999998</v>
      </c>
      <c r="O14" s="78"/>
      <c r="P14" s="79">
        <f>MAX(P8:P10)</f>
        <v>18.2028</v>
      </c>
      <c r="Q14" s="78"/>
      <c r="R14" s="79">
        <f>MAX(R8:R10)</f>
        <v>19.4072</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44391</v>
      </c>
      <c r="C8" s="65">
        <f>VLOOKUP($A8,'Return Data'!$B$7:$R$2843,4,0)</f>
        <v>71.069999999999993</v>
      </c>
      <c r="D8" s="65">
        <f>VLOOKUP($A8,'Return Data'!$B$7:$R$2843,10,0)</f>
        <v>15.111800000000001</v>
      </c>
      <c r="E8" s="66">
        <f>RANK(D8,D$8:D$10,0)</f>
        <v>2</v>
      </c>
      <c r="F8" s="65">
        <f>VLOOKUP($A8,'Return Data'!$B$7:$R$2843,11,0)</f>
        <v>13.024800000000001</v>
      </c>
      <c r="G8" s="66">
        <f>RANK(F8,F$8:F$10,0)</f>
        <v>3</v>
      </c>
      <c r="H8" s="65">
        <f>VLOOKUP($A8,'Return Data'!$B$7:$R$2843,12,0)</f>
        <v>40.232799999999997</v>
      </c>
      <c r="I8" s="66">
        <f>RANK(H8,H$8:H$10,0)</f>
        <v>3</v>
      </c>
      <c r="J8" s="65">
        <f>VLOOKUP($A8,'Return Data'!$B$7:$R$2843,13,0)</f>
        <v>54.6008</v>
      </c>
      <c r="K8" s="66">
        <f>RANK(J8,J$8:J$10,0)</f>
        <v>3</v>
      </c>
      <c r="L8" s="65">
        <f>VLOOKUP($A8,'Return Data'!$B$7:$R$2843,17,0)</f>
        <v>22.890599999999999</v>
      </c>
      <c r="M8" s="66">
        <f>RANK(L8,L$8:L$10,0)</f>
        <v>2</v>
      </c>
      <c r="N8" s="65">
        <f>VLOOKUP($A8,'Return Data'!$B$7:$R$2843,14,0)</f>
        <v>14.9459</v>
      </c>
      <c r="O8" s="66">
        <f>RANK(N8,N$8:N$10,0)</f>
        <v>2</v>
      </c>
      <c r="P8" s="65">
        <f>VLOOKUP($A8,'Return Data'!$B$7:$R$2843,15,0)</f>
        <v>16.594200000000001</v>
      </c>
      <c r="Q8" s="66">
        <f>RANK(P8,P$8:P$10,0)</f>
        <v>1</v>
      </c>
      <c r="R8" s="65">
        <f>VLOOKUP($A8,'Return Data'!$B$7:$R$2843,16,0)</f>
        <v>14.7334</v>
      </c>
      <c r="S8" s="67">
        <f>RANK(R8,R$8:R$10,0)</f>
        <v>2</v>
      </c>
    </row>
    <row r="9" spans="1:20" x14ac:dyDescent="0.3">
      <c r="A9" s="63" t="s">
        <v>607</v>
      </c>
      <c r="B9" s="64">
        <f>VLOOKUP($A9,'Return Data'!$B$7:$R$2843,3,0)</f>
        <v>44391</v>
      </c>
      <c r="C9" s="65">
        <f>VLOOKUP($A9,'Return Data'!$B$7:$R$2843,4,0)</f>
        <v>76.840999999999994</v>
      </c>
      <c r="D9" s="65">
        <f>VLOOKUP($A9,'Return Data'!$B$7:$R$2843,10,0)</f>
        <v>12.2865</v>
      </c>
      <c r="E9" s="66">
        <f>RANK(D9,D$8:D$10,0)</f>
        <v>3</v>
      </c>
      <c r="F9" s="65">
        <f>VLOOKUP($A9,'Return Data'!$B$7:$R$2843,11,0)</f>
        <v>14.7857</v>
      </c>
      <c r="G9" s="66">
        <f>RANK(F9,F$8:F$10,0)</f>
        <v>2</v>
      </c>
      <c r="H9" s="65">
        <f>VLOOKUP($A9,'Return Data'!$B$7:$R$2843,12,0)</f>
        <v>40.305300000000003</v>
      </c>
      <c r="I9" s="66">
        <f>RANK(H9,H$8:H$10,0)</f>
        <v>2</v>
      </c>
      <c r="J9" s="65">
        <f>VLOOKUP($A9,'Return Data'!$B$7:$R$2843,13,0)</f>
        <v>57.953099999999999</v>
      </c>
      <c r="K9" s="66">
        <f>RANK(J9,J$8:J$10,0)</f>
        <v>2</v>
      </c>
      <c r="L9" s="65">
        <f>VLOOKUP($A9,'Return Data'!$B$7:$R$2843,17,0)</f>
        <v>21.622599999999998</v>
      </c>
      <c r="M9" s="66">
        <f>RANK(L9,L$8:L$10,0)</f>
        <v>3</v>
      </c>
      <c r="N9" s="65">
        <f>VLOOKUP($A9,'Return Data'!$B$7:$R$2843,14,0)</f>
        <v>14.6052</v>
      </c>
      <c r="O9" s="66">
        <f>RANK(N9,N$8:N$10,0)</f>
        <v>3</v>
      </c>
      <c r="P9" s="65">
        <f>VLOOKUP($A9,'Return Data'!$B$7:$R$2843,15,0)</f>
        <v>16.036899999999999</v>
      </c>
      <c r="Q9" s="66">
        <f>RANK(P9,P$8:P$10,0)</f>
        <v>2</v>
      </c>
      <c r="R9" s="65">
        <f>VLOOKUP($A9,'Return Data'!$B$7:$R$2843,16,0)</f>
        <v>13.614800000000001</v>
      </c>
      <c r="S9" s="67">
        <f>RANK(R9,R$8:R$10,0)</f>
        <v>3</v>
      </c>
    </row>
    <row r="10" spans="1:20" x14ac:dyDescent="0.3">
      <c r="A10" s="63" t="s">
        <v>1857</v>
      </c>
      <c r="B10" s="64">
        <f>VLOOKUP($A10,'Return Data'!$B$7:$R$2843,3,0)</f>
        <v>44391</v>
      </c>
      <c r="C10" s="65">
        <f>VLOOKUP($A10,'Return Data'!$B$7:$R$2843,4,0)</f>
        <v>456.50812533903797</v>
      </c>
      <c r="D10" s="65">
        <f>VLOOKUP($A10,'Return Data'!$B$7:$R$2843,10,0)</f>
        <v>19.4514</v>
      </c>
      <c r="E10" s="66">
        <f>RANK(D10,D$8:D$10,0)</f>
        <v>1</v>
      </c>
      <c r="F10" s="65">
        <f>VLOOKUP($A10,'Return Data'!$B$7:$R$2843,11,0)</f>
        <v>26.113800000000001</v>
      </c>
      <c r="G10" s="66">
        <f>RANK(F10,F$8:F$10,0)</f>
        <v>1</v>
      </c>
      <c r="H10" s="65">
        <f>VLOOKUP($A10,'Return Data'!$B$7:$R$2843,12,0)</f>
        <v>68.265000000000001</v>
      </c>
      <c r="I10" s="66">
        <f>RANK(H10,H$8:H$10,0)</f>
        <v>1</v>
      </c>
      <c r="J10" s="65">
        <f>VLOOKUP($A10,'Return Data'!$B$7:$R$2843,13,0)</f>
        <v>92.21</v>
      </c>
      <c r="K10" s="66">
        <f>RANK(J10,J$8:J$10,0)</f>
        <v>1</v>
      </c>
      <c r="L10" s="65">
        <f>VLOOKUP($A10,'Return Data'!$B$7:$R$2843,17,0)</f>
        <v>30.930299999999999</v>
      </c>
      <c r="M10" s="66">
        <f>RANK(L10,L$8:L$10,0)</f>
        <v>1</v>
      </c>
      <c r="N10" s="65">
        <f>VLOOKUP($A10,'Return Data'!$B$7:$R$2843,14,0)</f>
        <v>18.165700000000001</v>
      </c>
      <c r="O10" s="66">
        <f>RANK(N10,N$8:N$10,0)</f>
        <v>1</v>
      </c>
      <c r="P10" s="65">
        <f>VLOOKUP($A10,'Return Data'!$B$7:$R$2843,15,0)</f>
        <v>14.5139</v>
      </c>
      <c r="Q10" s="66">
        <f>RANK(P10,P$8:P$10,0)</f>
        <v>3</v>
      </c>
      <c r="R10" s="65">
        <f>VLOOKUP($A10,'Return Data'!$B$7:$R$2843,16,0)</f>
        <v>18.4434</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15.616566666666666</v>
      </c>
      <c r="E12" s="74"/>
      <c r="F12" s="75">
        <f>AVERAGE(F8:F10)</f>
        <v>17.974766666666667</v>
      </c>
      <c r="G12" s="74"/>
      <c r="H12" s="75">
        <f>AVERAGE(H8:H10)</f>
        <v>49.601033333333334</v>
      </c>
      <c r="I12" s="74"/>
      <c r="J12" s="75">
        <f>AVERAGE(J8:J10)</f>
        <v>68.254633333333331</v>
      </c>
      <c r="K12" s="74"/>
      <c r="L12" s="75">
        <f>AVERAGE(L8:L10)</f>
        <v>25.147833333333335</v>
      </c>
      <c r="M12" s="74"/>
      <c r="N12" s="75">
        <f>AVERAGE(N8:N10)</f>
        <v>15.9056</v>
      </c>
      <c r="O12" s="74"/>
      <c r="P12" s="75">
        <f>AVERAGE(P8:P10)</f>
        <v>15.715000000000002</v>
      </c>
      <c r="Q12" s="74"/>
      <c r="R12" s="75">
        <f>AVERAGE(R8:R10)</f>
        <v>15.597200000000001</v>
      </c>
      <c r="S12" s="76"/>
    </row>
    <row r="13" spans="1:20" x14ac:dyDescent="0.3">
      <c r="A13" s="73" t="s">
        <v>28</v>
      </c>
      <c r="B13" s="74"/>
      <c r="C13" s="74"/>
      <c r="D13" s="75">
        <f>MIN(D8:D10)</f>
        <v>12.2865</v>
      </c>
      <c r="E13" s="74"/>
      <c r="F13" s="75">
        <f>MIN(F8:F10)</f>
        <v>13.024800000000001</v>
      </c>
      <c r="G13" s="74"/>
      <c r="H13" s="75">
        <f>MIN(H8:H10)</f>
        <v>40.232799999999997</v>
      </c>
      <c r="I13" s="74"/>
      <c r="J13" s="75">
        <f>MIN(J8:J10)</f>
        <v>54.6008</v>
      </c>
      <c r="K13" s="74"/>
      <c r="L13" s="75">
        <f>MIN(L8:L10)</f>
        <v>21.622599999999998</v>
      </c>
      <c r="M13" s="74"/>
      <c r="N13" s="75">
        <f>MIN(N8:N10)</f>
        <v>14.6052</v>
      </c>
      <c r="O13" s="74"/>
      <c r="P13" s="75">
        <f>MIN(P8:P10)</f>
        <v>14.5139</v>
      </c>
      <c r="Q13" s="74"/>
      <c r="R13" s="75">
        <f>MIN(R8:R10)</f>
        <v>13.614800000000001</v>
      </c>
      <c r="S13" s="76"/>
    </row>
    <row r="14" spans="1:20" ht="15" thickBot="1" x14ac:dyDescent="0.35">
      <c r="A14" s="77" t="s">
        <v>29</v>
      </c>
      <c r="B14" s="78"/>
      <c r="C14" s="78"/>
      <c r="D14" s="79">
        <f>MAX(D8:D10)</f>
        <v>19.4514</v>
      </c>
      <c r="E14" s="78"/>
      <c r="F14" s="79">
        <f>MAX(F8:F10)</f>
        <v>26.113800000000001</v>
      </c>
      <c r="G14" s="78"/>
      <c r="H14" s="79">
        <f>MAX(H8:H10)</f>
        <v>68.265000000000001</v>
      </c>
      <c r="I14" s="78"/>
      <c r="J14" s="79">
        <f>MAX(J8:J10)</f>
        <v>92.21</v>
      </c>
      <c r="K14" s="78"/>
      <c r="L14" s="79">
        <f>MAX(L8:L10)</f>
        <v>30.930299999999999</v>
      </c>
      <c r="M14" s="78"/>
      <c r="N14" s="79">
        <f>MAX(N8:N10)</f>
        <v>18.165700000000001</v>
      </c>
      <c r="O14" s="78"/>
      <c r="P14" s="79">
        <f>MAX(P8:P10)</f>
        <v>16.594200000000001</v>
      </c>
      <c r="Q14" s="78"/>
      <c r="R14" s="79">
        <f>MAX(R8:R10)</f>
        <v>18.4434</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44391</v>
      </c>
      <c r="C8" s="65">
        <f>VLOOKUP($A8,'Return Data'!$B$7:$R$2843,4,0)</f>
        <v>74.974500000000006</v>
      </c>
      <c r="D8" s="65">
        <f>VLOOKUP($A8,'Return Data'!$B$7:$R$2843,10,0)</f>
        <v>15.864599999999999</v>
      </c>
      <c r="E8" s="66">
        <f>RANK(D8,D$8:D$23,0)</f>
        <v>4</v>
      </c>
      <c r="F8" s="65">
        <f>VLOOKUP($A8,'Return Data'!$B$7:$R$2843,11,0)</f>
        <v>21.058199999999999</v>
      </c>
      <c r="G8" s="66">
        <f>RANK(F8,F$8:F$23,0)</f>
        <v>4</v>
      </c>
      <c r="H8" s="65">
        <f>VLOOKUP($A8,'Return Data'!$B$7:$R$2843,12,0)</f>
        <v>54.0169</v>
      </c>
      <c r="I8" s="66">
        <f>RANK(H8,H$8:H$23,0)</f>
        <v>3</v>
      </c>
      <c r="J8" s="65">
        <f>VLOOKUP($A8,'Return Data'!$B$7:$R$2843,13,0)</f>
        <v>75.792199999999994</v>
      </c>
      <c r="K8" s="66">
        <f>RANK(J8,J$8:J$23,0)</f>
        <v>3</v>
      </c>
      <c r="L8" s="65">
        <f>VLOOKUP($A8,'Return Data'!$B$7:$R$2843,17,0)</f>
        <v>19.980799999999999</v>
      </c>
      <c r="M8" s="66">
        <f>RANK(L8,L$8:L$23,0)</f>
        <v>9</v>
      </c>
      <c r="N8" s="65">
        <f>VLOOKUP($A8,'Return Data'!$B$7:$R$2843,14,0)</f>
        <v>8.4591999999999992</v>
      </c>
      <c r="O8" s="66">
        <f>RANK(N8,N$8:N$23,0)</f>
        <v>12</v>
      </c>
      <c r="P8" s="65">
        <f>VLOOKUP($A8,'Return Data'!$B$7:$R$2843,15,0)</f>
        <v>11.655099999999999</v>
      </c>
      <c r="Q8" s="66">
        <f>RANK(P8,P$8:P$23,0)</f>
        <v>10</v>
      </c>
      <c r="R8" s="65">
        <f>VLOOKUP($A8,'Return Data'!$B$7:$R$2843,16,0)</f>
        <v>17.8584</v>
      </c>
      <c r="S8" s="67">
        <f>RANK(R8,R$8:R$23,0)</f>
        <v>3</v>
      </c>
    </row>
    <row r="9" spans="1:19" s="68" customFormat="1" x14ac:dyDescent="0.3">
      <c r="A9" s="63" t="s">
        <v>12</v>
      </c>
      <c r="B9" s="64">
        <f>VLOOKUP($A9,'Return Data'!$B$7:$R$2843,3,0)</f>
        <v>44391</v>
      </c>
      <c r="C9" s="65">
        <f>VLOOKUP($A9,'Return Data'!$B$7:$R$2843,4,0)</f>
        <v>422.86799999999999</v>
      </c>
      <c r="D9" s="65">
        <f>VLOOKUP($A9,'Return Data'!$B$7:$R$2843,10,0)</f>
        <v>15.3165</v>
      </c>
      <c r="E9" s="66">
        <f t="shared" ref="E9:E23" si="0">RANK(D9,D$8:D$23,0)</f>
        <v>5</v>
      </c>
      <c r="F9" s="65">
        <f>VLOOKUP($A9,'Return Data'!$B$7:$R$2843,11,0)</f>
        <v>14.9823</v>
      </c>
      <c r="G9" s="66">
        <f t="shared" ref="G9:I9" si="1">RANK(F9,F$8:F$23,0)</f>
        <v>9</v>
      </c>
      <c r="H9" s="65">
        <f>VLOOKUP($A9,'Return Data'!$B$7:$R$2843,12,0)</f>
        <v>42.000700000000002</v>
      </c>
      <c r="I9" s="66">
        <f t="shared" si="1"/>
        <v>11</v>
      </c>
      <c r="J9" s="65">
        <f>VLOOKUP($A9,'Return Data'!$B$7:$R$2843,13,0)</f>
        <v>62.656599999999997</v>
      </c>
      <c r="K9" s="66">
        <f t="shared" ref="K9:K23" si="2">RANK(J9,J$8:J$23,0)</f>
        <v>7</v>
      </c>
      <c r="L9" s="65">
        <f>VLOOKUP($A9,'Return Data'!$B$7:$R$2843,17,0)</f>
        <v>18.377700000000001</v>
      </c>
      <c r="M9" s="66">
        <f t="shared" ref="M9:M23" si="3">RANK(L9,L$8:L$23,0)</f>
        <v>14</v>
      </c>
      <c r="N9" s="65">
        <f>VLOOKUP($A9,'Return Data'!$B$7:$R$2843,14,0)</f>
        <v>11.372999999999999</v>
      </c>
      <c r="O9" s="66">
        <f t="shared" ref="O9:O23" si="4">RANK(N9,N$8:N$23,0)</f>
        <v>9</v>
      </c>
      <c r="P9" s="65">
        <f>VLOOKUP($A9,'Return Data'!$B$7:$R$2843,15,0)</f>
        <v>14.0077</v>
      </c>
      <c r="Q9" s="66">
        <f t="shared" ref="Q9:Q23" si="5">RANK(P9,P$8:P$23,0)</f>
        <v>7</v>
      </c>
      <c r="R9" s="65">
        <f>VLOOKUP($A9,'Return Data'!$B$7:$R$2843,16,0)</f>
        <v>16.262499999999999</v>
      </c>
      <c r="S9" s="67">
        <f t="shared" ref="S9:S23" si="6">RANK(R9,R$8:R$23,0)</f>
        <v>7</v>
      </c>
    </row>
    <row r="10" spans="1:19" s="68" customFormat="1" x14ac:dyDescent="0.3">
      <c r="A10" s="63" t="s">
        <v>13</v>
      </c>
      <c r="B10" s="64">
        <f>VLOOKUP($A10,'Return Data'!$B$7:$R$2843,3,0)</f>
        <v>44391</v>
      </c>
      <c r="C10" s="65">
        <f>VLOOKUP($A10,'Return Data'!$B$7:$R$2843,4,0)</f>
        <v>234.31</v>
      </c>
      <c r="D10" s="65">
        <f>VLOOKUP($A10,'Return Data'!$B$7:$R$2843,10,0)</f>
        <v>13.237</v>
      </c>
      <c r="E10" s="66">
        <f t="shared" si="0"/>
        <v>11</v>
      </c>
      <c r="F10" s="65">
        <f>VLOOKUP($A10,'Return Data'!$B$7:$R$2843,11,0)</f>
        <v>15.611599999999999</v>
      </c>
      <c r="G10" s="66">
        <f t="shared" ref="G10:I10" si="7">RANK(F10,F$8:F$23,0)</f>
        <v>8</v>
      </c>
      <c r="H10" s="65">
        <f>VLOOKUP($A10,'Return Data'!$B$7:$R$2843,12,0)</f>
        <v>47.2166</v>
      </c>
      <c r="I10" s="66">
        <f t="shared" si="7"/>
        <v>6</v>
      </c>
      <c r="J10" s="65">
        <f>VLOOKUP($A10,'Return Data'!$B$7:$R$2843,13,0)</f>
        <v>59.568199999999997</v>
      </c>
      <c r="K10" s="66">
        <f t="shared" si="2"/>
        <v>10</v>
      </c>
      <c r="L10" s="65">
        <f>VLOOKUP($A10,'Return Data'!$B$7:$R$2843,17,0)</f>
        <v>23.812799999999999</v>
      </c>
      <c r="M10" s="66">
        <f t="shared" si="3"/>
        <v>5</v>
      </c>
      <c r="N10" s="65">
        <f>VLOOKUP($A10,'Return Data'!$B$7:$R$2843,14,0)</f>
        <v>15.487500000000001</v>
      </c>
      <c r="O10" s="66">
        <f t="shared" si="4"/>
        <v>3</v>
      </c>
      <c r="P10" s="65">
        <f>VLOOKUP($A10,'Return Data'!$B$7:$R$2843,15,0)</f>
        <v>12.8904</v>
      </c>
      <c r="Q10" s="66">
        <f t="shared" si="5"/>
        <v>9</v>
      </c>
      <c r="R10" s="65">
        <f>VLOOKUP($A10,'Return Data'!$B$7:$R$2843,16,0)</f>
        <v>17.758600000000001</v>
      </c>
      <c r="S10" s="67">
        <f t="shared" si="6"/>
        <v>4</v>
      </c>
    </row>
    <row r="11" spans="1:19" s="68" customFormat="1" x14ac:dyDescent="0.3">
      <c r="A11" s="63" t="s">
        <v>14</v>
      </c>
      <c r="B11" s="64">
        <f>VLOOKUP($A11,'Return Data'!$B$7:$R$2843,3,0)</f>
        <v>44391</v>
      </c>
      <c r="C11" s="65">
        <f>VLOOKUP($A11,'Return Data'!$B$7:$R$2843,4,0)</f>
        <v>15.11</v>
      </c>
      <c r="D11" s="65">
        <f>VLOOKUP($A11,'Return Data'!$B$7:$R$2843,10,0)</f>
        <v>13.951700000000001</v>
      </c>
      <c r="E11" s="66">
        <f t="shared" si="0"/>
        <v>9</v>
      </c>
      <c r="F11" s="65">
        <f>VLOOKUP($A11,'Return Data'!$B$7:$R$2843,11,0)</f>
        <v>18.602799999999998</v>
      </c>
      <c r="G11" s="66">
        <f t="shared" ref="G11:I11" si="8">RANK(F11,F$8:F$23,0)</f>
        <v>6</v>
      </c>
      <c r="H11" s="65">
        <f>VLOOKUP($A11,'Return Data'!$B$7:$R$2843,12,0)</f>
        <v>42.547199999999997</v>
      </c>
      <c r="I11" s="66">
        <f t="shared" si="8"/>
        <v>9</v>
      </c>
      <c r="J11" s="65">
        <f>VLOOKUP($A11,'Return Data'!$B$7:$R$2843,13,0)</f>
        <v>59.388199999999998</v>
      </c>
      <c r="K11" s="66">
        <f t="shared" si="2"/>
        <v>11</v>
      </c>
      <c r="L11" s="65">
        <f>VLOOKUP($A11,'Return Data'!$B$7:$R$2843,17,0)</f>
        <v>19.870999999999999</v>
      </c>
      <c r="M11" s="66">
        <f t="shared" si="3"/>
        <v>10</v>
      </c>
      <c r="N11" s="65"/>
      <c r="O11" s="66"/>
      <c r="P11" s="65"/>
      <c r="Q11" s="66"/>
      <c r="R11" s="65">
        <f>VLOOKUP($A11,'Return Data'!$B$7:$R$2843,16,0)</f>
        <v>15.288500000000001</v>
      </c>
      <c r="S11" s="67">
        <f t="shared" si="6"/>
        <v>10</v>
      </c>
    </row>
    <row r="12" spans="1:19" s="68" customFormat="1" x14ac:dyDescent="0.3">
      <c r="A12" s="63" t="s">
        <v>15</v>
      </c>
      <c r="B12" s="64">
        <f>VLOOKUP($A12,'Return Data'!$B$7:$R$2843,3,0)</f>
        <v>44391</v>
      </c>
      <c r="C12" s="65">
        <f>VLOOKUP($A12,'Return Data'!$B$7:$R$2843,4,0)</f>
        <v>85.42</v>
      </c>
      <c r="D12" s="65">
        <f>VLOOKUP($A12,'Return Data'!$B$7:$R$2843,10,0)</f>
        <v>21.214700000000001</v>
      </c>
      <c r="E12" s="66">
        <f t="shared" si="0"/>
        <v>1</v>
      </c>
      <c r="F12" s="65">
        <f>VLOOKUP($A12,'Return Data'!$B$7:$R$2843,11,0)</f>
        <v>35.7166</v>
      </c>
      <c r="G12" s="66">
        <f t="shared" ref="G12:I12" si="9">RANK(F12,F$8:F$23,0)</f>
        <v>1</v>
      </c>
      <c r="H12" s="65">
        <f>VLOOKUP($A12,'Return Data'!$B$7:$R$2843,12,0)</f>
        <v>77.514499999999998</v>
      </c>
      <c r="I12" s="66">
        <f t="shared" si="9"/>
        <v>1</v>
      </c>
      <c r="J12" s="65">
        <f>VLOOKUP($A12,'Return Data'!$B$7:$R$2843,13,0)</f>
        <v>105.18859999999999</v>
      </c>
      <c r="K12" s="66">
        <f t="shared" si="2"/>
        <v>1</v>
      </c>
      <c r="L12" s="65">
        <f>VLOOKUP($A12,'Return Data'!$B$7:$R$2843,17,0)</f>
        <v>27.671199999999999</v>
      </c>
      <c r="M12" s="66">
        <f t="shared" si="3"/>
        <v>1</v>
      </c>
      <c r="N12" s="65">
        <f>VLOOKUP($A12,'Return Data'!$B$7:$R$2843,14,0)</f>
        <v>15.162800000000001</v>
      </c>
      <c r="O12" s="66">
        <f t="shared" si="4"/>
        <v>4</v>
      </c>
      <c r="P12" s="65">
        <f>VLOOKUP($A12,'Return Data'!$B$7:$R$2843,15,0)</f>
        <v>17.7087</v>
      </c>
      <c r="Q12" s="66">
        <f t="shared" si="5"/>
        <v>1</v>
      </c>
      <c r="R12" s="65">
        <f>VLOOKUP($A12,'Return Data'!$B$7:$R$2843,16,0)</f>
        <v>17.290299999999998</v>
      </c>
      <c r="S12" s="67">
        <f t="shared" si="6"/>
        <v>5</v>
      </c>
    </row>
    <row r="13" spans="1:19" s="68" customFormat="1" x14ac:dyDescent="0.3">
      <c r="A13" s="63" t="s">
        <v>16</v>
      </c>
      <c r="B13" s="64">
        <f>VLOOKUP($A13,'Return Data'!$B$7:$R$2843,3,0)</f>
        <v>44391</v>
      </c>
      <c r="C13" s="65">
        <f>VLOOKUP($A13,'Return Data'!$B$7:$R$2843,4,0)</f>
        <v>17.589500000000001</v>
      </c>
      <c r="D13" s="65">
        <f>VLOOKUP($A13,'Return Data'!$B$7:$R$2843,10,0)</f>
        <v>13.089600000000001</v>
      </c>
      <c r="E13" s="66">
        <f t="shared" si="0"/>
        <v>12</v>
      </c>
      <c r="F13" s="65">
        <f>VLOOKUP($A13,'Return Data'!$B$7:$R$2843,11,0)</f>
        <v>13.539199999999999</v>
      </c>
      <c r="G13" s="66">
        <f t="shared" ref="G13:I13" si="10">RANK(F13,F$8:F$23,0)</f>
        <v>12</v>
      </c>
      <c r="H13" s="65">
        <f>VLOOKUP($A13,'Return Data'!$B$7:$R$2843,12,0)</f>
        <v>40.048200000000001</v>
      </c>
      <c r="I13" s="66">
        <f t="shared" si="10"/>
        <v>13</v>
      </c>
      <c r="J13" s="65">
        <f>VLOOKUP($A13,'Return Data'!$B$7:$R$2843,13,0)</f>
        <v>54.867100000000001</v>
      </c>
      <c r="K13" s="66">
        <f t="shared" si="2"/>
        <v>13</v>
      </c>
      <c r="L13" s="65">
        <f>VLOOKUP($A13,'Return Data'!$B$7:$R$2843,17,0)</f>
        <v>19.468800000000002</v>
      </c>
      <c r="M13" s="66">
        <f t="shared" si="3"/>
        <v>12</v>
      </c>
      <c r="N13" s="65">
        <f>VLOOKUP($A13,'Return Data'!$B$7:$R$2843,14,0)</f>
        <v>10.1304</v>
      </c>
      <c r="O13" s="66">
        <f t="shared" si="4"/>
        <v>10</v>
      </c>
      <c r="P13" s="65">
        <f>VLOOKUP($A13,'Return Data'!$B$7:$R$2843,15,0)</f>
        <v>10.5663</v>
      </c>
      <c r="Q13" s="66">
        <f t="shared" si="5"/>
        <v>12</v>
      </c>
      <c r="R13" s="65">
        <f>VLOOKUP($A13,'Return Data'!$B$7:$R$2843,16,0)</f>
        <v>10.1259</v>
      </c>
      <c r="S13" s="67">
        <f t="shared" si="6"/>
        <v>16</v>
      </c>
    </row>
    <row r="14" spans="1:19" s="68" customFormat="1" x14ac:dyDescent="0.3">
      <c r="A14" s="63" t="s">
        <v>17</v>
      </c>
      <c r="B14" s="64">
        <f>VLOOKUP($A14,'Return Data'!$B$7:$R$2843,3,0)</f>
        <v>44391</v>
      </c>
      <c r="C14" s="65">
        <f>VLOOKUP($A14,'Return Data'!$B$7:$R$2843,4,0)</f>
        <v>50.749099999999999</v>
      </c>
      <c r="D14" s="65">
        <f>VLOOKUP($A14,'Return Data'!$B$7:$R$2843,10,0)</f>
        <v>14.016</v>
      </c>
      <c r="E14" s="66">
        <f t="shared" si="0"/>
        <v>8</v>
      </c>
      <c r="F14" s="65">
        <f>VLOOKUP($A14,'Return Data'!$B$7:$R$2843,11,0)</f>
        <v>16.592199999999998</v>
      </c>
      <c r="G14" s="66">
        <f t="shared" ref="G14:I14" si="11">RANK(F14,F$8:F$23,0)</f>
        <v>7</v>
      </c>
      <c r="H14" s="65">
        <f>VLOOKUP($A14,'Return Data'!$B$7:$R$2843,12,0)</f>
        <v>51.486699999999999</v>
      </c>
      <c r="I14" s="66">
        <f t="shared" si="11"/>
        <v>5</v>
      </c>
      <c r="J14" s="65">
        <f>VLOOKUP($A14,'Return Data'!$B$7:$R$2843,13,0)</f>
        <v>62.622999999999998</v>
      </c>
      <c r="K14" s="66">
        <f t="shared" si="2"/>
        <v>9</v>
      </c>
      <c r="L14" s="65">
        <f>VLOOKUP($A14,'Return Data'!$B$7:$R$2843,17,0)</f>
        <v>23.900600000000001</v>
      </c>
      <c r="M14" s="66">
        <f t="shared" si="3"/>
        <v>4</v>
      </c>
      <c r="N14" s="65">
        <f>VLOOKUP($A14,'Return Data'!$B$7:$R$2843,14,0)</f>
        <v>14.4756</v>
      </c>
      <c r="O14" s="66">
        <f t="shared" si="4"/>
        <v>6</v>
      </c>
      <c r="P14" s="65">
        <f>VLOOKUP($A14,'Return Data'!$B$7:$R$2843,15,0)</f>
        <v>16.042200000000001</v>
      </c>
      <c r="Q14" s="66">
        <f t="shared" si="5"/>
        <v>3</v>
      </c>
      <c r="R14" s="65">
        <f>VLOOKUP($A14,'Return Data'!$B$7:$R$2843,16,0)</f>
        <v>15.8195</v>
      </c>
      <c r="S14" s="67">
        <f t="shared" si="6"/>
        <v>8</v>
      </c>
    </row>
    <row r="15" spans="1:19" s="68" customFormat="1" x14ac:dyDescent="0.3">
      <c r="A15" s="63" t="s">
        <v>18</v>
      </c>
      <c r="B15" s="64">
        <f>VLOOKUP($A15,'Return Data'!$B$7:$R$2843,3,0)</f>
        <v>44391</v>
      </c>
      <c r="C15" s="65">
        <f>VLOOKUP($A15,'Return Data'!$B$7:$R$2843,4,0)</f>
        <v>56.000999999999998</v>
      </c>
      <c r="D15" s="65">
        <f>VLOOKUP($A15,'Return Data'!$B$7:$R$2843,10,0)</f>
        <v>14.7021</v>
      </c>
      <c r="E15" s="66">
        <f t="shared" si="0"/>
        <v>6</v>
      </c>
      <c r="F15" s="65">
        <f>VLOOKUP($A15,'Return Data'!$B$7:$R$2843,11,0)</f>
        <v>19.578499999999998</v>
      </c>
      <c r="G15" s="66">
        <f t="shared" ref="G15:I15" si="12">RANK(F15,F$8:F$23,0)</f>
        <v>5</v>
      </c>
      <c r="H15" s="65">
        <f>VLOOKUP($A15,'Return Data'!$B$7:$R$2843,12,0)</f>
        <v>45.892899999999997</v>
      </c>
      <c r="I15" s="66">
        <f t="shared" si="12"/>
        <v>7</v>
      </c>
      <c r="J15" s="65">
        <f>VLOOKUP($A15,'Return Data'!$B$7:$R$2843,13,0)</f>
        <v>67.167199999999994</v>
      </c>
      <c r="K15" s="66">
        <f t="shared" si="2"/>
        <v>5</v>
      </c>
      <c r="L15" s="65">
        <f>VLOOKUP($A15,'Return Data'!$B$7:$R$2843,17,0)</f>
        <v>22.1661</v>
      </c>
      <c r="M15" s="66">
        <f t="shared" si="3"/>
        <v>7</v>
      </c>
      <c r="N15" s="65">
        <f>VLOOKUP($A15,'Return Data'!$B$7:$R$2843,14,0)</f>
        <v>14.912100000000001</v>
      </c>
      <c r="O15" s="66">
        <f t="shared" si="4"/>
        <v>5</v>
      </c>
      <c r="P15" s="65">
        <f>VLOOKUP($A15,'Return Data'!$B$7:$R$2843,15,0)</f>
        <v>14.9816</v>
      </c>
      <c r="Q15" s="66">
        <f t="shared" si="5"/>
        <v>4</v>
      </c>
      <c r="R15" s="65">
        <f>VLOOKUP($A15,'Return Data'!$B$7:$R$2843,16,0)</f>
        <v>19.453099999999999</v>
      </c>
      <c r="S15" s="67">
        <f t="shared" si="6"/>
        <v>1</v>
      </c>
    </row>
    <row r="16" spans="1:19" s="68" customFormat="1" x14ac:dyDescent="0.3">
      <c r="A16" s="63" t="s">
        <v>19</v>
      </c>
      <c r="B16" s="64">
        <f>VLOOKUP($A16,'Return Data'!$B$7:$R$2843,3,0)</f>
        <v>44391</v>
      </c>
      <c r="C16" s="65">
        <f>VLOOKUP($A16,'Return Data'!$B$7:$R$2843,4,0)</f>
        <v>119.3009</v>
      </c>
      <c r="D16" s="65">
        <f>VLOOKUP($A16,'Return Data'!$B$7:$R$2843,10,0)</f>
        <v>19.009</v>
      </c>
      <c r="E16" s="66">
        <f t="shared" si="0"/>
        <v>2</v>
      </c>
      <c r="F16" s="65">
        <f>VLOOKUP($A16,'Return Data'!$B$7:$R$2843,11,0)</f>
        <v>21.731999999999999</v>
      </c>
      <c r="G16" s="66">
        <f t="shared" ref="G16:I16" si="13">RANK(F16,F$8:F$23,0)</f>
        <v>3</v>
      </c>
      <c r="H16" s="65">
        <f>VLOOKUP($A16,'Return Data'!$B$7:$R$2843,12,0)</f>
        <v>53.284100000000002</v>
      </c>
      <c r="I16" s="66">
        <f t="shared" si="13"/>
        <v>4</v>
      </c>
      <c r="J16" s="65">
        <f>VLOOKUP($A16,'Return Data'!$B$7:$R$2843,13,0)</f>
        <v>73.068200000000004</v>
      </c>
      <c r="K16" s="66">
        <f t="shared" si="2"/>
        <v>4</v>
      </c>
      <c r="L16" s="65">
        <f>VLOOKUP($A16,'Return Data'!$B$7:$R$2843,17,0)</f>
        <v>24.047699999999999</v>
      </c>
      <c r="M16" s="66">
        <f t="shared" si="3"/>
        <v>3</v>
      </c>
      <c r="N16" s="65">
        <f>VLOOKUP($A16,'Return Data'!$B$7:$R$2843,14,0)</f>
        <v>17.022600000000001</v>
      </c>
      <c r="O16" s="66">
        <f t="shared" si="4"/>
        <v>1</v>
      </c>
      <c r="P16" s="65">
        <f>VLOOKUP($A16,'Return Data'!$B$7:$R$2843,15,0)</f>
        <v>16.1572</v>
      </c>
      <c r="Q16" s="66">
        <f t="shared" si="5"/>
        <v>2</v>
      </c>
      <c r="R16" s="65">
        <f>VLOOKUP($A16,'Return Data'!$B$7:$R$2843,16,0)</f>
        <v>15.7102</v>
      </c>
      <c r="S16" s="67">
        <f t="shared" si="6"/>
        <v>9</v>
      </c>
    </row>
    <row r="17" spans="1:19" s="68" customFormat="1" x14ac:dyDescent="0.3">
      <c r="A17" s="63" t="s">
        <v>20</v>
      </c>
      <c r="B17" s="64">
        <f>VLOOKUP($A17,'Return Data'!$B$7:$R$2843,3,0)</f>
        <v>44391</v>
      </c>
      <c r="C17" s="65">
        <f>VLOOKUP($A17,'Return Data'!$B$7:$R$2843,4,0)</f>
        <v>73.92</v>
      </c>
      <c r="D17" s="65">
        <f>VLOOKUP($A17,'Return Data'!$B$7:$R$2843,10,0)</f>
        <v>12.204000000000001</v>
      </c>
      <c r="E17" s="66">
        <f t="shared" si="0"/>
        <v>14</v>
      </c>
      <c r="F17" s="65">
        <f>VLOOKUP($A17,'Return Data'!$B$7:$R$2843,11,0)</f>
        <v>12.4772</v>
      </c>
      <c r="G17" s="66">
        <f t="shared" ref="G17:I17" si="14">RANK(F17,F$8:F$23,0)</f>
        <v>15</v>
      </c>
      <c r="H17" s="65">
        <f>VLOOKUP($A17,'Return Data'!$B$7:$R$2843,12,0)</f>
        <v>42.1265</v>
      </c>
      <c r="I17" s="66">
        <f t="shared" si="14"/>
        <v>10</v>
      </c>
      <c r="J17" s="65">
        <f>VLOOKUP($A17,'Return Data'!$B$7:$R$2843,13,0)</f>
        <v>65.554299999999998</v>
      </c>
      <c r="K17" s="66">
        <f t="shared" si="2"/>
        <v>6</v>
      </c>
      <c r="L17" s="65">
        <f>VLOOKUP($A17,'Return Data'!$B$7:$R$2843,17,0)</f>
        <v>16.367699999999999</v>
      </c>
      <c r="M17" s="66">
        <f t="shared" si="3"/>
        <v>16</v>
      </c>
      <c r="N17" s="65">
        <f>VLOOKUP($A17,'Return Data'!$B$7:$R$2843,14,0)</f>
        <v>11.5655</v>
      </c>
      <c r="O17" s="66">
        <f t="shared" si="4"/>
        <v>8</v>
      </c>
      <c r="P17" s="65">
        <f>VLOOKUP($A17,'Return Data'!$B$7:$R$2843,15,0)</f>
        <v>11.063499999999999</v>
      </c>
      <c r="Q17" s="66">
        <f t="shared" si="5"/>
        <v>11</v>
      </c>
      <c r="R17" s="65">
        <f>VLOOKUP($A17,'Return Data'!$B$7:$R$2843,16,0)</f>
        <v>13.921200000000001</v>
      </c>
      <c r="S17" s="67">
        <f t="shared" si="6"/>
        <v>13</v>
      </c>
    </row>
    <row r="18" spans="1:19" s="68" customFormat="1" x14ac:dyDescent="0.3">
      <c r="A18" s="63" t="s">
        <v>21</v>
      </c>
      <c r="B18" s="64">
        <f>VLOOKUP($A18,'Return Data'!$B$7:$R$2843,3,0)</f>
        <v>44391</v>
      </c>
      <c r="C18" s="65">
        <f>VLOOKUP($A18,'Return Data'!$B$7:$R$2843,4,0)</f>
        <v>192.08170000000001</v>
      </c>
      <c r="D18" s="65">
        <f>VLOOKUP($A18,'Return Data'!$B$7:$R$2843,10,0)</f>
        <v>10.7806</v>
      </c>
      <c r="E18" s="66">
        <f t="shared" si="0"/>
        <v>16</v>
      </c>
      <c r="F18" s="65">
        <f>VLOOKUP($A18,'Return Data'!$B$7:$R$2843,11,0)</f>
        <v>9.2128999999999994</v>
      </c>
      <c r="G18" s="66">
        <f t="shared" ref="G18:I18" si="15">RANK(F18,F$8:F$23,0)</f>
        <v>16</v>
      </c>
      <c r="H18" s="65">
        <f>VLOOKUP($A18,'Return Data'!$B$7:$R$2843,12,0)</f>
        <v>29.297000000000001</v>
      </c>
      <c r="I18" s="66">
        <f t="shared" si="15"/>
        <v>16</v>
      </c>
      <c r="J18" s="65">
        <f>VLOOKUP($A18,'Return Data'!$B$7:$R$2843,13,0)</f>
        <v>45.718600000000002</v>
      </c>
      <c r="K18" s="66">
        <f t="shared" si="2"/>
        <v>15</v>
      </c>
      <c r="L18" s="65">
        <f>VLOOKUP($A18,'Return Data'!$B$7:$R$2843,17,0)</f>
        <v>17.1599</v>
      </c>
      <c r="M18" s="66">
        <f t="shared" si="3"/>
        <v>15</v>
      </c>
      <c r="N18" s="65">
        <f>VLOOKUP($A18,'Return Data'!$B$7:$R$2843,14,0)</f>
        <v>9.8699999999999992</v>
      </c>
      <c r="O18" s="66">
        <f t="shared" si="4"/>
        <v>11</v>
      </c>
      <c r="P18" s="65">
        <f>VLOOKUP($A18,'Return Data'!$B$7:$R$2843,15,0)</f>
        <v>14.609299999999999</v>
      </c>
      <c r="Q18" s="66">
        <f t="shared" si="5"/>
        <v>6</v>
      </c>
      <c r="R18" s="65">
        <f>VLOOKUP($A18,'Return Data'!$B$7:$R$2843,16,0)</f>
        <v>16.877400000000002</v>
      </c>
      <c r="S18" s="67">
        <f t="shared" si="6"/>
        <v>6</v>
      </c>
    </row>
    <row r="19" spans="1:19" s="68" customFormat="1" x14ac:dyDescent="0.3">
      <c r="A19" s="63" t="s">
        <v>22</v>
      </c>
      <c r="B19" s="64">
        <f>VLOOKUP($A19,'Return Data'!$B$7:$R$2843,3,0)</f>
        <v>44391</v>
      </c>
      <c r="C19" s="65">
        <f>VLOOKUP($A19,'Return Data'!$B$7:$R$2843,4,0)</f>
        <v>14.134499999999999</v>
      </c>
      <c r="D19" s="65">
        <f>VLOOKUP($A19,'Return Data'!$B$7:$R$2843,10,0)</f>
        <v>12.2285</v>
      </c>
      <c r="E19" s="66">
        <f t="shared" si="0"/>
        <v>13</v>
      </c>
      <c r="F19" s="65">
        <f>VLOOKUP($A19,'Return Data'!$B$7:$R$2843,11,0)</f>
        <v>14.284700000000001</v>
      </c>
      <c r="G19" s="66">
        <f t="shared" ref="G19:I19" si="16">RANK(F19,F$8:F$23,0)</f>
        <v>11</v>
      </c>
      <c r="H19" s="65">
        <f>VLOOKUP($A19,'Return Data'!$B$7:$R$2843,12,0)</f>
        <v>35.1691</v>
      </c>
      <c r="I19" s="66">
        <f t="shared" si="16"/>
        <v>14</v>
      </c>
      <c r="J19" s="65">
        <f>VLOOKUP($A19,'Return Data'!$B$7:$R$2843,13,0)</f>
        <v>48.051699999999997</v>
      </c>
      <c r="K19" s="66">
        <f t="shared" si="2"/>
        <v>14</v>
      </c>
      <c r="L19" s="65">
        <f>VLOOKUP($A19,'Return Data'!$B$7:$R$2843,17,0)</f>
        <v>19.4726</v>
      </c>
      <c r="M19" s="66">
        <f t="shared" si="3"/>
        <v>11</v>
      </c>
      <c r="N19" s="65"/>
      <c r="O19" s="66"/>
      <c r="P19" s="65"/>
      <c r="Q19" s="66"/>
      <c r="R19" s="65">
        <f>VLOOKUP($A19,'Return Data'!$B$7:$R$2843,16,0)</f>
        <v>12.202400000000001</v>
      </c>
      <c r="S19" s="67">
        <f t="shared" si="6"/>
        <v>14</v>
      </c>
    </row>
    <row r="20" spans="1:19" s="68" customFormat="1" x14ac:dyDescent="0.3">
      <c r="A20" s="63" t="s">
        <v>23</v>
      </c>
      <c r="B20" s="64">
        <f>VLOOKUP($A20,'Return Data'!$B$7:$R$2843,3,0)</f>
        <v>44391</v>
      </c>
      <c r="C20" s="65">
        <f>VLOOKUP($A20,'Return Data'!$B$7:$R$2843,4,0)</f>
        <v>13.5555</v>
      </c>
      <c r="D20" s="65">
        <f>VLOOKUP($A20,'Return Data'!$B$7:$R$2843,10,0)</f>
        <v>11.739000000000001</v>
      </c>
      <c r="E20" s="66">
        <f t="shared" si="0"/>
        <v>15</v>
      </c>
      <c r="F20" s="65">
        <f>VLOOKUP($A20,'Return Data'!$B$7:$R$2843,11,0)</f>
        <v>12.698600000000001</v>
      </c>
      <c r="G20" s="66">
        <f t="shared" ref="G20:I20" si="17">RANK(F20,F$8:F$23,0)</f>
        <v>14</v>
      </c>
      <c r="H20" s="65">
        <f>VLOOKUP($A20,'Return Data'!$B$7:$R$2843,12,0)</f>
        <v>32.8033</v>
      </c>
      <c r="I20" s="66">
        <f t="shared" si="17"/>
        <v>15</v>
      </c>
      <c r="J20" s="65">
        <f>VLOOKUP($A20,'Return Data'!$B$7:$R$2843,13,0)</f>
        <v>44.8748</v>
      </c>
      <c r="K20" s="66">
        <f t="shared" si="2"/>
        <v>16</v>
      </c>
      <c r="L20" s="65">
        <f>VLOOKUP($A20,'Return Data'!$B$7:$R$2843,17,0)</f>
        <v>18.474399999999999</v>
      </c>
      <c r="M20" s="66">
        <f t="shared" si="3"/>
        <v>13</v>
      </c>
      <c r="N20" s="65"/>
      <c r="O20" s="66"/>
      <c r="P20" s="65"/>
      <c r="Q20" s="66"/>
      <c r="R20" s="65">
        <f>VLOOKUP($A20,'Return Data'!$B$7:$R$2843,16,0)</f>
        <v>10.8705</v>
      </c>
      <c r="S20" s="67">
        <f t="shared" si="6"/>
        <v>15</v>
      </c>
    </row>
    <row r="21" spans="1:19" s="68" customFormat="1" x14ac:dyDescent="0.3">
      <c r="A21" s="63" t="s">
        <v>24</v>
      </c>
      <c r="B21" s="64">
        <f>VLOOKUP($A21,'Return Data'!$B$7:$R$2843,3,0)</f>
        <v>44391</v>
      </c>
      <c r="C21" s="65">
        <f>VLOOKUP($A21,'Return Data'!$B$7:$R$2843,4,0)</f>
        <v>384.98559999999998</v>
      </c>
      <c r="D21" s="65">
        <f>VLOOKUP($A21,'Return Data'!$B$7:$R$2843,10,0)</f>
        <v>17.0791</v>
      </c>
      <c r="E21" s="66">
        <f t="shared" si="0"/>
        <v>3</v>
      </c>
      <c r="F21" s="65">
        <f>VLOOKUP($A21,'Return Data'!$B$7:$R$2843,11,0)</f>
        <v>22.410900000000002</v>
      </c>
      <c r="G21" s="66">
        <f t="shared" ref="G21:I21" si="18">RANK(F21,F$8:F$23,0)</f>
        <v>2</v>
      </c>
      <c r="H21" s="65">
        <f>VLOOKUP($A21,'Return Data'!$B$7:$R$2843,12,0)</f>
        <v>67.265699999999995</v>
      </c>
      <c r="I21" s="66">
        <f t="shared" si="18"/>
        <v>2</v>
      </c>
      <c r="J21" s="65">
        <f>VLOOKUP($A21,'Return Data'!$B$7:$R$2843,13,0)</f>
        <v>84.972899999999996</v>
      </c>
      <c r="K21" s="66">
        <f t="shared" si="2"/>
        <v>2</v>
      </c>
      <c r="L21" s="65">
        <f>VLOOKUP($A21,'Return Data'!$B$7:$R$2843,17,0)</f>
        <v>22.727699999999999</v>
      </c>
      <c r="M21" s="66">
        <f t="shared" si="3"/>
        <v>6</v>
      </c>
      <c r="N21" s="65">
        <f>VLOOKUP($A21,'Return Data'!$B$7:$R$2843,14,0)</f>
        <v>12.8916</v>
      </c>
      <c r="O21" s="66">
        <f t="shared" si="4"/>
        <v>7</v>
      </c>
      <c r="P21" s="65">
        <f>VLOOKUP($A21,'Return Data'!$B$7:$R$2843,15,0)</f>
        <v>13.841699999999999</v>
      </c>
      <c r="Q21" s="66">
        <f t="shared" si="5"/>
        <v>8</v>
      </c>
      <c r="R21" s="65">
        <f>VLOOKUP($A21,'Return Data'!$B$7:$R$2843,16,0)</f>
        <v>13.9855</v>
      </c>
      <c r="S21" s="67">
        <f t="shared" si="6"/>
        <v>12</v>
      </c>
    </row>
    <row r="22" spans="1:19" s="68" customFormat="1" x14ac:dyDescent="0.3">
      <c r="A22" s="63" t="s">
        <v>25</v>
      </c>
      <c r="B22" s="64">
        <f>VLOOKUP($A22,'Return Data'!$B$7:$R$2843,3,0)</f>
        <v>44391</v>
      </c>
      <c r="C22" s="65">
        <f>VLOOKUP($A22,'Return Data'!$B$7:$R$2843,4,0)</f>
        <v>15.47</v>
      </c>
      <c r="D22" s="65">
        <f>VLOOKUP($A22,'Return Data'!$B$7:$R$2843,10,0)</f>
        <v>13.416399999999999</v>
      </c>
      <c r="E22" s="66">
        <f t="shared" si="0"/>
        <v>10</v>
      </c>
      <c r="F22" s="65">
        <f>VLOOKUP($A22,'Return Data'!$B$7:$R$2843,11,0)</f>
        <v>13.333299999999999</v>
      </c>
      <c r="G22" s="66">
        <f t="shared" ref="G22:I22" si="19">RANK(F22,F$8:F$23,0)</f>
        <v>13</v>
      </c>
      <c r="H22" s="65">
        <f>VLOOKUP($A22,'Return Data'!$B$7:$R$2843,12,0)</f>
        <v>40.892499999999998</v>
      </c>
      <c r="I22" s="66">
        <f t="shared" si="19"/>
        <v>12</v>
      </c>
      <c r="J22" s="65">
        <f>VLOOKUP($A22,'Return Data'!$B$7:$R$2843,13,0)</f>
        <v>55.790500000000002</v>
      </c>
      <c r="K22" s="66">
        <f t="shared" si="2"/>
        <v>12</v>
      </c>
      <c r="L22" s="65">
        <f>VLOOKUP($A22,'Return Data'!$B$7:$R$2843,17,0)</f>
        <v>21.515499999999999</v>
      </c>
      <c r="M22" s="66">
        <f t="shared" si="3"/>
        <v>8</v>
      </c>
      <c r="N22" s="65"/>
      <c r="O22" s="66"/>
      <c r="P22" s="65"/>
      <c r="Q22" s="66"/>
      <c r="R22" s="65">
        <f>VLOOKUP($A22,'Return Data'!$B$7:$R$2843,16,0)</f>
        <v>18.209199999999999</v>
      </c>
      <c r="S22" s="67">
        <f t="shared" si="6"/>
        <v>2</v>
      </c>
    </row>
    <row r="23" spans="1:19" s="68" customFormat="1" x14ac:dyDescent="0.3">
      <c r="A23" s="63" t="s">
        <v>26</v>
      </c>
      <c r="B23" s="64">
        <f>VLOOKUP($A23,'Return Data'!$B$7:$R$2843,3,0)</f>
        <v>44391</v>
      </c>
      <c r="C23" s="65">
        <f>VLOOKUP($A23,'Return Data'!$B$7:$R$2843,4,0)</f>
        <v>99.028099999999995</v>
      </c>
      <c r="D23" s="65">
        <f>VLOOKUP($A23,'Return Data'!$B$7:$R$2843,10,0)</f>
        <v>14.4328</v>
      </c>
      <c r="E23" s="66">
        <f t="shared" si="0"/>
        <v>7</v>
      </c>
      <c r="F23" s="65">
        <f>VLOOKUP($A23,'Return Data'!$B$7:$R$2843,11,0)</f>
        <v>14.6305</v>
      </c>
      <c r="G23" s="66">
        <f t="shared" ref="G23:I23" si="20">RANK(F23,F$8:F$23,0)</f>
        <v>10</v>
      </c>
      <c r="H23" s="65">
        <f>VLOOKUP($A23,'Return Data'!$B$7:$R$2843,12,0)</f>
        <v>45.22</v>
      </c>
      <c r="I23" s="66">
        <f t="shared" si="20"/>
        <v>8</v>
      </c>
      <c r="J23" s="65">
        <f>VLOOKUP($A23,'Return Data'!$B$7:$R$2843,13,0)</f>
        <v>62.639200000000002</v>
      </c>
      <c r="K23" s="66">
        <f t="shared" si="2"/>
        <v>8</v>
      </c>
      <c r="L23" s="65">
        <f>VLOOKUP($A23,'Return Data'!$B$7:$R$2843,17,0)</f>
        <v>25.213699999999999</v>
      </c>
      <c r="M23" s="66">
        <f t="shared" si="3"/>
        <v>2</v>
      </c>
      <c r="N23" s="65">
        <f>VLOOKUP($A23,'Return Data'!$B$7:$R$2843,14,0)</f>
        <v>16.5121</v>
      </c>
      <c r="O23" s="66">
        <f t="shared" si="4"/>
        <v>2</v>
      </c>
      <c r="P23" s="65">
        <f>VLOOKUP($A23,'Return Data'!$B$7:$R$2843,15,0)</f>
        <v>14.7996</v>
      </c>
      <c r="Q23" s="66">
        <f t="shared" si="5"/>
        <v>5</v>
      </c>
      <c r="R23" s="65">
        <f>VLOOKUP($A23,'Return Data'!$B$7:$R$2843,16,0)</f>
        <v>14.002700000000001</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14.517600000000002</v>
      </c>
      <c r="E25" s="74"/>
      <c r="F25" s="75">
        <f>AVERAGE(F8:F23)</f>
        <v>17.278843749999997</v>
      </c>
      <c r="G25" s="74"/>
      <c r="H25" s="75">
        <f>AVERAGE(H8:H23)</f>
        <v>46.673868750000004</v>
      </c>
      <c r="I25" s="74"/>
      <c r="J25" s="75">
        <f>AVERAGE(J8:J23)</f>
        <v>64.245081249999998</v>
      </c>
      <c r="K25" s="74"/>
      <c r="L25" s="75">
        <f>AVERAGE(L8:L23)</f>
        <v>21.264262500000001</v>
      </c>
      <c r="M25" s="74"/>
      <c r="N25" s="75">
        <f>AVERAGE(N8:N23)</f>
        <v>13.155200000000001</v>
      </c>
      <c r="O25" s="74"/>
      <c r="P25" s="75">
        <f>AVERAGE(P8:P23)</f>
        <v>14.026941666666666</v>
      </c>
      <c r="Q25" s="74"/>
      <c r="R25" s="75">
        <f>AVERAGE(R8:R23)</f>
        <v>15.352243750000001</v>
      </c>
      <c r="S25" s="76"/>
    </row>
    <row r="26" spans="1:19" s="68" customFormat="1" x14ac:dyDescent="0.3">
      <c r="A26" s="73" t="s">
        <v>28</v>
      </c>
      <c r="B26" s="74"/>
      <c r="C26" s="74"/>
      <c r="D26" s="75">
        <f>MIN(D8:D23)</f>
        <v>10.7806</v>
      </c>
      <c r="E26" s="74"/>
      <c r="F26" s="75">
        <f>MIN(F8:F23)</f>
        <v>9.2128999999999994</v>
      </c>
      <c r="G26" s="74"/>
      <c r="H26" s="75">
        <f>MIN(H8:H23)</f>
        <v>29.297000000000001</v>
      </c>
      <c r="I26" s="74"/>
      <c r="J26" s="75">
        <f>MIN(J8:J23)</f>
        <v>44.8748</v>
      </c>
      <c r="K26" s="74"/>
      <c r="L26" s="75">
        <f>MIN(L8:L23)</f>
        <v>16.367699999999999</v>
      </c>
      <c r="M26" s="74"/>
      <c r="N26" s="75">
        <f>MIN(N8:N23)</f>
        <v>8.4591999999999992</v>
      </c>
      <c r="O26" s="74"/>
      <c r="P26" s="75">
        <f>MIN(P8:P23)</f>
        <v>10.5663</v>
      </c>
      <c r="Q26" s="74"/>
      <c r="R26" s="75">
        <f>MIN(R8:R23)</f>
        <v>10.1259</v>
      </c>
      <c r="S26" s="76"/>
    </row>
    <row r="27" spans="1:19" s="68" customFormat="1" ht="15" thickBot="1" x14ac:dyDescent="0.35">
      <c r="A27" s="77" t="s">
        <v>29</v>
      </c>
      <c r="B27" s="78"/>
      <c r="C27" s="78"/>
      <c r="D27" s="79">
        <f>MAX(D8:D23)</f>
        <v>21.214700000000001</v>
      </c>
      <c r="E27" s="78"/>
      <c r="F27" s="79">
        <f>MAX(F8:F23)</f>
        <v>35.7166</v>
      </c>
      <c r="G27" s="78"/>
      <c r="H27" s="79">
        <f>MAX(H8:H23)</f>
        <v>77.514499999999998</v>
      </c>
      <c r="I27" s="78"/>
      <c r="J27" s="79">
        <f>MAX(J8:J23)</f>
        <v>105.18859999999999</v>
      </c>
      <c r="K27" s="78"/>
      <c r="L27" s="79">
        <f>MAX(L8:L23)</f>
        <v>27.671199999999999</v>
      </c>
      <c r="M27" s="78"/>
      <c r="N27" s="79">
        <f>MAX(N8:N23)</f>
        <v>17.022600000000001</v>
      </c>
      <c r="O27" s="78"/>
      <c r="P27" s="79">
        <f>MAX(P8:P23)</f>
        <v>17.7087</v>
      </c>
      <c r="Q27" s="78"/>
      <c r="R27" s="79">
        <f>MAX(R8:R23)</f>
        <v>19.453099999999999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44391</v>
      </c>
      <c r="C8" s="65">
        <f>VLOOKUP($A8,'Return Data'!$B$7:$R$2843,4,0)</f>
        <v>254.19</v>
      </c>
      <c r="D8" s="65">
        <f>VLOOKUP($A8,'Return Data'!$B$7:$R$2843,10,0)</f>
        <v>20.549199999999999</v>
      </c>
      <c r="E8" s="66">
        <f t="shared" ref="E8:E13" si="0">RANK(D8,D$8:D$13,0)</f>
        <v>1</v>
      </c>
      <c r="F8" s="65">
        <f>VLOOKUP($A8,'Return Data'!$B$7:$R$2843,11,0)</f>
        <v>21.645299999999999</v>
      </c>
      <c r="G8" s="66">
        <f t="shared" ref="G8:G13" si="1">RANK(F8,F$8:F$13,0)</f>
        <v>2</v>
      </c>
      <c r="H8" s="65">
        <f>VLOOKUP($A8,'Return Data'!$B$7:$R$2843,12,0)</f>
        <v>46.3217</v>
      </c>
      <c r="I8" s="66">
        <f t="shared" ref="I8:I13" si="2">RANK(H8,H$8:H$13,0)</f>
        <v>3</v>
      </c>
      <c r="J8" s="65">
        <f>VLOOKUP($A8,'Return Data'!$B$7:$R$2843,13,0)</f>
        <v>61.267600000000002</v>
      </c>
      <c r="K8" s="66">
        <f t="shared" ref="K8:K13" si="3">RANK(J8,J$8:J$13,0)</f>
        <v>3</v>
      </c>
      <c r="L8" s="65">
        <f>VLOOKUP($A8,'Return Data'!$B$7:$R$2843,17,0)</f>
        <v>25.367100000000001</v>
      </c>
      <c r="M8" s="66">
        <f>RANK(L8,L$8:L$13,0)</f>
        <v>2</v>
      </c>
      <c r="N8" s="65">
        <f>VLOOKUP($A8,'Return Data'!$B$7:$R$2843,14,0)</f>
        <v>13.7857</v>
      </c>
      <c r="O8" s="66">
        <f>RANK(N8,N$8:N$13,0)</f>
        <v>4</v>
      </c>
      <c r="P8" s="65">
        <f>VLOOKUP($A8,'Return Data'!$B$7:$R$2843,15,0)</f>
        <v>12.003</v>
      </c>
      <c r="Q8" s="66">
        <f>RANK(P8,P$8:P$13,0)</f>
        <v>5</v>
      </c>
      <c r="R8" s="65">
        <f>VLOOKUP($A8,'Return Data'!$B$7:$R$2843,16,0)</f>
        <v>12.1547</v>
      </c>
      <c r="S8" s="67">
        <f t="shared" ref="S8:S13" si="4">RANK(R8,R$8:R$13,0)</f>
        <v>6</v>
      </c>
    </row>
    <row r="9" spans="1:20" x14ac:dyDescent="0.3">
      <c r="A9" s="63" t="s">
        <v>767</v>
      </c>
      <c r="B9" s="64">
        <f>VLOOKUP($A9,'Return Data'!$B$7:$R$2843,3,0)</f>
        <v>44391</v>
      </c>
      <c r="C9" s="65">
        <f>VLOOKUP($A9,'Return Data'!$B$7:$R$2843,4,0)</f>
        <v>24.37</v>
      </c>
      <c r="D9" s="65">
        <f>VLOOKUP($A9,'Return Data'!$B$7:$R$2843,10,0)</f>
        <v>17.219799999999999</v>
      </c>
      <c r="E9" s="66">
        <f t="shared" si="0"/>
        <v>2</v>
      </c>
      <c r="F9" s="65">
        <f>VLOOKUP($A9,'Return Data'!$B$7:$R$2843,11,0)</f>
        <v>20.942900000000002</v>
      </c>
      <c r="G9" s="66">
        <f t="shared" si="1"/>
        <v>3</v>
      </c>
      <c r="H9" s="65">
        <f>VLOOKUP($A9,'Return Data'!$B$7:$R$2843,12,0)</f>
        <v>59.594000000000001</v>
      </c>
      <c r="I9" s="66">
        <f t="shared" si="2"/>
        <v>1</v>
      </c>
      <c r="J9" s="65">
        <f>VLOOKUP($A9,'Return Data'!$B$7:$R$2843,13,0)</f>
        <v>66.689499999999995</v>
      </c>
      <c r="K9" s="66">
        <f t="shared" si="3"/>
        <v>2</v>
      </c>
      <c r="L9" s="65">
        <f>VLOOKUP($A9,'Return Data'!$B$7:$R$2843,17,0)</f>
        <v>20.887699999999999</v>
      </c>
      <c r="M9" s="66">
        <f>RANK(L9,L$8:L$13,0)</f>
        <v>5</v>
      </c>
      <c r="N9" s="65">
        <f>VLOOKUP($A9,'Return Data'!$B$7:$R$2843,14,0)</f>
        <v>12.119199999999999</v>
      </c>
      <c r="O9" s="66">
        <f>RANK(N9,N$8:N$13,0)</f>
        <v>5</v>
      </c>
      <c r="P9" s="65">
        <f>VLOOKUP($A9,'Return Data'!$B$7:$R$2843,15,0)</f>
        <v>12.665800000000001</v>
      </c>
      <c r="Q9" s="66">
        <f>RANK(P9,P$8:P$13,0)</f>
        <v>4</v>
      </c>
      <c r="R9" s="65">
        <f>VLOOKUP($A9,'Return Data'!$B$7:$R$2843,16,0)</f>
        <v>13.2339</v>
      </c>
      <c r="S9" s="67">
        <f t="shared" si="4"/>
        <v>5</v>
      </c>
    </row>
    <row r="10" spans="1:20" x14ac:dyDescent="0.3">
      <c r="A10" s="63" t="s">
        <v>768</v>
      </c>
      <c r="B10" s="64">
        <f>VLOOKUP($A10,'Return Data'!$B$7:$R$2843,3,0)</f>
        <v>44391</v>
      </c>
      <c r="C10" s="65">
        <f>VLOOKUP($A10,'Return Data'!$B$7:$R$2843,4,0)</f>
        <v>16.11</v>
      </c>
      <c r="D10" s="65">
        <f>VLOOKUP($A10,'Return Data'!$B$7:$R$2843,10,0)</f>
        <v>11.4108</v>
      </c>
      <c r="E10" s="66">
        <f t="shared" si="0"/>
        <v>6</v>
      </c>
      <c r="F10" s="65">
        <f>VLOOKUP($A10,'Return Data'!$B$7:$R$2843,11,0)</f>
        <v>9.9658999999999995</v>
      </c>
      <c r="G10" s="66">
        <f t="shared" si="1"/>
        <v>6</v>
      </c>
      <c r="H10" s="65">
        <f>VLOOKUP($A10,'Return Data'!$B$7:$R$2843,12,0)</f>
        <v>34.026600000000002</v>
      </c>
      <c r="I10" s="66">
        <f t="shared" si="2"/>
        <v>6</v>
      </c>
      <c r="J10" s="65">
        <f>VLOOKUP($A10,'Return Data'!$B$7:$R$2843,13,0)</f>
        <v>51.409799999999997</v>
      </c>
      <c r="K10" s="66">
        <f t="shared" si="3"/>
        <v>6</v>
      </c>
      <c r="L10" s="65"/>
      <c r="M10" s="66"/>
      <c r="N10" s="65"/>
      <c r="O10" s="66"/>
      <c r="P10" s="65"/>
      <c r="Q10" s="66"/>
      <c r="R10" s="65">
        <f>VLOOKUP($A10,'Return Data'!$B$7:$R$2843,16,0)</f>
        <v>20.436599999999999</v>
      </c>
      <c r="S10" s="67">
        <f t="shared" si="4"/>
        <v>1</v>
      </c>
    </row>
    <row r="11" spans="1:20" x14ac:dyDescent="0.3">
      <c r="A11" s="63" t="s">
        <v>771</v>
      </c>
      <c r="B11" s="64">
        <f>VLOOKUP($A11,'Return Data'!$B$7:$R$2843,3,0)</f>
        <v>44391</v>
      </c>
      <c r="C11" s="65">
        <f>VLOOKUP($A11,'Return Data'!$B$7:$R$2843,4,0)</f>
        <v>82.61</v>
      </c>
      <c r="D11" s="65">
        <f>VLOOKUP($A11,'Return Data'!$B$7:$R$2843,10,0)</f>
        <v>12.532400000000001</v>
      </c>
      <c r="E11" s="66">
        <f t="shared" si="0"/>
        <v>5</v>
      </c>
      <c r="F11" s="65">
        <f>VLOOKUP($A11,'Return Data'!$B$7:$R$2843,11,0)</f>
        <v>15.8626</v>
      </c>
      <c r="G11" s="66">
        <f t="shared" si="1"/>
        <v>5</v>
      </c>
      <c r="H11" s="65">
        <f>VLOOKUP($A11,'Return Data'!$B$7:$R$2843,12,0)</f>
        <v>41.286099999999998</v>
      </c>
      <c r="I11" s="66">
        <f t="shared" si="2"/>
        <v>5</v>
      </c>
      <c r="J11" s="65">
        <f>VLOOKUP($A11,'Return Data'!$B$7:$R$2843,13,0)</f>
        <v>54.874400000000001</v>
      </c>
      <c r="K11" s="66">
        <f t="shared" si="3"/>
        <v>5</v>
      </c>
      <c r="L11" s="65">
        <f>VLOOKUP($A11,'Return Data'!$B$7:$R$2843,17,0)</f>
        <v>24.757200000000001</v>
      </c>
      <c r="M11" s="66">
        <f>RANK(L11,L$8:L$13,0)</f>
        <v>4</v>
      </c>
      <c r="N11" s="65">
        <f>VLOOKUP($A11,'Return Data'!$B$7:$R$2843,14,0)</f>
        <v>15.117100000000001</v>
      </c>
      <c r="O11" s="66">
        <f>RANK(N11,N$8:N$13,0)</f>
        <v>3</v>
      </c>
      <c r="P11" s="65">
        <f>VLOOKUP($A11,'Return Data'!$B$7:$R$2843,15,0)</f>
        <v>16.995699999999999</v>
      </c>
      <c r="Q11" s="66">
        <f>RANK(P11,P$8:P$13,0)</f>
        <v>1</v>
      </c>
      <c r="R11" s="65">
        <f>VLOOKUP($A11,'Return Data'!$B$7:$R$2843,16,0)</f>
        <v>14.2662</v>
      </c>
      <c r="S11" s="67">
        <f t="shared" si="4"/>
        <v>3</v>
      </c>
    </row>
    <row r="12" spans="1:20" x14ac:dyDescent="0.3">
      <c r="A12" s="63" t="s">
        <v>773</v>
      </c>
      <c r="B12" s="64">
        <f>VLOOKUP($A12,'Return Data'!$B$7:$R$2843,3,0)</f>
        <v>44391</v>
      </c>
      <c r="C12" s="65">
        <f>VLOOKUP($A12,'Return Data'!$B$7:$R$2843,4,0)</f>
        <v>78.937299999999993</v>
      </c>
      <c r="D12" s="65">
        <f>VLOOKUP($A12,'Return Data'!$B$7:$R$2843,10,0)</f>
        <v>16.9298</v>
      </c>
      <c r="E12" s="66">
        <f t="shared" si="0"/>
        <v>3</v>
      </c>
      <c r="F12" s="65">
        <f>VLOOKUP($A12,'Return Data'!$B$7:$R$2843,11,0)</f>
        <v>23.592300000000002</v>
      </c>
      <c r="G12" s="66">
        <f t="shared" si="1"/>
        <v>1</v>
      </c>
      <c r="H12" s="65">
        <f>VLOOKUP($A12,'Return Data'!$B$7:$R$2843,12,0)</f>
        <v>59.163800000000002</v>
      </c>
      <c r="I12" s="66">
        <f t="shared" si="2"/>
        <v>2</v>
      </c>
      <c r="J12" s="65">
        <f>VLOOKUP($A12,'Return Data'!$B$7:$R$2843,13,0)</f>
        <v>80.560199999999995</v>
      </c>
      <c r="K12" s="66">
        <f t="shared" si="3"/>
        <v>1</v>
      </c>
      <c r="L12" s="65">
        <f>VLOOKUP($A12,'Return Data'!$B$7:$R$2843,17,0)</f>
        <v>28.927800000000001</v>
      </c>
      <c r="M12" s="66">
        <f>RANK(L12,L$8:L$13,0)</f>
        <v>1</v>
      </c>
      <c r="N12" s="65">
        <f>VLOOKUP($A12,'Return Data'!$B$7:$R$2843,14,0)</f>
        <v>17.2791</v>
      </c>
      <c r="O12" s="66">
        <f>RANK(N12,N$8:N$13,0)</f>
        <v>1</v>
      </c>
      <c r="P12" s="65">
        <f>VLOOKUP($A12,'Return Data'!$B$7:$R$2843,15,0)</f>
        <v>16.971399999999999</v>
      </c>
      <c r="Q12" s="66">
        <f>RANK(P12,P$8:P$13,0)</f>
        <v>2</v>
      </c>
      <c r="R12" s="65">
        <f>VLOOKUP($A12,'Return Data'!$B$7:$R$2843,16,0)</f>
        <v>15.3218</v>
      </c>
      <c r="S12" s="67">
        <f t="shared" si="4"/>
        <v>2</v>
      </c>
    </row>
    <row r="13" spans="1:20" x14ac:dyDescent="0.3">
      <c r="A13" s="63" t="s">
        <v>774</v>
      </c>
      <c r="B13" s="64">
        <f>VLOOKUP($A13,'Return Data'!$B$7:$R$2843,3,0)</f>
        <v>44391</v>
      </c>
      <c r="C13" s="65">
        <f>VLOOKUP($A13,'Return Data'!$B$7:$R$2843,4,0)</f>
        <v>102.57599999999999</v>
      </c>
      <c r="D13" s="65">
        <f>VLOOKUP($A13,'Return Data'!$B$7:$R$2843,10,0)</f>
        <v>16.357199999999999</v>
      </c>
      <c r="E13" s="66">
        <f t="shared" si="0"/>
        <v>4</v>
      </c>
      <c r="F13" s="65">
        <f>VLOOKUP($A13,'Return Data'!$B$7:$R$2843,11,0)</f>
        <v>17.338200000000001</v>
      </c>
      <c r="G13" s="66">
        <f t="shared" si="1"/>
        <v>4</v>
      </c>
      <c r="H13" s="65">
        <f>VLOOKUP($A13,'Return Data'!$B$7:$R$2843,12,0)</f>
        <v>43.985700000000001</v>
      </c>
      <c r="I13" s="66">
        <f t="shared" si="2"/>
        <v>4</v>
      </c>
      <c r="J13" s="65">
        <f>VLOOKUP($A13,'Return Data'!$B$7:$R$2843,13,0)</f>
        <v>59.366399999999999</v>
      </c>
      <c r="K13" s="66">
        <f t="shared" si="3"/>
        <v>4</v>
      </c>
      <c r="L13" s="65">
        <f>VLOOKUP($A13,'Return Data'!$B$7:$R$2843,17,0)</f>
        <v>24.988800000000001</v>
      </c>
      <c r="M13" s="66">
        <f>RANK(L13,L$8:L$13,0)</f>
        <v>3</v>
      </c>
      <c r="N13" s="65">
        <f>VLOOKUP($A13,'Return Data'!$B$7:$R$2843,14,0)</f>
        <v>16.704499999999999</v>
      </c>
      <c r="O13" s="66">
        <f>RANK(N13,N$8:N$13,0)</f>
        <v>2</v>
      </c>
      <c r="P13" s="65">
        <f>VLOOKUP($A13,'Return Data'!$B$7:$R$2843,15,0)</f>
        <v>15.171799999999999</v>
      </c>
      <c r="Q13" s="66">
        <f>RANK(P13,P$8:P$13,0)</f>
        <v>3</v>
      </c>
      <c r="R13" s="65">
        <f>VLOOKUP($A13,'Return Data'!$B$7:$R$2843,16,0)</f>
        <v>13.499000000000001</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15.8332</v>
      </c>
      <c r="E15" s="74"/>
      <c r="F15" s="75">
        <f>AVERAGE(F8:F13)</f>
        <v>18.22453333333333</v>
      </c>
      <c r="G15" s="74"/>
      <c r="H15" s="75">
        <f>AVERAGE(H8:H13)</f>
        <v>47.396316666666671</v>
      </c>
      <c r="I15" s="74"/>
      <c r="J15" s="75">
        <f>AVERAGE(J8:J13)</f>
        <v>62.36131666666666</v>
      </c>
      <c r="K15" s="74"/>
      <c r="L15" s="75">
        <f>AVERAGE(L8:L13)</f>
        <v>24.985720000000001</v>
      </c>
      <c r="M15" s="74"/>
      <c r="N15" s="75">
        <f>AVERAGE(N8:N13)</f>
        <v>15.00112</v>
      </c>
      <c r="O15" s="74"/>
      <c r="P15" s="75">
        <f>AVERAGE(P8:P13)</f>
        <v>14.761540000000002</v>
      </c>
      <c r="Q15" s="74"/>
      <c r="R15" s="75">
        <f>AVERAGE(R8:R13)</f>
        <v>14.818699999999998</v>
      </c>
      <c r="S15" s="76"/>
    </row>
    <row r="16" spans="1:20" x14ac:dyDescent="0.3">
      <c r="A16" s="73" t="s">
        <v>28</v>
      </c>
      <c r="B16" s="74"/>
      <c r="C16" s="74"/>
      <c r="D16" s="75">
        <f>MIN(D8:D13)</f>
        <v>11.4108</v>
      </c>
      <c r="E16" s="74"/>
      <c r="F16" s="75">
        <f>MIN(F8:F13)</f>
        <v>9.9658999999999995</v>
      </c>
      <c r="G16" s="74"/>
      <c r="H16" s="75">
        <f>MIN(H8:H13)</f>
        <v>34.026600000000002</v>
      </c>
      <c r="I16" s="74"/>
      <c r="J16" s="75">
        <f>MIN(J8:J13)</f>
        <v>51.409799999999997</v>
      </c>
      <c r="K16" s="74"/>
      <c r="L16" s="75">
        <f>MIN(L8:L13)</f>
        <v>20.887699999999999</v>
      </c>
      <c r="M16" s="74"/>
      <c r="N16" s="75">
        <f>MIN(N8:N13)</f>
        <v>12.119199999999999</v>
      </c>
      <c r="O16" s="74"/>
      <c r="P16" s="75">
        <f>MIN(P8:P13)</f>
        <v>12.003</v>
      </c>
      <c r="Q16" s="74"/>
      <c r="R16" s="75">
        <f>MIN(R8:R13)</f>
        <v>12.1547</v>
      </c>
      <c r="S16" s="76"/>
    </row>
    <row r="17" spans="1:19" ht="15" thickBot="1" x14ac:dyDescent="0.35">
      <c r="A17" s="77" t="s">
        <v>29</v>
      </c>
      <c r="B17" s="78"/>
      <c r="C17" s="78"/>
      <c r="D17" s="79">
        <f>MAX(D8:D13)</f>
        <v>20.549199999999999</v>
      </c>
      <c r="E17" s="78"/>
      <c r="F17" s="79">
        <f>MAX(F8:F13)</f>
        <v>23.592300000000002</v>
      </c>
      <c r="G17" s="78"/>
      <c r="H17" s="79">
        <f>MAX(H8:H13)</f>
        <v>59.594000000000001</v>
      </c>
      <c r="I17" s="78"/>
      <c r="J17" s="79">
        <f>MAX(J8:J13)</f>
        <v>80.560199999999995</v>
      </c>
      <c r="K17" s="78"/>
      <c r="L17" s="79">
        <f>MAX(L8:L13)</f>
        <v>28.927800000000001</v>
      </c>
      <c r="M17" s="78"/>
      <c r="N17" s="79">
        <f>MAX(N8:N13)</f>
        <v>17.2791</v>
      </c>
      <c r="O17" s="78"/>
      <c r="P17" s="79">
        <f>MAX(P8:P13)</f>
        <v>16.995699999999999</v>
      </c>
      <c r="Q17" s="78"/>
      <c r="R17" s="79">
        <f>MAX(R8:R13)</f>
        <v>20.436599999999999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44391</v>
      </c>
      <c r="C8" s="65">
        <f>VLOOKUP($A8,'Return Data'!$B$7:$R$2843,4,0)</f>
        <v>238.63</v>
      </c>
      <c r="D8" s="65">
        <f>VLOOKUP($A8,'Return Data'!$B$7:$R$2843,10,0)</f>
        <v>20.350000000000001</v>
      </c>
      <c r="E8" s="66">
        <f t="shared" ref="E8:E13" si="0">RANK(D8,D$8:D$13,0)</f>
        <v>1</v>
      </c>
      <c r="F8" s="65">
        <f>VLOOKUP($A8,'Return Data'!$B$7:$R$2843,11,0)</f>
        <v>21.273599999999998</v>
      </c>
      <c r="G8" s="66">
        <f t="shared" ref="G8:G13" si="1">RANK(F8,F$8:F$13,0)</f>
        <v>2</v>
      </c>
      <c r="H8" s="65">
        <f>VLOOKUP($A8,'Return Data'!$B$7:$R$2843,12,0)</f>
        <v>45.6126</v>
      </c>
      <c r="I8" s="66">
        <f t="shared" ref="I8:I13" si="2">RANK(H8,H$8:H$13,0)</f>
        <v>3</v>
      </c>
      <c r="J8" s="65">
        <f>VLOOKUP($A8,'Return Data'!$B$7:$R$2843,13,0)</f>
        <v>60.186599999999999</v>
      </c>
      <c r="K8" s="66">
        <f t="shared" ref="K8:K13" si="3">RANK(J8,J$8:J$13,0)</f>
        <v>3</v>
      </c>
      <c r="L8" s="65">
        <f>VLOOKUP($A8,'Return Data'!$B$7:$R$2843,17,0)</f>
        <v>24.546500000000002</v>
      </c>
      <c r="M8" s="66">
        <f>RANK(L8,L$8:L$13,0)</f>
        <v>2</v>
      </c>
      <c r="N8" s="65">
        <f>VLOOKUP($A8,'Return Data'!$B$7:$R$2843,14,0)</f>
        <v>13.027699999999999</v>
      </c>
      <c r="O8" s="66">
        <f>RANK(N8,N$8:N$13,0)</f>
        <v>4</v>
      </c>
      <c r="P8" s="65">
        <f>VLOOKUP($A8,'Return Data'!$B$7:$R$2843,15,0)</f>
        <v>11.197699999999999</v>
      </c>
      <c r="Q8" s="66">
        <f>RANK(P8,P$8:P$13,0)</f>
        <v>5</v>
      </c>
      <c r="R8" s="65">
        <f>VLOOKUP($A8,'Return Data'!$B$7:$R$2843,16,0)</f>
        <v>18.776800000000001</v>
      </c>
      <c r="S8" s="67">
        <f t="shared" ref="S8:S13" si="4">RANK(R8,R$8:R$13,0)</f>
        <v>1</v>
      </c>
    </row>
    <row r="9" spans="1:20" x14ac:dyDescent="0.3">
      <c r="A9" s="63" t="s">
        <v>766</v>
      </c>
      <c r="B9" s="64">
        <f>VLOOKUP($A9,'Return Data'!$B$7:$R$2843,3,0)</f>
        <v>44391</v>
      </c>
      <c r="C9" s="65">
        <f>VLOOKUP($A9,'Return Data'!$B$7:$R$2843,4,0)</f>
        <v>23.08</v>
      </c>
      <c r="D9" s="65">
        <f>VLOOKUP($A9,'Return Data'!$B$7:$R$2843,10,0)</f>
        <v>16.920000000000002</v>
      </c>
      <c r="E9" s="66">
        <f t="shared" si="0"/>
        <v>2</v>
      </c>
      <c r="F9" s="65">
        <f>VLOOKUP($A9,'Return Data'!$B$7:$R$2843,11,0)</f>
        <v>20.3965</v>
      </c>
      <c r="G9" s="66">
        <f t="shared" si="1"/>
        <v>3</v>
      </c>
      <c r="H9" s="65">
        <f>VLOOKUP($A9,'Return Data'!$B$7:$R$2843,12,0)</f>
        <v>58.407699999999998</v>
      </c>
      <c r="I9" s="66">
        <f t="shared" si="2"/>
        <v>1</v>
      </c>
      <c r="J9" s="65">
        <f>VLOOKUP($A9,'Return Data'!$B$7:$R$2843,13,0)</f>
        <v>65.093000000000004</v>
      </c>
      <c r="K9" s="66">
        <f t="shared" si="3"/>
        <v>2</v>
      </c>
      <c r="L9" s="65">
        <f>VLOOKUP($A9,'Return Data'!$B$7:$R$2843,17,0)</f>
        <v>19.864999999999998</v>
      </c>
      <c r="M9" s="66">
        <f>RANK(L9,L$8:L$13,0)</f>
        <v>5</v>
      </c>
      <c r="N9" s="65">
        <f>VLOOKUP($A9,'Return Data'!$B$7:$R$2843,14,0)</f>
        <v>11.189500000000001</v>
      </c>
      <c r="O9" s="66">
        <f>RANK(N9,N$8:N$13,0)</f>
        <v>5</v>
      </c>
      <c r="P9" s="65">
        <f>VLOOKUP($A9,'Return Data'!$B$7:$R$2843,15,0)</f>
        <v>11.7826</v>
      </c>
      <c r="Q9" s="66">
        <f>RANK(P9,P$8:P$13,0)</f>
        <v>4</v>
      </c>
      <c r="R9" s="65">
        <f>VLOOKUP($A9,'Return Data'!$B$7:$R$2843,16,0)</f>
        <v>12.3779</v>
      </c>
      <c r="S9" s="67">
        <f t="shared" si="4"/>
        <v>6</v>
      </c>
    </row>
    <row r="10" spans="1:20" x14ac:dyDescent="0.3">
      <c r="A10" s="63" t="s">
        <v>769</v>
      </c>
      <c r="B10" s="64">
        <f>VLOOKUP($A10,'Return Data'!$B$7:$R$2843,3,0)</f>
        <v>44391</v>
      </c>
      <c r="C10" s="65">
        <f>VLOOKUP($A10,'Return Data'!$B$7:$R$2843,4,0)</f>
        <v>15.54</v>
      </c>
      <c r="D10" s="65">
        <f>VLOOKUP($A10,'Return Data'!$B$7:$R$2843,10,0)</f>
        <v>11.0793</v>
      </c>
      <c r="E10" s="66">
        <f t="shared" si="0"/>
        <v>6</v>
      </c>
      <c r="F10" s="65">
        <f>VLOOKUP($A10,'Return Data'!$B$7:$R$2843,11,0)</f>
        <v>9.3596000000000004</v>
      </c>
      <c r="G10" s="66">
        <f t="shared" si="1"/>
        <v>6</v>
      </c>
      <c r="H10" s="65">
        <f>VLOOKUP($A10,'Return Data'!$B$7:$R$2843,12,0)</f>
        <v>33.047899999999998</v>
      </c>
      <c r="I10" s="66">
        <f t="shared" si="2"/>
        <v>6</v>
      </c>
      <c r="J10" s="65">
        <f>VLOOKUP($A10,'Return Data'!$B$7:$R$2843,13,0)</f>
        <v>49.855400000000003</v>
      </c>
      <c r="K10" s="66">
        <f t="shared" si="3"/>
        <v>6</v>
      </c>
      <c r="L10" s="65"/>
      <c r="M10" s="66"/>
      <c r="N10" s="65"/>
      <c r="O10" s="66"/>
      <c r="P10" s="65"/>
      <c r="Q10" s="66"/>
      <c r="R10" s="65">
        <f>VLOOKUP($A10,'Return Data'!$B$7:$R$2843,16,0)</f>
        <v>18.756599999999999</v>
      </c>
      <c r="S10" s="67">
        <f t="shared" si="4"/>
        <v>2</v>
      </c>
    </row>
    <row r="11" spans="1:20" x14ac:dyDescent="0.3">
      <c r="A11" s="63" t="s">
        <v>770</v>
      </c>
      <c r="B11" s="64">
        <f>VLOOKUP($A11,'Return Data'!$B$7:$R$2843,3,0)</f>
        <v>44391</v>
      </c>
      <c r="C11" s="65">
        <f>VLOOKUP($A11,'Return Data'!$B$7:$R$2843,4,0)</f>
        <v>79.040000000000006</v>
      </c>
      <c r="D11" s="65">
        <f>VLOOKUP($A11,'Return Data'!$B$7:$R$2843,10,0)</f>
        <v>12.416399999999999</v>
      </c>
      <c r="E11" s="66">
        <f t="shared" si="0"/>
        <v>5</v>
      </c>
      <c r="F11" s="65">
        <f>VLOOKUP($A11,'Return Data'!$B$7:$R$2843,11,0)</f>
        <v>15.623200000000001</v>
      </c>
      <c r="G11" s="66">
        <f t="shared" si="1"/>
        <v>5</v>
      </c>
      <c r="H11" s="65">
        <f>VLOOKUP($A11,'Return Data'!$B$7:$R$2843,12,0)</f>
        <v>40.841099999999997</v>
      </c>
      <c r="I11" s="66">
        <f t="shared" si="2"/>
        <v>5</v>
      </c>
      <c r="J11" s="65">
        <f>VLOOKUP($A11,'Return Data'!$B$7:$R$2843,13,0)</f>
        <v>54.164200000000001</v>
      </c>
      <c r="K11" s="66">
        <f t="shared" si="3"/>
        <v>5</v>
      </c>
      <c r="L11" s="65">
        <f>VLOOKUP($A11,'Return Data'!$B$7:$R$2843,17,0)</f>
        <v>24.125299999999999</v>
      </c>
      <c r="M11" s="66">
        <f>RANK(L11,L$8:L$13,0)</f>
        <v>4</v>
      </c>
      <c r="N11" s="65">
        <f>VLOOKUP($A11,'Return Data'!$B$7:$R$2843,14,0)</f>
        <v>14.423999999999999</v>
      </c>
      <c r="O11" s="66">
        <f>RANK(N11,N$8:N$13,0)</f>
        <v>3</v>
      </c>
      <c r="P11" s="65">
        <f>VLOOKUP($A11,'Return Data'!$B$7:$R$2843,15,0)</f>
        <v>16.415400000000002</v>
      </c>
      <c r="Q11" s="66">
        <f>RANK(P11,P$8:P$13,0)</f>
        <v>1</v>
      </c>
      <c r="R11" s="65">
        <f>VLOOKUP($A11,'Return Data'!$B$7:$R$2843,16,0)</f>
        <v>13.131399999999999</v>
      </c>
      <c r="S11" s="67">
        <f t="shared" si="4"/>
        <v>5</v>
      </c>
    </row>
    <row r="12" spans="1:20" x14ac:dyDescent="0.3">
      <c r="A12" s="63" t="s">
        <v>772</v>
      </c>
      <c r="B12" s="64">
        <f>VLOOKUP($A12,'Return Data'!$B$7:$R$2843,3,0)</f>
        <v>44391</v>
      </c>
      <c r="C12" s="65">
        <f>VLOOKUP($A12,'Return Data'!$B$7:$R$2843,4,0)</f>
        <v>74.447699999999998</v>
      </c>
      <c r="D12" s="65">
        <f>VLOOKUP($A12,'Return Data'!$B$7:$R$2843,10,0)</f>
        <v>16.725999999999999</v>
      </c>
      <c r="E12" s="66">
        <f t="shared" si="0"/>
        <v>3</v>
      </c>
      <c r="F12" s="65">
        <f>VLOOKUP($A12,'Return Data'!$B$7:$R$2843,11,0)</f>
        <v>23.1416</v>
      </c>
      <c r="G12" s="66">
        <f t="shared" si="1"/>
        <v>1</v>
      </c>
      <c r="H12" s="65">
        <f>VLOOKUP($A12,'Return Data'!$B$7:$R$2843,12,0)</f>
        <v>58.226300000000002</v>
      </c>
      <c r="I12" s="66">
        <f t="shared" si="2"/>
        <v>2</v>
      </c>
      <c r="J12" s="65">
        <f>VLOOKUP($A12,'Return Data'!$B$7:$R$2843,13,0)</f>
        <v>79.002099999999999</v>
      </c>
      <c r="K12" s="66">
        <f t="shared" si="3"/>
        <v>1</v>
      </c>
      <c r="L12" s="65">
        <f>VLOOKUP($A12,'Return Data'!$B$7:$R$2843,17,0)</f>
        <v>27.7407</v>
      </c>
      <c r="M12" s="66">
        <f>RANK(L12,L$8:L$13,0)</f>
        <v>1</v>
      </c>
      <c r="N12" s="65">
        <f>VLOOKUP($A12,'Return Data'!$B$7:$R$2843,14,0)</f>
        <v>16.3218</v>
      </c>
      <c r="O12" s="66">
        <f>RANK(N12,N$8:N$13,0)</f>
        <v>1</v>
      </c>
      <c r="P12" s="65">
        <f>VLOOKUP($A12,'Return Data'!$B$7:$R$2843,15,0)</f>
        <v>16.066800000000001</v>
      </c>
      <c r="Q12" s="66">
        <f>RANK(P12,P$8:P$13,0)</f>
        <v>2</v>
      </c>
      <c r="R12" s="65">
        <f>VLOOKUP($A12,'Return Data'!$B$7:$R$2843,16,0)</f>
        <v>14.151899999999999</v>
      </c>
      <c r="S12" s="67">
        <f t="shared" si="4"/>
        <v>4</v>
      </c>
    </row>
    <row r="13" spans="1:20" x14ac:dyDescent="0.3">
      <c r="A13" s="63" t="s">
        <v>775</v>
      </c>
      <c r="B13" s="64">
        <f>VLOOKUP($A13,'Return Data'!$B$7:$R$2843,3,0)</f>
        <v>44391</v>
      </c>
      <c r="C13" s="65">
        <f>VLOOKUP($A13,'Return Data'!$B$7:$R$2843,4,0)</f>
        <v>97.379400000000004</v>
      </c>
      <c r="D13" s="65">
        <f>VLOOKUP($A13,'Return Data'!$B$7:$R$2843,10,0)</f>
        <v>16.194299999999998</v>
      </c>
      <c r="E13" s="66">
        <f t="shared" si="0"/>
        <v>4</v>
      </c>
      <c r="F13" s="65">
        <f>VLOOKUP($A13,'Return Data'!$B$7:$R$2843,11,0)</f>
        <v>17.007400000000001</v>
      </c>
      <c r="G13" s="66">
        <f t="shared" si="1"/>
        <v>4</v>
      </c>
      <c r="H13" s="65">
        <f>VLOOKUP($A13,'Return Data'!$B$7:$R$2843,12,0)</f>
        <v>43.3733</v>
      </c>
      <c r="I13" s="66">
        <f t="shared" si="2"/>
        <v>4</v>
      </c>
      <c r="J13" s="65">
        <f>VLOOKUP($A13,'Return Data'!$B$7:$R$2843,13,0)</f>
        <v>58.4621</v>
      </c>
      <c r="K13" s="66">
        <f t="shared" si="3"/>
        <v>4</v>
      </c>
      <c r="L13" s="65">
        <f>VLOOKUP($A13,'Return Data'!$B$7:$R$2843,17,0)</f>
        <v>24.2958</v>
      </c>
      <c r="M13" s="66">
        <f>RANK(L13,L$8:L$13,0)</f>
        <v>3</v>
      </c>
      <c r="N13" s="65">
        <f>VLOOKUP($A13,'Return Data'!$B$7:$R$2843,14,0)</f>
        <v>16.026700000000002</v>
      </c>
      <c r="O13" s="66">
        <f>RANK(N13,N$8:N$13,0)</f>
        <v>2</v>
      </c>
      <c r="P13" s="65">
        <f>VLOOKUP($A13,'Return Data'!$B$7:$R$2843,15,0)</f>
        <v>14.478199999999999</v>
      </c>
      <c r="Q13" s="66">
        <f>RANK(P13,P$8:P$13,0)</f>
        <v>3</v>
      </c>
      <c r="R13" s="65">
        <f>VLOOKUP($A13,'Return Data'!$B$7:$R$2843,16,0)</f>
        <v>15.0762</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15.614333333333333</v>
      </c>
      <c r="E15" s="74"/>
      <c r="F15" s="75">
        <f>AVERAGE(F8:F13)</f>
        <v>17.800316666666667</v>
      </c>
      <c r="G15" s="74"/>
      <c r="H15" s="75">
        <f>AVERAGE(H8:H13)</f>
        <v>46.584816666666661</v>
      </c>
      <c r="I15" s="74"/>
      <c r="J15" s="75">
        <f>AVERAGE(J8:J13)</f>
        <v>61.127233333333329</v>
      </c>
      <c r="K15" s="74"/>
      <c r="L15" s="75">
        <f>AVERAGE(L8:L13)</f>
        <v>24.114660000000001</v>
      </c>
      <c r="M15" s="74"/>
      <c r="N15" s="75">
        <f>AVERAGE(N8:N13)</f>
        <v>14.197939999999999</v>
      </c>
      <c r="O15" s="74"/>
      <c r="P15" s="75">
        <f>AVERAGE(P8:P13)</f>
        <v>13.988140000000001</v>
      </c>
      <c r="Q15" s="74"/>
      <c r="R15" s="75">
        <f>AVERAGE(R8:R13)</f>
        <v>15.378466666666666</v>
      </c>
      <c r="S15" s="76"/>
    </row>
    <row r="16" spans="1:20" x14ac:dyDescent="0.3">
      <c r="A16" s="73" t="s">
        <v>28</v>
      </c>
      <c r="B16" s="74"/>
      <c r="C16" s="74"/>
      <c r="D16" s="75">
        <f>MIN(D8:D13)</f>
        <v>11.0793</v>
      </c>
      <c r="E16" s="74"/>
      <c r="F16" s="75">
        <f>MIN(F8:F13)</f>
        <v>9.3596000000000004</v>
      </c>
      <c r="G16" s="74"/>
      <c r="H16" s="75">
        <f>MIN(H8:H13)</f>
        <v>33.047899999999998</v>
      </c>
      <c r="I16" s="74"/>
      <c r="J16" s="75">
        <f>MIN(J8:J13)</f>
        <v>49.855400000000003</v>
      </c>
      <c r="K16" s="74"/>
      <c r="L16" s="75">
        <f>MIN(L8:L13)</f>
        <v>19.864999999999998</v>
      </c>
      <c r="M16" s="74"/>
      <c r="N16" s="75">
        <f>MIN(N8:N13)</f>
        <v>11.189500000000001</v>
      </c>
      <c r="O16" s="74"/>
      <c r="P16" s="75">
        <f>MIN(P8:P13)</f>
        <v>11.197699999999999</v>
      </c>
      <c r="Q16" s="74"/>
      <c r="R16" s="75">
        <f>MIN(R8:R13)</f>
        <v>12.3779</v>
      </c>
      <c r="S16" s="76"/>
    </row>
    <row r="17" spans="1:19" ht="15" thickBot="1" x14ac:dyDescent="0.35">
      <c r="A17" s="77" t="s">
        <v>29</v>
      </c>
      <c r="B17" s="78"/>
      <c r="C17" s="78"/>
      <c r="D17" s="79">
        <f>MAX(D8:D13)</f>
        <v>20.350000000000001</v>
      </c>
      <c r="E17" s="78"/>
      <c r="F17" s="79">
        <f>MAX(F8:F13)</f>
        <v>23.1416</v>
      </c>
      <c r="G17" s="78"/>
      <c r="H17" s="79">
        <f>MAX(H8:H13)</f>
        <v>58.407699999999998</v>
      </c>
      <c r="I17" s="78"/>
      <c r="J17" s="79">
        <f>MAX(J8:J13)</f>
        <v>79.002099999999999</v>
      </c>
      <c r="K17" s="78"/>
      <c r="L17" s="79">
        <f>MAX(L8:L13)</f>
        <v>27.7407</v>
      </c>
      <c r="M17" s="78"/>
      <c r="N17" s="79">
        <f>MAX(N8:N13)</f>
        <v>16.3218</v>
      </c>
      <c r="O17" s="78"/>
      <c r="P17" s="79">
        <f>MAX(P8:P13)</f>
        <v>16.415400000000002</v>
      </c>
      <c r="Q17" s="78"/>
      <c r="R17" s="79">
        <f>MAX(R8:R13)</f>
        <v>18.776800000000001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44391</v>
      </c>
      <c r="C8" s="65">
        <f>VLOOKUP($A8,'Return Data'!$B$7:$R$2843,4,0)</f>
        <v>90.643199999999993</v>
      </c>
      <c r="D8" s="65">
        <f>VLOOKUP($A8,'Return Data'!$B$7:$R$2843,10,0)</f>
        <v>12.202500000000001</v>
      </c>
      <c r="E8" s="66">
        <f t="shared" ref="E8:E29" si="0">RANK(D8,D$8:D$29,0)</f>
        <v>15</v>
      </c>
      <c r="F8" s="65">
        <f>VLOOKUP($A8,'Return Data'!$B$7:$R$2843,11,0)</f>
        <v>9.8676999999999992</v>
      </c>
      <c r="G8" s="66">
        <f t="shared" ref="G8:G29" si="1">RANK(F8,F$8:F$29,0)</f>
        <v>16</v>
      </c>
      <c r="H8" s="65">
        <f>VLOOKUP($A8,'Return Data'!$B$7:$R$2843,12,0)</f>
        <v>36.620100000000001</v>
      </c>
      <c r="I8" s="66">
        <f t="shared" ref="I8:I27" si="2">RANK(H8,H$8:H$29,0)</f>
        <v>15</v>
      </c>
      <c r="J8" s="65">
        <f>VLOOKUP($A8,'Return Data'!$B$7:$R$2843,13,0)</f>
        <v>50.972099999999998</v>
      </c>
      <c r="K8" s="66">
        <f t="shared" ref="K8:K26" si="3">RANK(J8,J$8:J$29,0)</f>
        <v>15</v>
      </c>
      <c r="L8" s="65">
        <f>VLOOKUP($A8,'Return Data'!$B$7:$R$2843,17,0)</f>
        <v>18.9925</v>
      </c>
      <c r="M8" s="66">
        <f t="shared" ref="M8:M26" si="4">RANK(L8,L$8:L$29,0)</f>
        <v>15</v>
      </c>
      <c r="N8" s="65">
        <f>VLOOKUP($A8,'Return Data'!$B$7:$R$2843,14,0)</f>
        <v>14.918100000000001</v>
      </c>
      <c r="O8" s="66">
        <f t="shared" ref="O8" si="5">RANK(N8,N$8:N$29,0)</f>
        <v>9</v>
      </c>
      <c r="P8" s="65">
        <f>VLOOKUP($A8,'Return Data'!$B$7:$R$2843,15,0)</f>
        <v>13.9153</v>
      </c>
      <c r="Q8" s="66">
        <f t="shared" ref="Q8" si="6">RANK(P8,P$8:P$29,0)</f>
        <v>11</v>
      </c>
      <c r="R8" s="65">
        <f>VLOOKUP($A8,'Return Data'!$B$7:$R$2843,16,0)</f>
        <v>15.634600000000001</v>
      </c>
      <c r="S8" s="67">
        <f t="shared" ref="S8:S29" si="7">RANK(R8,R$8:R$29,0)</f>
        <v>14</v>
      </c>
    </row>
    <row r="9" spans="1:20" x14ac:dyDescent="0.3">
      <c r="A9" s="63" t="s">
        <v>821</v>
      </c>
      <c r="B9" s="64">
        <f>VLOOKUP($A9,'Return Data'!$B$7:$R$2843,3,0)</f>
        <v>44391</v>
      </c>
      <c r="C9" s="65">
        <f>VLOOKUP($A9,'Return Data'!$B$7:$R$2843,4,0)</f>
        <v>46.44</v>
      </c>
      <c r="D9" s="65">
        <f>VLOOKUP($A9,'Return Data'!$B$7:$R$2843,10,0)</f>
        <v>13.3512</v>
      </c>
      <c r="E9" s="66">
        <f t="shared" si="0"/>
        <v>10</v>
      </c>
      <c r="F9" s="65">
        <f>VLOOKUP($A9,'Return Data'!$B$7:$R$2843,11,0)</f>
        <v>10.597799999999999</v>
      </c>
      <c r="G9" s="66">
        <f t="shared" si="1"/>
        <v>15</v>
      </c>
      <c r="H9" s="65">
        <f>VLOOKUP($A9,'Return Data'!$B$7:$R$2843,12,0)</f>
        <v>38.296599999999998</v>
      </c>
      <c r="I9" s="66">
        <f t="shared" si="2"/>
        <v>13</v>
      </c>
      <c r="J9" s="65">
        <f>VLOOKUP($A9,'Return Data'!$B$7:$R$2843,13,0)</f>
        <v>53.7239</v>
      </c>
      <c r="K9" s="66">
        <f t="shared" si="3"/>
        <v>13</v>
      </c>
      <c r="L9" s="65">
        <f>VLOOKUP($A9,'Return Data'!$B$7:$R$2843,17,0)</f>
        <v>24.040099999999999</v>
      </c>
      <c r="M9" s="66">
        <f t="shared" si="4"/>
        <v>5</v>
      </c>
      <c r="N9" s="65">
        <f>VLOOKUP($A9,'Return Data'!$B$7:$R$2843,14,0)</f>
        <v>14.964499999999999</v>
      </c>
      <c r="O9" s="66">
        <f t="shared" ref="O9:O27" si="8">RANK(N9,N$8:N$29,0)</f>
        <v>8</v>
      </c>
      <c r="P9" s="65">
        <f>VLOOKUP($A9,'Return Data'!$B$7:$R$2843,15,0)</f>
        <v>18.8919</v>
      </c>
      <c r="Q9" s="66">
        <f t="shared" ref="Q9:Q27" si="9">RANK(P9,P$8:P$29,0)</f>
        <v>2</v>
      </c>
      <c r="R9" s="65">
        <f>VLOOKUP($A9,'Return Data'!$B$7:$R$2843,16,0)</f>
        <v>17.572299999999998</v>
      </c>
      <c r="S9" s="67">
        <f t="shared" si="7"/>
        <v>9</v>
      </c>
    </row>
    <row r="10" spans="1:20" x14ac:dyDescent="0.3">
      <c r="A10" s="63" t="s">
        <v>823</v>
      </c>
      <c r="B10" s="64">
        <f>VLOOKUP($A10,'Return Data'!$B$7:$R$2843,3,0)</f>
        <v>44391</v>
      </c>
      <c r="C10" s="65">
        <f>VLOOKUP($A10,'Return Data'!$B$7:$R$2843,4,0)</f>
        <v>14.076000000000001</v>
      </c>
      <c r="D10" s="65">
        <f>VLOOKUP($A10,'Return Data'!$B$7:$R$2843,10,0)</f>
        <v>11.3255</v>
      </c>
      <c r="E10" s="66">
        <f t="shared" si="0"/>
        <v>17</v>
      </c>
      <c r="F10" s="65">
        <f>VLOOKUP($A10,'Return Data'!$B$7:$R$2843,11,0)</f>
        <v>9.3451000000000004</v>
      </c>
      <c r="G10" s="66">
        <f t="shared" si="1"/>
        <v>19</v>
      </c>
      <c r="H10" s="65">
        <f>VLOOKUP($A10,'Return Data'!$B$7:$R$2843,12,0)</f>
        <v>34.531199999999998</v>
      </c>
      <c r="I10" s="66">
        <f t="shared" si="2"/>
        <v>16</v>
      </c>
      <c r="J10" s="65">
        <f>VLOOKUP($A10,'Return Data'!$B$7:$R$2843,13,0)</f>
        <v>47.084600000000002</v>
      </c>
      <c r="K10" s="66">
        <f t="shared" si="3"/>
        <v>17</v>
      </c>
      <c r="L10" s="65">
        <f>VLOOKUP($A10,'Return Data'!$B$7:$R$2843,17,0)</f>
        <v>19.5336</v>
      </c>
      <c r="M10" s="66">
        <f t="shared" si="4"/>
        <v>13</v>
      </c>
      <c r="N10" s="65">
        <f>VLOOKUP($A10,'Return Data'!$B$7:$R$2843,14,0)</f>
        <v>12.834</v>
      </c>
      <c r="O10" s="66">
        <f t="shared" si="8"/>
        <v>13</v>
      </c>
      <c r="P10" s="65"/>
      <c r="Q10" s="66"/>
      <c r="R10" s="65">
        <f>VLOOKUP($A10,'Return Data'!$B$7:$R$2843,16,0)</f>
        <v>9.4856999999999996</v>
      </c>
      <c r="S10" s="67">
        <f t="shared" si="7"/>
        <v>22</v>
      </c>
    </row>
    <row r="11" spans="1:20" x14ac:dyDescent="0.3">
      <c r="A11" s="63" t="s">
        <v>825</v>
      </c>
      <c r="B11" s="64">
        <f>VLOOKUP($A11,'Return Data'!$B$7:$R$2843,3,0)</f>
        <v>44391</v>
      </c>
      <c r="C11" s="65">
        <f>VLOOKUP($A11,'Return Data'!$B$7:$R$2843,4,0)</f>
        <v>35.356000000000002</v>
      </c>
      <c r="D11" s="65">
        <f>VLOOKUP($A11,'Return Data'!$B$7:$R$2843,10,0)</f>
        <v>13.3714</v>
      </c>
      <c r="E11" s="66">
        <f t="shared" si="0"/>
        <v>9</v>
      </c>
      <c r="F11" s="65">
        <f>VLOOKUP($A11,'Return Data'!$B$7:$R$2843,11,0)</f>
        <v>12.789099999999999</v>
      </c>
      <c r="G11" s="66">
        <f t="shared" si="1"/>
        <v>14</v>
      </c>
      <c r="H11" s="65">
        <f>VLOOKUP($A11,'Return Data'!$B$7:$R$2843,12,0)</f>
        <v>38.174100000000003</v>
      </c>
      <c r="I11" s="66">
        <f t="shared" si="2"/>
        <v>14</v>
      </c>
      <c r="J11" s="65">
        <f>VLOOKUP($A11,'Return Data'!$B$7:$R$2843,13,0)</f>
        <v>52.081899999999997</v>
      </c>
      <c r="K11" s="66">
        <f t="shared" si="3"/>
        <v>14</v>
      </c>
      <c r="L11" s="65">
        <f>VLOOKUP($A11,'Return Data'!$B$7:$R$2843,17,0)</f>
        <v>20.539899999999999</v>
      </c>
      <c r="M11" s="66">
        <f t="shared" si="4"/>
        <v>11</v>
      </c>
      <c r="N11" s="65">
        <f>VLOOKUP($A11,'Return Data'!$B$7:$R$2843,14,0)</f>
        <v>14.267099999999999</v>
      </c>
      <c r="O11" s="66">
        <f t="shared" si="8"/>
        <v>11</v>
      </c>
      <c r="P11" s="65">
        <f>VLOOKUP($A11,'Return Data'!$B$7:$R$2843,15,0)</f>
        <v>13.4968</v>
      </c>
      <c r="Q11" s="66">
        <f t="shared" si="9"/>
        <v>13</v>
      </c>
      <c r="R11" s="65">
        <f>VLOOKUP($A11,'Return Data'!$B$7:$R$2843,16,0)</f>
        <v>14.5671</v>
      </c>
      <c r="S11" s="67">
        <f t="shared" si="7"/>
        <v>15</v>
      </c>
    </row>
    <row r="12" spans="1:20" x14ac:dyDescent="0.3">
      <c r="A12" s="63" t="s">
        <v>828</v>
      </c>
      <c r="B12" s="64">
        <f>VLOOKUP($A12,'Return Data'!$B$7:$R$2843,3,0)</f>
        <v>44391</v>
      </c>
      <c r="C12" s="65">
        <f>VLOOKUP($A12,'Return Data'!$B$7:$R$2843,4,0)</f>
        <v>65.743600000000001</v>
      </c>
      <c r="D12" s="65">
        <f>VLOOKUP($A12,'Return Data'!$B$7:$R$2843,10,0)</f>
        <v>17.166599999999999</v>
      </c>
      <c r="E12" s="66">
        <f t="shared" si="0"/>
        <v>1</v>
      </c>
      <c r="F12" s="65">
        <f>VLOOKUP($A12,'Return Data'!$B$7:$R$2843,11,0)</f>
        <v>20.272500000000001</v>
      </c>
      <c r="G12" s="66">
        <f t="shared" si="1"/>
        <v>3</v>
      </c>
      <c r="H12" s="65">
        <f>VLOOKUP($A12,'Return Data'!$B$7:$R$2843,12,0)</f>
        <v>63.840899999999998</v>
      </c>
      <c r="I12" s="66">
        <f t="shared" si="2"/>
        <v>1</v>
      </c>
      <c r="J12" s="65">
        <f>VLOOKUP($A12,'Return Data'!$B$7:$R$2843,13,0)</f>
        <v>71.498000000000005</v>
      </c>
      <c r="K12" s="66">
        <f t="shared" si="3"/>
        <v>1</v>
      </c>
      <c r="L12" s="65">
        <f>VLOOKUP($A12,'Return Data'!$B$7:$R$2843,17,0)</f>
        <v>20.841699999999999</v>
      </c>
      <c r="M12" s="66">
        <f t="shared" si="4"/>
        <v>10</v>
      </c>
      <c r="N12" s="65">
        <f>VLOOKUP($A12,'Return Data'!$B$7:$R$2843,14,0)</f>
        <v>18.424499999999998</v>
      </c>
      <c r="O12" s="66">
        <f t="shared" si="8"/>
        <v>3</v>
      </c>
      <c r="P12" s="65">
        <f>VLOOKUP($A12,'Return Data'!$B$7:$R$2843,15,0)</f>
        <v>15.315300000000001</v>
      </c>
      <c r="Q12" s="66">
        <f t="shared" si="9"/>
        <v>8</v>
      </c>
      <c r="R12" s="65">
        <f>VLOOKUP($A12,'Return Data'!$B$7:$R$2843,16,0)</f>
        <v>19.2578</v>
      </c>
      <c r="S12" s="67">
        <f t="shared" si="7"/>
        <v>5</v>
      </c>
    </row>
    <row r="13" spans="1:20" x14ac:dyDescent="0.3">
      <c r="A13" s="63" t="s">
        <v>830</v>
      </c>
      <c r="B13" s="64">
        <f>VLOOKUP($A13,'Return Data'!$B$7:$R$2843,3,0)</f>
        <v>44391</v>
      </c>
      <c r="C13" s="65">
        <f>VLOOKUP($A13,'Return Data'!$B$7:$R$2843,4,0)</f>
        <v>107.379</v>
      </c>
      <c r="D13" s="65">
        <f>VLOOKUP($A13,'Return Data'!$B$7:$R$2843,10,0)</f>
        <v>15.285299999999999</v>
      </c>
      <c r="E13" s="66">
        <f t="shared" si="0"/>
        <v>3</v>
      </c>
      <c r="F13" s="65">
        <f>VLOOKUP($A13,'Return Data'!$B$7:$R$2843,11,0)</f>
        <v>17.193999999999999</v>
      </c>
      <c r="G13" s="66">
        <f t="shared" si="1"/>
        <v>7</v>
      </c>
      <c r="H13" s="65">
        <f>VLOOKUP($A13,'Return Data'!$B$7:$R$2843,12,0)</f>
        <v>50.8874</v>
      </c>
      <c r="I13" s="66">
        <f t="shared" si="2"/>
        <v>4</v>
      </c>
      <c r="J13" s="65">
        <f>VLOOKUP($A13,'Return Data'!$B$7:$R$2843,13,0)</f>
        <v>56.824100000000001</v>
      </c>
      <c r="K13" s="66">
        <f t="shared" si="3"/>
        <v>10</v>
      </c>
      <c r="L13" s="65">
        <f>VLOOKUP($A13,'Return Data'!$B$7:$R$2843,17,0)</f>
        <v>14.4405</v>
      </c>
      <c r="M13" s="66">
        <f t="shared" si="4"/>
        <v>17</v>
      </c>
      <c r="N13" s="65">
        <f>VLOOKUP($A13,'Return Data'!$B$7:$R$2843,14,0)</f>
        <v>10.7744</v>
      </c>
      <c r="O13" s="66">
        <f t="shared" si="8"/>
        <v>15</v>
      </c>
      <c r="P13" s="65">
        <f>VLOOKUP($A13,'Return Data'!$B$7:$R$2843,15,0)</f>
        <v>10.6348</v>
      </c>
      <c r="Q13" s="66">
        <f t="shared" si="9"/>
        <v>15</v>
      </c>
      <c r="R13" s="65">
        <f>VLOOKUP($A13,'Return Data'!$B$7:$R$2843,16,0)</f>
        <v>12.331</v>
      </c>
      <c r="S13" s="67">
        <f t="shared" si="7"/>
        <v>20</v>
      </c>
    </row>
    <row r="14" spans="1:20" x14ac:dyDescent="0.3">
      <c r="A14" s="63" t="s">
        <v>833</v>
      </c>
      <c r="B14" s="64">
        <f>VLOOKUP($A14,'Return Data'!$B$7:$R$2843,3,0)</f>
        <v>44391</v>
      </c>
      <c r="C14" s="65">
        <f>VLOOKUP($A14,'Return Data'!$B$7:$R$2843,4,0)</f>
        <v>48.54</v>
      </c>
      <c r="D14" s="65">
        <f>VLOOKUP($A14,'Return Data'!$B$7:$R$2843,10,0)</f>
        <v>14.292400000000001</v>
      </c>
      <c r="E14" s="66">
        <f t="shared" si="0"/>
        <v>7</v>
      </c>
      <c r="F14" s="65">
        <f>VLOOKUP($A14,'Return Data'!$B$7:$R$2843,11,0)</f>
        <v>14.427199999999999</v>
      </c>
      <c r="G14" s="66">
        <f t="shared" si="1"/>
        <v>12</v>
      </c>
      <c r="H14" s="65">
        <f>VLOOKUP($A14,'Return Data'!$B$7:$R$2843,12,0)</f>
        <v>48.078099999999999</v>
      </c>
      <c r="I14" s="66">
        <f t="shared" si="2"/>
        <v>6</v>
      </c>
      <c r="J14" s="65">
        <f>VLOOKUP($A14,'Return Data'!$B$7:$R$2843,13,0)</f>
        <v>55.4773</v>
      </c>
      <c r="K14" s="66">
        <f t="shared" si="3"/>
        <v>12</v>
      </c>
      <c r="L14" s="65">
        <f>VLOOKUP($A14,'Return Data'!$B$7:$R$2843,17,0)</f>
        <v>23.8688</v>
      </c>
      <c r="M14" s="66">
        <f t="shared" si="4"/>
        <v>6</v>
      </c>
      <c r="N14" s="65">
        <f>VLOOKUP($A14,'Return Data'!$B$7:$R$2843,14,0)</f>
        <v>16.214700000000001</v>
      </c>
      <c r="O14" s="66">
        <f t="shared" si="8"/>
        <v>7</v>
      </c>
      <c r="P14" s="65">
        <f>VLOOKUP($A14,'Return Data'!$B$7:$R$2843,15,0)</f>
        <v>13.7227</v>
      </c>
      <c r="Q14" s="66">
        <f t="shared" si="9"/>
        <v>12</v>
      </c>
      <c r="R14" s="65">
        <f>VLOOKUP($A14,'Return Data'!$B$7:$R$2843,16,0)</f>
        <v>14.477</v>
      </c>
      <c r="S14" s="67">
        <f t="shared" si="7"/>
        <v>16</v>
      </c>
    </row>
    <row r="15" spans="1:20" x14ac:dyDescent="0.3">
      <c r="A15" s="63" t="s">
        <v>834</v>
      </c>
      <c r="B15" s="64">
        <f>VLOOKUP($A15,'Return Data'!$B$7:$R$2843,3,0)</f>
        <v>44391</v>
      </c>
      <c r="C15" s="65">
        <f>VLOOKUP($A15,'Return Data'!$B$7:$R$2843,4,0)</f>
        <v>14.38</v>
      </c>
      <c r="D15" s="65">
        <f>VLOOKUP($A15,'Return Data'!$B$7:$R$2843,10,0)</f>
        <v>11.3003</v>
      </c>
      <c r="E15" s="66">
        <f t="shared" si="0"/>
        <v>18</v>
      </c>
      <c r="F15" s="65">
        <f>VLOOKUP($A15,'Return Data'!$B$7:$R$2843,11,0)</f>
        <v>9.5202000000000009</v>
      </c>
      <c r="G15" s="66">
        <f t="shared" si="1"/>
        <v>18</v>
      </c>
      <c r="H15" s="65">
        <f>VLOOKUP($A15,'Return Data'!$B$7:$R$2843,12,0)</f>
        <v>32.290700000000001</v>
      </c>
      <c r="I15" s="66">
        <f t="shared" si="2"/>
        <v>19</v>
      </c>
      <c r="J15" s="65">
        <f>VLOOKUP($A15,'Return Data'!$B$7:$R$2843,13,0)</f>
        <v>46.585099999999997</v>
      </c>
      <c r="K15" s="66">
        <f t="shared" si="3"/>
        <v>19</v>
      </c>
      <c r="L15" s="65">
        <f>VLOOKUP($A15,'Return Data'!$B$7:$R$2843,17,0)</f>
        <v>19.176500000000001</v>
      </c>
      <c r="M15" s="66">
        <f t="shared" si="4"/>
        <v>14</v>
      </c>
      <c r="N15" s="65">
        <f>VLOOKUP($A15,'Return Data'!$B$7:$R$2843,14,0)</f>
        <v>11.7788</v>
      </c>
      <c r="O15" s="66">
        <f t="shared" si="8"/>
        <v>14</v>
      </c>
      <c r="P15" s="65"/>
      <c r="Q15" s="66"/>
      <c r="R15" s="65">
        <f>VLOOKUP($A15,'Return Data'!$B$7:$R$2843,16,0)</f>
        <v>10.441599999999999</v>
      </c>
      <c r="S15" s="67">
        <f t="shared" si="7"/>
        <v>21</v>
      </c>
    </row>
    <row r="16" spans="1:20" x14ac:dyDescent="0.3">
      <c r="A16" s="63" t="s">
        <v>836</v>
      </c>
      <c r="B16" s="64">
        <f>VLOOKUP($A16,'Return Data'!$B$7:$R$2843,3,0)</f>
        <v>44391</v>
      </c>
      <c r="C16" s="65">
        <f>VLOOKUP($A16,'Return Data'!$B$7:$R$2843,4,0)</f>
        <v>56.11</v>
      </c>
      <c r="D16" s="65">
        <f>VLOOKUP($A16,'Return Data'!$B$7:$R$2843,10,0)</f>
        <v>12.399800000000001</v>
      </c>
      <c r="E16" s="66">
        <f t="shared" si="0"/>
        <v>13</v>
      </c>
      <c r="F16" s="65">
        <f>VLOOKUP($A16,'Return Data'!$B$7:$R$2843,11,0)</f>
        <v>8.0701000000000001</v>
      </c>
      <c r="G16" s="66">
        <f t="shared" si="1"/>
        <v>20</v>
      </c>
      <c r="H16" s="65">
        <f>VLOOKUP($A16,'Return Data'!$B$7:$R$2843,12,0)</f>
        <v>25.301500000000001</v>
      </c>
      <c r="I16" s="66">
        <f t="shared" si="2"/>
        <v>22</v>
      </c>
      <c r="J16" s="65">
        <f>VLOOKUP($A16,'Return Data'!$B$7:$R$2843,13,0)</f>
        <v>44.837400000000002</v>
      </c>
      <c r="K16" s="66">
        <f t="shared" si="3"/>
        <v>21</v>
      </c>
      <c r="L16" s="65">
        <f>VLOOKUP($A16,'Return Data'!$B$7:$R$2843,17,0)</f>
        <v>19.964600000000001</v>
      </c>
      <c r="M16" s="66">
        <f t="shared" si="4"/>
        <v>12</v>
      </c>
      <c r="N16" s="65">
        <f>VLOOKUP($A16,'Return Data'!$B$7:$R$2843,14,0)</f>
        <v>9.9810999999999996</v>
      </c>
      <c r="O16" s="66">
        <f t="shared" si="8"/>
        <v>16</v>
      </c>
      <c r="P16" s="65">
        <f>VLOOKUP($A16,'Return Data'!$B$7:$R$2843,15,0)</f>
        <v>14.9541</v>
      </c>
      <c r="Q16" s="66">
        <f t="shared" si="9"/>
        <v>10</v>
      </c>
      <c r="R16" s="65">
        <f>VLOOKUP($A16,'Return Data'!$B$7:$R$2843,16,0)</f>
        <v>12.8568</v>
      </c>
      <c r="S16" s="67">
        <f t="shared" si="7"/>
        <v>19</v>
      </c>
    </row>
    <row r="17" spans="1:19" x14ac:dyDescent="0.3">
      <c r="A17" s="63" t="s">
        <v>838</v>
      </c>
      <c r="B17" s="64">
        <f>VLOOKUP($A17,'Return Data'!$B$7:$R$2843,3,0)</f>
        <v>44391</v>
      </c>
      <c r="C17" s="65">
        <f>VLOOKUP($A17,'Return Data'!$B$7:$R$2843,4,0)</f>
        <v>29.2392</v>
      </c>
      <c r="D17" s="65">
        <f>VLOOKUP($A17,'Return Data'!$B$7:$R$2843,10,0)</f>
        <v>15.1539</v>
      </c>
      <c r="E17" s="66">
        <f t="shared" si="0"/>
        <v>4</v>
      </c>
      <c r="F17" s="65">
        <f>VLOOKUP($A17,'Return Data'!$B$7:$R$2843,11,0)</f>
        <v>13.724299999999999</v>
      </c>
      <c r="G17" s="66">
        <f t="shared" si="1"/>
        <v>13</v>
      </c>
      <c r="H17" s="65">
        <f>VLOOKUP($A17,'Return Data'!$B$7:$R$2843,12,0)</f>
        <v>43.354700000000001</v>
      </c>
      <c r="I17" s="66">
        <f t="shared" si="2"/>
        <v>9</v>
      </c>
      <c r="J17" s="65">
        <f>VLOOKUP($A17,'Return Data'!$B$7:$R$2843,13,0)</f>
        <v>64.150800000000004</v>
      </c>
      <c r="K17" s="66">
        <f t="shared" si="3"/>
        <v>5</v>
      </c>
      <c r="L17" s="65">
        <f>VLOOKUP($A17,'Return Data'!$B$7:$R$2843,17,0)</f>
        <v>29.696300000000001</v>
      </c>
      <c r="M17" s="66">
        <f t="shared" si="4"/>
        <v>1</v>
      </c>
      <c r="N17" s="65">
        <f>VLOOKUP($A17,'Return Data'!$B$7:$R$2843,14,0)</f>
        <v>24.665400000000002</v>
      </c>
      <c r="O17" s="66">
        <f t="shared" si="8"/>
        <v>1</v>
      </c>
      <c r="P17" s="65">
        <f>VLOOKUP($A17,'Return Data'!$B$7:$R$2843,15,0)</f>
        <v>19.991399999999999</v>
      </c>
      <c r="Q17" s="66">
        <f t="shared" si="9"/>
        <v>1</v>
      </c>
      <c r="R17" s="65">
        <f>VLOOKUP($A17,'Return Data'!$B$7:$R$2843,16,0)</f>
        <v>17.340399999999999</v>
      </c>
      <c r="S17" s="67">
        <f t="shared" si="7"/>
        <v>10</v>
      </c>
    </row>
    <row r="18" spans="1:19" x14ac:dyDescent="0.3">
      <c r="A18" s="63" t="s">
        <v>841</v>
      </c>
      <c r="B18" s="64">
        <f>VLOOKUP($A18,'Return Data'!$B$7:$R$2843,3,0)</f>
        <v>44391</v>
      </c>
      <c r="C18" s="65">
        <f>VLOOKUP($A18,'Return Data'!$B$7:$R$2843,4,0)</f>
        <v>11.8048</v>
      </c>
      <c r="D18" s="65">
        <f>VLOOKUP($A18,'Return Data'!$B$7:$R$2843,10,0)</f>
        <v>7.2267000000000001</v>
      </c>
      <c r="E18" s="66">
        <f t="shared" si="0"/>
        <v>22</v>
      </c>
      <c r="F18" s="65">
        <f>VLOOKUP($A18,'Return Data'!$B$7:$R$2843,11,0)</f>
        <v>3.7692999999999999</v>
      </c>
      <c r="G18" s="66">
        <f t="shared" si="1"/>
        <v>22</v>
      </c>
      <c r="H18" s="65">
        <f>VLOOKUP($A18,'Return Data'!$B$7:$R$2843,12,0)</f>
        <v>34.356099999999998</v>
      </c>
      <c r="I18" s="66">
        <f t="shared" si="2"/>
        <v>17</v>
      </c>
      <c r="J18" s="65">
        <f>VLOOKUP($A18,'Return Data'!$B$7:$R$2843,13,0)</f>
        <v>39.688600000000001</v>
      </c>
      <c r="K18" s="66">
        <f t="shared" si="3"/>
        <v>22</v>
      </c>
      <c r="L18" s="65">
        <f>VLOOKUP($A18,'Return Data'!$B$7:$R$2843,17,0)</f>
        <v>12.597099999999999</v>
      </c>
      <c r="M18" s="66">
        <f t="shared" si="4"/>
        <v>18</v>
      </c>
      <c r="N18" s="65">
        <f>VLOOKUP($A18,'Return Data'!$B$7:$R$2843,14,0)</f>
        <v>7.7630999999999997</v>
      </c>
      <c r="O18" s="66">
        <f t="shared" si="8"/>
        <v>17</v>
      </c>
      <c r="P18" s="65">
        <f>VLOOKUP($A18,'Return Data'!$B$7:$R$2843,15,0)</f>
        <v>12.328799999999999</v>
      </c>
      <c r="Q18" s="66">
        <f t="shared" si="9"/>
        <v>14</v>
      </c>
      <c r="R18" s="65">
        <f>VLOOKUP($A18,'Return Data'!$B$7:$R$2843,16,0)</f>
        <v>13.9018</v>
      </c>
      <c r="S18" s="67">
        <f t="shared" si="7"/>
        <v>17</v>
      </c>
    </row>
    <row r="19" spans="1:19" x14ac:dyDescent="0.3">
      <c r="A19" s="63" t="s">
        <v>842</v>
      </c>
      <c r="B19" s="64">
        <f>VLOOKUP($A19,'Return Data'!$B$7:$R$2843,3,0)</f>
        <v>44391</v>
      </c>
      <c r="C19" s="65">
        <f>VLOOKUP($A19,'Return Data'!$B$7:$R$2843,4,0)</f>
        <v>15.441000000000001</v>
      </c>
      <c r="D19" s="65">
        <f>VLOOKUP($A19,'Return Data'!$B$7:$R$2843,10,0)</f>
        <v>12.4208</v>
      </c>
      <c r="E19" s="66">
        <f t="shared" si="0"/>
        <v>12</v>
      </c>
      <c r="F19" s="65">
        <f>VLOOKUP($A19,'Return Data'!$B$7:$R$2843,11,0)</f>
        <v>15.7583</v>
      </c>
      <c r="G19" s="66">
        <f t="shared" si="1"/>
        <v>8</v>
      </c>
      <c r="H19" s="65">
        <f>VLOOKUP($A19,'Return Data'!$B$7:$R$2843,12,0)</f>
        <v>39.535499999999999</v>
      </c>
      <c r="I19" s="66">
        <f t="shared" si="2"/>
        <v>11</v>
      </c>
      <c r="J19" s="65">
        <f>VLOOKUP($A19,'Return Data'!$B$7:$R$2843,13,0)</f>
        <v>56.048499999999997</v>
      </c>
      <c r="K19" s="66">
        <f t="shared" si="3"/>
        <v>11</v>
      </c>
      <c r="L19" s="65"/>
      <c r="M19" s="66"/>
      <c r="N19" s="65"/>
      <c r="O19" s="66"/>
      <c r="P19" s="65"/>
      <c r="Q19" s="66"/>
      <c r="R19" s="65">
        <f>VLOOKUP($A19,'Return Data'!$B$7:$R$2843,16,0)</f>
        <v>24.2989</v>
      </c>
      <c r="S19" s="67">
        <f t="shared" si="7"/>
        <v>3</v>
      </c>
    </row>
    <row r="20" spans="1:19" x14ac:dyDescent="0.3">
      <c r="A20" s="63" t="s">
        <v>844</v>
      </c>
      <c r="B20" s="64">
        <f>VLOOKUP($A20,'Return Data'!$B$7:$R$2843,3,0)</f>
        <v>44391</v>
      </c>
      <c r="C20" s="65">
        <f>VLOOKUP($A20,'Return Data'!$B$7:$R$2843,4,0)</f>
        <v>15.974</v>
      </c>
      <c r="D20" s="65">
        <f>VLOOKUP($A20,'Return Data'!$B$7:$R$2843,10,0)</f>
        <v>11.5892</v>
      </c>
      <c r="E20" s="66">
        <f t="shared" si="0"/>
        <v>16</v>
      </c>
      <c r="F20" s="65">
        <f>VLOOKUP($A20,'Return Data'!$B$7:$R$2843,11,0)</f>
        <v>14.5008</v>
      </c>
      <c r="G20" s="66">
        <f t="shared" si="1"/>
        <v>11</v>
      </c>
      <c r="H20" s="65">
        <f>VLOOKUP($A20,'Return Data'!$B$7:$R$2843,12,0)</f>
        <v>32.2789</v>
      </c>
      <c r="I20" s="66">
        <f t="shared" si="2"/>
        <v>20</v>
      </c>
      <c r="J20" s="65">
        <f>VLOOKUP($A20,'Return Data'!$B$7:$R$2843,13,0)</f>
        <v>50.0047</v>
      </c>
      <c r="K20" s="66">
        <f t="shared" si="3"/>
        <v>16</v>
      </c>
      <c r="L20" s="65">
        <f>VLOOKUP($A20,'Return Data'!$B$7:$R$2843,17,0)</f>
        <v>21.3353</v>
      </c>
      <c r="M20" s="66">
        <f t="shared" si="4"/>
        <v>9</v>
      </c>
      <c r="N20" s="65"/>
      <c r="O20" s="66"/>
      <c r="P20" s="65"/>
      <c r="Q20" s="66"/>
      <c r="R20" s="65">
        <f>VLOOKUP($A20,'Return Data'!$B$7:$R$2843,16,0)</f>
        <v>19.016400000000001</v>
      </c>
      <c r="S20" s="67">
        <f t="shared" si="7"/>
        <v>6</v>
      </c>
    </row>
    <row r="21" spans="1:19" x14ac:dyDescent="0.3">
      <c r="A21" s="63" t="s">
        <v>846</v>
      </c>
      <c r="B21" s="64">
        <f>VLOOKUP($A21,'Return Data'!$B$7:$R$2843,3,0)</f>
        <v>44391</v>
      </c>
      <c r="C21" s="65">
        <f>VLOOKUP($A21,'Return Data'!$B$7:$R$2843,4,0)</f>
        <v>18.375</v>
      </c>
      <c r="D21" s="65">
        <f>VLOOKUP($A21,'Return Data'!$B$7:$R$2843,10,0)</f>
        <v>14.815</v>
      </c>
      <c r="E21" s="66">
        <f t="shared" si="0"/>
        <v>6</v>
      </c>
      <c r="F21" s="65">
        <f>VLOOKUP($A21,'Return Data'!$B$7:$R$2843,11,0)</f>
        <v>18.0154</v>
      </c>
      <c r="G21" s="66">
        <f t="shared" si="1"/>
        <v>5</v>
      </c>
      <c r="H21" s="65">
        <f>VLOOKUP($A21,'Return Data'!$B$7:$R$2843,12,0)</f>
        <v>44.662300000000002</v>
      </c>
      <c r="I21" s="66">
        <f t="shared" si="2"/>
        <v>8</v>
      </c>
      <c r="J21" s="65">
        <f>VLOOKUP($A21,'Return Data'!$B$7:$R$2843,13,0)</f>
        <v>65.346900000000005</v>
      </c>
      <c r="K21" s="66">
        <f t="shared" si="3"/>
        <v>4</v>
      </c>
      <c r="L21" s="65"/>
      <c r="M21" s="66"/>
      <c r="N21" s="65"/>
      <c r="O21" s="66"/>
      <c r="P21" s="65"/>
      <c r="Q21" s="66"/>
      <c r="R21" s="65">
        <f>VLOOKUP($A21,'Return Data'!$B$7:$R$2843,16,0)</f>
        <v>32.3645</v>
      </c>
      <c r="S21" s="67">
        <f t="shared" si="7"/>
        <v>1</v>
      </c>
    </row>
    <row r="22" spans="1:19" x14ac:dyDescent="0.3">
      <c r="A22" s="63" t="s">
        <v>848</v>
      </c>
      <c r="B22" s="64">
        <f>VLOOKUP($A22,'Return Data'!$B$7:$R$2843,3,0)</f>
        <v>44391</v>
      </c>
      <c r="C22" s="65">
        <f>VLOOKUP($A22,'Return Data'!$B$7:$R$2843,4,0)</f>
        <v>35.448900000000002</v>
      </c>
      <c r="D22" s="65">
        <f>VLOOKUP($A22,'Return Data'!$B$7:$R$2843,10,0)</f>
        <v>8.9823000000000004</v>
      </c>
      <c r="E22" s="66">
        <f t="shared" si="0"/>
        <v>21</v>
      </c>
      <c r="F22" s="65">
        <f>VLOOKUP($A22,'Return Data'!$B$7:$R$2843,11,0)</f>
        <v>8.0166000000000004</v>
      </c>
      <c r="G22" s="66">
        <f t="shared" si="1"/>
        <v>21</v>
      </c>
      <c r="H22" s="65">
        <f>VLOOKUP($A22,'Return Data'!$B$7:$R$2843,12,0)</f>
        <v>32.062600000000003</v>
      </c>
      <c r="I22" s="66">
        <f t="shared" si="2"/>
        <v>21</v>
      </c>
      <c r="J22" s="65">
        <f>VLOOKUP($A22,'Return Data'!$B$7:$R$2843,13,0)</f>
        <v>46.234099999999998</v>
      </c>
      <c r="K22" s="66">
        <f t="shared" si="3"/>
        <v>20</v>
      </c>
      <c r="L22" s="65">
        <f>VLOOKUP($A22,'Return Data'!$B$7:$R$2843,17,0)</f>
        <v>22.447800000000001</v>
      </c>
      <c r="M22" s="66">
        <f t="shared" si="4"/>
        <v>8</v>
      </c>
      <c r="N22" s="65">
        <f>VLOOKUP($A22,'Return Data'!$B$7:$R$2843,14,0)</f>
        <v>14.333399999999999</v>
      </c>
      <c r="O22" s="66">
        <f t="shared" si="8"/>
        <v>10</v>
      </c>
      <c r="P22" s="65">
        <f>VLOOKUP($A22,'Return Data'!$B$7:$R$2843,15,0)</f>
        <v>15.658200000000001</v>
      </c>
      <c r="Q22" s="66">
        <f t="shared" si="9"/>
        <v>6</v>
      </c>
      <c r="R22" s="65">
        <f>VLOOKUP($A22,'Return Data'!$B$7:$R$2843,16,0)</f>
        <v>16.741900000000001</v>
      </c>
      <c r="S22" s="67">
        <f t="shared" si="7"/>
        <v>12</v>
      </c>
    </row>
    <row r="23" spans="1:19" x14ac:dyDescent="0.3">
      <c r="A23" s="63" t="s">
        <v>851</v>
      </c>
      <c r="B23" s="64">
        <f>VLOOKUP($A23,'Return Data'!$B$7:$R$2843,3,0)</f>
        <v>44391</v>
      </c>
      <c r="C23" s="65">
        <f>VLOOKUP($A23,'Return Data'!$B$7:$R$2843,4,0)</f>
        <v>74.9709</v>
      </c>
      <c r="D23" s="65">
        <f>VLOOKUP($A23,'Return Data'!$B$7:$R$2843,10,0)</f>
        <v>12.357900000000001</v>
      </c>
      <c r="E23" s="66">
        <f t="shared" si="0"/>
        <v>14</v>
      </c>
      <c r="F23" s="65">
        <f>VLOOKUP($A23,'Return Data'!$B$7:$R$2843,11,0)</f>
        <v>18.677199999999999</v>
      </c>
      <c r="G23" s="66">
        <f t="shared" si="1"/>
        <v>4</v>
      </c>
      <c r="H23" s="65">
        <f>VLOOKUP($A23,'Return Data'!$B$7:$R$2843,12,0)</f>
        <v>56.068100000000001</v>
      </c>
      <c r="I23" s="66">
        <f t="shared" si="2"/>
        <v>2</v>
      </c>
      <c r="J23" s="65">
        <f>VLOOKUP($A23,'Return Data'!$B$7:$R$2843,13,0)</f>
        <v>70.593100000000007</v>
      </c>
      <c r="K23" s="66">
        <f t="shared" si="3"/>
        <v>2</v>
      </c>
      <c r="L23" s="65">
        <f>VLOOKUP($A23,'Return Data'!$B$7:$R$2843,17,0)</f>
        <v>23.017800000000001</v>
      </c>
      <c r="M23" s="66">
        <f t="shared" si="4"/>
        <v>7</v>
      </c>
      <c r="N23" s="65">
        <f>VLOOKUP($A23,'Return Data'!$B$7:$R$2843,14,0)</f>
        <v>16.272400000000001</v>
      </c>
      <c r="O23" s="66">
        <f t="shared" si="8"/>
        <v>6</v>
      </c>
      <c r="P23" s="65">
        <f>VLOOKUP($A23,'Return Data'!$B$7:$R$2843,15,0)</f>
        <v>15.004300000000001</v>
      </c>
      <c r="Q23" s="66">
        <f t="shared" si="9"/>
        <v>9</v>
      </c>
      <c r="R23" s="65">
        <f>VLOOKUP($A23,'Return Data'!$B$7:$R$2843,16,0)</f>
        <v>18.7501</v>
      </c>
      <c r="S23" s="67">
        <f t="shared" si="7"/>
        <v>7</v>
      </c>
    </row>
    <row r="24" spans="1:19" x14ac:dyDescent="0.3">
      <c r="A24" s="63" t="s">
        <v>853</v>
      </c>
      <c r="B24" s="64">
        <f>VLOOKUP($A24,'Return Data'!$B$7:$R$2843,3,0)</f>
        <v>44391</v>
      </c>
      <c r="C24" s="65">
        <f>VLOOKUP($A24,'Return Data'!$B$7:$R$2843,4,0)</f>
        <v>107.23</v>
      </c>
      <c r="D24" s="65">
        <f>VLOOKUP($A24,'Return Data'!$B$7:$R$2843,10,0)</f>
        <v>14.9673</v>
      </c>
      <c r="E24" s="66">
        <f t="shared" si="0"/>
        <v>5</v>
      </c>
      <c r="F24" s="65">
        <f>VLOOKUP($A24,'Return Data'!$B$7:$R$2843,11,0)</f>
        <v>17.8093</v>
      </c>
      <c r="G24" s="66">
        <f t="shared" si="1"/>
        <v>6</v>
      </c>
      <c r="H24" s="65">
        <f>VLOOKUP($A24,'Return Data'!$B$7:$R$2843,12,0)</f>
        <v>46.0501</v>
      </c>
      <c r="I24" s="66">
        <f t="shared" si="2"/>
        <v>7</v>
      </c>
      <c r="J24" s="65">
        <f>VLOOKUP($A24,'Return Data'!$B$7:$R$2843,13,0)</f>
        <v>58.741700000000002</v>
      </c>
      <c r="K24" s="66">
        <f t="shared" si="3"/>
        <v>7</v>
      </c>
      <c r="L24" s="65">
        <f>VLOOKUP($A24,'Return Data'!$B$7:$R$2843,17,0)</f>
        <v>27.040299999999998</v>
      </c>
      <c r="M24" s="66">
        <f t="shared" si="4"/>
        <v>3</v>
      </c>
      <c r="N24" s="65">
        <f>VLOOKUP($A24,'Return Data'!$B$7:$R$2843,14,0)</f>
        <v>18.280899999999999</v>
      </c>
      <c r="O24" s="66">
        <f t="shared" si="8"/>
        <v>4</v>
      </c>
      <c r="P24" s="65">
        <f>VLOOKUP($A24,'Return Data'!$B$7:$R$2843,15,0)</f>
        <v>16.629300000000001</v>
      </c>
      <c r="Q24" s="66">
        <f t="shared" si="9"/>
        <v>4</v>
      </c>
      <c r="R24" s="65">
        <f>VLOOKUP($A24,'Return Data'!$B$7:$R$2843,16,0)</f>
        <v>15.6419</v>
      </c>
      <c r="S24" s="67">
        <f t="shared" si="7"/>
        <v>13</v>
      </c>
    </row>
    <row r="25" spans="1:19" x14ac:dyDescent="0.3">
      <c r="A25" s="63" t="s">
        <v>855</v>
      </c>
      <c r="B25" s="64">
        <f>VLOOKUP($A25,'Return Data'!$B$7:$R$2843,3,0)</f>
        <v>44391</v>
      </c>
      <c r="C25" s="65">
        <f>VLOOKUP($A25,'Return Data'!$B$7:$R$2843,4,0)</f>
        <v>52.184199999999997</v>
      </c>
      <c r="D25" s="65">
        <f>VLOOKUP($A25,'Return Data'!$B$7:$R$2843,10,0)</f>
        <v>10.782500000000001</v>
      </c>
      <c r="E25" s="66">
        <f t="shared" si="0"/>
        <v>19</v>
      </c>
      <c r="F25" s="65">
        <f>VLOOKUP($A25,'Return Data'!$B$7:$R$2843,11,0)</f>
        <v>22.214099999999998</v>
      </c>
      <c r="G25" s="66">
        <f t="shared" si="1"/>
        <v>1</v>
      </c>
      <c r="H25" s="65">
        <f>VLOOKUP($A25,'Return Data'!$B$7:$R$2843,12,0)</f>
        <v>54.7455</v>
      </c>
      <c r="I25" s="66">
        <f t="shared" si="2"/>
        <v>3</v>
      </c>
      <c r="J25" s="65">
        <f>VLOOKUP($A25,'Return Data'!$B$7:$R$2843,13,0)</f>
        <v>68.727500000000006</v>
      </c>
      <c r="K25" s="66">
        <f t="shared" si="3"/>
        <v>3</v>
      </c>
      <c r="L25" s="65">
        <f>VLOOKUP($A25,'Return Data'!$B$7:$R$2843,17,0)</f>
        <v>27.391300000000001</v>
      </c>
      <c r="M25" s="66">
        <f t="shared" si="4"/>
        <v>2</v>
      </c>
      <c r="N25" s="65">
        <f>VLOOKUP($A25,'Return Data'!$B$7:$R$2843,14,0)</f>
        <v>18.124300000000002</v>
      </c>
      <c r="O25" s="66">
        <f t="shared" si="8"/>
        <v>5</v>
      </c>
      <c r="P25" s="65">
        <f>VLOOKUP($A25,'Return Data'!$B$7:$R$2843,15,0)</f>
        <v>16.4999</v>
      </c>
      <c r="Q25" s="66">
        <f t="shared" si="9"/>
        <v>5</v>
      </c>
      <c r="R25" s="65">
        <f>VLOOKUP($A25,'Return Data'!$B$7:$R$2843,16,0)</f>
        <v>18.1402</v>
      </c>
      <c r="S25" s="67">
        <f t="shared" si="7"/>
        <v>8</v>
      </c>
    </row>
    <row r="26" spans="1:19" x14ac:dyDescent="0.3">
      <c r="A26" s="63" t="s">
        <v>856</v>
      </c>
      <c r="B26" s="64">
        <f>VLOOKUP($A26,'Return Data'!$B$7:$R$2843,3,0)</f>
        <v>44391</v>
      </c>
      <c r="C26" s="65">
        <f>VLOOKUP($A26,'Return Data'!$B$7:$R$2843,4,0)</f>
        <v>233.4556</v>
      </c>
      <c r="D26" s="65">
        <f>VLOOKUP($A26,'Return Data'!$B$7:$R$2843,10,0)</f>
        <v>15.9381</v>
      </c>
      <c r="E26" s="66">
        <f t="shared" si="0"/>
        <v>2</v>
      </c>
      <c r="F26" s="65">
        <f>VLOOKUP($A26,'Return Data'!$B$7:$R$2843,11,0)</f>
        <v>21.3032</v>
      </c>
      <c r="G26" s="66">
        <f t="shared" si="1"/>
        <v>2</v>
      </c>
      <c r="H26" s="65">
        <f>VLOOKUP($A26,'Return Data'!$B$7:$R$2843,12,0)</f>
        <v>48.870699999999999</v>
      </c>
      <c r="I26" s="66">
        <f t="shared" si="2"/>
        <v>5</v>
      </c>
      <c r="J26" s="65">
        <f>VLOOKUP($A26,'Return Data'!$B$7:$R$2843,13,0)</f>
        <v>57.196300000000001</v>
      </c>
      <c r="K26" s="66">
        <f t="shared" si="3"/>
        <v>9</v>
      </c>
      <c r="L26" s="65">
        <f>VLOOKUP($A26,'Return Data'!$B$7:$R$2843,17,0)</f>
        <v>24.131</v>
      </c>
      <c r="M26" s="66">
        <f t="shared" si="4"/>
        <v>4</v>
      </c>
      <c r="N26" s="65">
        <f>VLOOKUP($A26,'Return Data'!$B$7:$R$2843,14,0)</f>
        <v>18.471900000000002</v>
      </c>
      <c r="O26" s="66">
        <f t="shared" si="8"/>
        <v>2</v>
      </c>
      <c r="P26" s="65">
        <f>VLOOKUP($A26,'Return Data'!$B$7:$R$2843,15,0)</f>
        <v>17.725100000000001</v>
      </c>
      <c r="Q26" s="66">
        <f t="shared" si="9"/>
        <v>3</v>
      </c>
      <c r="R26" s="65">
        <f>VLOOKUP($A26,'Return Data'!$B$7:$R$2843,16,0)</f>
        <v>16.921399999999998</v>
      </c>
      <c r="S26" s="67">
        <f t="shared" si="7"/>
        <v>11</v>
      </c>
    </row>
    <row r="27" spans="1:19" x14ac:dyDescent="0.3">
      <c r="A27" s="63" t="s">
        <v>859</v>
      </c>
      <c r="B27" s="64">
        <f>VLOOKUP($A27,'Return Data'!$B$7:$R$2843,3,0)</f>
        <v>44391</v>
      </c>
      <c r="C27" s="65">
        <f>VLOOKUP($A27,'Return Data'!$B$7:$R$2843,4,0)</f>
        <v>264.55680000000001</v>
      </c>
      <c r="D27" s="65">
        <f>VLOOKUP($A27,'Return Data'!$B$7:$R$2843,10,0)</f>
        <v>10.686999999999999</v>
      </c>
      <c r="E27" s="66">
        <f t="shared" si="0"/>
        <v>20</v>
      </c>
      <c r="F27" s="65">
        <f>VLOOKUP($A27,'Return Data'!$B$7:$R$2843,11,0)</f>
        <v>9.7759</v>
      </c>
      <c r="G27" s="66">
        <f t="shared" si="1"/>
        <v>17</v>
      </c>
      <c r="H27" s="65">
        <f>VLOOKUP($A27,'Return Data'!$B$7:$R$2843,12,0)</f>
        <v>33.635100000000001</v>
      </c>
      <c r="I27" s="66">
        <f t="shared" si="2"/>
        <v>18</v>
      </c>
      <c r="J27" s="65">
        <f>VLOOKUP($A27,'Return Data'!$B$7:$R$2843,13,0)</f>
        <v>46.9467</v>
      </c>
      <c r="K27" s="66">
        <f t="shared" ref="K27" si="10">RANK(J27,J$8:J$29,0)</f>
        <v>18</v>
      </c>
      <c r="L27" s="65">
        <f>VLOOKUP($A27,'Return Data'!$B$7:$R$2843,17,0)</f>
        <v>17.845199999999998</v>
      </c>
      <c r="M27" s="66">
        <f t="shared" ref="M27" si="11">RANK(L27,L$8:L$29,0)</f>
        <v>16</v>
      </c>
      <c r="N27" s="65">
        <f>VLOOKUP($A27,'Return Data'!$B$7:$R$2843,14,0)</f>
        <v>13.8634</v>
      </c>
      <c r="O27" s="66">
        <f t="shared" si="8"/>
        <v>12</v>
      </c>
      <c r="P27" s="65">
        <f>VLOOKUP($A27,'Return Data'!$B$7:$R$2843,15,0)</f>
        <v>15.324199999999999</v>
      </c>
      <c r="Q27" s="66">
        <f t="shared" si="9"/>
        <v>7</v>
      </c>
      <c r="R27" s="65">
        <f>VLOOKUP($A27,'Return Data'!$B$7:$R$2843,16,0)</f>
        <v>13.263299999999999</v>
      </c>
      <c r="S27" s="67">
        <f t="shared" si="7"/>
        <v>18</v>
      </c>
    </row>
    <row r="28" spans="1:19" x14ac:dyDescent="0.3">
      <c r="A28" s="63" t="s">
        <v>860</v>
      </c>
      <c r="B28" s="64">
        <f>VLOOKUP($A28,'Return Data'!$B$7:$R$2843,3,0)</f>
        <v>44391</v>
      </c>
      <c r="C28" s="65">
        <f>VLOOKUP($A28,'Return Data'!$B$7:$R$2843,4,0)</f>
        <v>14.0579</v>
      </c>
      <c r="D28" s="65">
        <f>VLOOKUP($A28,'Return Data'!$B$7:$R$2843,10,0)</f>
        <v>13.085599999999999</v>
      </c>
      <c r="E28" s="66">
        <f t="shared" si="0"/>
        <v>11</v>
      </c>
      <c r="F28" s="65">
        <f>VLOOKUP($A28,'Return Data'!$B$7:$R$2843,11,0)</f>
        <v>15.589700000000001</v>
      </c>
      <c r="G28" s="66">
        <f t="shared" si="1"/>
        <v>9</v>
      </c>
      <c r="H28" s="65">
        <f>VLOOKUP($A28,'Return Data'!$B$7:$R$2843,12,0)</f>
        <v>42.921500000000002</v>
      </c>
      <c r="I28" s="66">
        <f t="shared" ref="I28" si="12">RANK(H28,H$8:H$29,0)</f>
        <v>10</v>
      </c>
      <c r="J28" s="65">
        <f>VLOOKUP($A28,'Return Data'!$B$7:$R$2843,13,0)</f>
        <v>61.168199999999999</v>
      </c>
      <c r="K28" s="66">
        <f t="shared" ref="K28:K29" si="13">RANK(J28,J$8:J$29,0)</f>
        <v>6</v>
      </c>
      <c r="L28" s="65"/>
      <c r="M28" s="66"/>
      <c r="N28" s="65"/>
      <c r="O28" s="66"/>
      <c r="P28" s="65"/>
      <c r="Q28" s="66"/>
      <c r="R28" s="65">
        <f>VLOOKUP($A28,'Return Data'!$B$7:$R$2843,16,0)</f>
        <v>23.5884</v>
      </c>
      <c r="S28" s="67">
        <f t="shared" si="7"/>
        <v>4</v>
      </c>
    </row>
    <row r="29" spans="1:19" x14ac:dyDescent="0.3">
      <c r="A29" s="63" t="s">
        <v>862</v>
      </c>
      <c r="B29" s="64">
        <f>VLOOKUP($A29,'Return Data'!$B$7:$R$2843,3,0)</f>
        <v>44391</v>
      </c>
      <c r="C29" s="65">
        <f>VLOOKUP($A29,'Return Data'!$B$7:$R$2843,4,0)</f>
        <v>16.739999999999998</v>
      </c>
      <c r="D29" s="65">
        <f>VLOOKUP($A29,'Return Data'!$B$7:$R$2843,10,0)</f>
        <v>14.1883</v>
      </c>
      <c r="E29" s="66">
        <f t="shared" si="0"/>
        <v>8</v>
      </c>
      <c r="F29" s="65">
        <f>VLOOKUP($A29,'Return Data'!$B$7:$R$2843,11,0)</f>
        <v>15.4483</v>
      </c>
      <c r="G29" s="66">
        <f t="shared" si="1"/>
        <v>10</v>
      </c>
      <c r="H29" s="65">
        <f>VLOOKUP($A29,'Return Data'!$B$7:$R$2843,12,0)</f>
        <v>38.691000000000003</v>
      </c>
      <c r="I29" s="66">
        <f>RANK(H29,H$8:H$29,0)</f>
        <v>12</v>
      </c>
      <c r="J29" s="65">
        <f>VLOOKUP($A29,'Return Data'!$B$7:$R$2843,13,0)</f>
        <v>58.223100000000002</v>
      </c>
      <c r="K29" s="66">
        <f t="shared" si="13"/>
        <v>8</v>
      </c>
      <c r="L29" s="65"/>
      <c r="M29" s="66"/>
      <c r="N29" s="65"/>
      <c r="O29" s="66"/>
      <c r="P29" s="65"/>
      <c r="Q29" s="66"/>
      <c r="R29" s="65">
        <f>VLOOKUP($A29,'Return Data'!$B$7:$R$2843,16,0)</f>
        <v>30.374099999999999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12.858618181818184</v>
      </c>
      <c r="E31" s="74"/>
      <c r="F31" s="75">
        <f>AVERAGE(F8:F29)</f>
        <v>13.94027727272727</v>
      </c>
      <c r="G31" s="74"/>
      <c r="H31" s="75">
        <f>AVERAGE(H8:H29)</f>
        <v>41.602395454545452</v>
      </c>
      <c r="I31" s="74"/>
      <c r="J31" s="75">
        <f>AVERAGE(J8:J29)</f>
        <v>55.552481818181825</v>
      </c>
      <c r="K31" s="74"/>
      <c r="L31" s="75">
        <f>AVERAGE(L8:L29)</f>
        <v>21.494461111111111</v>
      </c>
      <c r="M31" s="74"/>
      <c r="N31" s="75">
        <f>AVERAGE(N8:N29)</f>
        <v>15.054823529411767</v>
      </c>
      <c r="O31" s="74"/>
      <c r="P31" s="75">
        <f>AVERAGE(P8:P29)</f>
        <v>15.339473333333332</v>
      </c>
      <c r="Q31" s="74"/>
      <c r="R31" s="75">
        <f>AVERAGE(R8:R29)</f>
        <v>17.589418181818182</v>
      </c>
      <c r="S31" s="76"/>
    </row>
    <row r="32" spans="1:19" x14ac:dyDescent="0.3">
      <c r="A32" s="73" t="s">
        <v>28</v>
      </c>
      <c r="B32" s="74"/>
      <c r="C32" s="74"/>
      <c r="D32" s="75">
        <f>MIN(D8:D29)</f>
        <v>7.2267000000000001</v>
      </c>
      <c r="E32" s="74"/>
      <c r="F32" s="75">
        <f>MIN(F8:F29)</f>
        <v>3.7692999999999999</v>
      </c>
      <c r="G32" s="74"/>
      <c r="H32" s="75">
        <f>MIN(H8:H29)</f>
        <v>25.301500000000001</v>
      </c>
      <c r="I32" s="74"/>
      <c r="J32" s="75">
        <f>MIN(J8:J29)</f>
        <v>39.688600000000001</v>
      </c>
      <c r="K32" s="74"/>
      <c r="L32" s="75">
        <f>MIN(L8:L29)</f>
        <v>12.597099999999999</v>
      </c>
      <c r="M32" s="74"/>
      <c r="N32" s="75">
        <f>MIN(N8:N29)</f>
        <v>7.7630999999999997</v>
      </c>
      <c r="O32" s="74"/>
      <c r="P32" s="75">
        <f>MIN(P8:P29)</f>
        <v>10.6348</v>
      </c>
      <c r="Q32" s="74"/>
      <c r="R32" s="75">
        <f>MIN(R8:R29)</f>
        <v>9.4856999999999996</v>
      </c>
      <c r="S32" s="76"/>
    </row>
    <row r="33" spans="1:19" ht="15" thickBot="1" x14ac:dyDescent="0.35">
      <c r="A33" s="77" t="s">
        <v>29</v>
      </c>
      <c r="B33" s="78"/>
      <c r="C33" s="78"/>
      <c r="D33" s="79">
        <f>MAX(D8:D29)</f>
        <v>17.166599999999999</v>
      </c>
      <c r="E33" s="78"/>
      <c r="F33" s="79">
        <f>MAX(F8:F29)</f>
        <v>22.214099999999998</v>
      </c>
      <c r="G33" s="78"/>
      <c r="H33" s="79">
        <f>MAX(H8:H29)</f>
        <v>63.840899999999998</v>
      </c>
      <c r="I33" s="78"/>
      <c r="J33" s="79">
        <f>MAX(J8:J29)</f>
        <v>71.498000000000005</v>
      </c>
      <c r="K33" s="78"/>
      <c r="L33" s="79">
        <f>MAX(L8:L29)</f>
        <v>29.696300000000001</v>
      </c>
      <c r="M33" s="78"/>
      <c r="N33" s="79">
        <f>MAX(N8:N29)</f>
        <v>24.665400000000002</v>
      </c>
      <c r="O33" s="78"/>
      <c r="P33" s="79">
        <f>MAX(P8:P29)</f>
        <v>19.991399999999999</v>
      </c>
      <c r="Q33" s="78"/>
      <c r="R33" s="79">
        <f>MAX(R8:R29)</f>
        <v>32.3645</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44391</v>
      </c>
      <c r="C8" s="65">
        <f>VLOOKUP($A8,'Return Data'!$B$7:$R$2843,4,0)</f>
        <v>83.587199999999996</v>
      </c>
      <c r="D8" s="65">
        <f>VLOOKUP($A8,'Return Data'!$B$7:$R$2843,10,0)</f>
        <v>11.950699999999999</v>
      </c>
      <c r="E8" s="66">
        <f t="shared" ref="E8:E29" si="0">RANK(D8,D$8:D$29,0)</f>
        <v>14</v>
      </c>
      <c r="F8" s="65">
        <f>VLOOKUP($A8,'Return Data'!$B$7:$R$2843,11,0)</f>
        <v>9.4077999999999999</v>
      </c>
      <c r="G8" s="66">
        <f t="shared" ref="G8:G29" si="1">RANK(F8,F$8:F$29,0)</f>
        <v>16</v>
      </c>
      <c r="H8" s="65">
        <f>VLOOKUP($A8,'Return Data'!$B$7:$R$2843,12,0)</f>
        <v>35.7288</v>
      </c>
      <c r="I8" s="66">
        <f t="shared" ref="I8:I27" si="2">RANK(H8,H$8:H$29,0)</f>
        <v>15</v>
      </c>
      <c r="J8" s="65">
        <f>VLOOKUP($A8,'Return Data'!$B$7:$R$2843,13,0)</f>
        <v>49.618200000000002</v>
      </c>
      <c r="K8" s="66">
        <f t="shared" ref="K8:K18" si="3">RANK(J8,J$8:J$29,0)</f>
        <v>15</v>
      </c>
      <c r="L8" s="65">
        <f>VLOOKUP($A8,'Return Data'!$B$7:$R$2843,17,0)</f>
        <v>17.938400000000001</v>
      </c>
      <c r="M8" s="66">
        <f t="shared" ref="M8:M18" si="4">RANK(L8,L$8:L$29,0)</f>
        <v>14</v>
      </c>
      <c r="N8" s="65">
        <f>VLOOKUP($A8,'Return Data'!$B$7:$R$2843,14,0)</f>
        <v>13.893700000000001</v>
      </c>
      <c r="O8" s="66">
        <f t="shared" ref="O8:O14" si="5">RANK(N8,N$8:N$29,0)</f>
        <v>8</v>
      </c>
      <c r="P8" s="65">
        <f>VLOOKUP($A8,'Return Data'!$B$7:$R$2843,15,0)</f>
        <v>12.7576</v>
      </c>
      <c r="Q8" s="66">
        <f>RANK(P8,P$8:P$29,0)</f>
        <v>11</v>
      </c>
      <c r="R8" s="65">
        <f>VLOOKUP($A8,'Return Data'!$B$7:$R$2843,16,0)</f>
        <v>14.4504</v>
      </c>
      <c r="S8" s="67">
        <f t="shared" ref="S8:S29" si="6">RANK(R8,R$8:R$29,0)</f>
        <v>13</v>
      </c>
    </row>
    <row r="9" spans="1:20" x14ac:dyDescent="0.3">
      <c r="A9" s="63" t="s">
        <v>822</v>
      </c>
      <c r="B9" s="64">
        <f>VLOOKUP($A9,'Return Data'!$B$7:$R$2843,3,0)</f>
        <v>44391</v>
      </c>
      <c r="C9" s="65">
        <f>VLOOKUP($A9,'Return Data'!$B$7:$R$2843,4,0)</f>
        <v>41.89</v>
      </c>
      <c r="D9" s="65">
        <f>VLOOKUP($A9,'Return Data'!$B$7:$R$2843,10,0)</f>
        <v>13.0024</v>
      </c>
      <c r="E9" s="66">
        <f t="shared" si="0"/>
        <v>10</v>
      </c>
      <c r="F9" s="65">
        <f>VLOOKUP($A9,'Return Data'!$B$7:$R$2843,11,0)</f>
        <v>10.0341</v>
      </c>
      <c r="G9" s="66">
        <f t="shared" si="1"/>
        <v>15</v>
      </c>
      <c r="H9" s="65">
        <f>VLOOKUP($A9,'Return Data'!$B$7:$R$2843,12,0)</f>
        <v>37.119500000000002</v>
      </c>
      <c r="I9" s="66">
        <f t="shared" si="2"/>
        <v>13</v>
      </c>
      <c r="J9" s="65">
        <f>VLOOKUP($A9,'Return Data'!$B$7:$R$2843,13,0)</f>
        <v>51.9405</v>
      </c>
      <c r="K9" s="66">
        <f t="shared" si="3"/>
        <v>13</v>
      </c>
      <c r="L9" s="65">
        <f>VLOOKUP($A9,'Return Data'!$B$7:$R$2843,17,0)</f>
        <v>22.606300000000001</v>
      </c>
      <c r="M9" s="66">
        <f t="shared" si="4"/>
        <v>5</v>
      </c>
      <c r="N9" s="65">
        <f>VLOOKUP($A9,'Return Data'!$B$7:$R$2843,14,0)</f>
        <v>13.5528</v>
      </c>
      <c r="O9" s="66">
        <f t="shared" si="5"/>
        <v>9</v>
      </c>
      <c r="P9" s="65">
        <f>VLOOKUP($A9,'Return Data'!$B$7:$R$2843,15,0)</f>
        <v>17.468800000000002</v>
      </c>
      <c r="Q9" s="66">
        <f>RANK(P9,P$8:P$29,0)</f>
        <v>2</v>
      </c>
      <c r="R9" s="65">
        <f>VLOOKUP($A9,'Return Data'!$B$7:$R$2843,16,0)</f>
        <v>17.1568</v>
      </c>
      <c r="S9" s="67">
        <f t="shared" si="6"/>
        <v>8</v>
      </c>
    </row>
    <row r="10" spans="1:20" x14ac:dyDescent="0.3">
      <c r="A10" s="63" t="s">
        <v>824</v>
      </c>
      <c r="B10" s="64">
        <f>VLOOKUP($A10,'Return Data'!$B$7:$R$2843,3,0)</f>
        <v>44391</v>
      </c>
      <c r="C10" s="65">
        <f>VLOOKUP($A10,'Return Data'!$B$7:$R$2843,4,0)</f>
        <v>13.343999999999999</v>
      </c>
      <c r="D10" s="65">
        <f>VLOOKUP($A10,'Return Data'!$B$7:$R$2843,10,0)</f>
        <v>10.8582</v>
      </c>
      <c r="E10" s="66">
        <f t="shared" si="0"/>
        <v>18</v>
      </c>
      <c r="F10" s="65">
        <f>VLOOKUP($A10,'Return Data'!$B$7:$R$2843,11,0)</f>
        <v>8.4702000000000002</v>
      </c>
      <c r="G10" s="66">
        <f t="shared" si="1"/>
        <v>19</v>
      </c>
      <c r="H10" s="65">
        <f>VLOOKUP($A10,'Return Data'!$B$7:$R$2843,12,0)</f>
        <v>32.961300000000001</v>
      </c>
      <c r="I10" s="66">
        <f t="shared" si="2"/>
        <v>17</v>
      </c>
      <c r="J10" s="65">
        <f>VLOOKUP($A10,'Return Data'!$B$7:$R$2843,13,0)</f>
        <v>44.838799999999999</v>
      </c>
      <c r="K10" s="66">
        <f t="shared" si="3"/>
        <v>19</v>
      </c>
      <c r="L10" s="65">
        <f>VLOOKUP($A10,'Return Data'!$B$7:$R$2843,17,0)</f>
        <v>17.8188</v>
      </c>
      <c r="M10" s="66">
        <f t="shared" si="4"/>
        <v>15</v>
      </c>
      <c r="N10" s="65">
        <f>VLOOKUP($A10,'Return Data'!$B$7:$R$2843,14,0)</f>
        <v>11.2719</v>
      </c>
      <c r="O10" s="66">
        <f t="shared" si="5"/>
        <v>13</v>
      </c>
      <c r="P10" s="65"/>
      <c r="Q10" s="66"/>
      <c r="R10" s="65">
        <f>VLOOKUP($A10,'Return Data'!$B$7:$R$2843,16,0)</f>
        <v>7.9466999999999999</v>
      </c>
      <c r="S10" s="67">
        <f t="shared" si="6"/>
        <v>21</v>
      </c>
    </row>
    <row r="11" spans="1:20" x14ac:dyDescent="0.3">
      <c r="A11" s="63" t="s">
        <v>826</v>
      </c>
      <c r="B11" s="64">
        <f>VLOOKUP($A11,'Return Data'!$B$7:$R$2843,3,0)</f>
        <v>44391</v>
      </c>
      <c r="C11" s="65">
        <f>VLOOKUP($A11,'Return Data'!$B$7:$R$2843,4,0)</f>
        <v>33.033999999999999</v>
      </c>
      <c r="D11" s="65">
        <f>VLOOKUP($A11,'Return Data'!$B$7:$R$2843,10,0)</f>
        <v>13.068199999999999</v>
      </c>
      <c r="E11" s="66">
        <f t="shared" si="0"/>
        <v>9</v>
      </c>
      <c r="F11" s="65">
        <f>VLOOKUP($A11,'Return Data'!$B$7:$R$2843,11,0)</f>
        <v>12.192600000000001</v>
      </c>
      <c r="G11" s="66">
        <f t="shared" si="1"/>
        <v>14</v>
      </c>
      <c r="H11" s="65">
        <f>VLOOKUP($A11,'Return Data'!$B$7:$R$2843,12,0)</f>
        <v>37.0762</v>
      </c>
      <c r="I11" s="66">
        <f t="shared" si="2"/>
        <v>14</v>
      </c>
      <c r="J11" s="65">
        <f>VLOOKUP($A11,'Return Data'!$B$7:$R$2843,13,0)</f>
        <v>50.469200000000001</v>
      </c>
      <c r="K11" s="66">
        <f t="shared" si="3"/>
        <v>14</v>
      </c>
      <c r="L11" s="65">
        <f>VLOOKUP($A11,'Return Data'!$B$7:$R$2843,17,0)</f>
        <v>19.255500000000001</v>
      </c>
      <c r="M11" s="66">
        <f t="shared" si="4"/>
        <v>11</v>
      </c>
      <c r="N11" s="65">
        <f>VLOOKUP($A11,'Return Data'!$B$7:$R$2843,14,0)</f>
        <v>13.082100000000001</v>
      </c>
      <c r="O11" s="66">
        <f t="shared" si="5"/>
        <v>10</v>
      </c>
      <c r="P11" s="65">
        <f>VLOOKUP($A11,'Return Data'!$B$7:$R$2843,15,0)</f>
        <v>12.4505</v>
      </c>
      <c r="Q11" s="66">
        <f>RANK(P11,P$8:P$29,0)</f>
        <v>13</v>
      </c>
      <c r="R11" s="65">
        <f>VLOOKUP($A11,'Return Data'!$B$7:$R$2843,16,0)</f>
        <v>11.364699999999999</v>
      </c>
      <c r="S11" s="67">
        <f t="shared" si="6"/>
        <v>18</v>
      </c>
    </row>
    <row r="12" spans="1:20" x14ac:dyDescent="0.3">
      <c r="A12" s="63" t="s">
        <v>827</v>
      </c>
      <c r="B12" s="64">
        <f>VLOOKUP($A12,'Return Data'!$B$7:$R$2843,3,0)</f>
        <v>44391</v>
      </c>
      <c r="C12" s="65">
        <f>VLOOKUP($A12,'Return Data'!$B$7:$R$2843,4,0)</f>
        <v>60.286099999999998</v>
      </c>
      <c r="D12" s="65">
        <f>VLOOKUP($A12,'Return Data'!$B$7:$R$2843,10,0)</f>
        <v>16.9298</v>
      </c>
      <c r="E12" s="66">
        <f t="shared" si="0"/>
        <v>1</v>
      </c>
      <c r="F12" s="65">
        <f>VLOOKUP($A12,'Return Data'!$B$7:$R$2843,11,0)</f>
        <v>19.776900000000001</v>
      </c>
      <c r="G12" s="66">
        <f t="shared" si="1"/>
        <v>3</v>
      </c>
      <c r="H12" s="65">
        <f>VLOOKUP($A12,'Return Data'!$B$7:$R$2843,12,0)</f>
        <v>62.822299999999998</v>
      </c>
      <c r="I12" s="66">
        <f t="shared" si="2"/>
        <v>1</v>
      </c>
      <c r="J12" s="65">
        <f>VLOOKUP($A12,'Return Data'!$B$7:$R$2843,13,0)</f>
        <v>70.095500000000001</v>
      </c>
      <c r="K12" s="66">
        <f t="shared" si="3"/>
        <v>1</v>
      </c>
      <c r="L12" s="65">
        <f>VLOOKUP($A12,'Return Data'!$B$7:$R$2843,17,0)</f>
        <v>19.831800000000001</v>
      </c>
      <c r="M12" s="66">
        <f t="shared" si="4"/>
        <v>10</v>
      </c>
      <c r="N12" s="65">
        <f>VLOOKUP($A12,'Return Data'!$B$7:$R$2843,14,0)</f>
        <v>17.348500000000001</v>
      </c>
      <c r="O12" s="66">
        <f t="shared" si="5"/>
        <v>3</v>
      </c>
      <c r="P12" s="65">
        <f>VLOOKUP($A12,'Return Data'!$B$7:$R$2843,15,0)</f>
        <v>14.1563</v>
      </c>
      <c r="Q12" s="66">
        <f>RANK(P12,P$8:P$29,0)</f>
        <v>8</v>
      </c>
      <c r="R12" s="65">
        <f>VLOOKUP($A12,'Return Data'!$B$7:$R$2843,16,0)</f>
        <v>13.7149</v>
      </c>
      <c r="S12" s="67">
        <f t="shared" si="6"/>
        <v>15</v>
      </c>
    </row>
    <row r="13" spans="1:20" x14ac:dyDescent="0.3">
      <c r="A13" s="63" t="s">
        <v>829</v>
      </c>
      <c r="B13" s="64">
        <f>VLOOKUP($A13,'Return Data'!$B$7:$R$2843,3,0)</f>
        <v>44391</v>
      </c>
      <c r="C13" s="65">
        <f>VLOOKUP($A13,'Return Data'!$B$7:$R$2843,4,0)</f>
        <v>99.554000000000002</v>
      </c>
      <c r="D13" s="65">
        <f>VLOOKUP($A13,'Return Data'!$B$7:$R$2843,10,0)</f>
        <v>14.9717</v>
      </c>
      <c r="E13" s="66">
        <f t="shared" si="0"/>
        <v>3</v>
      </c>
      <c r="F13" s="65">
        <f>VLOOKUP($A13,'Return Data'!$B$7:$R$2843,11,0)</f>
        <v>16.508299999999998</v>
      </c>
      <c r="G13" s="66">
        <f t="shared" si="1"/>
        <v>7</v>
      </c>
      <c r="H13" s="65">
        <f>VLOOKUP($A13,'Return Data'!$B$7:$R$2843,12,0)</f>
        <v>49.633299999999998</v>
      </c>
      <c r="I13" s="66">
        <f t="shared" si="2"/>
        <v>4</v>
      </c>
      <c r="J13" s="65">
        <f>VLOOKUP($A13,'Return Data'!$B$7:$R$2843,13,0)</f>
        <v>55.140999999999998</v>
      </c>
      <c r="K13" s="66">
        <f t="shared" si="3"/>
        <v>10</v>
      </c>
      <c r="L13" s="65">
        <f>VLOOKUP($A13,'Return Data'!$B$7:$R$2843,17,0)</f>
        <v>13.3149</v>
      </c>
      <c r="M13" s="66">
        <f t="shared" si="4"/>
        <v>17</v>
      </c>
      <c r="N13" s="65">
        <f>VLOOKUP($A13,'Return Data'!$B$7:$R$2843,14,0)</f>
        <v>9.7230000000000008</v>
      </c>
      <c r="O13" s="66">
        <f t="shared" si="5"/>
        <v>15</v>
      </c>
      <c r="P13" s="65">
        <f>VLOOKUP($A13,'Return Data'!$B$7:$R$2843,15,0)</f>
        <v>9.4873999999999992</v>
      </c>
      <c r="Q13" s="66">
        <f>RANK(P13,P$8:P$29,0)</f>
        <v>15</v>
      </c>
      <c r="R13" s="65">
        <f>VLOOKUP($A13,'Return Data'!$B$7:$R$2843,16,0)</f>
        <v>14.628399999999999</v>
      </c>
      <c r="S13" s="67">
        <f t="shared" si="6"/>
        <v>12</v>
      </c>
    </row>
    <row r="14" spans="1:20" x14ac:dyDescent="0.3">
      <c r="A14" s="63" t="s">
        <v>832</v>
      </c>
      <c r="B14" s="64">
        <f>VLOOKUP($A14,'Return Data'!$B$7:$R$2843,3,0)</f>
        <v>44391</v>
      </c>
      <c r="C14" s="65">
        <f>VLOOKUP($A14,'Return Data'!$B$7:$R$2843,4,0)</f>
        <v>44.5</v>
      </c>
      <c r="D14" s="65">
        <f>VLOOKUP($A14,'Return Data'!$B$7:$R$2843,10,0)</f>
        <v>13.9565</v>
      </c>
      <c r="E14" s="66">
        <f t="shared" si="0"/>
        <v>7</v>
      </c>
      <c r="F14" s="65">
        <f>VLOOKUP($A14,'Return Data'!$B$7:$R$2843,11,0)</f>
        <v>13.752599999999999</v>
      </c>
      <c r="G14" s="66">
        <f t="shared" si="1"/>
        <v>12</v>
      </c>
      <c r="H14" s="65">
        <f>VLOOKUP($A14,'Return Data'!$B$7:$R$2843,12,0)</f>
        <v>46.7194</v>
      </c>
      <c r="I14" s="66">
        <f t="shared" si="2"/>
        <v>6</v>
      </c>
      <c r="J14" s="65">
        <f>VLOOKUP($A14,'Return Data'!$B$7:$R$2843,13,0)</f>
        <v>53.607199999999999</v>
      </c>
      <c r="K14" s="66">
        <f t="shared" si="3"/>
        <v>11</v>
      </c>
      <c r="L14" s="65">
        <f>VLOOKUP($A14,'Return Data'!$B$7:$R$2843,17,0)</f>
        <v>22.510100000000001</v>
      </c>
      <c r="M14" s="66">
        <f t="shared" si="4"/>
        <v>6</v>
      </c>
      <c r="N14" s="65">
        <f>VLOOKUP($A14,'Return Data'!$B$7:$R$2843,14,0)</f>
        <v>14.956899999999999</v>
      </c>
      <c r="O14" s="66">
        <f t="shared" si="5"/>
        <v>7</v>
      </c>
      <c r="P14" s="65">
        <f>VLOOKUP($A14,'Return Data'!$B$7:$R$2843,15,0)</f>
        <v>12.4694</v>
      </c>
      <c r="Q14" s="66">
        <f>RANK(P14,P$8:P$29,0)</f>
        <v>12</v>
      </c>
      <c r="R14" s="65">
        <f>VLOOKUP($A14,'Return Data'!$B$7:$R$2843,16,0)</f>
        <v>13.089</v>
      </c>
      <c r="S14" s="67">
        <f t="shared" si="6"/>
        <v>17</v>
      </c>
    </row>
    <row r="15" spans="1:20" x14ac:dyDescent="0.3">
      <c r="A15" s="63" t="s">
        <v>835</v>
      </c>
      <c r="B15" s="64">
        <f>VLOOKUP($A15,'Return Data'!$B$7:$R$2843,3,0)</f>
        <v>44391</v>
      </c>
      <c r="C15" s="65">
        <f>VLOOKUP($A15,'Return Data'!$B$7:$R$2843,4,0)</f>
        <v>13.58</v>
      </c>
      <c r="D15" s="65">
        <f>VLOOKUP($A15,'Return Data'!$B$7:$R$2843,10,0)</f>
        <v>11.038399999999999</v>
      </c>
      <c r="E15" s="66">
        <f t="shared" si="0"/>
        <v>17</v>
      </c>
      <c r="F15" s="65">
        <f>VLOOKUP($A15,'Return Data'!$B$7:$R$2843,11,0)</f>
        <v>9.1639999999999997</v>
      </c>
      <c r="G15" s="66">
        <f t="shared" si="1"/>
        <v>18</v>
      </c>
      <c r="H15" s="65">
        <f>VLOOKUP($A15,'Return Data'!$B$7:$R$2843,12,0)</f>
        <v>31.589099999999998</v>
      </c>
      <c r="I15" s="66">
        <f t="shared" si="2"/>
        <v>19</v>
      </c>
      <c r="J15" s="65">
        <f>VLOOKUP($A15,'Return Data'!$B$7:$R$2843,13,0)</f>
        <v>45.396099999999997</v>
      </c>
      <c r="K15" s="66">
        <f t="shared" si="3"/>
        <v>18</v>
      </c>
      <c r="L15" s="65">
        <f>VLOOKUP($A15,'Return Data'!$B$7:$R$2843,17,0)</f>
        <v>18.1189</v>
      </c>
      <c r="M15" s="66">
        <f t="shared" si="4"/>
        <v>13</v>
      </c>
      <c r="N15" s="65">
        <f>VLOOKUP($A15,'Return Data'!$B$7:$R$2843,14,0)</f>
        <v>10.3523</v>
      </c>
      <c r="O15" s="66">
        <f>RANK(N15,N$8:N$29,0)</f>
        <v>14</v>
      </c>
      <c r="P15" s="65"/>
      <c r="Q15" s="66"/>
      <c r="R15" s="65">
        <f>VLOOKUP($A15,'Return Data'!$B$7:$R$2843,16,0)</f>
        <v>8.7265999999999995</v>
      </c>
      <c r="S15" s="67">
        <f t="shared" si="6"/>
        <v>20</v>
      </c>
    </row>
    <row r="16" spans="1:20" x14ac:dyDescent="0.3">
      <c r="A16" s="63" t="s">
        <v>837</v>
      </c>
      <c r="B16" s="64">
        <f>VLOOKUP($A16,'Return Data'!$B$7:$R$2843,3,0)</f>
        <v>44391</v>
      </c>
      <c r="C16" s="65">
        <f>VLOOKUP($A16,'Return Data'!$B$7:$R$2843,4,0)</f>
        <v>50.22</v>
      </c>
      <c r="D16" s="65">
        <f>VLOOKUP($A16,'Return Data'!$B$7:$R$2843,10,0)</f>
        <v>12.023199999999999</v>
      </c>
      <c r="E16" s="66">
        <f t="shared" si="0"/>
        <v>13</v>
      </c>
      <c r="F16" s="65">
        <f>VLOOKUP($A16,'Return Data'!$B$7:$R$2843,11,0)</f>
        <v>7.3305999999999996</v>
      </c>
      <c r="G16" s="66">
        <f t="shared" si="1"/>
        <v>21</v>
      </c>
      <c r="H16" s="65">
        <f>VLOOKUP($A16,'Return Data'!$B$7:$R$2843,12,0)</f>
        <v>24.0306</v>
      </c>
      <c r="I16" s="66">
        <f t="shared" si="2"/>
        <v>22</v>
      </c>
      <c r="J16" s="65">
        <f>VLOOKUP($A16,'Return Data'!$B$7:$R$2843,13,0)</f>
        <v>42.873399999999997</v>
      </c>
      <c r="K16" s="66">
        <f t="shared" si="3"/>
        <v>21</v>
      </c>
      <c r="L16" s="65">
        <f>VLOOKUP($A16,'Return Data'!$B$7:$R$2843,17,0)</f>
        <v>18.357600000000001</v>
      </c>
      <c r="M16" s="66">
        <f t="shared" si="4"/>
        <v>12</v>
      </c>
      <c r="N16" s="65">
        <f>VLOOKUP($A16,'Return Data'!$B$7:$R$2843,14,0)</f>
        <v>8.4995999999999992</v>
      </c>
      <c r="O16" s="66">
        <f>RANK(N16,N$8:N$29,0)</f>
        <v>16</v>
      </c>
      <c r="P16" s="65">
        <f>VLOOKUP($A16,'Return Data'!$B$7:$R$2843,15,0)</f>
        <v>13.2613</v>
      </c>
      <c r="Q16" s="66">
        <f>RANK(P16,P$8:P$29,0)</f>
        <v>10</v>
      </c>
      <c r="R16" s="65">
        <f>VLOOKUP($A16,'Return Data'!$B$7:$R$2843,16,0)</f>
        <v>11.0939</v>
      </c>
      <c r="S16" s="67">
        <f t="shared" si="6"/>
        <v>19</v>
      </c>
    </row>
    <row r="17" spans="1:19" x14ac:dyDescent="0.3">
      <c r="A17" s="63" t="s">
        <v>839</v>
      </c>
      <c r="B17" s="64">
        <f>VLOOKUP($A17,'Return Data'!$B$7:$R$2843,3,0)</f>
        <v>44391</v>
      </c>
      <c r="C17" s="65">
        <f>VLOOKUP($A17,'Return Data'!$B$7:$R$2843,4,0)</f>
        <v>26.863800000000001</v>
      </c>
      <c r="D17" s="65">
        <f>VLOOKUP($A17,'Return Data'!$B$7:$R$2843,10,0)</f>
        <v>14.8163</v>
      </c>
      <c r="E17" s="66">
        <f t="shared" si="0"/>
        <v>4</v>
      </c>
      <c r="F17" s="65">
        <f>VLOOKUP($A17,'Return Data'!$B$7:$R$2843,11,0)</f>
        <v>13.1508</v>
      </c>
      <c r="G17" s="66">
        <f t="shared" si="1"/>
        <v>13</v>
      </c>
      <c r="H17" s="65">
        <f>VLOOKUP($A17,'Return Data'!$B$7:$R$2843,12,0)</f>
        <v>42.177100000000003</v>
      </c>
      <c r="I17" s="66">
        <f t="shared" si="2"/>
        <v>9</v>
      </c>
      <c r="J17" s="65">
        <f>VLOOKUP($A17,'Return Data'!$B$7:$R$2843,13,0)</f>
        <v>62.256300000000003</v>
      </c>
      <c r="K17" s="66">
        <f t="shared" si="3"/>
        <v>5</v>
      </c>
      <c r="L17" s="65">
        <f>VLOOKUP($A17,'Return Data'!$B$7:$R$2843,17,0)</f>
        <v>28.017600000000002</v>
      </c>
      <c r="M17" s="66">
        <f t="shared" si="4"/>
        <v>1</v>
      </c>
      <c r="N17" s="65">
        <f>VLOOKUP($A17,'Return Data'!$B$7:$R$2843,14,0)</f>
        <v>22.965399999999999</v>
      </c>
      <c r="O17" s="66">
        <f>RANK(N17,N$8:N$29,0)</f>
        <v>1</v>
      </c>
      <c r="P17" s="65">
        <f>VLOOKUP($A17,'Return Data'!$B$7:$R$2843,15,0)</f>
        <v>18.421700000000001</v>
      </c>
      <c r="Q17" s="66">
        <f>RANK(P17,P$8:P$29,0)</f>
        <v>1</v>
      </c>
      <c r="R17" s="65">
        <f>VLOOKUP($A17,'Return Data'!$B$7:$R$2843,16,0)</f>
        <v>15.867900000000001</v>
      </c>
      <c r="S17" s="67">
        <f t="shared" si="6"/>
        <v>10</v>
      </c>
    </row>
    <row r="18" spans="1:19" x14ac:dyDescent="0.3">
      <c r="A18" s="63" t="s">
        <v>840</v>
      </c>
      <c r="B18" s="64">
        <f>VLOOKUP($A18,'Return Data'!$B$7:$R$2843,3,0)</f>
        <v>44391</v>
      </c>
      <c r="C18" s="65">
        <f>VLOOKUP($A18,'Return Data'!$B$7:$R$2843,4,0)</f>
        <v>10.588100000000001</v>
      </c>
      <c r="D18" s="65">
        <f>VLOOKUP($A18,'Return Data'!$B$7:$R$2843,10,0)</f>
        <v>6.93</v>
      </c>
      <c r="E18" s="66">
        <f t="shared" si="0"/>
        <v>22</v>
      </c>
      <c r="F18" s="65">
        <f>VLOOKUP($A18,'Return Data'!$B$7:$R$2843,11,0)</f>
        <v>3.2059000000000002</v>
      </c>
      <c r="G18" s="66">
        <f t="shared" si="1"/>
        <v>22</v>
      </c>
      <c r="H18" s="65">
        <f>VLOOKUP($A18,'Return Data'!$B$7:$R$2843,12,0)</f>
        <v>33.255699999999997</v>
      </c>
      <c r="I18" s="66">
        <f t="shared" si="2"/>
        <v>16</v>
      </c>
      <c r="J18" s="65">
        <f>VLOOKUP($A18,'Return Data'!$B$7:$R$2843,13,0)</f>
        <v>38.103299999999997</v>
      </c>
      <c r="K18" s="66">
        <f t="shared" si="3"/>
        <v>22</v>
      </c>
      <c r="L18" s="65">
        <f>VLOOKUP($A18,'Return Data'!$B$7:$R$2843,17,0)</f>
        <v>10.9773</v>
      </c>
      <c r="M18" s="66">
        <f t="shared" si="4"/>
        <v>18</v>
      </c>
      <c r="N18" s="65">
        <f>VLOOKUP($A18,'Return Data'!$B$7:$R$2843,14,0)</f>
        <v>6.1437999999999997</v>
      </c>
      <c r="O18" s="66">
        <f>RANK(N18,N$8:N$29,0)</f>
        <v>17</v>
      </c>
      <c r="P18" s="65">
        <f>VLOOKUP($A18,'Return Data'!$B$7:$R$2843,15,0)</f>
        <v>10.8271</v>
      </c>
      <c r="Q18" s="66">
        <f>RANK(P18,P$8:P$29,0)</f>
        <v>14</v>
      </c>
      <c r="R18" s="65">
        <f>VLOOKUP($A18,'Return Data'!$B$7:$R$2843,16,0)</f>
        <v>0.4284</v>
      </c>
      <c r="S18" s="67">
        <f t="shared" si="6"/>
        <v>22</v>
      </c>
    </row>
    <row r="19" spans="1:19" x14ac:dyDescent="0.3">
      <c r="A19" s="63" t="s">
        <v>843</v>
      </c>
      <c r="B19" s="64">
        <f>VLOOKUP($A19,'Return Data'!$B$7:$R$2843,3,0)</f>
        <v>44391</v>
      </c>
      <c r="C19" s="65">
        <f>VLOOKUP($A19,'Return Data'!$B$7:$R$2843,4,0)</f>
        <v>14.91</v>
      </c>
      <c r="D19" s="65">
        <f>VLOOKUP($A19,'Return Data'!$B$7:$R$2843,10,0)</f>
        <v>11.9453</v>
      </c>
      <c r="E19" s="66">
        <f t="shared" si="0"/>
        <v>15</v>
      </c>
      <c r="F19" s="65">
        <f>VLOOKUP($A19,'Return Data'!$B$7:$R$2843,11,0)</f>
        <v>14.771800000000001</v>
      </c>
      <c r="G19" s="66">
        <f t="shared" si="1"/>
        <v>9</v>
      </c>
      <c r="H19" s="65">
        <f>VLOOKUP($A19,'Return Data'!$B$7:$R$2843,12,0)</f>
        <v>37.736699999999999</v>
      </c>
      <c r="I19" s="66">
        <f t="shared" si="2"/>
        <v>12</v>
      </c>
      <c r="J19" s="65">
        <f>VLOOKUP($A19,'Return Data'!$B$7:$R$2843,13,0)</f>
        <v>53.363500000000002</v>
      </c>
      <c r="K19" s="66">
        <f t="shared" ref="K19" si="7">RANK(J19,J$8:J$29,0)</f>
        <v>12</v>
      </c>
      <c r="L19" s="65"/>
      <c r="M19" s="66"/>
      <c r="N19" s="65"/>
      <c r="O19" s="66"/>
      <c r="P19" s="65"/>
      <c r="Q19" s="66"/>
      <c r="R19" s="65">
        <f>VLOOKUP($A19,'Return Data'!$B$7:$R$2843,16,0)</f>
        <v>22.14</v>
      </c>
      <c r="S19" s="67">
        <f t="shared" si="6"/>
        <v>3</v>
      </c>
    </row>
    <row r="20" spans="1:19" x14ac:dyDescent="0.3">
      <c r="A20" s="63" t="s">
        <v>845</v>
      </c>
      <c r="B20" s="64">
        <f>VLOOKUP($A20,'Return Data'!$B$7:$R$2843,3,0)</f>
        <v>44391</v>
      </c>
      <c r="C20" s="65">
        <f>VLOOKUP($A20,'Return Data'!$B$7:$R$2843,4,0)</f>
        <v>15.497</v>
      </c>
      <c r="D20" s="65">
        <f>VLOOKUP($A20,'Return Data'!$B$7:$R$2843,10,0)</f>
        <v>11.2491</v>
      </c>
      <c r="E20" s="66">
        <f t="shared" si="0"/>
        <v>16</v>
      </c>
      <c r="F20" s="65">
        <f>VLOOKUP($A20,'Return Data'!$B$7:$R$2843,11,0)</f>
        <v>13.823</v>
      </c>
      <c r="G20" s="66">
        <f t="shared" si="1"/>
        <v>11</v>
      </c>
      <c r="H20" s="65">
        <f>VLOOKUP($A20,'Return Data'!$B$7:$R$2843,12,0)</f>
        <v>31.1083</v>
      </c>
      <c r="I20" s="66">
        <f t="shared" si="2"/>
        <v>20</v>
      </c>
      <c r="J20" s="65">
        <f>VLOOKUP($A20,'Return Data'!$B$7:$R$2843,13,0)</f>
        <v>48.254100000000001</v>
      </c>
      <c r="K20" s="66">
        <f t="shared" ref="K20:K27" si="8">RANK(J20,J$8:J$29,0)</f>
        <v>16</v>
      </c>
      <c r="L20" s="65">
        <f>VLOOKUP($A20,'Return Data'!$B$7:$R$2843,17,0)</f>
        <v>19.942699999999999</v>
      </c>
      <c r="M20" s="66">
        <f t="shared" ref="M20" si="9">RANK(L20,L$8:L$29,0)</f>
        <v>9</v>
      </c>
      <c r="N20" s="65"/>
      <c r="O20" s="66"/>
      <c r="P20" s="65"/>
      <c r="Q20" s="66"/>
      <c r="R20" s="65">
        <f>VLOOKUP($A20,'Return Data'!$B$7:$R$2843,16,0)</f>
        <v>17.6829</v>
      </c>
      <c r="S20" s="67">
        <f t="shared" si="6"/>
        <v>7</v>
      </c>
    </row>
    <row r="21" spans="1:19" x14ac:dyDescent="0.3">
      <c r="A21" s="63" t="s">
        <v>847</v>
      </c>
      <c r="B21" s="64">
        <f>VLOOKUP($A21,'Return Data'!$B$7:$R$2843,3,0)</f>
        <v>44391</v>
      </c>
      <c r="C21" s="65">
        <f>VLOOKUP($A21,'Return Data'!$B$7:$R$2843,4,0)</f>
        <v>17.742000000000001</v>
      </c>
      <c r="D21" s="65">
        <f>VLOOKUP($A21,'Return Data'!$B$7:$R$2843,10,0)</f>
        <v>14.398099999999999</v>
      </c>
      <c r="E21" s="66">
        <f t="shared" si="0"/>
        <v>6</v>
      </c>
      <c r="F21" s="65">
        <f>VLOOKUP($A21,'Return Data'!$B$7:$R$2843,11,0)</f>
        <v>17.139800000000001</v>
      </c>
      <c r="G21" s="66">
        <f t="shared" si="1"/>
        <v>6</v>
      </c>
      <c r="H21" s="65">
        <f>VLOOKUP($A21,'Return Data'!$B$7:$R$2843,12,0)</f>
        <v>43.023000000000003</v>
      </c>
      <c r="I21" s="66">
        <f t="shared" si="2"/>
        <v>8</v>
      </c>
      <c r="J21" s="65">
        <f>VLOOKUP($A21,'Return Data'!$B$7:$R$2843,13,0)</f>
        <v>62.845300000000002</v>
      </c>
      <c r="K21" s="66">
        <f t="shared" si="8"/>
        <v>4</v>
      </c>
      <c r="L21" s="65"/>
      <c r="M21" s="66"/>
      <c r="N21" s="65"/>
      <c r="O21" s="66"/>
      <c r="P21" s="65"/>
      <c r="Q21" s="66"/>
      <c r="R21" s="65">
        <f>VLOOKUP($A21,'Return Data'!$B$7:$R$2843,16,0)</f>
        <v>30.243200000000002</v>
      </c>
      <c r="S21" s="67">
        <f t="shared" si="6"/>
        <v>1</v>
      </c>
    </row>
    <row r="22" spans="1:19" x14ac:dyDescent="0.3">
      <c r="A22" s="63" t="s">
        <v>849</v>
      </c>
      <c r="B22" s="64">
        <f>VLOOKUP($A22,'Return Data'!$B$7:$R$2843,3,0)</f>
        <v>44391</v>
      </c>
      <c r="C22" s="65">
        <f>VLOOKUP($A22,'Return Data'!$B$7:$R$2843,4,0)</f>
        <v>31.772500000000001</v>
      </c>
      <c r="D22" s="65">
        <f>VLOOKUP($A22,'Return Data'!$B$7:$R$2843,10,0)</f>
        <v>8.6462000000000003</v>
      </c>
      <c r="E22" s="66">
        <f t="shared" si="0"/>
        <v>21</v>
      </c>
      <c r="F22" s="65">
        <f>VLOOKUP($A22,'Return Data'!$B$7:$R$2843,11,0)</f>
        <v>7.3849</v>
      </c>
      <c r="G22" s="66">
        <f t="shared" si="1"/>
        <v>20</v>
      </c>
      <c r="H22" s="65">
        <f>VLOOKUP($A22,'Return Data'!$B$7:$R$2843,12,0)</f>
        <v>30.908300000000001</v>
      </c>
      <c r="I22" s="66">
        <f t="shared" si="2"/>
        <v>21</v>
      </c>
      <c r="J22" s="65">
        <f>VLOOKUP($A22,'Return Data'!$B$7:$R$2843,13,0)</f>
        <v>44.4572</v>
      </c>
      <c r="K22" s="66">
        <f t="shared" si="8"/>
        <v>20</v>
      </c>
      <c r="L22" s="65">
        <f>VLOOKUP($A22,'Return Data'!$B$7:$R$2843,17,0)</f>
        <v>20.956600000000002</v>
      </c>
      <c r="M22" s="66">
        <f t="shared" ref="M22:M27" si="10">RANK(L22,L$8:L$29,0)</f>
        <v>8</v>
      </c>
      <c r="N22" s="65">
        <f>VLOOKUP($A22,'Return Data'!$B$7:$R$2843,14,0)</f>
        <v>12.9512</v>
      </c>
      <c r="O22" s="66">
        <f t="shared" ref="O22:O27" si="11">RANK(N22,N$8:N$29,0)</f>
        <v>11</v>
      </c>
      <c r="P22" s="65">
        <f>VLOOKUP($A22,'Return Data'!$B$7:$R$2843,15,0)</f>
        <v>14.1873</v>
      </c>
      <c r="Q22" s="66">
        <f t="shared" ref="Q22:Q27" si="12">RANK(P22,P$8:P$29,0)</f>
        <v>7</v>
      </c>
      <c r="R22" s="65">
        <f>VLOOKUP($A22,'Return Data'!$B$7:$R$2843,16,0)</f>
        <v>15.188800000000001</v>
      </c>
      <c r="S22" s="67">
        <f t="shared" si="6"/>
        <v>11</v>
      </c>
    </row>
    <row r="23" spans="1:19" x14ac:dyDescent="0.3">
      <c r="A23" s="63" t="s">
        <v>850</v>
      </c>
      <c r="B23" s="64">
        <f>VLOOKUP($A23,'Return Data'!$B$7:$R$2843,3,0)</f>
        <v>44391</v>
      </c>
      <c r="C23" s="65">
        <f>VLOOKUP($A23,'Return Data'!$B$7:$R$2843,4,0)</f>
        <v>70.059700000000007</v>
      </c>
      <c r="D23" s="65">
        <f>VLOOKUP($A23,'Return Data'!$B$7:$R$2843,10,0)</f>
        <v>12.1652</v>
      </c>
      <c r="E23" s="66">
        <f t="shared" si="0"/>
        <v>12</v>
      </c>
      <c r="F23" s="65">
        <f>VLOOKUP($A23,'Return Data'!$B$7:$R$2843,11,0)</f>
        <v>18.284300000000002</v>
      </c>
      <c r="G23" s="66">
        <f t="shared" si="1"/>
        <v>4</v>
      </c>
      <c r="H23" s="65">
        <f>VLOOKUP($A23,'Return Data'!$B$7:$R$2843,12,0)</f>
        <v>55.270699999999998</v>
      </c>
      <c r="I23" s="66">
        <f t="shared" si="2"/>
        <v>2</v>
      </c>
      <c r="J23" s="65">
        <f>VLOOKUP($A23,'Return Data'!$B$7:$R$2843,13,0)</f>
        <v>69.449799999999996</v>
      </c>
      <c r="K23" s="66">
        <f t="shared" si="8"/>
        <v>2</v>
      </c>
      <c r="L23" s="65">
        <f>VLOOKUP($A23,'Return Data'!$B$7:$R$2843,17,0)</f>
        <v>22.204799999999999</v>
      </c>
      <c r="M23" s="66">
        <f t="shared" si="10"/>
        <v>7</v>
      </c>
      <c r="N23" s="65">
        <f>VLOOKUP($A23,'Return Data'!$B$7:$R$2843,14,0)</f>
        <v>15.482100000000001</v>
      </c>
      <c r="O23" s="66">
        <f t="shared" si="11"/>
        <v>6</v>
      </c>
      <c r="P23" s="65">
        <f>VLOOKUP($A23,'Return Data'!$B$7:$R$2843,15,0)</f>
        <v>14.0603</v>
      </c>
      <c r="Q23" s="66">
        <f t="shared" si="12"/>
        <v>9</v>
      </c>
      <c r="R23" s="65">
        <f>VLOOKUP($A23,'Return Data'!$B$7:$R$2843,16,0)</f>
        <v>14.306800000000001</v>
      </c>
      <c r="S23" s="67">
        <f t="shared" si="6"/>
        <v>14</v>
      </c>
    </row>
    <row r="24" spans="1:19" x14ac:dyDescent="0.3">
      <c r="A24" s="63" t="s">
        <v>852</v>
      </c>
      <c r="B24" s="64">
        <f>VLOOKUP($A24,'Return Data'!$B$7:$R$2843,3,0)</f>
        <v>44391</v>
      </c>
      <c r="C24" s="65">
        <f>VLOOKUP($A24,'Return Data'!$B$7:$R$2843,4,0)</f>
        <v>100.92</v>
      </c>
      <c r="D24" s="65">
        <f>VLOOKUP($A24,'Return Data'!$B$7:$R$2843,10,0)</f>
        <v>14.694900000000001</v>
      </c>
      <c r="E24" s="66">
        <f t="shared" si="0"/>
        <v>5</v>
      </c>
      <c r="F24" s="65">
        <f>VLOOKUP($A24,'Return Data'!$B$7:$R$2843,11,0)</f>
        <v>17.253399999999999</v>
      </c>
      <c r="G24" s="66">
        <f t="shared" si="1"/>
        <v>5</v>
      </c>
      <c r="H24" s="65">
        <f>VLOOKUP($A24,'Return Data'!$B$7:$R$2843,12,0)</f>
        <v>45.041699999999999</v>
      </c>
      <c r="I24" s="66">
        <f t="shared" si="2"/>
        <v>7</v>
      </c>
      <c r="J24" s="65">
        <f>VLOOKUP($A24,'Return Data'!$B$7:$R$2843,13,0)</f>
        <v>57.318800000000003</v>
      </c>
      <c r="K24" s="66">
        <f t="shared" si="8"/>
        <v>7</v>
      </c>
      <c r="L24" s="65">
        <f>VLOOKUP($A24,'Return Data'!$B$7:$R$2843,17,0)</f>
        <v>26.0366</v>
      </c>
      <c r="M24" s="66">
        <f t="shared" si="10"/>
        <v>2</v>
      </c>
      <c r="N24" s="65">
        <f>VLOOKUP($A24,'Return Data'!$B$7:$R$2843,14,0)</f>
        <v>17.359200000000001</v>
      </c>
      <c r="O24" s="66">
        <f t="shared" si="11"/>
        <v>2</v>
      </c>
      <c r="P24" s="65">
        <f>VLOOKUP($A24,'Return Data'!$B$7:$R$2843,15,0)</f>
        <v>15.7409</v>
      </c>
      <c r="Q24" s="66">
        <f t="shared" si="12"/>
        <v>4</v>
      </c>
      <c r="R24" s="65">
        <f>VLOOKUP($A24,'Return Data'!$B$7:$R$2843,16,0)</f>
        <v>15.883100000000001</v>
      </c>
      <c r="S24" s="67">
        <f t="shared" si="6"/>
        <v>9</v>
      </c>
    </row>
    <row r="25" spans="1:19" x14ac:dyDescent="0.3">
      <c r="A25" s="63" t="s">
        <v>854</v>
      </c>
      <c r="B25" s="64">
        <f>VLOOKUP($A25,'Return Data'!$B$7:$R$2843,3,0)</f>
        <v>44391</v>
      </c>
      <c r="C25" s="65">
        <f>VLOOKUP($A25,'Return Data'!$B$7:$R$2843,4,0)</f>
        <v>50.387599999999999</v>
      </c>
      <c r="D25" s="65">
        <f>VLOOKUP($A25,'Return Data'!$B$7:$R$2843,10,0)</f>
        <v>10.047800000000001</v>
      </c>
      <c r="E25" s="66">
        <f t="shared" si="0"/>
        <v>20</v>
      </c>
      <c r="F25" s="65">
        <f>VLOOKUP($A25,'Return Data'!$B$7:$R$2843,11,0)</f>
        <v>20.811599999999999</v>
      </c>
      <c r="G25" s="66">
        <f t="shared" si="1"/>
        <v>1</v>
      </c>
      <c r="H25" s="65">
        <f>VLOOKUP($A25,'Return Data'!$B$7:$R$2843,12,0)</f>
        <v>52.220100000000002</v>
      </c>
      <c r="I25" s="66">
        <f t="shared" si="2"/>
        <v>3</v>
      </c>
      <c r="J25" s="65">
        <f>VLOOKUP($A25,'Return Data'!$B$7:$R$2843,13,0)</f>
        <v>65.244299999999996</v>
      </c>
      <c r="K25" s="66">
        <f t="shared" si="8"/>
        <v>3</v>
      </c>
      <c r="L25" s="65">
        <f>VLOOKUP($A25,'Return Data'!$B$7:$R$2843,17,0)</f>
        <v>25.142299999999999</v>
      </c>
      <c r="M25" s="66">
        <f t="shared" si="10"/>
        <v>3</v>
      </c>
      <c r="N25" s="65">
        <f>VLOOKUP($A25,'Return Data'!$B$7:$R$2843,14,0)</f>
        <v>16.4696</v>
      </c>
      <c r="O25" s="66">
        <f t="shared" si="11"/>
        <v>5</v>
      </c>
      <c r="P25" s="65">
        <f>VLOOKUP($A25,'Return Data'!$B$7:$R$2843,15,0)</f>
        <v>15.4434</v>
      </c>
      <c r="Q25" s="66">
        <f t="shared" si="12"/>
        <v>5</v>
      </c>
      <c r="R25" s="65">
        <f>VLOOKUP($A25,'Return Data'!$B$7:$R$2843,16,0)</f>
        <v>13.2912</v>
      </c>
      <c r="S25" s="67">
        <f t="shared" si="6"/>
        <v>16</v>
      </c>
    </row>
    <row r="26" spans="1:19" x14ac:dyDescent="0.3">
      <c r="A26" s="63" t="s">
        <v>857</v>
      </c>
      <c r="B26" s="64">
        <f>VLOOKUP($A26,'Return Data'!$B$7:$R$2843,3,0)</f>
        <v>44391</v>
      </c>
      <c r="C26" s="65">
        <f>VLOOKUP($A26,'Return Data'!$B$7:$R$2843,4,0)</f>
        <v>215.73859999999999</v>
      </c>
      <c r="D26" s="65">
        <f>VLOOKUP($A26,'Return Data'!$B$7:$R$2843,10,0)</f>
        <v>15.622999999999999</v>
      </c>
      <c r="E26" s="66">
        <f t="shared" si="0"/>
        <v>2</v>
      </c>
      <c r="F26" s="65">
        <f>VLOOKUP($A26,'Return Data'!$B$7:$R$2843,11,0)</f>
        <v>20.6494</v>
      </c>
      <c r="G26" s="66">
        <f t="shared" si="1"/>
        <v>2</v>
      </c>
      <c r="H26" s="65">
        <f>VLOOKUP($A26,'Return Data'!$B$7:$R$2843,12,0)</f>
        <v>47.669499999999999</v>
      </c>
      <c r="I26" s="66">
        <f t="shared" si="2"/>
        <v>5</v>
      </c>
      <c r="J26" s="65">
        <f>VLOOKUP($A26,'Return Data'!$B$7:$R$2843,13,0)</f>
        <v>55.544600000000003</v>
      </c>
      <c r="K26" s="66">
        <f t="shared" si="8"/>
        <v>9</v>
      </c>
      <c r="L26" s="65">
        <f>VLOOKUP($A26,'Return Data'!$B$7:$R$2843,17,0)</f>
        <v>22.8292</v>
      </c>
      <c r="M26" s="66">
        <f t="shared" si="10"/>
        <v>4</v>
      </c>
      <c r="N26" s="65">
        <f>VLOOKUP($A26,'Return Data'!$B$7:$R$2843,14,0)</f>
        <v>17.267700000000001</v>
      </c>
      <c r="O26" s="66">
        <f t="shared" si="11"/>
        <v>4</v>
      </c>
      <c r="P26" s="65">
        <f>VLOOKUP($A26,'Return Data'!$B$7:$R$2843,15,0)</f>
        <v>16.5733</v>
      </c>
      <c r="Q26" s="66">
        <f t="shared" si="12"/>
        <v>3</v>
      </c>
      <c r="R26" s="65">
        <f>VLOOKUP($A26,'Return Data'!$B$7:$R$2843,16,0)</f>
        <v>20.1036</v>
      </c>
      <c r="S26" s="67">
        <f t="shared" si="6"/>
        <v>5</v>
      </c>
    </row>
    <row r="27" spans="1:19" x14ac:dyDescent="0.3">
      <c r="A27" s="63" t="s">
        <v>858</v>
      </c>
      <c r="B27" s="64">
        <f>VLOOKUP($A27,'Return Data'!$B$7:$R$2843,3,0)</f>
        <v>44391</v>
      </c>
      <c r="C27" s="65">
        <f>VLOOKUP($A27,'Return Data'!$B$7:$R$2843,4,0)</f>
        <v>248.33500000000001</v>
      </c>
      <c r="D27" s="65">
        <f>VLOOKUP($A27,'Return Data'!$B$7:$R$2843,10,0)</f>
        <v>10.411199999999999</v>
      </c>
      <c r="E27" s="66">
        <f t="shared" si="0"/>
        <v>19</v>
      </c>
      <c r="F27" s="65">
        <f>VLOOKUP($A27,'Return Data'!$B$7:$R$2843,11,0)</f>
        <v>9.2501999999999995</v>
      </c>
      <c r="G27" s="66">
        <f t="shared" si="1"/>
        <v>17</v>
      </c>
      <c r="H27" s="65">
        <f>VLOOKUP($A27,'Return Data'!$B$7:$R$2843,12,0)</f>
        <v>32.666400000000003</v>
      </c>
      <c r="I27" s="66">
        <f t="shared" si="2"/>
        <v>18</v>
      </c>
      <c r="J27" s="65">
        <f>VLOOKUP($A27,'Return Data'!$B$7:$R$2843,13,0)</f>
        <v>45.513300000000001</v>
      </c>
      <c r="K27" s="66">
        <f t="shared" si="8"/>
        <v>17</v>
      </c>
      <c r="L27" s="65">
        <f>VLOOKUP($A27,'Return Data'!$B$7:$R$2843,17,0)</f>
        <v>16.7972</v>
      </c>
      <c r="M27" s="66">
        <f t="shared" si="10"/>
        <v>16</v>
      </c>
      <c r="N27" s="65">
        <f>VLOOKUP($A27,'Return Data'!$B$7:$R$2843,14,0)</f>
        <v>12.790100000000001</v>
      </c>
      <c r="O27" s="66">
        <f t="shared" si="11"/>
        <v>12</v>
      </c>
      <c r="P27" s="65">
        <f>VLOOKUP($A27,'Return Data'!$B$7:$R$2843,15,0)</f>
        <v>14.215999999999999</v>
      </c>
      <c r="Q27" s="66">
        <f t="shared" si="12"/>
        <v>6</v>
      </c>
      <c r="R27" s="65">
        <f>VLOOKUP($A27,'Return Data'!$B$7:$R$2843,16,0)</f>
        <v>18.4513</v>
      </c>
      <c r="S27" s="67">
        <f t="shared" si="6"/>
        <v>6</v>
      </c>
    </row>
    <row r="28" spans="1:19" x14ac:dyDescent="0.3">
      <c r="A28" s="63" t="s">
        <v>861</v>
      </c>
      <c r="B28" s="64">
        <f>VLOOKUP($A28,'Return Data'!$B$7:$R$2843,3,0)</f>
        <v>44391</v>
      </c>
      <c r="C28" s="65">
        <f>VLOOKUP($A28,'Return Data'!$B$7:$R$2843,4,0)</f>
        <v>13.6302</v>
      </c>
      <c r="D28" s="65">
        <f>VLOOKUP($A28,'Return Data'!$B$7:$R$2843,10,0)</f>
        <v>12.674200000000001</v>
      </c>
      <c r="E28" s="66">
        <f t="shared" si="0"/>
        <v>11</v>
      </c>
      <c r="F28" s="65">
        <f>VLOOKUP($A28,'Return Data'!$B$7:$R$2843,11,0)</f>
        <v>14.665699999999999</v>
      </c>
      <c r="G28" s="66">
        <f t="shared" si="1"/>
        <v>10</v>
      </c>
      <c r="H28" s="65">
        <f>VLOOKUP($A28,'Return Data'!$B$7:$R$2843,12,0)</f>
        <v>41.138800000000003</v>
      </c>
      <c r="I28" s="66">
        <f>RANK(H28,H$8:H$29,0)</f>
        <v>10</v>
      </c>
      <c r="J28" s="65">
        <f>VLOOKUP($A28,'Return Data'!$B$7:$R$2843,13,0)</f>
        <v>58.499899999999997</v>
      </c>
      <c r="K28" s="66">
        <f t="shared" ref="K28" si="13">RANK(J28,J$8:J$29,0)</f>
        <v>6</v>
      </c>
      <c r="L28" s="65"/>
      <c r="M28" s="66"/>
      <c r="N28" s="65"/>
      <c r="O28" s="66"/>
      <c r="P28" s="65"/>
      <c r="Q28" s="66"/>
      <c r="R28" s="65">
        <f>VLOOKUP($A28,'Return Data'!$B$7:$R$2843,16,0)</f>
        <v>21.236699999999999</v>
      </c>
      <c r="S28" s="67">
        <f t="shared" si="6"/>
        <v>4</v>
      </c>
    </row>
    <row r="29" spans="1:19" x14ac:dyDescent="0.3">
      <c r="A29" s="63" t="s">
        <v>863</v>
      </c>
      <c r="B29" s="64">
        <f>VLOOKUP($A29,'Return Data'!$B$7:$R$2843,3,0)</f>
        <v>44391</v>
      </c>
      <c r="C29" s="65">
        <f>VLOOKUP($A29,'Return Data'!$B$7:$R$2843,4,0)</f>
        <v>16.45</v>
      </c>
      <c r="D29" s="65">
        <f>VLOOKUP($A29,'Return Data'!$B$7:$R$2843,10,0)</f>
        <v>13.919700000000001</v>
      </c>
      <c r="E29" s="66">
        <f t="shared" si="0"/>
        <v>8</v>
      </c>
      <c r="F29" s="65">
        <f>VLOOKUP($A29,'Return Data'!$B$7:$R$2843,11,0)</f>
        <v>15.035</v>
      </c>
      <c r="G29" s="66">
        <f t="shared" si="1"/>
        <v>8</v>
      </c>
      <c r="H29" s="65">
        <f>VLOOKUP($A29,'Return Data'!$B$7:$R$2843,12,0)</f>
        <v>37.772199999999998</v>
      </c>
      <c r="I29" s="66">
        <f>RANK(H29,H$8:H$29,0)</f>
        <v>11</v>
      </c>
      <c r="J29" s="65">
        <f>VLOOKUP($A29,'Return Data'!$B$7:$R$2843,13,0)</f>
        <v>56.816000000000003</v>
      </c>
      <c r="K29" s="66">
        <f t="shared" ref="K29" si="14">RANK(J29,J$8:J$29,0)</f>
        <v>8</v>
      </c>
      <c r="L29" s="65"/>
      <c r="M29" s="66"/>
      <c r="N29" s="65"/>
      <c r="O29" s="66"/>
      <c r="P29" s="65"/>
      <c r="Q29" s="66"/>
      <c r="R29" s="65">
        <f>VLOOKUP($A29,'Return Data'!$B$7:$R$2843,16,0)</f>
        <v>29.206499999999998</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12.514549999999998</v>
      </c>
      <c r="E31" s="74"/>
      <c r="F31" s="75">
        <f>AVERAGE(F8:F29)</f>
        <v>13.275586363636366</v>
      </c>
      <c r="G31" s="74"/>
      <c r="H31" s="75">
        <f>AVERAGE(H8:H29)</f>
        <v>40.348590909090909</v>
      </c>
      <c r="I31" s="74"/>
      <c r="J31" s="75">
        <f>AVERAGE(J8:J29)</f>
        <v>53.711195454545447</v>
      </c>
      <c r="K31" s="74"/>
      <c r="L31" s="75">
        <f>AVERAGE(L8:L29)</f>
        <v>20.14758888888889</v>
      </c>
      <c r="M31" s="74"/>
      <c r="N31" s="75">
        <f>AVERAGE(N8:N29)</f>
        <v>13.771170588235293</v>
      </c>
      <c r="O31" s="74"/>
      <c r="P31" s="75">
        <f>AVERAGE(P8:P29)</f>
        <v>14.101420000000001</v>
      </c>
      <c r="Q31" s="74"/>
      <c r="R31" s="75">
        <f>AVERAGE(R8:R29)</f>
        <v>15.736445454545457</v>
      </c>
      <c r="S31" s="76"/>
    </row>
    <row r="32" spans="1:19" x14ac:dyDescent="0.3">
      <c r="A32" s="73" t="s">
        <v>28</v>
      </c>
      <c r="B32" s="74"/>
      <c r="C32" s="74"/>
      <c r="D32" s="75">
        <f>MIN(D8:D29)</f>
        <v>6.93</v>
      </c>
      <c r="E32" s="74"/>
      <c r="F32" s="75">
        <f>MIN(F8:F29)</f>
        <v>3.2059000000000002</v>
      </c>
      <c r="G32" s="74"/>
      <c r="H32" s="75">
        <f>MIN(H8:H29)</f>
        <v>24.0306</v>
      </c>
      <c r="I32" s="74"/>
      <c r="J32" s="75">
        <f>MIN(J8:J29)</f>
        <v>38.103299999999997</v>
      </c>
      <c r="K32" s="74"/>
      <c r="L32" s="75">
        <f>MIN(L8:L29)</f>
        <v>10.9773</v>
      </c>
      <c r="M32" s="74"/>
      <c r="N32" s="75">
        <f>MIN(N8:N29)</f>
        <v>6.1437999999999997</v>
      </c>
      <c r="O32" s="74"/>
      <c r="P32" s="75">
        <f>MIN(P8:P29)</f>
        <v>9.4873999999999992</v>
      </c>
      <c r="Q32" s="74"/>
      <c r="R32" s="75">
        <f>MIN(R8:R29)</f>
        <v>0.4284</v>
      </c>
      <c r="S32" s="76"/>
    </row>
    <row r="33" spans="1:19" ht="15" thickBot="1" x14ac:dyDescent="0.35">
      <c r="A33" s="77" t="s">
        <v>29</v>
      </c>
      <c r="B33" s="78"/>
      <c r="C33" s="78"/>
      <c r="D33" s="79">
        <f>MAX(D8:D29)</f>
        <v>16.9298</v>
      </c>
      <c r="E33" s="78"/>
      <c r="F33" s="79">
        <f>MAX(F8:F29)</f>
        <v>20.811599999999999</v>
      </c>
      <c r="G33" s="78"/>
      <c r="H33" s="79">
        <f>MAX(H8:H29)</f>
        <v>62.822299999999998</v>
      </c>
      <c r="I33" s="78"/>
      <c r="J33" s="79">
        <f>MAX(J8:J29)</f>
        <v>70.095500000000001</v>
      </c>
      <c r="K33" s="78"/>
      <c r="L33" s="79">
        <f>MAX(L8:L29)</f>
        <v>28.017600000000002</v>
      </c>
      <c r="M33" s="78"/>
      <c r="N33" s="79">
        <f>MAX(N8:N29)</f>
        <v>22.965399999999999</v>
      </c>
      <c r="O33" s="78"/>
      <c r="P33" s="79">
        <f>MAX(P8:P29)</f>
        <v>18.421700000000001</v>
      </c>
      <c r="Q33" s="78"/>
      <c r="R33" s="79">
        <f>MAX(R8:R29)</f>
        <v>30.243200000000002</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44391</v>
      </c>
      <c r="C8" s="65">
        <f>VLOOKUP($A8,'Return Data'!$B$7:$R$2843,4,0)</f>
        <v>57.386099999999999</v>
      </c>
      <c r="D8" s="65">
        <f>VLOOKUP($A8,'Return Data'!$B$7:$R$2843,10,0)</f>
        <v>24.418099999999999</v>
      </c>
      <c r="E8" s="66">
        <f t="shared" ref="E8:E30" si="0">RANK(D8,D$8:D$30,0)</f>
        <v>19</v>
      </c>
      <c r="F8" s="65">
        <f>VLOOKUP($A8,'Return Data'!$B$7:$R$2843,11,0)</f>
        <v>38.570300000000003</v>
      </c>
      <c r="G8" s="66">
        <f t="shared" ref="G8:G18" si="1">RANK(F8,F$8:F$30,0)</f>
        <v>14</v>
      </c>
      <c r="H8" s="65">
        <f>VLOOKUP($A8,'Return Data'!$B$7:$R$2843,12,0)</f>
        <v>76.759699999999995</v>
      </c>
      <c r="I8" s="66">
        <f t="shared" ref="I8" si="2">RANK(H8,H$8:H$30,0)</f>
        <v>8</v>
      </c>
      <c r="J8" s="65">
        <f>VLOOKUP($A8,'Return Data'!$B$7:$R$2843,13,0)</f>
        <v>112.0808</v>
      </c>
      <c r="K8" s="66">
        <f t="shared" ref="K8" si="3">RANK(J8,J$8:J$30,0)</f>
        <v>9</v>
      </c>
      <c r="L8" s="65">
        <f>VLOOKUP($A8,'Return Data'!$B$7:$R$2843,17,0)</f>
        <v>28.422799999999999</v>
      </c>
      <c r="M8" s="66">
        <f>RANK(L8,L$8:L$30,0)</f>
        <v>19</v>
      </c>
      <c r="N8" s="65">
        <f>VLOOKUP($A8,'Return Data'!$B$7:$R$2843,14,0)</f>
        <v>12.849600000000001</v>
      </c>
      <c r="O8" s="66">
        <f>RANK(N8,N$8:N$30,0)</f>
        <v>15</v>
      </c>
      <c r="P8" s="65">
        <f>VLOOKUP($A8,'Return Data'!$B$7:$R$2843,15,0)</f>
        <v>14.3627</v>
      </c>
      <c r="Q8" s="66">
        <f>RANK(P8,P$8:P$30,0)</f>
        <v>12</v>
      </c>
      <c r="R8" s="65">
        <f>VLOOKUP($A8,'Return Data'!$B$7:$R$2843,16,0)</f>
        <v>18.7118</v>
      </c>
      <c r="S8" s="67">
        <f t="shared" ref="S8:S30" si="4">RANK(R8,R$8:R$30,0)</f>
        <v>17</v>
      </c>
    </row>
    <row r="9" spans="1:20" x14ac:dyDescent="0.3">
      <c r="A9" s="63" t="s">
        <v>1448</v>
      </c>
      <c r="B9" s="64">
        <f>VLOOKUP($A9,'Return Data'!$B$7:$R$2843,3,0)</f>
        <v>44391</v>
      </c>
      <c r="C9" s="65">
        <f>VLOOKUP($A9,'Return Data'!$B$7:$R$2843,4,0)</f>
        <v>60.11</v>
      </c>
      <c r="D9" s="65">
        <f>VLOOKUP($A9,'Return Data'!$B$7:$R$2843,10,0)</f>
        <v>24.4771</v>
      </c>
      <c r="E9" s="66">
        <f t="shared" si="0"/>
        <v>18</v>
      </c>
      <c r="F9" s="65">
        <f>VLOOKUP($A9,'Return Data'!$B$7:$R$2843,11,0)</f>
        <v>34.685200000000002</v>
      </c>
      <c r="G9" s="66">
        <f t="shared" si="1"/>
        <v>20</v>
      </c>
      <c r="H9" s="65">
        <f>VLOOKUP($A9,'Return Data'!$B$7:$R$2843,12,0)</f>
        <v>64.910799999999995</v>
      </c>
      <c r="I9" s="66">
        <f t="shared" ref="I9:I30" si="5">RANK(H9,H$8:H$30,0)</f>
        <v>23</v>
      </c>
      <c r="J9" s="65">
        <f>VLOOKUP($A9,'Return Data'!$B$7:$R$2843,13,0)</f>
        <v>93.965800000000002</v>
      </c>
      <c r="K9" s="66">
        <f t="shared" ref="K9:K30" si="6">RANK(J9,J$8:J$30,0)</f>
        <v>22</v>
      </c>
      <c r="L9" s="65">
        <f>VLOOKUP($A9,'Return Data'!$B$7:$R$2843,17,0)</f>
        <v>39.577199999999998</v>
      </c>
      <c r="M9" s="66">
        <f t="shared" ref="M9:M30" si="7">RANK(L9,L$8:L$30,0)</f>
        <v>10</v>
      </c>
      <c r="N9" s="65">
        <f>VLOOKUP($A9,'Return Data'!$B$7:$R$2843,14,0)</f>
        <v>28.682600000000001</v>
      </c>
      <c r="O9" s="66">
        <f t="shared" ref="O9:O30" si="8">RANK(N9,N$8:N$30,0)</f>
        <v>2</v>
      </c>
      <c r="P9" s="65">
        <f>VLOOKUP($A9,'Return Data'!$B$7:$R$2843,15,0)</f>
        <v>22.5883</v>
      </c>
      <c r="Q9" s="66">
        <f t="shared" ref="Q9:Q30" si="9">RANK(P9,P$8:P$30,0)</f>
        <v>3</v>
      </c>
      <c r="R9" s="65">
        <f>VLOOKUP($A9,'Return Data'!$B$7:$R$2843,16,0)</f>
        <v>26.51</v>
      </c>
      <c r="S9" s="67">
        <f t="shared" si="4"/>
        <v>10</v>
      </c>
    </row>
    <row r="10" spans="1:20" x14ac:dyDescent="0.3">
      <c r="A10" s="63" t="s">
        <v>1450</v>
      </c>
      <c r="B10" s="64">
        <f>VLOOKUP($A10,'Return Data'!$B$7:$R$2843,3,0)</f>
        <v>44391</v>
      </c>
      <c r="C10" s="65">
        <f>VLOOKUP($A10,'Return Data'!$B$7:$R$2843,4,0)</f>
        <v>24.74</v>
      </c>
      <c r="D10" s="65">
        <f>VLOOKUP($A10,'Return Data'!$B$7:$R$2843,10,0)</f>
        <v>28.720099999999999</v>
      </c>
      <c r="E10" s="66">
        <f t="shared" si="0"/>
        <v>6</v>
      </c>
      <c r="F10" s="65">
        <f>VLOOKUP($A10,'Return Data'!$B$7:$R$2843,11,0)</f>
        <v>43.254199999999997</v>
      </c>
      <c r="G10" s="66">
        <f t="shared" si="1"/>
        <v>5</v>
      </c>
      <c r="H10" s="65">
        <f>VLOOKUP($A10,'Return Data'!$B$7:$R$2843,12,0)</f>
        <v>74.964600000000004</v>
      </c>
      <c r="I10" s="66">
        <f t="shared" si="5"/>
        <v>12</v>
      </c>
      <c r="J10" s="65">
        <f>VLOOKUP($A10,'Return Data'!$B$7:$R$2843,13,0)</f>
        <v>120.8929</v>
      </c>
      <c r="K10" s="66">
        <f t="shared" si="6"/>
        <v>3</v>
      </c>
      <c r="L10" s="65">
        <f>VLOOKUP($A10,'Return Data'!$B$7:$R$2843,17,0)</f>
        <v>54.183399999999999</v>
      </c>
      <c r="M10" s="66">
        <f t="shared" si="7"/>
        <v>2</v>
      </c>
      <c r="N10" s="65"/>
      <c r="O10" s="66"/>
      <c r="P10" s="65"/>
      <c r="Q10" s="66"/>
      <c r="R10" s="65">
        <f>VLOOKUP($A10,'Return Data'!$B$7:$R$2843,16,0)</f>
        <v>42.259700000000002</v>
      </c>
      <c r="S10" s="67">
        <f t="shared" si="4"/>
        <v>2</v>
      </c>
    </row>
    <row r="11" spans="1:20" x14ac:dyDescent="0.3">
      <c r="A11" s="63" t="s">
        <v>1452</v>
      </c>
      <c r="B11" s="64">
        <f>VLOOKUP($A11,'Return Data'!$B$7:$R$2843,3,0)</f>
        <v>44391</v>
      </c>
      <c r="C11" s="65">
        <f>VLOOKUP($A11,'Return Data'!$B$7:$R$2843,4,0)</f>
        <v>20.72</v>
      </c>
      <c r="D11" s="65">
        <f>VLOOKUP($A11,'Return Data'!$B$7:$R$2843,10,0)</f>
        <v>29.2576</v>
      </c>
      <c r="E11" s="66">
        <f t="shared" si="0"/>
        <v>5</v>
      </c>
      <c r="F11" s="65">
        <f>VLOOKUP($A11,'Return Data'!$B$7:$R$2843,11,0)</f>
        <v>41.820700000000002</v>
      </c>
      <c r="G11" s="66">
        <f t="shared" si="1"/>
        <v>9</v>
      </c>
      <c r="H11" s="65">
        <f>VLOOKUP($A11,'Return Data'!$B$7:$R$2843,12,0)</f>
        <v>75</v>
      </c>
      <c r="I11" s="66">
        <f t="shared" si="5"/>
        <v>11</v>
      </c>
      <c r="J11" s="65">
        <f>VLOOKUP($A11,'Return Data'!$B$7:$R$2843,13,0)</f>
        <v>113.6082</v>
      </c>
      <c r="K11" s="66">
        <f t="shared" si="6"/>
        <v>6</v>
      </c>
      <c r="L11" s="65">
        <f>VLOOKUP($A11,'Return Data'!$B$7:$R$2843,17,0)</f>
        <v>44.815800000000003</v>
      </c>
      <c r="M11" s="66">
        <f t="shared" si="7"/>
        <v>4</v>
      </c>
      <c r="N11" s="65"/>
      <c r="O11" s="66"/>
      <c r="P11" s="65"/>
      <c r="Q11" s="66"/>
      <c r="R11" s="65">
        <f>VLOOKUP($A11,'Return Data'!$B$7:$R$2843,16,0)</f>
        <v>35.278799999999997</v>
      </c>
      <c r="S11" s="67">
        <f t="shared" si="4"/>
        <v>6</v>
      </c>
    </row>
    <row r="12" spans="1:20" x14ac:dyDescent="0.3">
      <c r="A12" s="63" t="s">
        <v>1454</v>
      </c>
      <c r="B12" s="64">
        <f>VLOOKUP($A12,'Return Data'!$B$7:$R$2843,3,0)</f>
        <v>44391</v>
      </c>
      <c r="C12" s="65">
        <f>VLOOKUP($A12,'Return Data'!$B$7:$R$2843,4,0)</f>
        <v>106.15900000000001</v>
      </c>
      <c r="D12" s="65">
        <f>VLOOKUP($A12,'Return Data'!$B$7:$R$2843,10,0)</f>
        <v>26.046600000000002</v>
      </c>
      <c r="E12" s="66">
        <f t="shared" si="0"/>
        <v>14</v>
      </c>
      <c r="F12" s="65">
        <f>VLOOKUP($A12,'Return Data'!$B$7:$R$2843,11,0)</f>
        <v>36.7729</v>
      </c>
      <c r="G12" s="66">
        <f t="shared" si="1"/>
        <v>18</v>
      </c>
      <c r="H12" s="65">
        <f>VLOOKUP($A12,'Return Data'!$B$7:$R$2843,12,0)</f>
        <v>68.201999999999998</v>
      </c>
      <c r="I12" s="66">
        <f t="shared" si="5"/>
        <v>21</v>
      </c>
      <c r="J12" s="65">
        <f>VLOOKUP($A12,'Return Data'!$B$7:$R$2843,13,0)</f>
        <v>103.3775</v>
      </c>
      <c r="K12" s="66">
        <f t="shared" si="6"/>
        <v>17</v>
      </c>
      <c r="L12" s="65">
        <f>VLOOKUP($A12,'Return Data'!$B$7:$R$2843,17,0)</f>
        <v>37.793700000000001</v>
      </c>
      <c r="M12" s="66">
        <f t="shared" si="7"/>
        <v>13</v>
      </c>
      <c r="N12" s="65">
        <f>VLOOKUP($A12,'Return Data'!$B$7:$R$2843,14,0)</f>
        <v>21.478200000000001</v>
      </c>
      <c r="O12" s="66">
        <f t="shared" si="8"/>
        <v>8</v>
      </c>
      <c r="P12" s="65">
        <f>VLOOKUP($A12,'Return Data'!$B$7:$R$2843,15,0)</f>
        <v>16.436399999999999</v>
      </c>
      <c r="Q12" s="66">
        <f t="shared" si="9"/>
        <v>10</v>
      </c>
      <c r="R12" s="65">
        <f>VLOOKUP($A12,'Return Data'!$B$7:$R$2843,16,0)</f>
        <v>23.483000000000001</v>
      </c>
      <c r="S12" s="67">
        <f t="shared" si="4"/>
        <v>12</v>
      </c>
    </row>
    <row r="13" spans="1:20" x14ac:dyDescent="0.3">
      <c r="A13" s="63" t="s">
        <v>1456</v>
      </c>
      <c r="B13" s="64">
        <f>VLOOKUP($A13,'Return Data'!$B$7:$R$2843,3,0)</f>
        <v>44391</v>
      </c>
      <c r="C13" s="65">
        <f>VLOOKUP($A13,'Return Data'!$B$7:$R$2843,4,0)</f>
        <v>22.481000000000002</v>
      </c>
      <c r="D13" s="65">
        <f>VLOOKUP($A13,'Return Data'!$B$7:$R$2843,10,0)</f>
        <v>25.368099999999998</v>
      </c>
      <c r="E13" s="66">
        <f t="shared" si="0"/>
        <v>17</v>
      </c>
      <c r="F13" s="65">
        <f>VLOOKUP($A13,'Return Data'!$B$7:$R$2843,11,0)</f>
        <v>39.2012</v>
      </c>
      <c r="G13" s="66">
        <f t="shared" si="1"/>
        <v>12</v>
      </c>
      <c r="H13" s="65">
        <f>VLOOKUP($A13,'Return Data'!$B$7:$R$2843,12,0)</f>
        <v>75.5779</v>
      </c>
      <c r="I13" s="66">
        <f t="shared" si="5"/>
        <v>10</v>
      </c>
      <c r="J13" s="65">
        <f>VLOOKUP($A13,'Return Data'!$B$7:$R$2843,13,0)</f>
        <v>111.1884</v>
      </c>
      <c r="K13" s="66">
        <f t="shared" si="6"/>
        <v>10</v>
      </c>
      <c r="L13" s="65">
        <f>VLOOKUP($A13,'Return Data'!$B$7:$R$2843,17,0)</f>
        <v>43.630499999999998</v>
      </c>
      <c r="M13" s="66">
        <f t="shared" si="7"/>
        <v>6</v>
      </c>
      <c r="N13" s="65"/>
      <c r="O13" s="66"/>
      <c r="P13" s="65"/>
      <c r="Q13" s="66"/>
      <c r="R13" s="65">
        <f>VLOOKUP($A13,'Return Data'!$B$7:$R$2843,16,0)</f>
        <v>39.511099999999999</v>
      </c>
      <c r="S13" s="67">
        <f t="shared" si="4"/>
        <v>5</v>
      </c>
    </row>
    <row r="14" spans="1:20" x14ac:dyDescent="0.3">
      <c r="A14" s="63" t="s">
        <v>1459</v>
      </c>
      <c r="B14" s="64">
        <f>VLOOKUP($A14,'Return Data'!$B$7:$R$2843,3,0)</f>
        <v>44391</v>
      </c>
      <c r="C14" s="65">
        <f>VLOOKUP($A14,'Return Data'!$B$7:$R$2843,4,0)</f>
        <v>89.549499999999995</v>
      </c>
      <c r="D14" s="65">
        <f>VLOOKUP($A14,'Return Data'!$B$7:$R$2843,10,0)</f>
        <v>23.527999999999999</v>
      </c>
      <c r="E14" s="66">
        <f t="shared" si="0"/>
        <v>20</v>
      </c>
      <c r="F14" s="65">
        <f>VLOOKUP($A14,'Return Data'!$B$7:$R$2843,11,0)</f>
        <v>31.248100000000001</v>
      </c>
      <c r="G14" s="66">
        <f t="shared" si="1"/>
        <v>22</v>
      </c>
      <c r="H14" s="65">
        <f>VLOOKUP($A14,'Return Data'!$B$7:$R$2843,12,0)</f>
        <v>73.580500000000001</v>
      </c>
      <c r="I14" s="66">
        <f t="shared" si="5"/>
        <v>14</v>
      </c>
      <c r="J14" s="65">
        <f>VLOOKUP($A14,'Return Data'!$B$7:$R$2843,13,0)</f>
        <v>106.29389999999999</v>
      </c>
      <c r="K14" s="66">
        <f t="shared" si="6"/>
        <v>14</v>
      </c>
      <c r="L14" s="65">
        <f>VLOOKUP($A14,'Return Data'!$B$7:$R$2843,17,0)</f>
        <v>26.872299999999999</v>
      </c>
      <c r="M14" s="66">
        <f t="shared" si="7"/>
        <v>20</v>
      </c>
      <c r="N14" s="65">
        <f>VLOOKUP($A14,'Return Data'!$B$7:$R$2843,14,0)</f>
        <v>13.9588</v>
      </c>
      <c r="O14" s="66">
        <f t="shared" si="8"/>
        <v>14</v>
      </c>
      <c r="P14" s="65">
        <f>VLOOKUP($A14,'Return Data'!$B$7:$R$2843,15,0)</f>
        <v>14.087999999999999</v>
      </c>
      <c r="Q14" s="66">
        <f t="shared" si="9"/>
        <v>13</v>
      </c>
      <c r="R14" s="65">
        <f>VLOOKUP($A14,'Return Data'!$B$7:$R$2843,16,0)</f>
        <v>21.319099999999999</v>
      </c>
      <c r="S14" s="67">
        <f t="shared" si="4"/>
        <v>15</v>
      </c>
    </row>
    <row r="15" spans="1:20" x14ac:dyDescent="0.3">
      <c r="A15" s="63" t="s">
        <v>1460</v>
      </c>
      <c r="B15" s="64">
        <f>VLOOKUP($A15,'Return Data'!$B$7:$R$2843,3,0)</f>
        <v>44391</v>
      </c>
      <c r="C15" s="65">
        <f>VLOOKUP($A15,'Return Data'!$B$7:$R$2843,4,0)</f>
        <v>74.998999999999995</v>
      </c>
      <c r="D15" s="65">
        <f>VLOOKUP($A15,'Return Data'!$B$7:$R$2843,10,0)</f>
        <v>28.4163</v>
      </c>
      <c r="E15" s="66">
        <f t="shared" si="0"/>
        <v>8</v>
      </c>
      <c r="F15" s="65">
        <f>VLOOKUP($A15,'Return Data'!$B$7:$R$2843,11,0)</f>
        <v>42.6813</v>
      </c>
      <c r="G15" s="66">
        <f t="shared" si="1"/>
        <v>6</v>
      </c>
      <c r="H15" s="65">
        <f>VLOOKUP($A15,'Return Data'!$B$7:$R$2843,12,0)</f>
        <v>80.034999999999997</v>
      </c>
      <c r="I15" s="66">
        <f t="shared" si="5"/>
        <v>7</v>
      </c>
      <c r="J15" s="65">
        <f>VLOOKUP($A15,'Return Data'!$B$7:$R$2843,13,0)</f>
        <v>112.10120000000001</v>
      </c>
      <c r="K15" s="66">
        <f t="shared" si="6"/>
        <v>8</v>
      </c>
      <c r="L15" s="65">
        <f>VLOOKUP($A15,'Return Data'!$B$7:$R$2843,17,0)</f>
        <v>29.870799999999999</v>
      </c>
      <c r="M15" s="66">
        <f t="shared" si="7"/>
        <v>18</v>
      </c>
      <c r="N15" s="65">
        <f>VLOOKUP($A15,'Return Data'!$B$7:$R$2843,14,0)</f>
        <v>17.563600000000001</v>
      </c>
      <c r="O15" s="66">
        <f t="shared" si="8"/>
        <v>9</v>
      </c>
      <c r="P15" s="65">
        <f>VLOOKUP($A15,'Return Data'!$B$7:$R$2843,15,0)</f>
        <v>20.264800000000001</v>
      </c>
      <c r="Q15" s="66">
        <f t="shared" si="9"/>
        <v>6</v>
      </c>
      <c r="R15" s="65">
        <f>VLOOKUP($A15,'Return Data'!$B$7:$R$2843,16,0)</f>
        <v>19.917300000000001</v>
      </c>
      <c r="S15" s="67">
        <f t="shared" si="4"/>
        <v>16</v>
      </c>
    </row>
    <row r="16" spans="1:20" x14ac:dyDescent="0.3">
      <c r="A16" s="63" t="s">
        <v>1463</v>
      </c>
      <c r="B16" s="64">
        <f>VLOOKUP($A16,'Return Data'!$B$7:$R$2843,3,0)</f>
        <v>44391</v>
      </c>
      <c r="C16" s="65">
        <f>VLOOKUP($A16,'Return Data'!$B$7:$R$2843,4,0)</f>
        <v>85.585800000000006</v>
      </c>
      <c r="D16" s="65">
        <f>VLOOKUP($A16,'Return Data'!$B$7:$R$2843,10,0)</f>
        <v>25.910499999999999</v>
      </c>
      <c r="E16" s="66">
        <f t="shared" si="0"/>
        <v>15</v>
      </c>
      <c r="F16" s="65">
        <f>VLOOKUP($A16,'Return Data'!$B$7:$R$2843,11,0)</f>
        <v>36.781700000000001</v>
      </c>
      <c r="G16" s="66">
        <f t="shared" si="1"/>
        <v>17</v>
      </c>
      <c r="H16" s="65">
        <f>VLOOKUP($A16,'Return Data'!$B$7:$R$2843,12,0)</f>
        <v>70.839799999999997</v>
      </c>
      <c r="I16" s="66">
        <f t="shared" si="5"/>
        <v>16</v>
      </c>
      <c r="J16" s="65">
        <f>VLOOKUP($A16,'Return Data'!$B$7:$R$2843,13,0)</f>
        <v>100.91370000000001</v>
      </c>
      <c r="K16" s="66">
        <f t="shared" si="6"/>
        <v>18</v>
      </c>
      <c r="L16" s="65">
        <f>VLOOKUP($A16,'Return Data'!$B$7:$R$2843,17,0)</f>
        <v>32.189799999999998</v>
      </c>
      <c r="M16" s="66">
        <f t="shared" si="7"/>
        <v>14</v>
      </c>
      <c r="N16" s="65">
        <f>VLOOKUP($A16,'Return Data'!$B$7:$R$2843,14,0)</f>
        <v>15.6143</v>
      </c>
      <c r="O16" s="66">
        <f t="shared" si="8"/>
        <v>11</v>
      </c>
      <c r="P16" s="65">
        <f>VLOOKUP($A16,'Return Data'!$B$7:$R$2843,15,0)</f>
        <v>14.4299</v>
      </c>
      <c r="Q16" s="66">
        <f t="shared" si="9"/>
        <v>11</v>
      </c>
      <c r="R16" s="65">
        <f>VLOOKUP($A16,'Return Data'!$B$7:$R$2843,16,0)</f>
        <v>18.0975</v>
      </c>
      <c r="S16" s="67">
        <f t="shared" si="4"/>
        <v>18</v>
      </c>
    </row>
    <row r="17" spans="1:19" x14ac:dyDescent="0.3">
      <c r="A17" s="63" t="s">
        <v>1465</v>
      </c>
      <c r="B17" s="64">
        <f>VLOOKUP($A17,'Return Data'!$B$7:$R$2843,3,0)</f>
        <v>44391</v>
      </c>
      <c r="C17" s="65">
        <f>VLOOKUP($A17,'Return Data'!$B$7:$R$2843,4,0)</f>
        <v>50.21</v>
      </c>
      <c r="D17" s="65">
        <f>VLOOKUP($A17,'Return Data'!$B$7:$R$2843,10,0)</f>
        <v>31.268000000000001</v>
      </c>
      <c r="E17" s="66">
        <f t="shared" si="0"/>
        <v>2</v>
      </c>
      <c r="F17" s="65">
        <f>VLOOKUP($A17,'Return Data'!$B$7:$R$2843,11,0)</f>
        <v>42.642000000000003</v>
      </c>
      <c r="G17" s="66">
        <f t="shared" si="1"/>
        <v>7</v>
      </c>
      <c r="H17" s="65">
        <f>VLOOKUP($A17,'Return Data'!$B$7:$R$2843,12,0)</f>
        <v>82.118200000000002</v>
      </c>
      <c r="I17" s="66">
        <f t="shared" si="5"/>
        <v>5</v>
      </c>
      <c r="J17" s="65">
        <f>VLOOKUP($A17,'Return Data'!$B$7:$R$2843,13,0)</f>
        <v>118.02</v>
      </c>
      <c r="K17" s="66">
        <f t="shared" si="6"/>
        <v>4</v>
      </c>
      <c r="L17" s="65">
        <f>VLOOKUP($A17,'Return Data'!$B$7:$R$2843,17,0)</f>
        <v>38.276699999999998</v>
      </c>
      <c r="M17" s="66">
        <f t="shared" si="7"/>
        <v>12</v>
      </c>
      <c r="N17" s="65">
        <f>VLOOKUP($A17,'Return Data'!$B$7:$R$2843,14,0)</f>
        <v>24.607399999999998</v>
      </c>
      <c r="O17" s="66">
        <f t="shared" si="8"/>
        <v>4</v>
      </c>
      <c r="P17" s="65">
        <f>VLOOKUP($A17,'Return Data'!$B$7:$R$2843,15,0)</f>
        <v>18.8765</v>
      </c>
      <c r="Q17" s="66">
        <f t="shared" si="9"/>
        <v>8</v>
      </c>
      <c r="R17" s="65">
        <f>VLOOKUP($A17,'Return Data'!$B$7:$R$2843,16,0)</f>
        <v>17.929300000000001</v>
      </c>
      <c r="S17" s="67">
        <f t="shared" si="4"/>
        <v>20</v>
      </c>
    </row>
    <row r="18" spans="1:19" x14ac:dyDescent="0.3">
      <c r="A18" s="63" t="s">
        <v>1467</v>
      </c>
      <c r="B18" s="64">
        <f>VLOOKUP($A18,'Return Data'!$B$7:$R$2843,3,0)</f>
        <v>44391</v>
      </c>
      <c r="C18" s="65">
        <f>VLOOKUP($A18,'Return Data'!$B$7:$R$2843,4,0)</f>
        <v>16.28</v>
      </c>
      <c r="D18" s="65">
        <f>VLOOKUP($A18,'Return Data'!$B$7:$R$2843,10,0)</f>
        <v>22.867899999999999</v>
      </c>
      <c r="E18" s="66">
        <f t="shared" si="0"/>
        <v>22</v>
      </c>
      <c r="F18" s="65">
        <f>VLOOKUP($A18,'Return Data'!$B$7:$R$2843,11,0)</f>
        <v>36.921799999999998</v>
      </c>
      <c r="G18" s="66">
        <f t="shared" si="1"/>
        <v>15</v>
      </c>
      <c r="H18" s="65">
        <f>VLOOKUP($A18,'Return Data'!$B$7:$R$2843,12,0)</f>
        <v>69.230800000000002</v>
      </c>
      <c r="I18" s="66">
        <f t="shared" si="5"/>
        <v>19</v>
      </c>
      <c r="J18" s="65">
        <f>VLOOKUP($A18,'Return Data'!$B$7:$R$2843,13,0)</f>
        <v>97.333299999999994</v>
      </c>
      <c r="K18" s="66">
        <f t="shared" si="6"/>
        <v>20</v>
      </c>
      <c r="L18" s="65">
        <f>VLOOKUP($A18,'Return Data'!$B$7:$R$2843,17,0)</f>
        <v>30.218599999999999</v>
      </c>
      <c r="M18" s="66">
        <f t="shared" si="7"/>
        <v>17</v>
      </c>
      <c r="N18" s="65">
        <f>VLOOKUP($A18,'Return Data'!$B$7:$R$2843,14,0)</f>
        <v>15.4186</v>
      </c>
      <c r="O18" s="66">
        <f t="shared" si="8"/>
        <v>12</v>
      </c>
      <c r="P18" s="65"/>
      <c r="Q18" s="66"/>
      <c r="R18" s="65">
        <f>VLOOKUP($A18,'Return Data'!$B$7:$R$2843,16,0)</f>
        <v>12.7348</v>
      </c>
      <c r="S18" s="67">
        <f t="shared" si="4"/>
        <v>23</v>
      </c>
    </row>
    <row r="19" spans="1:19" x14ac:dyDescent="0.3">
      <c r="A19" s="63" t="s">
        <v>1468</v>
      </c>
      <c r="B19" s="64">
        <f>VLOOKUP($A19,'Return Data'!$B$7:$R$2843,3,0)</f>
        <v>44391</v>
      </c>
      <c r="C19" s="65">
        <f>VLOOKUP($A19,'Return Data'!$B$7:$R$2843,4,0)</f>
        <v>21.54</v>
      </c>
      <c r="D19" s="65">
        <f>VLOOKUP($A19,'Return Data'!$B$7:$R$2843,10,0)</f>
        <v>30.545500000000001</v>
      </c>
      <c r="E19" s="66">
        <f t="shared" si="0"/>
        <v>3</v>
      </c>
      <c r="F19" s="65">
        <f>VLOOKUP($A19,'Return Data'!$B$7:$R$2843,11,0)</f>
        <v>36.588500000000003</v>
      </c>
      <c r="G19" s="66">
        <f t="shared" ref="G19" si="10">RANK(F19,F$8:F$30,0)</f>
        <v>19</v>
      </c>
      <c r="H19" s="65">
        <f>VLOOKUP($A19,'Return Data'!$B$7:$R$2843,12,0)</f>
        <v>70.816800000000001</v>
      </c>
      <c r="I19" s="66">
        <f t="shared" si="5"/>
        <v>17</v>
      </c>
      <c r="J19" s="65">
        <f>VLOOKUP($A19,'Return Data'!$B$7:$R$2843,13,0)</f>
        <v>110.1463</v>
      </c>
      <c r="K19" s="66">
        <f t="shared" si="6"/>
        <v>12</v>
      </c>
      <c r="L19" s="65"/>
      <c r="M19" s="66"/>
      <c r="N19" s="65"/>
      <c r="O19" s="66"/>
      <c r="P19" s="65"/>
      <c r="Q19" s="66"/>
      <c r="R19" s="65">
        <f>VLOOKUP($A19,'Return Data'!$B$7:$R$2843,16,0)</f>
        <v>74.124799999999993</v>
      </c>
      <c r="S19" s="67">
        <f t="shared" si="4"/>
        <v>1</v>
      </c>
    </row>
    <row r="20" spans="1:19" x14ac:dyDescent="0.3">
      <c r="A20" s="63" t="s">
        <v>1470</v>
      </c>
      <c r="B20" s="64">
        <f>VLOOKUP($A20,'Return Data'!$B$7:$R$2843,3,0)</f>
        <v>44391</v>
      </c>
      <c r="C20" s="65">
        <f>VLOOKUP($A20,'Return Data'!$B$7:$R$2843,4,0)</f>
        <v>20.43</v>
      </c>
      <c r="D20" s="65">
        <f>VLOOKUP($A20,'Return Data'!$B$7:$R$2843,10,0)</f>
        <v>28.409800000000001</v>
      </c>
      <c r="E20" s="66">
        <f t="shared" si="0"/>
        <v>9</v>
      </c>
      <c r="F20" s="65">
        <f>VLOOKUP($A20,'Return Data'!$B$7:$R$2843,11,0)</f>
        <v>41.776499999999999</v>
      </c>
      <c r="G20" s="66">
        <f>RANK(F20,F$8:F$30,0)</f>
        <v>10</v>
      </c>
      <c r="H20" s="65">
        <f>VLOOKUP($A20,'Return Data'!$B$7:$R$2843,12,0)</f>
        <v>76.272599999999997</v>
      </c>
      <c r="I20" s="66">
        <f t="shared" si="5"/>
        <v>9</v>
      </c>
      <c r="J20" s="65">
        <f>VLOOKUP($A20,'Return Data'!$B$7:$R$2843,13,0)</f>
        <v>98.349500000000006</v>
      </c>
      <c r="K20" s="66">
        <f t="shared" si="6"/>
        <v>19</v>
      </c>
      <c r="L20" s="65">
        <f>VLOOKUP($A20,'Return Data'!$B$7:$R$2843,17,0)</f>
        <v>40.571399999999997</v>
      </c>
      <c r="M20" s="66">
        <f t="shared" si="7"/>
        <v>9</v>
      </c>
      <c r="N20" s="65"/>
      <c r="O20" s="66"/>
      <c r="P20" s="65"/>
      <c r="Q20" s="66"/>
      <c r="R20" s="65">
        <f>VLOOKUP($A20,'Return Data'!$B$7:$R$2843,16,0)</f>
        <v>30.203700000000001</v>
      </c>
      <c r="S20" s="67">
        <f t="shared" si="4"/>
        <v>8</v>
      </c>
    </row>
    <row r="21" spans="1:19" x14ac:dyDescent="0.3">
      <c r="A21" s="63" t="s">
        <v>1472</v>
      </c>
      <c r="B21" s="64">
        <f>VLOOKUP($A21,'Return Data'!$B$7:$R$2843,3,0)</f>
        <v>44391</v>
      </c>
      <c r="C21" s="65">
        <f>VLOOKUP($A21,'Return Data'!$B$7:$R$2843,4,0)</f>
        <v>16.385100000000001</v>
      </c>
      <c r="D21" s="65">
        <f>VLOOKUP($A21,'Return Data'!$B$7:$R$2843,10,0)</f>
        <v>27.9406</v>
      </c>
      <c r="E21" s="66">
        <f t="shared" si="0"/>
        <v>10</v>
      </c>
      <c r="F21" s="65">
        <f>VLOOKUP($A21,'Return Data'!$B$7:$R$2843,11,0)</f>
        <v>33.818199999999997</v>
      </c>
      <c r="G21" s="66">
        <f>RANK(F21,F$8:F$30,0)</f>
        <v>21</v>
      </c>
      <c r="H21" s="65">
        <f>VLOOKUP($A21,'Return Data'!$B$7:$R$2843,12,0)</f>
        <v>70.426000000000002</v>
      </c>
      <c r="I21" s="66">
        <f t="shared" si="5"/>
        <v>18</v>
      </c>
      <c r="J21" s="65">
        <f>VLOOKUP($A21,'Return Data'!$B$7:$R$2843,13,0)</f>
        <v>93.7483</v>
      </c>
      <c r="K21" s="66">
        <f t="shared" si="6"/>
        <v>23</v>
      </c>
      <c r="L21" s="65"/>
      <c r="M21" s="66"/>
      <c r="N21" s="65"/>
      <c r="O21" s="66"/>
      <c r="P21" s="65"/>
      <c r="Q21" s="66"/>
      <c r="R21" s="65">
        <f>VLOOKUP($A21,'Return Data'!$B$7:$R$2843,16,0)</f>
        <v>42.095599999999997</v>
      </c>
      <c r="S21" s="67">
        <f t="shared" si="4"/>
        <v>3</v>
      </c>
    </row>
    <row r="22" spans="1:19" x14ac:dyDescent="0.3">
      <c r="A22" s="63" t="s">
        <v>1475</v>
      </c>
      <c r="B22" s="64">
        <f>VLOOKUP($A22,'Return Data'!$B$7:$R$2843,3,0)</f>
        <v>44391</v>
      </c>
      <c r="C22" s="65">
        <f>VLOOKUP($A22,'Return Data'!$B$7:$R$2843,4,0)</f>
        <v>162.404</v>
      </c>
      <c r="D22" s="65">
        <f>VLOOKUP($A22,'Return Data'!$B$7:$R$2843,10,0)</f>
        <v>22.9849</v>
      </c>
      <c r="E22" s="66">
        <f t="shared" si="0"/>
        <v>21</v>
      </c>
      <c r="F22" s="65">
        <f>VLOOKUP($A22,'Return Data'!$B$7:$R$2843,11,0)</f>
        <v>41.858600000000003</v>
      </c>
      <c r="G22" s="66">
        <f t="shared" ref="G22:G30" si="11">RANK(F22,F$8:F$30,0)</f>
        <v>8</v>
      </c>
      <c r="H22" s="65">
        <f>VLOOKUP($A22,'Return Data'!$B$7:$R$2843,12,0)</f>
        <v>84.508099999999999</v>
      </c>
      <c r="I22" s="66">
        <f t="shared" si="5"/>
        <v>2</v>
      </c>
      <c r="J22" s="65">
        <f>VLOOKUP($A22,'Return Data'!$B$7:$R$2843,13,0)</f>
        <v>125.9534</v>
      </c>
      <c r="K22" s="66">
        <f t="shared" si="6"/>
        <v>2</v>
      </c>
      <c r="L22" s="65">
        <f>VLOOKUP($A22,'Return Data'!$B$7:$R$2843,17,0)</f>
        <v>46.433799999999998</v>
      </c>
      <c r="M22" s="66">
        <f t="shared" si="7"/>
        <v>3</v>
      </c>
      <c r="N22" s="65">
        <f>VLOOKUP($A22,'Return Data'!$B$7:$R$2843,14,0)</f>
        <v>26.951599999999999</v>
      </c>
      <c r="O22" s="66">
        <f t="shared" si="8"/>
        <v>3</v>
      </c>
      <c r="P22" s="65">
        <f>VLOOKUP($A22,'Return Data'!$B$7:$R$2843,15,0)</f>
        <v>21.554500000000001</v>
      </c>
      <c r="Q22" s="66">
        <f t="shared" si="9"/>
        <v>5</v>
      </c>
      <c r="R22" s="65">
        <f>VLOOKUP($A22,'Return Data'!$B$7:$R$2843,16,0)</f>
        <v>21.675599999999999</v>
      </c>
      <c r="S22" s="67">
        <f t="shared" si="4"/>
        <v>14</v>
      </c>
    </row>
    <row r="23" spans="1:19" x14ac:dyDescent="0.3">
      <c r="A23" s="63" t="s">
        <v>1476</v>
      </c>
      <c r="B23" s="64">
        <f>VLOOKUP($A23,'Return Data'!$B$7:$R$2843,3,0)</f>
        <v>44391</v>
      </c>
      <c r="C23" s="65">
        <f>VLOOKUP($A23,'Return Data'!$B$7:$R$2843,4,0)</f>
        <v>41.939</v>
      </c>
      <c r="D23" s="65">
        <f>VLOOKUP($A23,'Return Data'!$B$7:$R$2843,10,0)</f>
        <v>28.462</v>
      </c>
      <c r="E23" s="66">
        <f t="shared" si="0"/>
        <v>7</v>
      </c>
      <c r="F23" s="65">
        <f>VLOOKUP($A23,'Return Data'!$B$7:$R$2843,11,0)</f>
        <v>43.361600000000003</v>
      </c>
      <c r="G23" s="66">
        <f t="shared" si="11"/>
        <v>4</v>
      </c>
      <c r="H23" s="65">
        <f>VLOOKUP($A23,'Return Data'!$B$7:$R$2843,12,0)</f>
        <v>81.869</v>
      </c>
      <c r="I23" s="66">
        <f t="shared" si="5"/>
        <v>6</v>
      </c>
      <c r="J23" s="65">
        <f>VLOOKUP($A23,'Return Data'!$B$7:$R$2843,13,0)</f>
        <v>112.53230000000001</v>
      </c>
      <c r="K23" s="66">
        <f t="shared" si="6"/>
        <v>7</v>
      </c>
      <c r="L23" s="65">
        <f>VLOOKUP($A23,'Return Data'!$B$7:$R$2843,17,0)</f>
        <v>31.2532</v>
      </c>
      <c r="M23" s="66">
        <f t="shared" si="7"/>
        <v>16</v>
      </c>
      <c r="N23" s="65">
        <f>VLOOKUP($A23,'Return Data'!$B$7:$R$2843,14,0)</f>
        <v>16.116299999999999</v>
      </c>
      <c r="O23" s="66">
        <f t="shared" si="8"/>
        <v>10</v>
      </c>
      <c r="P23" s="65">
        <f>VLOOKUP($A23,'Return Data'!$B$7:$R$2843,15,0)</f>
        <v>19.962900000000001</v>
      </c>
      <c r="Q23" s="66">
        <f t="shared" si="9"/>
        <v>7</v>
      </c>
      <c r="R23" s="65">
        <f>VLOOKUP($A23,'Return Data'!$B$7:$R$2843,16,0)</f>
        <v>22.1065</v>
      </c>
      <c r="S23" s="67">
        <f t="shared" si="4"/>
        <v>13</v>
      </c>
    </row>
    <row r="24" spans="1:19" x14ac:dyDescent="0.3">
      <c r="A24" s="63" t="s">
        <v>1479</v>
      </c>
      <c r="B24" s="64">
        <f>VLOOKUP($A24,'Return Data'!$B$7:$R$2843,3,0)</f>
        <v>44391</v>
      </c>
      <c r="C24" s="65">
        <f>VLOOKUP($A24,'Return Data'!$B$7:$R$2843,4,0)</f>
        <v>81.693600000000004</v>
      </c>
      <c r="D24" s="65">
        <f>VLOOKUP($A24,'Return Data'!$B$7:$R$2843,10,0)</f>
        <v>27.659600000000001</v>
      </c>
      <c r="E24" s="66">
        <f t="shared" si="0"/>
        <v>11</v>
      </c>
      <c r="F24" s="65">
        <f>VLOOKUP($A24,'Return Data'!$B$7:$R$2843,11,0)</f>
        <v>45.066200000000002</v>
      </c>
      <c r="G24" s="66">
        <f t="shared" si="11"/>
        <v>3</v>
      </c>
      <c r="H24" s="65">
        <f>VLOOKUP($A24,'Return Data'!$B$7:$R$2843,12,0)</f>
        <v>83.326499999999996</v>
      </c>
      <c r="I24" s="66">
        <f t="shared" si="5"/>
        <v>3</v>
      </c>
      <c r="J24" s="65">
        <f>VLOOKUP($A24,'Return Data'!$B$7:$R$2843,13,0)</f>
        <v>116.2162</v>
      </c>
      <c r="K24" s="66">
        <f t="shared" si="6"/>
        <v>5</v>
      </c>
      <c r="L24" s="65">
        <f>VLOOKUP($A24,'Return Data'!$B$7:$R$2843,17,0)</f>
        <v>41.257800000000003</v>
      </c>
      <c r="M24" s="66">
        <f t="shared" si="7"/>
        <v>8</v>
      </c>
      <c r="N24" s="65">
        <f>VLOOKUP($A24,'Return Data'!$B$7:$R$2843,14,0)</f>
        <v>23.47</v>
      </c>
      <c r="O24" s="66">
        <f t="shared" si="8"/>
        <v>6</v>
      </c>
      <c r="P24" s="65">
        <f>VLOOKUP($A24,'Return Data'!$B$7:$R$2843,15,0)</f>
        <v>23.201899999999998</v>
      </c>
      <c r="Q24" s="66">
        <f t="shared" si="9"/>
        <v>2</v>
      </c>
      <c r="R24" s="65">
        <f>VLOOKUP($A24,'Return Data'!$B$7:$R$2843,16,0)</f>
        <v>26.4834</v>
      </c>
      <c r="S24" s="67">
        <f t="shared" si="4"/>
        <v>11</v>
      </c>
    </row>
    <row r="25" spans="1:19" x14ac:dyDescent="0.3">
      <c r="A25" s="63" t="s">
        <v>1480</v>
      </c>
      <c r="B25" s="64">
        <f>VLOOKUP($A25,'Return Data'!$B$7:$R$2843,3,0)</f>
        <v>44391</v>
      </c>
      <c r="C25" s="65">
        <f>VLOOKUP($A25,'Return Data'!$B$7:$R$2843,4,0)</f>
        <v>21.24</v>
      </c>
      <c r="D25" s="65">
        <f>VLOOKUP($A25,'Return Data'!$B$7:$R$2843,10,0)</f>
        <v>27.567599999999999</v>
      </c>
      <c r="E25" s="66">
        <f t="shared" si="0"/>
        <v>12</v>
      </c>
      <c r="F25" s="65">
        <f>VLOOKUP($A25,'Return Data'!$B$7:$R$2843,11,0)</f>
        <v>38.914299999999997</v>
      </c>
      <c r="G25" s="66">
        <f t="shared" si="11"/>
        <v>13</v>
      </c>
      <c r="H25" s="65">
        <f>VLOOKUP($A25,'Return Data'!$B$7:$R$2843,12,0)</f>
        <v>73.671300000000002</v>
      </c>
      <c r="I25" s="66">
        <f t="shared" si="5"/>
        <v>13</v>
      </c>
      <c r="J25" s="65">
        <f>VLOOKUP($A25,'Return Data'!$B$7:$R$2843,13,0)</f>
        <v>106.2136</v>
      </c>
      <c r="K25" s="66">
        <f t="shared" si="6"/>
        <v>15</v>
      </c>
      <c r="L25" s="65"/>
      <c r="M25" s="66"/>
      <c r="N25" s="65"/>
      <c r="O25" s="66"/>
      <c r="P25" s="65"/>
      <c r="Q25" s="66"/>
      <c r="R25" s="65">
        <f>VLOOKUP($A25,'Return Data'!$B$7:$R$2843,16,0)</f>
        <v>41.443100000000001</v>
      </c>
      <c r="S25" s="67">
        <f t="shared" si="4"/>
        <v>4</v>
      </c>
    </row>
    <row r="26" spans="1:19" x14ac:dyDescent="0.3">
      <c r="A26" s="63" t="s">
        <v>1483</v>
      </c>
      <c r="B26" s="64">
        <f>VLOOKUP($A26,'Return Data'!$B$7:$R$2843,3,0)</f>
        <v>44391</v>
      </c>
      <c r="C26" s="65">
        <f>VLOOKUP($A26,'Return Data'!$B$7:$R$2843,4,0)</f>
        <v>126.2199</v>
      </c>
      <c r="D26" s="65">
        <f>VLOOKUP($A26,'Return Data'!$B$7:$R$2843,10,0)</f>
        <v>39.0899</v>
      </c>
      <c r="E26" s="66">
        <f t="shared" si="0"/>
        <v>1</v>
      </c>
      <c r="F26" s="65">
        <f>VLOOKUP($A26,'Return Data'!$B$7:$R$2843,11,0)</f>
        <v>64.078999999999994</v>
      </c>
      <c r="G26" s="66">
        <f t="shared" si="11"/>
        <v>1</v>
      </c>
      <c r="H26" s="65">
        <f>VLOOKUP($A26,'Return Data'!$B$7:$R$2843,12,0)</f>
        <v>103.8484</v>
      </c>
      <c r="I26" s="66">
        <f t="shared" si="5"/>
        <v>1</v>
      </c>
      <c r="J26" s="65">
        <f>VLOOKUP($A26,'Return Data'!$B$7:$R$2843,13,0)</f>
        <v>183.72309999999999</v>
      </c>
      <c r="K26" s="66">
        <f t="shared" si="6"/>
        <v>1</v>
      </c>
      <c r="L26" s="65">
        <f>VLOOKUP($A26,'Return Data'!$B$7:$R$2843,17,0)</f>
        <v>66.9251</v>
      </c>
      <c r="M26" s="66">
        <f t="shared" si="7"/>
        <v>1</v>
      </c>
      <c r="N26" s="65">
        <f>VLOOKUP($A26,'Return Data'!$B$7:$R$2843,14,0)</f>
        <v>34.526699999999998</v>
      </c>
      <c r="O26" s="66">
        <f t="shared" si="8"/>
        <v>1</v>
      </c>
      <c r="P26" s="65">
        <f>VLOOKUP($A26,'Return Data'!$B$7:$R$2843,15,0)</f>
        <v>21.9864</v>
      </c>
      <c r="Q26" s="66">
        <f t="shared" si="9"/>
        <v>4</v>
      </c>
      <c r="R26" s="65">
        <f>VLOOKUP($A26,'Return Data'!$B$7:$R$2843,16,0)</f>
        <v>16.598099999999999</v>
      </c>
      <c r="S26" s="67">
        <f t="shared" si="4"/>
        <v>21</v>
      </c>
    </row>
    <row r="27" spans="1:19" x14ac:dyDescent="0.3">
      <c r="A27" s="63" t="s">
        <v>1484</v>
      </c>
      <c r="B27" s="64">
        <f>VLOOKUP($A27,'Return Data'!$B$7:$R$2843,3,0)</f>
        <v>44391</v>
      </c>
      <c r="C27" s="65">
        <f>VLOOKUP($A27,'Return Data'!$B$7:$R$2843,4,0)</f>
        <v>105.2564</v>
      </c>
      <c r="D27" s="65">
        <f>VLOOKUP($A27,'Return Data'!$B$7:$R$2843,10,0)</f>
        <v>21.0517</v>
      </c>
      <c r="E27" s="66">
        <f t="shared" si="0"/>
        <v>23</v>
      </c>
      <c r="F27" s="65">
        <f>VLOOKUP($A27,'Return Data'!$B$7:$R$2843,11,0)</f>
        <v>29.794899999999998</v>
      </c>
      <c r="G27" s="66">
        <f t="shared" si="11"/>
        <v>23</v>
      </c>
      <c r="H27" s="65">
        <f>VLOOKUP($A27,'Return Data'!$B$7:$R$2843,12,0)</f>
        <v>65.852900000000005</v>
      </c>
      <c r="I27" s="66">
        <f t="shared" si="5"/>
        <v>22</v>
      </c>
      <c r="J27" s="65">
        <f>VLOOKUP($A27,'Return Data'!$B$7:$R$2843,13,0)</f>
        <v>93.994600000000005</v>
      </c>
      <c r="K27" s="66">
        <f t="shared" si="6"/>
        <v>21</v>
      </c>
      <c r="L27" s="65">
        <f>VLOOKUP($A27,'Return Data'!$B$7:$R$2843,17,0)</f>
        <v>39.066299999999998</v>
      </c>
      <c r="M27" s="66">
        <f t="shared" si="7"/>
        <v>11</v>
      </c>
      <c r="N27" s="65">
        <f>VLOOKUP($A27,'Return Data'!$B$7:$R$2843,14,0)</f>
        <v>24.3049</v>
      </c>
      <c r="O27" s="66">
        <f t="shared" si="8"/>
        <v>5</v>
      </c>
      <c r="P27" s="65">
        <f>VLOOKUP($A27,'Return Data'!$B$7:$R$2843,15,0)</f>
        <v>23.666899999999998</v>
      </c>
      <c r="Q27" s="66">
        <f t="shared" si="9"/>
        <v>1</v>
      </c>
      <c r="R27" s="65">
        <f>VLOOKUP($A27,'Return Data'!$B$7:$R$2843,16,0)</f>
        <v>28.016100000000002</v>
      </c>
      <c r="S27" s="67">
        <f t="shared" si="4"/>
        <v>9</v>
      </c>
    </row>
    <row r="28" spans="1:19" x14ac:dyDescent="0.3">
      <c r="A28" s="63" t="s">
        <v>1487</v>
      </c>
      <c r="B28" s="64">
        <f>VLOOKUP($A28,'Return Data'!$B$7:$R$2843,3,0)</f>
        <v>44391</v>
      </c>
      <c r="C28" s="65">
        <f>VLOOKUP($A28,'Return Data'!$B$7:$R$2843,4,0)</f>
        <v>141.60849999999999</v>
      </c>
      <c r="D28" s="65">
        <f>VLOOKUP($A28,'Return Data'!$B$7:$R$2843,10,0)</f>
        <v>25.411300000000001</v>
      </c>
      <c r="E28" s="66">
        <f t="shared" si="0"/>
        <v>16</v>
      </c>
      <c r="F28" s="65">
        <f>VLOOKUP($A28,'Return Data'!$B$7:$R$2843,11,0)</f>
        <v>36.901800000000001</v>
      </c>
      <c r="G28" s="66">
        <f t="shared" si="11"/>
        <v>16</v>
      </c>
      <c r="H28" s="65">
        <f>VLOOKUP($A28,'Return Data'!$B$7:$R$2843,12,0)</f>
        <v>72.052300000000002</v>
      </c>
      <c r="I28" s="66">
        <f t="shared" si="5"/>
        <v>15</v>
      </c>
      <c r="J28" s="65">
        <f>VLOOKUP($A28,'Return Data'!$B$7:$R$2843,13,0)</f>
        <v>107.1999</v>
      </c>
      <c r="K28" s="66">
        <f t="shared" si="6"/>
        <v>13</v>
      </c>
      <c r="L28" s="65">
        <f>VLOOKUP($A28,'Return Data'!$B$7:$R$2843,17,0)</f>
        <v>31.565300000000001</v>
      </c>
      <c r="M28" s="66">
        <f t="shared" si="7"/>
        <v>15</v>
      </c>
      <c r="N28" s="65">
        <f>VLOOKUP($A28,'Return Data'!$B$7:$R$2843,14,0)</f>
        <v>15.3691</v>
      </c>
      <c r="O28" s="66">
        <f t="shared" si="8"/>
        <v>13</v>
      </c>
      <c r="P28" s="65">
        <f>VLOOKUP($A28,'Return Data'!$B$7:$R$2843,15,0)</f>
        <v>13.1258</v>
      </c>
      <c r="Q28" s="66">
        <f t="shared" si="9"/>
        <v>14</v>
      </c>
      <c r="R28" s="65">
        <f>VLOOKUP($A28,'Return Data'!$B$7:$R$2843,16,0)</f>
        <v>17.984100000000002</v>
      </c>
      <c r="S28" s="67">
        <f t="shared" si="4"/>
        <v>19</v>
      </c>
    </row>
    <row r="29" spans="1:19" x14ac:dyDescent="0.3">
      <c r="A29" s="63" t="s">
        <v>1488</v>
      </c>
      <c r="B29" s="64">
        <f>VLOOKUP($A29,'Return Data'!$B$7:$R$2843,3,0)</f>
        <v>44391</v>
      </c>
      <c r="C29" s="65">
        <f>VLOOKUP($A29,'Return Data'!$B$7:$R$2843,4,0)</f>
        <v>20.603200000000001</v>
      </c>
      <c r="D29" s="65">
        <f>VLOOKUP($A29,'Return Data'!$B$7:$R$2843,10,0)</f>
        <v>29.9452</v>
      </c>
      <c r="E29" s="66">
        <f t="shared" si="0"/>
        <v>4</v>
      </c>
      <c r="F29" s="65">
        <f>VLOOKUP($A29,'Return Data'!$B$7:$R$2843,11,0)</f>
        <v>48.446599999999997</v>
      </c>
      <c r="G29" s="66">
        <f t="shared" si="11"/>
        <v>2</v>
      </c>
      <c r="H29" s="65">
        <f>VLOOKUP($A29,'Return Data'!$B$7:$R$2843,12,0)</f>
        <v>82.631399999999999</v>
      </c>
      <c r="I29" s="66">
        <f t="shared" si="5"/>
        <v>4</v>
      </c>
      <c r="J29" s="65">
        <f>VLOOKUP($A29,'Return Data'!$B$7:$R$2843,13,0)</f>
        <v>104.76860000000001</v>
      </c>
      <c r="K29" s="66">
        <f t="shared" si="6"/>
        <v>16</v>
      </c>
      <c r="L29" s="65">
        <f>VLOOKUP($A29,'Return Data'!$B$7:$R$2843,17,0)</f>
        <v>41.338500000000003</v>
      </c>
      <c r="M29" s="66">
        <f t="shared" si="7"/>
        <v>7</v>
      </c>
      <c r="N29" s="65"/>
      <c r="O29" s="66"/>
      <c r="P29" s="65"/>
      <c r="Q29" s="66"/>
      <c r="R29" s="65">
        <f>VLOOKUP($A29,'Return Data'!$B$7:$R$2843,16,0)</f>
        <v>31.0763</v>
      </c>
      <c r="S29" s="67">
        <f t="shared" si="4"/>
        <v>7</v>
      </c>
    </row>
    <row r="30" spans="1:19" x14ac:dyDescent="0.3">
      <c r="A30" s="63" t="s">
        <v>1490</v>
      </c>
      <c r="B30" s="64">
        <f>VLOOKUP($A30,'Return Data'!$B$7:$R$2843,3,0)</f>
        <v>44391</v>
      </c>
      <c r="C30" s="65">
        <f>VLOOKUP($A30,'Return Data'!$B$7:$R$2843,4,0)</f>
        <v>28.36</v>
      </c>
      <c r="D30" s="65">
        <f>VLOOKUP($A30,'Return Data'!$B$7:$R$2843,10,0)</f>
        <v>26.381499999999999</v>
      </c>
      <c r="E30" s="66">
        <f t="shared" si="0"/>
        <v>13</v>
      </c>
      <c r="F30" s="65">
        <f>VLOOKUP($A30,'Return Data'!$B$7:$R$2843,11,0)</f>
        <v>41.375900000000001</v>
      </c>
      <c r="G30" s="66">
        <f t="shared" si="11"/>
        <v>11</v>
      </c>
      <c r="H30" s="65">
        <f>VLOOKUP($A30,'Return Data'!$B$7:$R$2843,12,0)</f>
        <v>68.508600000000001</v>
      </c>
      <c r="I30" s="66">
        <f t="shared" si="5"/>
        <v>20</v>
      </c>
      <c r="J30" s="65">
        <f>VLOOKUP($A30,'Return Data'!$B$7:$R$2843,13,0)</f>
        <v>110.3858</v>
      </c>
      <c r="K30" s="66">
        <f t="shared" si="6"/>
        <v>11</v>
      </c>
      <c r="L30" s="65">
        <f>VLOOKUP($A30,'Return Data'!$B$7:$R$2843,17,0)</f>
        <v>43.872700000000002</v>
      </c>
      <c r="M30" s="66">
        <f t="shared" si="7"/>
        <v>5</v>
      </c>
      <c r="N30" s="65">
        <f>VLOOKUP($A30,'Return Data'!$B$7:$R$2843,14,0)</f>
        <v>22.793500000000002</v>
      </c>
      <c r="O30" s="66">
        <f t="shared" si="8"/>
        <v>7</v>
      </c>
      <c r="P30" s="65">
        <f>VLOOKUP($A30,'Return Data'!$B$7:$R$2843,15,0)</f>
        <v>17.1266</v>
      </c>
      <c r="Q30" s="66">
        <f t="shared" si="9"/>
        <v>9</v>
      </c>
      <c r="R30" s="65">
        <f>VLOOKUP($A30,'Return Data'!$B$7:$R$2843,16,0)</f>
        <v>15.817399999999999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27.205560869565215</v>
      </c>
      <c r="E32" s="74"/>
      <c r="F32" s="75">
        <f>AVERAGE(F8:F30)</f>
        <v>40.285282608695645</v>
      </c>
      <c r="G32" s="74"/>
      <c r="H32" s="75">
        <f>AVERAGE(H8:H30)</f>
        <v>75.869704347826087</v>
      </c>
      <c r="I32" s="74"/>
      <c r="J32" s="75">
        <f>AVERAGE(J8:J30)</f>
        <v>111.00031739130436</v>
      </c>
      <c r="K32" s="74"/>
      <c r="L32" s="75">
        <f>AVERAGE(L8:L30)</f>
        <v>39.406784999999999</v>
      </c>
      <c r="M32" s="74"/>
      <c r="N32" s="75">
        <f>AVERAGE(N8:N30)</f>
        <v>20.913679999999999</v>
      </c>
      <c r="O32" s="74"/>
      <c r="P32" s="75">
        <f>AVERAGE(P8:P30)</f>
        <v>18.690828571428568</v>
      </c>
      <c r="Q32" s="74"/>
      <c r="R32" s="75">
        <f>AVERAGE(R8:R30)</f>
        <v>27.97291739130435</v>
      </c>
      <c r="S32" s="76"/>
    </row>
    <row r="33" spans="1:19" x14ac:dyDescent="0.3">
      <c r="A33" s="73" t="s">
        <v>28</v>
      </c>
      <c r="B33" s="74"/>
      <c r="C33" s="74"/>
      <c r="D33" s="75">
        <f>MIN(D8:D30)</f>
        <v>21.0517</v>
      </c>
      <c r="E33" s="74"/>
      <c r="F33" s="75">
        <f>MIN(F8:F30)</f>
        <v>29.794899999999998</v>
      </c>
      <c r="G33" s="74"/>
      <c r="H33" s="75">
        <f>MIN(H8:H30)</f>
        <v>64.910799999999995</v>
      </c>
      <c r="I33" s="74"/>
      <c r="J33" s="75">
        <f>MIN(J8:J30)</f>
        <v>93.7483</v>
      </c>
      <c r="K33" s="74"/>
      <c r="L33" s="75">
        <f>MIN(L8:L30)</f>
        <v>26.872299999999999</v>
      </c>
      <c r="M33" s="74"/>
      <c r="N33" s="75">
        <f>MIN(N8:N30)</f>
        <v>12.849600000000001</v>
      </c>
      <c r="O33" s="74"/>
      <c r="P33" s="75">
        <f>MIN(P8:P30)</f>
        <v>13.1258</v>
      </c>
      <c r="Q33" s="74"/>
      <c r="R33" s="75">
        <f>MIN(R8:R30)</f>
        <v>12.7348</v>
      </c>
      <c r="S33" s="76"/>
    </row>
    <row r="34" spans="1:19" ht="15" thickBot="1" x14ac:dyDescent="0.35">
      <c r="A34" s="77" t="s">
        <v>29</v>
      </c>
      <c r="B34" s="78"/>
      <c r="C34" s="78"/>
      <c r="D34" s="79">
        <f>MAX(D8:D30)</f>
        <v>39.0899</v>
      </c>
      <c r="E34" s="78"/>
      <c r="F34" s="79">
        <f>MAX(F8:F30)</f>
        <v>64.078999999999994</v>
      </c>
      <c r="G34" s="78"/>
      <c r="H34" s="79">
        <f>MAX(H8:H30)</f>
        <v>103.8484</v>
      </c>
      <c r="I34" s="78"/>
      <c r="J34" s="79">
        <f>MAX(J8:J30)</f>
        <v>183.72309999999999</v>
      </c>
      <c r="K34" s="78"/>
      <c r="L34" s="79">
        <f>MAX(L8:L30)</f>
        <v>66.9251</v>
      </c>
      <c r="M34" s="78"/>
      <c r="N34" s="79">
        <f>MAX(N8:N30)</f>
        <v>34.526699999999998</v>
      </c>
      <c r="O34" s="78"/>
      <c r="P34" s="79">
        <f>MAX(P8:P30)</f>
        <v>23.666899999999998</v>
      </c>
      <c r="Q34" s="78"/>
      <c r="R34" s="79">
        <f>MAX(R8:R30)</f>
        <v>74.124799999999993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44391</v>
      </c>
      <c r="C8" s="65">
        <f>VLOOKUP($A8,'Return Data'!$B$7:$R$2843,4,0)</f>
        <v>52.673099999999998</v>
      </c>
      <c r="D8" s="65">
        <f>VLOOKUP($A8,'Return Data'!$B$7:$R$2843,10,0)</f>
        <v>24.085599999999999</v>
      </c>
      <c r="E8" s="66">
        <f t="shared" ref="E8:E30" si="0">RANK(D8,D$8:D$30,0)</f>
        <v>18</v>
      </c>
      <c r="F8" s="65">
        <f>VLOOKUP($A8,'Return Data'!$B$7:$R$2843,11,0)</f>
        <v>37.912999999999997</v>
      </c>
      <c r="G8" s="66">
        <f t="shared" ref="G8" si="1">RANK(F8,F$8:F$30,0)</f>
        <v>13</v>
      </c>
      <c r="H8" s="65">
        <f>VLOOKUP($A8,'Return Data'!$B$7:$R$2843,12,0)</f>
        <v>75.435500000000005</v>
      </c>
      <c r="I8" s="66">
        <f t="shared" ref="I8" si="2">RANK(H8,H$8:H$30,0)</f>
        <v>8</v>
      </c>
      <c r="J8" s="65">
        <f>VLOOKUP($A8,'Return Data'!$B$7:$R$2843,13,0)</f>
        <v>109.81699999999999</v>
      </c>
      <c r="K8" s="66">
        <f t="shared" ref="K8" si="3">RANK(J8,J$8:J$30,0)</f>
        <v>9</v>
      </c>
      <c r="L8" s="65">
        <f>VLOOKUP($A8,'Return Data'!$B$7:$R$2843,17,0)</f>
        <v>26.993400000000001</v>
      </c>
      <c r="M8" s="66">
        <f>RANK(L8,L$8:L$30,0)</f>
        <v>19</v>
      </c>
      <c r="N8" s="65">
        <f>VLOOKUP($A8,'Return Data'!$B$7:$R$2843,14,0)</f>
        <v>11.574199999999999</v>
      </c>
      <c r="O8" s="66">
        <f>RANK(N8,N$8:N$30,0)</f>
        <v>15</v>
      </c>
      <c r="P8" s="65">
        <f>VLOOKUP($A8,'Return Data'!$B$7:$R$2843,15,0)</f>
        <v>13.074299999999999</v>
      </c>
      <c r="Q8" s="66">
        <f>RANK(P8,P$8:P$30,0)</f>
        <v>12</v>
      </c>
      <c r="R8" s="65">
        <f>VLOOKUP($A8,'Return Data'!$B$7:$R$2843,16,0)</f>
        <v>12.3818</v>
      </c>
      <c r="S8" s="67">
        <f t="shared" ref="S8" si="4">RANK(R8,R$8:R$30,0)</f>
        <v>20</v>
      </c>
    </row>
    <row r="9" spans="1:20" x14ac:dyDescent="0.3">
      <c r="A9" s="63" t="s">
        <v>1449</v>
      </c>
      <c r="B9" s="64">
        <f>VLOOKUP($A9,'Return Data'!$B$7:$R$2843,3,0)</f>
        <v>44391</v>
      </c>
      <c r="C9" s="65">
        <f>VLOOKUP($A9,'Return Data'!$B$7:$R$2843,4,0)</f>
        <v>54.68</v>
      </c>
      <c r="D9" s="65">
        <f>VLOOKUP($A9,'Return Data'!$B$7:$R$2843,10,0)</f>
        <v>24.019100000000002</v>
      </c>
      <c r="E9" s="66">
        <f t="shared" si="0"/>
        <v>19</v>
      </c>
      <c r="F9" s="65">
        <f>VLOOKUP($A9,'Return Data'!$B$7:$R$2843,11,0)</f>
        <v>33.659300000000002</v>
      </c>
      <c r="G9" s="66">
        <f t="shared" ref="G9:G30" si="5">RANK(F9,F$8:F$30,0)</f>
        <v>20</v>
      </c>
      <c r="H9" s="65">
        <f>VLOOKUP($A9,'Return Data'!$B$7:$R$2843,12,0)</f>
        <v>62.932099999999998</v>
      </c>
      <c r="I9" s="66">
        <f t="shared" ref="I9:I30" si="6">RANK(H9,H$8:H$30,0)</f>
        <v>23</v>
      </c>
      <c r="J9" s="65">
        <f>VLOOKUP($A9,'Return Data'!$B$7:$R$2843,13,0)</f>
        <v>90.788600000000002</v>
      </c>
      <c r="K9" s="66">
        <f t="shared" ref="K9:K30" si="7">RANK(J9,J$8:J$30,0)</f>
        <v>22</v>
      </c>
      <c r="L9" s="65">
        <f>VLOOKUP($A9,'Return Data'!$B$7:$R$2843,17,0)</f>
        <v>37.324800000000003</v>
      </c>
      <c r="M9" s="66">
        <f t="shared" ref="M9:M30" si="8">RANK(L9,L$8:L$30,0)</f>
        <v>11</v>
      </c>
      <c r="N9" s="65">
        <f>VLOOKUP($A9,'Return Data'!$B$7:$R$2843,14,0)</f>
        <v>26.840800000000002</v>
      </c>
      <c r="O9" s="66">
        <f t="shared" ref="O9:O30" si="9">RANK(N9,N$8:N$30,0)</f>
        <v>2</v>
      </c>
      <c r="P9" s="65">
        <f>VLOOKUP($A9,'Return Data'!$B$7:$R$2843,15,0)</f>
        <v>20.989100000000001</v>
      </c>
      <c r="Q9" s="66">
        <f t="shared" ref="Q9:Q30" si="10">RANK(P9,P$8:P$30,0)</f>
        <v>4</v>
      </c>
      <c r="R9" s="65">
        <f>VLOOKUP($A9,'Return Data'!$B$7:$R$2843,16,0)</f>
        <v>24.949300000000001</v>
      </c>
      <c r="S9" s="67">
        <f t="shared" ref="S9:S30" si="11">RANK(R9,R$8:R$30,0)</f>
        <v>9</v>
      </c>
    </row>
    <row r="10" spans="1:20" x14ac:dyDescent="0.3">
      <c r="A10" s="63" t="s">
        <v>1451</v>
      </c>
      <c r="B10" s="64">
        <f>VLOOKUP($A10,'Return Data'!$B$7:$R$2843,3,0)</f>
        <v>44391</v>
      </c>
      <c r="C10" s="65">
        <f>VLOOKUP($A10,'Return Data'!$B$7:$R$2843,4,0)</f>
        <v>23.6</v>
      </c>
      <c r="D10" s="65">
        <f>VLOOKUP($A10,'Return Data'!$B$7:$R$2843,10,0)</f>
        <v>28.191199999999998</v>
      </c>
      <c r="E10" s="66">
        <f t="shared" si="0"/>
        <v>6</v>
      </c>
      <c r="F10" s="65">
        <f>VLOOKUP($A10,'Return Data'!$B$7:$R$2843,11,0)</f>
        <v>42.083100000000002</v>
      </c>
      <c r="G10" s="66">
        <f t="shared" si="5"/>
        <v>5</v>
      </c>
      <c r="H10" s="65">
        <f>VLOOKUP($A10,'Return Data'!$B$7:$R$2843,12,0)</f>
        <v>72.640799999999999</v>
      </c>
      <c r="I10" s="66">
        <f t="shared" si="6"/>
        <v>12</v>
      </c>
      <c r="J10" s="65">
        <f>VLOOKUP($A10,'Return Data'!$B$7:$R$2843,13,0)</f>
        <v>116.9118</v>
      </c>
      <c r="K10" s="66">
        <f t="shared" si="7"/>
        <v>3</v>
      </c>
      <c r="L10" s="65">
        <f>VLOOKUP($A10,'Return Data'!$B$7:$R$2843,17,0)</f>
        <v>51.4056</v>
      </c>
      <c r="M10" s="66">
        <f t="shared" si="8"/>
        <v>2</v>
      </c>
      <c r="N10" s="65"/>
      <c r="O10" s="66"/>
      <c r="P10" s="65"/>
      <c r="Q10" s="66"/>
      <c r="R10" s="65">
        <f>VLOOKUP($A10,'Return Data'!$B$7:$R$2843,16,0)</f>
        <v>39.6721</v>
      </c>
      <c r="S10" s="67">
        <f t="shared" si="11"/>
        <v>2</v>
      </c>
    </row>
    <row r="11" spans="1:20" x14ac:dyDescent="0.3">
      <c r="A11" s="63" t="s">
        <v>1453</v>
      </c>
      <c r="B11" s="64">
        <f>VLOOKUP($A11,'Return Data'!$B$7:$R$2843,3,0)</f>
        <v>44391</v>
      </c>
      <c r="C11" s="65">
        <f>VLOOKUP($A11,'Return Data'!$B$7:$R$2843,4,0)</f>
        <v>19.87</v>
      </c>
      <c r="D11" s="65">
        <f>VLOOKUP($A11,'Return Data'!$B$7:$R$2843,10,0)</f>
        <v>28.691700000000001</v>
      </c>
      <c r="E11" s="66">
        <f t="shared" si="0"/>
        <v>5</v>
      </c>
      <c r="F11" s="65">
        <f>VLOOKUP($A11,'Return Data'!$B$7:$R$2843,11,0)</f>
        <v>40.622799999999998</v>
      </c>
      <c r="G11" s="66">
        <f t="shared" si="5"/>
        <v>11</v>
      </c>
      <c r="H11" s="65">
        <f>VLOOKUP($A11,'Return Data'!$B$7:$R$2843,12,0)</f>
        <v>72.782600000000002</v>
      </c>
      <c r="I11" s="66">
        <f t="shared" si="6"/>
        <v>11</v>
      </c>
      <c r="J11" s="65">
        <f>VLOOKUP($A11,'Return Data'!$B$7:$R$2843,13,0)</f>
        <v>110.0423</v>
      </c>
      <c r="K11" s="66">
        <f t="shared" si="7"/>
        <v>8</v>
      </c>
      <c r="L11" s="65">
        <f>VLOOKUP($A11,'Return Data'!$B$7:$R$2843,17,0)</f>
        <v>42.331000000000003</v>
      </c>
      <c r="M11" s="66">
        <f t="shared" si="8"/>
        <v>5</v>
      </c>
      <c r="N11" s="65"/>
      <c r="O11" s="66"/>
      <c r="P11" s="65"/>
      <c r="Q11" s="66"/>
      <c r="R11" s="65">
        <f>VLOOKUP($A11,'Return Data'!$B$7:$R$2843,16,0)</f>
        <v>32.948799999999999</v>
      </c>
      <c r="S11" s="67">
        <f t="shared" si="11"/>
        <v>6</v>
      </c>
    </row>
    <row r="12" spans="1:20" x14ac:dyDescent="0.3">
      <c r="A12" s="63" t="s">
        <v>1455</v>
      </c>
      <c r="B12" s="64">
        <f>VLOOKUP($A12,'Return Data'!$B$7:$R$2843,3,0)</f>
        <v>44391</v>
      </c>
      <c r="C12" s="65">
        <f>VLOOKUP($A12,'Return Data'!$B$7:$R$2843,4,0)</f>
        <v>100.108</v>
      </c>
      <c r="D12" s="65">
        <f>VLOOKUP($A12,'Return Data'!$B$7:$R$2843,10,0)</f>
        <v>25.768599999999999</v>
      </c>
      <c r="E12" s="66">
        <f t="shared" si="0"/>
        <v>14</v>
      </c>
      <c r="F12" s="65">
        <f>VLOOKUP($A12,'Return Data'!$B$7:$R$2843,11,0)</f>
        <v>36.167999999999999</v>
      </c>
      <c r="G12" s="66">
        <f t="shared" si="5"/>
        <v>17</v>
      </c>
      <c r="H12" s="65">
        <f>VLOOKUP($A12,'Return Data'!$B$7:$R$2843,12,0)</f>
        <v>67.075000000000003</v>
      </c>
      <c r="I12" s="66">
        <f t="shared" si="6"/>
        <v>21</v>
      </c>
      <c r="J12" s="65">
        <f>VLOOKUP($A12,'Return Data'!$B$7:$R$2843,13,0)</f>
        <v>101.5787</v>
      </c>
      <c r="K12" s="66">
        <f t="shared" si="7"/>
        <v>16</v>
      </c>
      <c r="L12" s="65">
        <f>VLOOKUP($A12,'Return Data'!$B$7:$R$2843,17,0)</f>
        <v>36.578899999999997</v>
      </c>
      <c r="M12" s="66">
        <f t="shared" si="8"/>
        <v>12</v>
      </c>
      <c r="N12" s="65">
        <f>VLOOKUP($A12,'Return Data'!$B$7:$R$2843,14,0)</f>
        <v>20.4693</v>
      </c>
      <c r="O12" s="66">
        <f t="shared" si="9"/>
        <v>8</v>
      </c>
      <c r="P12" s="65">
        <f>VLOOKUP($A12,'Return Data'!$B$7:$R$2843,15,0)</f>
        <v>15.6343</v>
      </c>
      <c r="Q12" s="66">
        <f t="shared" si="10"/>
        <v>10</v>
      </c>
      <c r="R12" s="65">
        <f>VLOOKUP($A12,'Return Data'!$B$7:$R$2843,16,0)</f>
        <v>17.7578</v>
      </c>
      <c r="S12" s="67">
        <f t="shared" si="11"/>
        <v>13</v>
      </c>
    </row>
    <row r="13" spans="1:20" x14ac:dyDescent="0.3">
      <c r="A13" s="63" t="s">
        <v>1457</v>
      </c>
      <c r="B13" s="64">
        <f>VLOOKUP($A13,'Return Data'!$B$7:$R$2843,3,0)</f>
        <v>44391</v>
      </c>
      <c r="C13" s="65">
        <f>VLOOKUP($A13,'Return Data'!$B$7:$R$2843,4,0)</f>
        <v>21.649000000000001</v>
      </c>
      <c r="D13" s="65">
        <f>VLOOKUP($A13,'Return Data'!$B$7:$R$2843,10,0)</f>
        <v>24.8645</v>
      </c>
      <c r="E13" s="66">
        <f t="shared" si="0"/>
        <v>17</v>
      </c>
      <c r="F13" s="65">
        <f>VLOOKUP($A13,'Return Data'!$B$7:$R$2843,11,0)</f>
        <v>38.102800000000002</v>
      </c>
      <c r="G13" s="66">
        <f t="shared" si="5"/>
        <v>12</v>
      </c>
      <c r="H13" s="65">
        <f>VLOOKUP($A13,'Return Data'!$B$7:$R$2843,12,0)</f>
        <v>73.511300000000006</v>
      </c>
      <c r="I13" s="66">
        <f t="shared" si="6"/>
        <v>10</v>
      </c>
      <c r="J13" s="65">
        <f>VLOOKUP($A13,'Return Data'!$B$7:$R$2843,13,0)</f>
        <v>107.8836</v>
      </c>
      <c r="K13" s="66">
        <f t="shared" si="7"/>
        <v>11</v>
      </c>
      <c r="L13" s="65">
        <f>VLOOKUP($A13,'Return Data'!$B$7:$R$2843,17,0)</f>
        <v>41.3934</v>
      </c>
      <c r="M13" s="66">
        <f t="shared" si="8"/>
        <v>6</v>
      </c>
      <c r="N13" s="65"/>
      <c r="O13" s="66"/>
      <c r="P13" s="65"/>
      <c r="Q13" s="66"/>
      <c r="R13" s="65">
        <f>VLOOKUP($A13,'Return Data'!$B$7:$R$2843,16,0)</f>
        <v>37.365299999999998</v>
      </c>
      <c r="S13" s="67">
        <f t="shared" si="11"/>
        <v>5</v>
      </c>
    </row>
    <row r="14" spans="1:20" x14ac:dyDescent="0.3">
      <c r="A14" s="63" t="s">
        <v>1458</v>
      </c>
      <c r="B14" s="64">
        <f>VLOOKUP($A14,'Return Data'!$B$7:$R$2843,3,0)</f>
        <v>44391</v>
      </c>
      <c r="C14" s="65">
        <f>VLOOKUP($A14,'Return Data'!$B$7:$R$2843,4,0)</f>
        <v>81.829300000000003</v>
      </c>
      <c r="D14" s="65">
        <f>VLOOKUP($A14,'Return Data'!$B$7:$R$2843,10,0)</f>
        <v>23.265999999999998</v>
      </c>
      <c r="E14" s="66">
        <f t="shared" si="0"/>
        <v>20</v>
      </c>
      <c r="F14" s="65">
        <f>VLOOKUP($A14,'Return Data'!$B$7:$R$2843,11,0)</f>
        <v>30.7042</v>
      </c>
      <c r="G14" s="66">
        <f t="shared" si="5"/>
        <v>22</v>
      </c>
      <c r="H14" s="65">
        <f>VLOOKUP($A14,'Return Data'!$B$7:$R$2843,12,0)</f>
        <v>72.505399999999995</v>
      </c>
      <c r="I14" s="66">
        <f t="shared" si="6"/>
        <v>13</v>
      </c>
      <c r="J14" s="65">
        <f>VLOOKUP($A14,'Return Data'!$B$7:$R$2843,13,0)</f>
        <v>104.586</v>
      </c>
      <c r="K14" s="66">
        <f t="shared" si="7"/>
        <v>14</v>
      </c>
      <c r="L14" s="65">
        <f>VLOOKUP($A14,'Return Data'!$B$7:$R$2843,17,0)</f>
        <v>25.779299999999999</v>
      </c>
      <c r="M14" s="66">
        <f t="shared" si="8"/>
        <v>20</v>
      </c>
      <c r="N14" s="65">
        <f>VLOOKUP($A14,'Return Data'!$B$7:$R$2843,14,0)</f>
        <v>12.882199999999999</v>
      </c>
      <c r="O14" s="66">
        <f t="shared" si="9"/>
        <v>14</v>
      </c>
      <c r="P14" s="65">
        <f>VLOOKUP($A14,'Return Data'!$B$7:$R$2843,15,0)</f>
        <v>12.8726</v>
      </c>
      <c r="Q14" s="66">
        <f t="shared" si="10"/>
        <v>13</v>
      </c>
      <c r="R14" s="65">
        <f>VLOOKUP($A14,'Return Data'!$B$7:$R$2843,16,0)</f>
        <v>14.5146</v>
      </c>
      <c r="S14" s="67">
        <f t="shared" si="11"/>
        <v>18</v>
      </c>
    </row>
    <row r="15" spans="1:20" x14ac:dyDescent="0.3">
      <c r="A15" s="63" t="s">
        <v>1461</v>
      </c>
      <c r="B15" s="64">
        <f>VLOOKUP($A15,'Return Data'!$B$7:$R$2843,3,0)</f>
        <v>44391</v>
      </c>
      <c r="C15" s="65">
        <f>VLOOKUP($A15,'Return Data'!$B$7:$R$2843,4,0)</f>
        <v>68.480999999999995</v>
      </c>
      <c r="D15" s="65">
        <f>VLOOKUP($A15,'Return Data'!$B$7:$R$2843,10,0)</f>
        <v>28.0976</v>
      </c>
      <c r="E15" s="66">
        <f t="shared" si="0"/>
        <v>8</v>
      </c>
      <c r="F15" s="65">
        <f>VLOOKUP($A15,'Return Data'!$B$7:$R$2843,11,0)</f>
        <v>42.0002</v>
      </c>
      <c r="G15" s="66">
        <f t="shared" si="5"/>
        <v>6</v>
      </c>
      <c r="H15" s="65">
        <f>VLOOKUP($A15,'Return Data'!$B$7:$R$2843,12,0)</f>
        <v>78.759600000000006</v>
      </c>
      <c r="I15" s="66">
        <f t="shared" si="6"/>
        <v>7</v>
      </c>
      <c r="J15" s="65">
        <f>VLOOKUP($A15,'Return Data'!$B$7:$R$2843,13,0)</f>
        <v>110.0515</v>
      </c>
      <c r="K15" s="66">
        <f t="shared" si="7"/>
        <v>7</v>
      </c>
      <c r="L15" s="65">
        <f>VLOOKUP($A15,'Return Data'!$B$7:$R$2843,17,0)</f>
        <v>28.585799999999999</v>
      </c>
      <c r="M15" s="66">
        <f t="shared" si="8"/>
        <v>18</v>
      </c>
      <c r="N15" s="65">
        <f>VLOOKUP($A15,'Return Data'!$B$7:$R$2843,14,0)</f>
        <v>16.258400000000002</v>
      </c>
      <c r="O15" s="66">
        <f t="shared" si="9"/>
        <v>9</v>
      </c>
      <c r="P15" s="65">
        <f>VLOOKUP($A15,'Return Data'!$B$7:$R$2843,15,0)</f>
        <v>18.858899999999998</v>
      </c>
      <c r="Q15" s="66">
        <f t="shared" si="10"/>
        <v>6</v>
      </c>
      <c r="R15" s="65">
        <f>VLOOKUP($A15,'Return Data'!$B$7:$R$2843,16,0)</f>
        <v>15.5801</v>
      </c>
      <c r="S15" s="67">
        <f t="shared" si="11"/>
        <v>16</v>
      </c>
    </row>
    <row r="16" spans="1:20" x14ac:dyDescent="0.3">
      <c r="A16" s="63" t="s">
        <v>1462</v>
      </c>
      <c r="B16" s="64">
        <f>VLOOKUP($A16,'Return Data'!$B$7:$R$2843,3,0)</f>
        <v>44391</v>
      </c>
      <c r="C16" s="65">
        <f>VLOOKUP($A16,'Return Data'!$B$7:$R$2843,4,0)</f>
        <v>79.137600000000006</v>
      </c>
      <c r="D16" s="65">
        <f>VLOOKUP($A16,'Return Data'!$B$7:$R$2843,10,0)</f>
        <v>25.4605</v>
      </c>
      <c r="E16" s="66">
        <f t="shared" si="0"/>
        <v>15</v>
      </c>
      <c r="F16" s="65">
        <f>VLOOKUP($A16,'Return Data'!$B$7:$R$2843,11,0)</f>
        <v>35.816299999999998</v>
      </c>
      <c r="G16" s="66">
        <f t="shared" si="5"/>
        <v>18</v>
      </c>
      <c r="H16" s="65">
        <f>VLOOKUP($A16,'Return Data'!$B$7:$R$2843,12,0)</f>
        <v>69.029200000000003</v>
      </c>
      <c r="I16" s="66">
        <f t="shared" si="6"/>
        <v>16</v>
      </c>
      <c r="J16" s="65">
        <f>VLOOKUP($A16,'Return Data'!$B$7:$R$2843,13,0)</f>
        <v>98.073800000000006</v>
      </c>
      <c r="K16" s="66">
        <f t="shared" si="7"/>
        <v>18</v>
      </c>
      <c r="L16" s="65">
        <f>VLOOKUP($A16,'Return Data'!$B$7:$R$2843,17,0)</f>
        <v>30.3429</v>
      </c>
      <c r="M16" s="66">
        <f t="shared" si="8"/>
        <v>14</v>
      </c>
      <c r="N16" s="65">
        <f>VLOOKUP($A16,'Return Data'!$B$7:$R$2843,14,0)</f>
        <v>14.2006</v>
      </c>
      <c r="O16" s="66">
        <f t="shared" si="9"/>
        <v>12</v>
      </c>
      <c r="P16" s="65">
        <f>VLOOKUP($A16,'Return Data'!$B$7:$R$2843,15,0)</f>
        <v>13.253500000000001</v>
      </c>
      <c r="Q16" s="66">
        <f t="shared" si="10"/>
        <v>11</v>
      </c>
      <c r="R16" s="65">
        <f>VLOOKUP($A16,'Return Data'!$B$7:$R$2843,16,0)</f>
        <v>13.652200000000001</v>
      </c>
      <c r="S16" s="67">
        <f t="shared" si="11"/>
        <v>19</v>
      </c>
    </row>
    <row r="17" spans="1:19" x14ac:dyDescent="0.3">
      <c r="A17" s="63" t="s">
        <v>1464</v>
      </c>
      <c r="B17" s="64">
        <f>VLOOKUP($A17,'Return Data'!$B$7:$R$2843,3,0)</f>
        <v>44391</v>
      </c>
      <c r="C17" s="65">
        <f>VLOOKUP($A17,'Return Data'!$B$7:$R$2843,4,0)</f>
        <v>46.9</v>
      </c>
      <c r="D17" s="65">
        <f>VLOOKUP($A17,'Return Data'!$B$7:$R$2843,10,0)</f>
        <v>30.7864</v>
      </c>
      <c r="E17" s="66">
        <f t="shared" si="0"/>
        <v>2</v>
      </c>
      <c r="F17" s="65">
        <f>VLOOKUP($A17,'Return Data'!$B$7:$R$2843,11,0)</f>
        <v>41.606299999999997</v>
      </c>
      <c r="G17" s="66">
        <f t="shared" si="5"/>
        <v>7</v>
      </c>
      <c r="H17" s="65">
        <f>VLOOKUP($A17,'Return Data'!$B$7:$R$2843,12,0)</f>
        <v>80.107500000000002</v>
      </c>
      <c r="I17" s="66">
        <f t="shared" si="6"/>
        <v>6</v>
      </c>
      <c r="J17" s="65">
        <f>VLOOKUP($A17,'Return Data'!$B$7:$R$2843,13,0)</f>
        <v>114.7436</v>
      </c>
      <c r="K17" s="66">
        <f t="shared" si="7"/>
        <v>4</v>
      </c>
      <c r="L17" s="65">
        <f>VLOOKUP($A17,'Return Data'!$B$7:$R$2843,17,0)</f>
        <v>36.276200000000003</v>
      </c>
      <c r="M17" s="66">
        <f t="shared" si="8"/>
        <v>13</v>
      </c>
      <c r="N17" s="65">
        <f>VLOOKUP($A17,'Return Data'!$B$7:$R$2843,14,0)</f>
        <v>23.0077</v>
      </c>
      <c r="O17" s="66">
        <f t="shared" si="9"/>
        <v>4</v>
      </c>
      <c r="P17" s="65">
        <f>VLOOKUP($A17,'Return Data'!$B$7:$R$2843,15,0)</f>
        <v>17.726900000000001</v>
      </c>
      <c r="Q17" s="66">
        <f t="shared" si="10"/>
        <v>8</v>
      </c>
      <c r="R17" s="65">
        <f>VLOOKUP($A17,'Return Data'!$B$7:$R$2843,16,0)</f>
        <v>11.897399999999999</v>
      </c>
      <c r="S17" s="67">
        <f t="shared" si="11"/>
        <v>21</v>
      </c>
    </row>
    <row r="18" spans="1:19" x14ac:dyDescent="0.3">
      <c r="A18" s="63" t="s">
        <v>1466</v>
      </c>
      <c r="B18" s="64">
        <f>VLOOKUP($A18,'Return Data'!$B$7:$R$2843,3,0)</f>
        <v>44391</v>
      </c>
      <c r="C18" s="65">
        <f>VLOOKUP($A18,'Return Data'!$B$7:$R$2843,4,0)</f>
        <v>15.17</v>
      </c>
      <c r="D18" s="65">
        <f>VLOOKUP($A18,'Return Data'!$B$7:$R$2843,10,0)</f>
        <v>22.536300000000001</v>
      </c>
      <c r="E18" s="66">
        <f t="shared" si="0"/>
        <v>22</v>
      </c>
      <c r="F18" s="65">
        <f>VLOOKUP($A18,'Return Data'!$B$7:$R$2843,11,0)</f>
        <v>36.298299999999998</v>
      </c>
      <c r="G18" s="66">
        <f t="shared" si="5"/>
        <v>15</v>
      </c>
      <c r="H18" s="65">
        <f>VLOOKUP($A18,'Return Data'!$B$7:$R$2843,12,0)</f>
        <v>67.995599999999996</v>
      </c>
      <c r="I18" s="66">
        <f t="shared" si="6"/>
        <v>18</v>
      </c>
      <c r="J18" s="65">
        <f>VLOOKUP($A18,'Return Data'!$B$7:$R$2843,13,0)</f>
        <v>95.489699999999999</v>
      </c>
      <c r="K18" s="66">
        <f t="shared" si="7"/>
        <v>19</v>
      </c>
      <c r="L18" s="65">
        <f>VLOOKUP($A18,'Return Data'!$B$7:$R$2843,17,0)</f>
        <v>28.908200000000001</v>
      </c>
      <c r="M18" s="66">
        <f t="shared" si="8"/>
        <v>17</v>
      </c>
      <c r="N18" s="65">
        <f>VLOOKUP($A18,'Return Data'!$B$7:$R$2843,14,0)</f>
        <v>13.859400000000001</v>
      </c>
      <c r="O18" s="66">
        <f t="shared" si="9"/>
        <v>13</v>
      </c>
      <c r="P18" s="65"/>
      <c r="Q18" s="66"/>
      <c r="R18" s="65">
        <f>VLOOKUP($A18,'Return Data'!$B$7:$R$2843,16,0)</f>
        <v>10.7936</v>
      </c>
      <c r="S18" s="67">
        <f t="shared" si="11"/>
        <v>23</v>
      </c>
    </row>
    <row r="19" spans="1:19" x14ac:dyDescent="0.3">
      <c r="A19" s="63" t="s">
        <v>1469</v>
      </c>
      <c r="B19" s="64">
        <f>VLOOKUP($A19,'Return Data'!$B$7:$R$2843,3,0)</f>
        <v>44391</v>
      </c>
      <c r="C19" s="65">
        <f>VLOOKUP($A19,'Return Data'!$B$7:$R$2843,4,0)</f>
        <v>20.97</v>
      </c>
      <c r="D19" s="65">
        <f>VLOOKUP($A19,'Return Data'!$B$7:$R$2843,10,0)</f>
        <v>29.925699999999999</v>
      </c>
      <c r="E19" s="66">
        <f t="shared" si="0"/>
        <v>3</v>
      </c>
      <c r="F19" s="65">
        <f>VLOOKUP($A19,'Return Data'!$B$7:$R$2843,11,0)</f>
        <v>35.290300000000002</v>
      </c>
      <c r="G19" s="66">
        <f t="shared" si="5"/>
        <v>19</v>
      </c>
      <c r="H19" s="65">
        <f>VLOOKUP($A19,'Return Data'!$B$7:$R$2843,12,0)</f>
        <v>68.433700000000002</v>
      </c>
      <c r="I19" s="66">
        <f t="shared" si="6"/>
        <v>17</v>
      </c>
      <c r="J19" s="65">
        <f>VLOOKUP($A19,'Return Data'!$B$7:$R$2843,13,0)</f>
        <v>106.1947</v>
      </c>
      <c r="K19" s="66">
        <f t="shared" si="7"/>
        <v>12</v>
      </c>
      <c r="L19" s="65"/>
      <c r="M19" s="66"/>
      <c r="N19" s="65"/>
      <c r="O19" s="66"/>
      <c r="P19" s="65"/>
      <c r="Q19" s="66"/>
      <c r="R19" s="65">
        <f>VLOOKUP($A19,'Return Data'!$B$7:$R$2843,16,0)</f>
        <v>70.7821</v>
      </c>
      <c r="S19" s="67">
        <f t="shared" si="11"/>
        <v>1</v>
      </c>
    </row>
    <row r="20" spans="1:19" x14ac:dyDescent="0.3">
      <c r="A20" s="63" t="s">
        <v>1471</v>
      </c>
      <c r="B20" s="64">
        <f>VLOOKUP($A20,'Return Data'!$B$7:$R$2843,3,0)</f>
        <v>44391</v>
      </c>
      <c r="C20" s="65">
        <f>VLOOKUP($A20,'Return Data'!$B$7:$R$2843,4,0)</f>
        <v>19.55</v>
      </c>
      <c r="D20" s="65">
        <f>VLOOKUP($A20,'Return Data'!$B$7:$R$2843,10,0)</f>
        <v>27.8613</v>
      </c>
      <c r="E20" s="66">
        <f t="shared" si="0"/>
        <v>9</v>
      </c>
      <c r="F20" s="65">
        <f>VLOOKUP($A20,'Return Data'!$B$7:$R$2843,11,0)</f>
        <v>40.647500000000001</v>
      </c>
      <c r="G20" s="66">
        <f t="shared" si="5"/>
        <v>10</v>
      </c>
      <c r="H20" s="65">
        <f>VLOOKUP($A20,'Return Data'!$B$7:$R$2843,12,0)</f>
        <v>74.087299999999999</v>
      </c>
      <c r="I20" s="66">
        <f t="shared" si="6"/>
        <v>9</v>
      </c>
      <c r="J20" s="65">
        <f>VLOOKUP($A20,'Return Data'!$B$7:$R$2843,13,0)</f>
        <v>95.109800000000007</v>
      </c>
      <c r="K20" s="66">
        <f t="shared" si="7"/>
        <v>20</v>
      </c>
      <c r="L20" s="65">
        <f>VLOOKUP($A20,'Return Data'!$B$7:$R$2843,17,0)</f>
        <v>38.327100000000002</v>
      </c>
      <c r="M20" s="66">
        <f t="shared" si="8"/>
        <v>9</v>
      </c>
      <c r="N20" s="65"/>
      <c r="O20" s="66"/>
      <c r="P20" s="65"/>
      <c r="Q20" s="66"/>
      <c r="R20" s="65">
        <f>VLOOKUP($A20,'Return Data'!$B$7:$R$2843,16,0)</f>
        <v>28.103000000000002</v>
      </c>
      <c r="S20" s="67">
        <f t="shared" si="11"/>
        <v>8</v>
      </c>
    </row>
    <row r="21" spans="1:19" x14ac:dyDescent="0.3">
      <c r="A21" s="63" t="s">
        <v>1473</v>
      </c>
      <c r="B21" s="64">
        <f>VLOOKUP($A21,'Return Data'!$B$7:$R$2843,3,0)</f>
        <v>44391</v>
      </c>
      <c r="C21" s="65">
        <f>VLOOKUP($A21,'Return Data'!$B$7:$R$2843,4,0)</f>
        <v>15.8843</v>
      </c>
      <c r="D21" s="65">
        <f>VLOOKUP($A21,'Return Data'!$B$7:$R$2843,10,0)</f>
        <v>27.216899999999999</v>
      </c>
      <c r="E21" s="66">
        <f t="shared" si="0"/>
        <v>11</v>
      </c>
      <c r="F21" s="65">
        <f>VLOOKUP($A21,'Return Data'!$B$7:$R$2843,11,0)</f>
        <v>32.365900000000003</v>
      </c>
      <c r="G21" s="66">
        <f t="shared" si="5"/>
        <v>21</v>
      </c>
      <c r="H21" s="65">
        <f>VLOOKUP($A21,'Return Data'!$B$7:$R$2843,12,0)</f>
        <v>67.653199999999998</v>
      </c>
      <c r="I21" s="66">
        <f t="shared" si="6"/>
        <v>19</v>
      </c>
      <c r="J21" s="65">
        <f>VLOOKUP($A21,'Return Data'!$B$7:$R$2843,13,0)</f>
        <v>89.529799999999994</v>
      </c>
      <c r="K21" s="66">
        <f t="shared" si="7"/>
        <v>23</v>
      </c>
      <c r="L21" s="65"/>
      <c r="M21" s="66"/>
      <c r="N21" s="65"/>
      <c r="O21" s="66"/>
      <c r="P21" s="65"/>
      <c r="Q21" s="66"/>
      <c r="R21" s="65">
        <f>VLOOKUP($A21,'Return Data'!$B$7:$R$2843,16,0)</f>
        <v>38.991700000000002</v>
      </c>
      <c r="S21" s="67">
        <f t="shared" si="11"/>
        <v>3</v>
      </c>
    </row>
    <row r="22" spans="1:19" x14ac:dyDescent="0.3">
      <c r="A22" s="63" t="s">
        <v>1474</v>
      </c>
      <c r="B22" s="64">
        <f>VLOOKUP($A22,'Return Data'!$B$7:$R$2843,3,0)</f>
        <v>44391</v>
      </c>
      <c r="C22" s="65">
        <f>VLOOKUP($A22,'Return Data'!$B$7:$R$2843,4,0)</f>
        <v>145.65299999999999</v>
      </c>
      <c r="D22" s="65">
        <f>VLOOKUP($A22,'Return Data'!$B$7:$R$2843,10,0)</f>
        <v>22.540600000000001</v>
      </c>
      <c r="E22" s="66">
        <f t="shared" si="0"/>
        <v>21</v>
      </c>
      <c r="F22" s="65">
        <f>VLOOKUP($A22,'Return Data'!$B$7:$R$2843,11,0)</f>
        <v>40.825499999999998</v>
      </c>
      <c r="G22" s="66">
        <f t="shared" si="5"/>
        <v>8</v>
      </c>
      <c r="H22" s="65">
        <f>VLOOKUP($A22,'Return Data'!$B$7:$R$2843,12,0)</f>
        <v>82.497399999999999</v>
      </c>
      <c r="I22" s="66">
        <f t="shared" si="6"/>
        <v>2</v>
      </c>
      <c r="J22" s="65">
        <f>VLOOKUP($A22,'Return Data'!$B$7:$R$2843,13,0)</f>
        <v>122.66670000000001</v>
      </c>
      <c r="K22" s="66">
        <f t="shared" si="7"/>
        <v>2</v>
      </c>
      <c r="L22" s="65">
        <f>VLOOKUP($A22,'Return Data'!$B$7:$R$2843,17,0)</f>
        <v>44.366300000000003</v>
      </c>
      <c r="M22" s="66">
        <f t="shared" si="8"/>
        <v>3</v>
      </c>
      <c r="N22" s="65">
        <f>VLOOKUP($A22,'Return Data'!$B$7:$R$2843,14,0)</f>
        <v>25.2288</v>
      </c>
      <c r="O22" s="66">
        <f t="shared" si="9"/>
        <v>3</v>
      </c>
      <c r="P22" s="65">
        <f>VLOOKUP($A22,'Return Data'!$B$7:$R$2843,15,0)</f>
        <v>19.851900000000001</v>
      </c>
      <c r="Q22" s="66">
        <f t="shared" si="10"/>
        <v>5</v>
      </c>
      <c r="R22" s="65">
        <f>VLOOKUP($A22,'Return Data'!$B$7:$R$2843,16,0)</f>
        <v>17.749199999999998</v>
      </c>
      <c r="S22" s="67">
        <f t="shared" si="11"/>
        <v>14</v>
      </c>
    </row>
    <row r="23" spans="1:19" x14ac:dyDescent="0.3">
      <c r="A23" s="63" t="s">
        <v>1477</v>
      </c>
      <c r="B23" s="64">
        <f>VLOOKUP($A23,'Return Data'!$B$7:$R$2843,3,0)</f>
        <v>44391</v>
      </c>
      <c r="C23" s="65">
        <f>VLOOKUP($A23,'Return Data'!$B$7:$R$2843,4,0)</f>
        <v>39.356000000000002</v>
      </c>
      <c r="D23" s="65">
        <f>VLOOKUP($A23,'Return Data'!$B$7:$R$2843,10,0)</f>
        <v>28.1203</v>
      </c>
      <c r="E23" s="66">
        <f t="shared" si="0"/>
        <v>7</v>
      </c>
      <c r="F23" s="65">
        <f>VLOOKUP($A23,'Return Data'!$B$7:$R$2843,11,0)</f>
        <v>42.6252</v>
      </c>
      <c r="G23" s="66">
        <f t="shared" si="5"/>
        <v>4</v>
      </c>
      <c r="H23" s="65">
        <f>VLOOKUP($A23,'Return Data'!$B$7:$R$2843,12,0)</f>
        <v>80.441100000000006</v>
      </c>
      <c r="I23" s="66">
        <f t="shared" si="6"/>
        <v>4</v>
      </c>
      <c r="J23" s="65">
        <f>VLOOKUP($A23,'Return Data'!$B$7:$R$2843,13,0)</f>
        <v>110.2912</v>
      </c>
      <c r="K23" s="66">
        <f t="shared" si="7"/>
        <v>6</v>
      </c>
      <c r="L23" s="65">
        <f>VLOOKUP($A23,'Return Data'!$B$7:$R$2843,17,0)</f>
        <v>29.817699999999999</v>
      </c>
      <c r="M23" s="66">
        <f t="shared" si="8"/>
        <v>16</v>
      </c>
      <c r="N23" s="65">
        <f>VLOOKUP($A23,'Return Data'!$B$7:$R$2843,14,0)</f>
        <v>14.848599999999999</v>
      </c>
      <c r="O23" s="66">
        <f t="shared" si="9"/>
        <v>10</v>
      </c>
      <c r="P23" s="65">
        <f>VLOOKUP($A23,'Return Data'!$B$7:$R$2843,15,0)</f>
        <v>18.7851</v>
      </c>
      <c r="Q23" s="66">
        <f t="shared" si="10"/>
        <v>7</v>
      </c>
      <c r="R23" s="65">
        <f>VLOOKUP($A23,'Return Data'!$B$7:$R$2843,16,0)</f>
        <v>21.029900000000001</v>
      </c>
      <c r="S23" s="67">
        <f t="shared" si="11"/>
        <v>10</v>
      </c>
    </row>
    <row r="24" spans="1:19" x14ac:dyDescent="0.3">
      <c r="A24" s="63" t="s">
        <v>1478</v>
      </c>
      <c r="B24" s="64">
        <f>VLOOKUP($A24,'Return Data'!$B$7:$R$2843,3,0)</f>
        <v>44391</v>
      </c>
      <c r="C24" s="65">
        <f>VLOOKUP($A24,'Return Data'!$B$7:$R$2843,4,0)</f>
        <v>75.398499999999999</v>
      </c>
      <c r="D24" s="65">
        <f>VLOOKUP($A24,'Return Data'!$B$7:$R$2843,10,0)</f>
        <v>27.3843</v>
      </c>
      <c r="E24" s="66">
        <f t="shared" si="0"/>
        <v>10</v>
      </c>
      <c r="F24" s="65">
        <f>VLOOKUP($A24,'Return Data'!$B$7:$R$2843,11,0)</f>
        <v>44.439599999999999</v>
      </c>
      <c r="G24" s="66">
        <f t="shared" si="5"/>
        <v>3</v>
      </c>
      <c r="H24" s="65">
        <f>VLOOKUP($A24,'Return Data'!$B$7:$R$2843,12,0)</f>
        <v>82.147900000000007</v>
      </c>
      <c r="I24" s="66">
        <f t="shared" si="6"/>
        <v>3</v>
      </c>
      <c r="J24" s="65">
        <f>VLOOKUP($A24,'Return Data'!$B$7:$R$2843,13,0)</f>
        <v>114.3763</v>
      </c>
      <c r="K24" s="66">
        <f t="shared" si="7"/>
        <v>5</v>
      </c>
      <c r="L24" s="65">
        <f>VLOOKUP($A24,'Return Data'!$B$7:$R$2843,17,0)</f>
        <v>40.060499999999998</v>
      </c>
      <c r="M24" s="66">
        <f t="shared" si="8"/>
        <v>7</v>
      </c>
      <c r="N24" s="65">
        <f>VLOOKUP($A24,'Return Data'!$B$7:$R$2843,14,0)</f>
        <v>22.339099999999998</v>
      </c>
      <c r="O24" s="66">
        <f t="shared" si="9"/>
        <v>6</v>
      </c>
      <c r="P24" s="65">
        <f>VLOOKUP($A24,'Return Data'!$B$7:$R$2843,15,0)</f>
        <v>21.9329</v>
      </c>
      <c r="Q24" s="66">
        <f t="shared" si="10"/>
        <v>2</v>
      </c>
      <c r="R24" s="65">
        <f>VLOOKUP($A24,'Return Data'!$B$7:$R$2843,16,0)</f>
        <v>20.501000000000001</v>
      </c>
      <c r="S24" s="67">
        <f t="shared" si="11"/>
        <v>12</v>
      </c>
    </row>
    <row r="25" spans="1:19" x14ac:dyDescent="0.3">
      <c r="A25" s="63" t="s">
        <v>1481</v>
      </c>
      <c r="B25" s="64">
        <f>VLOOKUP($A25,'Return Data'!$B$7:$R$2843,3,0)</f>
        <v>44391</v>
      </c>
      <c r="C25" s="65">
        <f>VLOOKUP($A25,'Return Data'!$B$7:$R$2843,4,0)</f>
        <v>20.440000000000001</v>
      </c>
      <c r="D25" s="65">
        <f>VLOOKUP($A25,'Return Data'!$B$7:$R$2843,10,0)</f>
        <v>26.956499999999998</v>
      </c>
      <c r="E25" s="66">
        <f t="shared" si="0"/>
        <v>12</v>
      </c>
      <c r="F25" s="65">
        <f>VLOOKUP($A25,'Return Data'!$B$7:$R$2843,11,0)</f>
        <v>37.735799999999998</v>
      </c>
      <c r="G25" s="66">
        <f t="shared" si="5"/>
        <v>14</v>
      </c>
      <c r="H25" s="65">
        <f>VLOOKUP($A25,'Return Data'!$B$7:$R$2843,12,0)</f>
        <v>71.476500000000001</v>
      </c>
      <c r="I25" s="66">
        <f t="shared" si="6"/>
        <v>14</v>
      </c>
      <c r="J25" s="65">
        <f>VLOOKUP($A25,'Return Data'!$B$7:$R$2843,13,0)</f>
        <v>102.57680000000001</v>
      </c>
      <c r="K25" s="66">
        <f t="shared" si="7"/>
        <v>15</v>
      </c>
      <c r="L25" s="65"/>
      <c r="M25" s="66"/>
      <c r="N25" s="65"/>
      <c r="O25" s="66"/>
      <c r="P25" s="65"/>
      <c r="Q25" s="66"/>
      <c r="R25" s="65">
        <f>VLOOKUP($A25,'Return Data'!$B$7:$R$2843,16,0)</f>
        <v>38.965600000000002</v>
      </c>
      <c r="S25" s="67">
        <f t="shared" si="11"/>
        <v>4</v>
      </c>
    </row>
    <row r="26" spans="1:19" x14ac:dyDescent="0.3">
      <c r="A26" s="63" t="s">
        <v>1482</v>
      </c>
      <c r="B26" s="64">
        <f>VLOOKUP($A26,'Return Data'!$B$7:$R$2843,3,0)</f>
        <v>44391</v>
      </c>
      <c r="C26" s="65">
        <f>VLOOKUP($A26,'Return Data'!$B$7:$R$2843,4,0)</f>
        <v>137.20495679814999</v>
      </c>
      <c r="D26" s="65">
        <f>VLOOKUP($A26,'Return Data'!$B$7:$R$2843,10,0)</f>
        <v>38.380200000000002</v>
      </c>
      <c r="E26" s="66">
        <f t="shared" si="0"/>
        <v>1</v>
      </c>
      <c r="F26" s="65">
        <f>VLOOKUP($A26,'Return Data'!$B$7:$R$2843,11,0)</f>
        <v>62.410299999999999</v>
      </c>
      <c r="G26" s="66">
        <f t="shared" si="5"/>
        <v>1</v>
      </c>
      <c r="H26" s="65">
        <f>VLOOKUP($A26,'Return Data'!$B$7:$R$2843,12,0)</f>
        <v>101.1284</v>
      </c>
      <c r="I26" s="66">
        <f t="shared" si="6"/>
        <v>1</v>
      </c>
      <c r="J26" s="65">
        <f>VLOOKUP($A26,'Return Data'!$B$7:$R$2843,13,0)</f>
        <v>179.72200000000001</v>
      </c>
      <c r="K26" s="66">
        <f t="shared" si="7"/>
        <v>1</v>
      </c>
      <c r="L26" s="65">
        <f>VLOOKUP($A26,'Return Data'!$B$7:$R$2843,17,0)</f>
        <v>65.501099999999994</v>
      </c>
      <c r="M26" s="66">
        <f t="shared" si="8"/>
        <v>1</v>
      </c>
      <c r="N26" s="65">
        <f>VLOOKUP($A26,'Return Data'!$B$7:$R$2843,14,0)</f>
        <v>33.5593</v>
      </c>
      <c r="O26" s="66">
        <f t="shared" si="9"/>
        <v>1</v>
      </c>
      <c r="P26" s="65">
        <f>VLOOKUP($A26,'Return Data'!$B$7:$R$2843,15,0)</f>
        <v>21.389399999999998</v>
      </c>
      <c r="Q26" s="66">
        <f t="shared" si="10"/>
        <v>3</v>
      </c>
      <c r="R26" s="65">
        <f>VLOOKUP($A26,'Return Data'!$B$7:$R$2843,16,0)</f>
        <v>11.157299999999999</v>
      </c>
      <c r="S26" s="67">
        <f t="shared" si="11"/>
        <v>22</v>
      </c>
    </row>
    <row r="27" spans="1:19" x14ac:dyDescent="0.3">
      <c r="A27" s="63" t="s">
        <v>1485</v>
      </c>
      <c r="B27" s="64">
        <f>VLOOKUP($A27,'Return Data'!$B$7:$R$2843,3,0)</f>
        <v>44391</v>
      </c>
      <c r="C27" s="65">
        <f>VLOOKUP($A27,'Return Data'!$B$7:$R$2843,4,0)</f>
        <v>95.684600000000003</v>
      </c>
      <c r="D27" s="65">
        <f>VLOOKUP($A27,'Return Data'!$B$7:$R$2843,10,0)</f>
        <v>20.7028</v>
      </c>
      <c r="E27" s="66">
        <f t="shared" si="0"/>
        <v>23</v>
      </c>
      <c r="F27" s="65">
        <f>VLOOKUP($A27,'Return Data'!$B$7:$R$2843,11,0)</f>
        <v>29.085999999999999</v>
      </c>
      <c r="G27" s="66">
        <f t="shared" si="5"/>
        <v>23</v>
      </c>
      <c r="H27" s="65">
        <f>VLOOKUP($A27,'Return Data'!$B$7:$R$2843,12,0)</f>
        <v>64.533699999999996</v>
      </c>
      <c r="I27" s="66">
        <f t="shared" si="6"/>
        <v>22</v>
      </c>
      <c r="J27" s="65">
        <f>VLOOKUP($A27,'Return Data'!$B$7:$R$2843,13,0)</f>
        <v>91.968500000000006</v>
      </c>
      <c r="K27" s="66">
        <f t="shared" si="7"/>
        <v>21</v>
      </c>
      <c r="L27" s="65">
        <f>VLOOKUP($A27,'Return Data'!$B$7:$R$2843,17,0)</f>
        <v>37.4617</v>
      </c>
      <c r="M27" s="66">
        <f t="shared" si="8"/>
        <v>10</v>
      </c>
      <c r="N27" s="65">
        <f>VLOOKUP($A27,'Return Data'!$B$7:$R$2843,14,0)</f>
        <v>22.845800000000001</v>
      </c>
      <c r="O27" s="66">
        <f t="shared" si="9"/>
        <v>5</v>
      </c>
      <c r="P27" s="65">
        <f>VLOOKUP($A27,'Return Data'!$B$7:$R$2843,15,0)</f>
        <v>22.262899999999998</v>
      </c>
      <c r="Q27" s="66">
        <f t="shared" si="10"/>
        <v>1</v>
      </c>
      <c r="R27" s="65">
        <f>VLOOKUP($A27,'Return Data'!$B$7:$R$2843,16,0)</f>
        <v>20.992100000000001</v>
      </c>
      <c r="S27" s="67">
        <f t="shared" si="11"/>
        <v>11</v>
      </c>
    </row>
    <row r="28" spans="1:19" x14ac:dyDescent="0.3">
      <c r="A28" s="63" t="s">
        <v>1486</v>
      </c>
      <c r="B28" s="64">
        <f>VLOOKUP($A28,'Return Data'!$B$7:$R$2843,3,0)</f>
        <v>44391</v>
      </c>
      <c r="C28" s="65">
        <f>VLOOKUP($A28,'Return Data'!$B$7:$R$2843,4,0)</f>
        <v>133.7894</v>
      </c>
      <c r="D28" s="65">
        <f>VLOOKUP($A28,'Return Data'!$B$7:$R$2843,10,0)</f>
        <v>25.089099999999998</v>
      </c>
      <c r="E28" s="66">
        <f t="shared" si="0"/>
        <v>16</v>
      </c>
      <c r="F28" s="65">
        <f>VLOOKUP($A28,'Return Data'!$B$7:$R$2843,11,0)</f>
        <v>36.217500000000001</v>
      </c>
      <c r="G28" s="66">
        <f t="shared" si="5"/>
        <v>16</v>
      </c>
      <c r="H28" s="65">
        <f>VLOOKUP($A28,'Return Data'!$B$7:$R$2843,12,0)</f>
        <v>70.762100000000004</v>
      </c>
      <c r="I28" s="66">
        <f t="shared" si="6"/>
        <v>15</v>
      </c>
      <c r="J28" s="65">
        <f>VLOOKUP($A28,'Return Data'!$B$7:$R$2843,13,0)</f>
        <v>105.1255</v>
      </c>
      <c r="K28" s="66">
        <f t="shared" si="7"/>
        <v>13</v>
      </c>
      <c r="L28" s="65">
        <f>VLOOKUP($A28,'Return Data'!$B$7:$R$2843,17,0)</f>
        <v>30.2956</v>
      </c>
      <c r="M28" s="66">
        <f t="shared" si="8"/>
        <v>15</v>
      </c>
      <c r="N28" s="65">
        <f>VLOOKUP($A28,'Return Data'!$B$7:$R$2843,14,0)</f>
        <v>14.2971</v>
      </c>
      <c r="O28" s="66">
        <f t="shared" si="9"/>
        <v>11</v>
      </c>
      <c r="P28" s="65">
        <f>VLOOKUP($A28,'Return Data'!$B$7:$R$2843,15,0)</f>
        <v>12.216900000000001</v>
      </c>
      <c r="Q28" s="66">
        <f t="shared" si="10"/>
        <v>14</v>
      </c>
      <c r="R28" s="65">
        <f>VLOOKUP($A28,'Return Data'!$B$7:$R$2843,16,0)</f>
        <v>17.1127</v>
      </c>
      <c r="S28" s="67">
        <f t="shared" si="11"/>
        <v>15</v>
      </c>
    </row>
    <row r="29" spans="1:19" x14ac:dyDescent="0.3">
      <c r="A29" s="63" t="s">
        <v>1489</v>
      </c>
      <c r="B29" s="64">
        <f>VLOOKUP($A29,'Return Data'!$B$7:$R$2843,3,0)</f>
        <v>44391</v>
      </c>
      <c r="C29" s="65">
        <f>VLOOKUP($A29,'Return Data'!$B$7:$R$2843,4,0)</f>
        <v>19.580100000000002</v>
      </c>
      <c r="D29" s="65">
        <f>VLOOKUP($A29,'Return Data'!$B$7:$R$2843,10,0)</f>
        <v>29.3688</v>
      </c>
      <c r="E29" s="66">
        <f t="shared" si="0"/>
        <v>4</v>
      </c>
      <c r="F29" s="65">
        <f>VLOOKUP($A29,'Return Data'!$B$7:$R$2843,11,0)</f>
        <v>47.149099999999997</v>
      </c>
      <c r="G29" s="66">
        <f t="shared" si="5"/>
        <v>2</v>
      </c>
      <c r="H29" s="65">
        <f>VLOOKUP($A29,'Return Data'!$B$7:$R$2843,12,0)</f>
        <v>80.171199999999999</v>
      </c>
      <c r="I29" s="66">
        <f t="shared" si="6"/>
        <v>5</v>
      </c>
      <c r="J29" s="65">
        <f>VLOOKUP($A29,'Return Data'!$B$7:$R$2843,13,0)</f>
        <v>101.17019999999999</v>
      </c>
      <c r="K29" s="66">
        <f t="shared" si="7"/>
        <v>17</v>
      </c>
      <c r="L29" s="65">
        <f>VLOOKUP($A29,'Return Data'!$B$7:$R$2843,17,0)</f>
        <v>38.804600000000001</v>
      </c>
      <c r="M29" s="66">
        <f t="shared" si="8"/>
        <v>8</v>
      </c>
      <c r="N29" s="65"/>
      <c r="O29" s="66"/>
      <c r="P29" s="65"/>
      <c r="Q29" s="66"/>
      <c r="R29" s="65">
        <f>VLOOKUP($A29,'Return Data'!$B$7:$R$2843,16,0)</f>
        <v>28.6008</v>
      </c>
      <c r="S29" s="67">
        <f t="shared" si="11"/>
        <v>7</v>
      </c>
    </row>
    <row r="30" spans="1:19" x14ac:dyDescent="0.3">
      <c r="A30" s="63" t="s">
        <v>1491</v>
      </c>
      <c r="B30" s="64">
        <f>VLOOKUP($A30,'Return Data'!$B$7:$R$2843,3,0)</f>
        <v>44391</v>
      </c>
      <c r="C30" s="65">
        <f>VLOOKUP($A30,'Return Data'!$B$7:$R$2843,4,0)</f>
        <v>26.81</v>
      </c>
      <c r="D30" s="65">
        <f>VLOOKUP($A30,'Return Data'!$B$7:$R$2843,10,0)</f>
        <v>26.105399999999999</v>
      </c>
      <c r="E30" s="66">
        <f t="shared" si="0"/>
        <v>13</v>
      </c>
      <c r="F30" s="65">
        <f>VLOOKUP($A30,'Return Data'!$B$7:$R$2843,11,0)</f>
        <v>40.808799999999998</v>
      </c>
      <c r="G30" s="66">
        <f t="shared" si="5"/>
        <v>9</v>
      </c>
      <c r="H30" s="65">
        <f>VLOOKUP($A30,'Return Data'!$B$7:$R$2843,12,0)</f>
        <v>67.5625</v>
      </c>
      <c r="I30" s="66">
        <f t="shared" si="6"/>
        <v>20</v>
      </c>
      <c r="J30" s="65">
        <f>VLOOKUP($A30,'Return Data'!$B$7:$R$2843,13,0)</f>
        <v>108.8006</v>
      </c>
      <c r="K30" s="66">
        <f t="shared" si="7"/>
        <v>10</v>
      </c>
      <c r="L30" s="65">
        <f>VLOOKUP($A30,'Return Data'!$B$7:$R$2843,17,0)</f>
        <v>42.848700000000001</v>
      </c>
      <c r="M30" s="66">
        <f t="shared" si="8"/>
        <v>4</v>
      </c>
      <c r="N30" s="65">
        <f>VLOOKUP($A30,'Return Data'!$B$7:$R$2843,14,0)</f>
        <v>21.968</v>
      </c>
      <c r="O30" s="66">
        <f t="shared" si="9"/>
        <v>7</v>
      </c>
      <c r="P30" s="65">
        <f>VLOOKUP($A30,'Return Data'!$B$7:$R$2843,15,0)</f>
        <v>16.236599999999999</v>
      </c>
      <c r="Q30" s="66">
        <f t="shared" si="10"/>
        <v>9</v>
      </c>
      <c r="R30" s="65">
        <f>VLOOKUP($A30,'Return Data'!$B$7:$R$2843,16,0)</f>
        <v>14.904</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26.757365217391303</v>
      </c>
      <c r="E32" s="74"/>
      <c r="F32" s="75">
        <f>AVERAGE(F8:F30)</f>
        <v>39.329382608695653</v>
      </c>
      <c r="G32" s="74"/>
      <c r="H32" s="75">
        <f>AVERAGE(H8:H30)</f>
        <v>74.07259130434781</v>
      </c>
      <c r="I32" s="74"/>
      <c r="J32" s="75">
        <f>AVERAGE(J8:J30)</f>
        <v>108.15211739130436</v>
      </c>
      <c r="K32" s="74"/>
      <c r="L32" s="75">
        <f>AVERAGE(L8:L30)</f>
        <v>37.670140000000004</v>
      </c>
      <c r="M32" s="74"/>
      <c r="N32" s="75">
        <f>AVERAGE(N8:N30)</f>
        <v>19.611953333333339</v>
      </c>
      <c r="O32" s="74"/>
      <c r="P32" s="75">
        <f>AVERAGE(P8:P30)</f>
        <v>17.506092857142857</v>
      </c>
      <c r="Q32" s="74"/>
      <c r="R32" s="75">
        <f>AVERAGE(R8:R30)</f>
        <v>24.365321739130433</v>
      </c>
      <c r="S32" s="76"/>
    </row>
    <row r="33" spans="1:19" x14ac:dyDescent="0.3">
      <c r="A33" s="73" t="s">
        <v>28</v>
      </c>
      <c r="B33" s="74"/>
      <c r="C33" s="74"/>
      <c r="D33" s="75">
        <f>MIN(D8:D30)</f>
        <v>20.7028</v>
      </c>
      <c r="E33" s="74"/>
      <c r="F33" s="75">
        <f>MIN(F8:F30)</f>
        <v>29.085999999999999</v>
      </c>
      <c r="G33" s="74"/>
      <c r="H33" s="75">
        <f>MIN(H8:H30)</f>
        <v>62.932099999999998</v>
      </c>
      <c r="I33" s="74"/>
      <c r="J33" s="75">
        <f>MIN(J8:J30)</f>
        <v>89.529799999999994</v>
      </c>
      <c r="K33" s="74"/>
      <c r="L33" s="75">
        <f>MIN(L8:L30)</f>
        <v>25.779299999999999</v>
      </c>
      <c r="M33" s="74"/>
      <c r="N33" s="75">
        <f>MIN(N8:N30)</f>
        <v>11.574199999999999</v>
      </c>
      <c r="O33" s="74"/>
      <c r="P33" s="75">
        <f>MIN(P8:P30)</f>
        <v>12.216900000000001</v>
      </c>
      <c r="Q33" s="74"/>
      <c r="R33" s="75">
        <f>MIN(R8:R30)</f>
        <v>10.7936</v>
      </c>
      <c r="S33" s="76"/>
    </row>
    <row r="34" spans="1:19" ht="15" thickBot="1" x14ac:dyDescent="0.35">
      <c r="A34" s="77" t="s">
        <v>29</v>
      </c>
      <c r="B34" s="78"/>
      <c r="C34" s="78"/>
      <c r="D34" s="79">
        <f>MAX(D8:D30)</f>
        <v>38.380200000000002</v>
      </c>
      <c r="E34" s="78"/>
      <c r="F34" s="79">
        <f>MAX(F8:F30)</f>
        <v>62.410299999999999</v>
      </c>
      <c r="G34" s="78"/>
      <c r="H34" s="79">
        <f>MAX(H8:H30)</f>
        <v>101.1284</v>
      </c>
      <c r="I34" s="78"/>
      <c r="J34" s="79">
        <f>MAX(J8:J30)</f>
        <v>179.72200000000001</v>
      </c>
      <c r="K34" s="78"/>
      <c r="L34" s="79">
        <f>MAX(L8:L30)</f>
        <v>65.501099999999994</v>
      </c>
      <c r="M34" s="78"/>
      <c r="N34" s="79">
        <f>MAX(N8:N30)</f>
        <v>33.5593</v>
      </c>
      <c r="O34" s="78"/>
      <c r="P34" s="79">
        <f>MAX(P8:P30)</f>
        <v>22.262899999999998</v>
      </c>
      <c r="Q34" s="78"/>
      <c r="R34" s="79">
        <f>MAX(R8:R30)</f>
        <v>70.7821</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44391</v>
      </c>
      <c r="C8" s="65">
        <f>VLOOKUP($A8,'Return Data'!$B$7:$R$2843,4,0)</f>
        <v>446.68</v>
      </c>
      <c r="D8" s="65">
        <f>VLOOKUP($A8,'Return Data'!$B$7:$R$2843,10,0)</f>
        <v>19.759799999999998</v>
      </c>
      <c r="E8" s="66">
        <f t="shared" ref="E8:E33" si="0">RANK(D8,D$8:D$33,0)</f>
        <v>10</v>
      </c>
      <c r="F8" s="65">
        <f>VLOOKUP($A8,'Return Data'!$B$7:$R$2843,11,0)</f>
        <v>24.4754</v>
      </c>
      <c r="G8" s="66">
        <f t="shared" ref="G8:G25" si="1">RANK(F8,F$8:F$33,0)</f>
        <v>13</v>
      </c>
      <c r="H8" s="65">
        <f>VLOOKUP($A8,'Return Data'!$B$7:$R$2843,12,0)</f>
        <v>57.564599999999999</v>
      </c>
      <c r="I8" s="66">
        <f t="shared" ref="I8:I25" si="2">RANK(H8,H$8:H$33,0)</f>
        <v>15</v>
      </c>
      <c r="J8" s="65">
        <f>VLOOKUP($A8,'Return Data'!$B$7:$R$2843,13,0)</f>
        <v>77.162599999999998</v>
      </c>
      <c r="K8" s="66">
        <f t="shared" ref="K8:K21" si="3">RANK(J8,J$8:J$33,0)</f>
        <v>14</v>
      </c>
      <c r="L8" s="65">
        <f>VLOOKUP($A8,'Return Data'!$B$7:$R$2843,17,0)</f>
        <v>22.837299999999999</v>
      </c>
      <c r="M8" s="66">
        <f t="shared" ref="M8:M21" si="4">RANK(L8,L$8:L$33,0)</f>
        <v>22</v>
      </c>
      <c r="N8" s="65">
        <f>VLOOKUP($A8,'Return Data'!$B$7:$R$2843,14,0)</f>
        <v>12.771800000000001</v>
      </c>
      <c r="O8" s="66">
        <f t="shared" ref="O8:O20" si="5">RANK(N8,N$8:N$33,0)</f>
        <v>21</v>
      </c>
      <c r="P8" s="65">
        <f>VLOOKUP($A8,'Return Data'!$B$7:$R$2843,15,0)</f>
        <v>13.0783</v>
      </c>
      <c r="Q8" s="66">
        <f t="shared" ref="Q8:Q16" si="6">RANK(P8,P$8:P$33,0)</f>
        <v>19</v>
      </c>
      <c r="R8" s="65">
        <f>VLOOKUP($A8,'Return Data'!$B$7:$R$2843,16,0)</f>
        <v>16.651199999999999</v>
      </c>
      <c r="S8" s="67">
        <f t="shared" ref="S8:S33" si="7">RANK(R8,R$8:R$33,0)</f>
        <v>24</v>
      </c>
    </row>
    <row r="9" spans="1:20" x14ac:dyDescent="0.3">
      <c r="A9" s="63" t="s">
        <v>1150</v>
      </c>
      <c r="B9" s="64">
        <f>VLOOKUP($A9,'Return Data'!$B$7:$R$2843,3,0)</f>
        <v>44391</v>
      </c>
      <c r="C9" s="65">
        <f>VLOOKUP($A9,'Return Data'!$B$7:$R$2843,4,0)</f>
        <v>69.489999999999995</v>
      </c>
      <c r="D9" s="65">
        <f>VLOOKUP($A9,'Return Data'!$B$7:$R$2843,10,0)</f>
        <v>17.243099999999998</v>
      </c>
      <c r="E9" s="66">
        <f t="shared" si="0"/>
        <v>16</v>
      </c>
      <c r="F9" s="65">
        <f>VLOOKUP($A9,'Return Data'!$B$7:$R$2843,11,0)</f>
        <v>22.040700000000001</v>
      </c>
      <c r="G9" s="66">
        <f t="shared" si="1"/>
        <v>19</v>
      </c>
      <c r="H9" s="65">
        <f>VLOOKUP($A9,'Return Data'!$B$7:$R$2843,12,0)</f>
        <v>48.546399999999998</v>
      </c>
      <c r="I9" s="66">
        <f t="shared" si="2"/>
        <v>23</v>
      </c>
      <c r="J9" s="65">
        <f>VLOOKUP($A9,'Return Data'!$B$7:$R$2843,13,0)</f>
        <v>66.962999999999994</v>
      </c>
      <c r="K9" s="66">
        <f t="shared" si="3"/>
        <v>23</v>
      </c>
      <c r="L9" s="65">
        <f>VLOOKUP($A9,'Return Data'!$B$7:$R$2843,17,0)</f>
        <v>33.599400000000003</v>
      </c>
      <c r="M9" s="66">
        <f t="shared" si="4"/>
        <v>8</v>
      </c>
      <c r="N9" s="65">
        <f>VLOOKUP($A9,'Return Data'!$B$7:$R$2843,14,0)</f>
        <v>22.836400000000001</v>
      </c>
      <c r="O9" s="66">
        <f t="shared" si="5"/>
        <v>3</v>
      </c>
      <c r="P9" s="65">
        <f>VLOOKUP($A9,'Return Data'!$B$7:$R$2843,15,0)</f>
        <v>21.015699999999999</v>
      </c>
      <c r="Q9" s="66">
        <f t="shared" si="6"/>
        <v>1</v>
      </c>
      <c r="R9" s="65">
        <f>VLOOKUP($A9,'Return Data'!$B$7:$R$2843,16,0)</f>
        <v>20.9602</v>
      </c>
      <c r="S9" s="67">
        <f t="shared" si="7"/>
        <v>7</v>
      </c>
    </row>
    <row r="10" spans="1:20" x14ac:dyDescent="0.3">
      <c r="A10" s="63" t="s">
        <v>1153</v>
      </c>
      <c r="B10" s="64">
        <f>VLOOKUP($A10,'Return Data'!$B$7:$R$2843,3,0)</f>
        <v>44391</v>
      </c>
      <c r="C10" s="65">
        <f>VLOOKUP($A10,'Return Data'!$B$7:$R$2843,4,0)</f>
        <v>16.399999999999999</v>
      </c>
      <c r="D10" s="65">
        <f>VLOOKUP($A10,'Return Data'!$B$7:$R$2843,10,0)</f>
        <v>22.571000000000002</v>
      </c>
      <c r="E10" s="66">
        <f t="shared" si="0"/>
        <v>2</v>
      </c>
      <c r="F10" s="65">
        <f>VLOOKUP($A10,'Return Data'!$B$7:$R$2843,11,0)</f>
        <v>27.033300000000001</v>
      </c>
      <c r="G10" s="66">
        <f t="shared" si="1"/>
        <v>11</v>
      </c>
      <c r="H10" s="65">
        <f>VLOOKUP($A10,'Return Data'!$B$7:$R$2843,12,0)</f>
        <v>58.914700000000003</v>
      </c>
      <c r="I10" s="66">
        <f t="shared" si="2"/>
        <v>12</v>
      </c>
      <c r="J10" s="65">
        <f>VLOOKUP($A10,'Return Data'!$B$7:$R$2843,13,0)</f>
        <v>79.824600000000004</v>
      </c>
      <c r="K10" s="66">
        <f t="shared" si="3"/>
        <v>12</v>
      </c>
      <c r="L10" s="65">
        <f>VLOOKUP($A10,'Return Data'!$B$7:$R$2843,17,0)</f>
        <v>33.284399999999998</v>
      </c>
      <c r="M10" s="66">
        <f t="shared" si="4"/>
        <v>10</v>
      </c>
      <c r="N10" s="65">
        <f>VLOOKUP($A10,'Return Data'!$B$7:$R$2843,14,0)</f>
        <v>18.2471</v>
      </c>
      <c r="O10" s="66">
        <f t="shared" si="5"/>
        <v>13</v>
      </c>
      <c r="P10" s="65">
        <f>VLOOKUP($A10,'Return Data'!$B$7:$R$2843,15,0)</f>
        <v>17.116099999999999</v>
      </c>
      <c r="Q10" s="66">
        <f t="shared" si="6"/>
        <v>12</v>
      </c>
      <c r="R10" s="65">
        <f>VLOOKUP($A10,'Return Data'!$B$7:$R$2843,16,0)</f>
        <v>9.7354000000000003</v>
      </c>
      <c r="S10" s="67">
        <f t="shared" si="7"/>
        <v>26</v>
      </c>
    </row>
    <row r="11" spans="1:20" x14ac:dyDescent="0.3">
      <c r="A11" s="63" t="s">
        <v>1155</v>
      </c>
      <c r="B11" s="64">
        <f>VLOOKUP($A11,'Return Data'!$B$7:$R$2843,3,0)</f>
        <v>44391</v>
      </c>
      <c r="C11" s="65">
        <f>VLOOKUP($A11,'Return Data'!$B$7:$R$2843,4,0)</f>
        <v>61.280999999999999</v>
      </c>
      <c r="D11" s="65">
        <f>VLOOKUP($A11,'Return Data'!$B$7:$R$2843,10,0)</f>
        <v>19.6614</v>
      </c>
      <c r="E11" s="66">
        <f t="shared" si="0"/>
        <v>12</v>
      </c>
      <c r="F11" s="65">
        <f>VLOOKUP($A11,'Return Data'!$B$7:$R$2843,11,0)</f>
        <v>29.208500000000001</v>
      </c>
      <c r="G11" s="66">
        <f t="shared" si="1"/>
        <v>6</v>
      </c>
      <c r="H11" s="65">
        <f>VLOOKUP($A11,'Return Data'!$B$7:$R$2843,12,0)</f>
        <v>61.750999999999998</v>
      </c>
      <c r="I11" s="66">
        <f t="shared" si="2"/>
        <v>9</v>
      </c>
      <c r="J11" s="65">
        <f>VLOOKUP($A11,'Return Data'!$B$7:$R$2843,13,0)</f>
        <v>81.885900000000007</v>
      </c>
      <c r="K11" s="66">
        <f t="shared" si="3"/>
        <v>8</v>
      </c>
      <c r="L11" s="65">
        <f>VLOOKUP($A11,'Return Data'!$B$7:$R$2843,17,0)</f>
        <v>33.667000000000002</v>
      </c>
      <c r="M11" s="66">
        <f t="shared" si="4"/>
        <v>7</v>
      </c>
      <c r="N11" s="65">
        <f>VLOOKUP($A11,'Return Data'!$B$7:$R$2843,14,0)</f>
        <v>21.905200000000001</v>
      </c>
      <c r="O11" s="66">
        <f t="shared" si="5"/>
        <v>4</v>
      </c>
      <c r="P11" s="65">
        <f>VLOOKUP($A11,'Return Data'!$B$7:$R$2843,15,0)</f>
        <v>17.194299999999998</v>
      </c>
      <c r="Q11" s="66">
        <f t="shared" si="6"/>
        <v>11</v>
      </c>
      <c r="R11" s="65">
        <f>VLOOKUP($A11,'Return Data'!$B$7:$R$2843,16,0)</f>
        <v>20.513000000000002</v>
      </c>
      <c r="S11" s="67">
        <f t="shared" si="7"/>
        <v>11</v>
      </c>
    </row>
    <row r="12" spans="1:20" x14ac:dyDescent="0.3">
      <c r="A12" s="63" t="s">
        <v>1156</v>
      </c>
      <c r="B12" s="64">
        <f>VLOOKUP($A12,'Return Data'!$B$7:$R$2843,3,0)</f>
        <v>44391</v>
      </c>
      <c r="C12" s="65">
        <f>VLOOKUP($A12,'Return Data'!$B$7:$R$2843,4,0)</f>
        <v>94.003</v>
      </c>
      <c r="D12" s="65">
        <f>VLOOKUP($A12,'Return Data'!$B$7:$R$2843,10,0)</f>
        <v>15.814299999999999</v>
      </c>
      <c r="E12" s="66">
        <f t="shared" si="0"/>
        <v>25</v>
      </c>
      <c r="F12" s="65">
        <f>VLOOKUP($A12,'Return Data'!$B$7:$R$2843,11,0)</f>
        <v>18.639700000000001</v>
      </c>
      <c r="G12" s="66">
        <f t="shared" si="1"/>
        <v>26</v>
      </c>
      <c r="H12" s="65">
        <f>VLOOKUP($A12,'Return Data'!$B$7:$R$2843,12,0)</f>
        <v>43.933500000000002</v>
      </c>
      <c r="I12" s="66">
        <f t="shared" si="2"/>
        <v>26</v>
      </c>
      <c r="J12" s="65">
        <f>VLOOKUP($A12,'Return Data'!$B$7:$R$2843,13,0)</f>
        <v>63.4465</v>
      </c>
      <c r="K12" s="66">
        <f t="shared" si="3"/>
        <v>25</v>
      </c>
      <c r="L12" s="65">
        <f>VLOOKUP($A12,'Return Data'!$B$7:$R$2843,17,0)</f>
        <v>29.283200000000001</v>
      </c>
      <c r="M12" s="66">
        <f t="shared" si="4"/>
        <v>15</v>
      </c>
      <c r="N12" s="65">
        <f>VLOOKUP($A12,'Return Data'!$B$7:$R$2843,14,0)</f>
        <v>18.985600000000002</v>
      </c>
      <c r="O12" s="66">
        <f t="shared" si="5"/>
        <v>11</v>
      </c>
      <c r="P12" s="65">
        <f>VLOOKUP($A12,'Return Data'!$B$7:$R$2843,15,0)</f>
        <v>17.352599999999999</v>
      </c>
      <c r="Q12" s="66">
        <f t="shared" si="6"/>
        <v>10</v>
      </c>
      <c r="R12" s="65">
        <f>VLOOKUP($A12,'Return Data'!$B$7:$R$2843,16,0)</f>
        <v>19.746700000000001</v>
      </c>
      <c r="S12" s="67">
        <f t="shared" si="7"/>
        <v>18</v>
      </c>
    </row>
    <row r="13" spans="1:20" x14ac:dyDescent="0.3">
      <c r="A13" s="63" t="s">
        <v>1158</v>
      </c>
      <c r="B13" s="64">
        <f>VLOOKUP($A13,'Return Data'!$B$7:$R$2843,3,0)</f>
        <v>44391</v>
      </c>
      <c r="C13" s="65">
        <f>VLOOKUP($A13,'Return Data'!$B$7:$R$2843,4,0)</f>
        <v>51.555</v>
      </c>
      <c r="D13" s="65">
        <f>VLOOKUP($A13,'Return Data'!$B$7:$R$2843,10,0)</f>
        <v>21.009799999999998</v>
      </c>
      <c r="E13" s="66">
        <f t="shared" si="0"/>
        <v>7</v>
      </c>
      <c r="F13" s="65">
        <f>VLOOKUP($A13,'Return Data'!$B$7:$R$2843,11,0)</f>
        <v>29.304500000000001</v>
      </c>
      <c r="G13" s="66">
        <f t="shared" si="1"/>
        <v>5</v>
      </c>
      <c r="H13" s="65">
        <f>VLOOKUP($A13,'Return Data'!$B$7:$R$2843,12,0)</f>
        <v>67.560500000000005</v>
      </c>
      <c r="I13" s="66">
        <f t="shared" si="2"/>
        <v>5</v>
      </c>
      <c r="J13" s="65">
        <f>VLOOKUP($A13,'Return Data'!$B$7:$R$2843,13,0)</f>
        <v>92.441199999999995</v>
      </c>
      <c r="K13" s="66">
        <f t="shared" si="3"/>
        <v>3</v>
      </c>
      <c r="L13" s="65">
        <f>VLOOKUP($A13,'Return Data'!$B$7:$R$2843,17,0)</f>
        <v>36.3994</v>
      </c>
      <c r="M13" s="66">
        <f t="shared" si="4"/>
        <v>3</v>
      </c>
      <c r="N13" s="65">
        <f>VLOOKUP($A13,'Return Data'!$B$7:$R$2843,14,0)</f>
        <v>20.980699999999999</v>
      </c>
      <c r="O13" s="66">
        <f t="shared" si="5"/>
        <v>8</v>
      </c>
      <c r="P13" s="65">
        <f>VLOOKUP($A13,'Return Data'!$B$7:$R$2843,15,0)</f>
        <v>19.570799999999998</v>
      </c>
      <c r="Q13" s="66">
        <f t="shared" si="6"/>
        <v>4</v>
      </c>
      <c r="R13" s="65">
        <f>VLOOKUP($A13,'Return Data'!$B$7:$R$2843,16,0)</f>
        <v>22.396599999999999</v>
      </c>
      <c r="S13" s="67">
        <f t="shared" si="7"/>
        <v>4</v>
      </c>
    </row>
    <row r="14" spans="1:20" x14ac:dyDescent="0.3">
      <c r="A14" s="63" t="s">
        <v>1161</v>
      </c>
      <c r="B14" s="64">
        <f>VLOOKUP($A14,'Return Data'!$B$7:$R$2843,3,0)</f>
        <v>44391</v>
      </c>
      <c r="C14" s="65">
        <f>VLOOKUP($A14,'Return Data'!$B$7:$R$2843,4,0)</f>
        <v>1559.1304</v>
      </c>
      <c r="D14" s="65">
        <f>VLOOKUP($A14,'Return Data'!$B$7:$R$2843,10,0)</f>
        <v>16.5824</v>
      </c>
      <c r="E14" s="66">
        <f t="shared" si="0"/>
        <v>21</v>
      </c>
      <c r="F14" s="65">
        <f>VLOOKUP($A14,'Return Data'!$B$7:$R$2843,11,0)</f>
        <v>20.412800000000001</v>
      </c>
      <c r="G14" s="66">
        <f t="shared" si="1"/>
        <v>25</v>
      </c>
      <c r="H14" s="65">
        <f>VLOOKUP($A14,'Return Data'!$B$7:$R$2843,12,0)</f>
        <v>56.832599999999999</v>
      </c>
      <c r="I14" s="66">
        <f t="shared" si="2"/>
        <v>16</v>
      </c>
      <c r="J14" s="65">
        <f>VLOOKUP($A14,'Return Data'!$B$7:$R$2843,13,0)</f>
        <v>72.194299999999998</v>
      </c>
      <c r="K14" s="66">
        <f t="shared" si="3"/>
        <v>18</v>
      </c>
      <c r="L14" s="65">
        <f>VLOOKUP($A14,'Return Data'!$B$7:$R$2843,17,0)</f>
        <v>24.862200000000001</v>
      </c>
      <c r="M14" s="66">
        <f t="shared" si="4"/>
        <v>21</v>
      </c>
      <c r="N14" s="65">
        <f>VLOOKUP($A14,'Return Data'!$B$7:$R$2843,14,0)</f>
        <v>15.768800000000001</v>
      </c>
      <c r="O14" s="66">
        <f t="shared" si="5"/>
        <v>16</v>
      </c>
      <c r="P14" s="65">
        <f>VLOOKUP($A14,'Return Data'!$B$7:$R$2843,15,0)</f>
        <v>14.999499999999999</v>
      </c>
      <c r="Q14" s="66">
        <f t="shared" si="6"/>
        <v>17</v>
      </c>
      <c r="R14" s="65">
        <f>VLOOKUP($A14,'Return Data'!$B$7:$R$2843,16,0)</f>
        <v>19.813700000000001</v>
      </c>
      <c r="S14" s="67">
        <f t="shared" si="7"/>
        <v>17</v>
      </c>
    </row>
    <row r="15" spans="1:20" x14ac:dyDescent="0.3">
      <c r="A15" s="63" t="s">
        <v>1163</v>
      </c>
      <c r="B15" s="64">
        <f>VLOOKUP($A15,'Return Data'!$B$7:$R$2843,3,0)</f>
        <v>44391</v>
      </c>
      <c r="C15" s="65">
        <f>VLOOKUP($A15,'Return Data'!$B$7:$R$2843,4,0)</f>
        <v>90.988</v>
      </c>
      <c r="D15" s="65">
        <f>VLOOKUP($A15,'Return Data'!$B$7:$R$2843,10,0)</f>
        <v>16.787500000000001</v>
      </c>
      <c r="E15" s="66">
        <f t="shared" si="0"/>
        <v>20</v>
      </c>
      <c r="F15" s="65">
        <f>VLOOKUP($A15,'Return Data'!$B$7:$R$2843,11,0)</f>
        <v>24.759</v>
      </c>
      <c r="G15" s="66">
        <f t="shared" si="1"/>
        <v>12</v>
      </c>
      <c r="H15" s="65">
        <f>VLOOKUP($A15,'Return Data'!$B$7:$R$2843,12,0)</f>
        <v>58.0092</v>
      </c>
      <c r="I15" s="66">
        <f t="shared" si="2"/>
        <v>13</v>
      </c>
      <c r="J15" s="65">
        <f>VLOOKUP($A15,'Return Data'!$B$7:$R$2843,13,0)</f>
        <v>77.343800000000002</v>
      </c>
      <c r="K15" s="66">
        <f t="shared" si="3"/>
        <v>13</v>
      </c>
      <c r="L15" s="65">
        <f>VLOOKUP($A15,'Return Data'!$B$7:$R$2843,17,0)</f>
        <v>27.305399999999999</v>
      </c>
      <c r="M15" s="66">
        <f t="shared" si="4"/>
        <v>17</v>
      </c>
      <c r="N15" s="65">
        <f>VLOOKUP($A15,'Return Data'!$B$7:$R$2843,14,0)</f>
        <v>15.597099999999999</v>
      </c>
      <c r="O15" s="66">
        <f t="shared" si="5"/>
        <v>17</v>
      </c>
      <c r="P15" s="65">
        <f>VLOOKUP($A15,'Return Data'!$B$7:$R$2843,15,0)</f>
        <v>16.3916</v>
      </c>
      <c r="Q15" s="66">
        <f t="shared" si="6"/>
        <v>15</v>
      </c>
      <c r="R15" s="65">
        <f>VLOOKUP($A15,'Return Data'!$B$7:$R$2843,16,0)</f>
        <v>20.400300000000001</v>
      </c>
      <c r="S15" s="67">
        <f t="shared" si="7"/>
        <v>14</v>
      </c>
    </row>
    <row r="16" spans="1:20" x14ac:dyDescent="0.3">
      <c r="A16" s="63" t="s">
        <v>1165</v>
      </c>
      <c r="B16" s="64">
        <f>VLOOKUP($A16,'Return Data'!$B$7:$R$2843,3,0)</f>
        <v>44391</v>
      </c>
      <c r="C16" s="65">
        <f>VLOOKUP($A16,'Return Data'!$B$7:$R$2843,4,0)</f>
        <v>164.45</v>
      </c>
      <c r="D16" s="65">
        <f>VLOOKUP($A16,'Return Data'!$B$7:$R$2843,10,0)</f>
        <v>21.905100000000001</v>
      </c>
      <c r="E16" s="66">
        <f t="shared" si="0"/>
        <v>4</v>
      </c>
      <c r="F16" s="65">
        <f>VLOOKUP($A16,'Return Data'!$B$7:$R$2843,11,0)</f>
        <v>27.480599999999999</v>
      </c>
      <c r="G16" s="66">
        <f t="shared" si="1"/>
        <v>10</v>
      </c>
      <c r="H16" s="65">
        <f>VLOOKUP($A16,'Return Data'!$B$7:$R$2843,12,0)</f>
        <v>65.977000000000004</v>
      </c>
      <c r="I16" s="66">
        <f t="shared" si="2"/>
        <v>6</v>
      </c>
      <c r="J16" s="65">
        <f>VLOOKUP($A16,'Return Data'!$B$7:$R$2843,13,0)</f>
        <v>87.878399999999999</v>
      </c>
      <c r="K16" s="66">
        <f t="shared" si="3"/>
        <v>5</v>
      </c>
      <c r="L16" s="65">
        <f>VLOOKUP($A16,'Return Data'!$B$7:$R$2843,17,0)</f>
        <v>28.782699999999998</v>
      </c>
      <c r="M16" s="66">
        <f t="shared" si="4"/>
        <v>16</v>
      </c>
      <c r="N16" s="65">
        <f>VLOOKUP($A16,'Return Data'!$B$7:$R$2843,14,0)</f>
        <v>17.928899999999999</v>
      </c>
      <c r="O16" s="66">
        <f t="shared" si="5"/>
        <v>14</v>
      </c>
      <c r="P16" s="65">
        <f>VLOOKUP($A16,'Return Data'!$B$7:$R$2843,15,0)</f>
        <v>16.784500000000001</v>
      </c>
      <c r="Q16" s="66">
        <f t="shared" si="6"/>
        <v>13</v>
      </c>
      <c r="R16" s="65">
        <f>VLOOKUP($A16,'Return Data'!$B$7:$R$2843,16,0)</f>
        <v>20.232700000000001</v>
      </c>
      <c r="S16" s="67">
        <f t="shared" si="7"/>
        <v>16</v>
      </c>
    </row>
    <row r="17" spans="1:19" x14ac:dyDescent="0.3">
      <c r="A17" s="63" t="s">
        <v>1167</v>
      </c>
      <c r="B17" s="64">
        <f>VLOOKUP($A17,'Return Data'!$B$7:$R$2843,3,0)</f>
        <v>44391</v>
      </c>
      <c r="C17" s="65">
        <f>VLOOKUP($A17,'Return Data'!$B$7:$R$2843,4,0)</f>
        <v>17.559999999999999</v>
      </c>
      <c r="D17" s="65">
        <f>VLOOKUP($A17,'Return Data'!$B$7:$R$2843,10,0)</f>
        <v>16.988700000000001</v>
      </c>
      <c r="E17" s="66">
        <f t="shared" si="0"/>
        <v>18</v>
      </c>
      <c r="F17" s="65">
        <f>VLOOKUP($A17,'Return Data'!$B$7:$R$2843,11,0)</f>
        <v>21.944400000000002</v>
      </c>
      <c r="G17" s="66">
        <f t="shared" si="1"/>
        <v>21</v>
      </c>
      <c r="H17" s="65">
        <f>VLOOKUP($A17,'Return Data'!$B$7:$R$2843,12,0)</f>
        <v>51.248899999999999</v>
      </c>
      <c r="I17" s="66">
        <f t="shared" si="2"/>
        <v>21</v>
      </c>
      <c r="J17" s="65">
        <f>VLOOKUP($A17,'Return Data'!$B$7:$R$2843,13,0)</f>
        <v>69.171499999999995</v>
      </c>
      <c r="K17" s="66">
        <f t="shared" si="3"/>
        <v>19</v>
      </c>
      <c r="L17" s="65">
        <f>VLOOKUP($A17,'Return Data'!$B$7:$R$2843,17,0)</f>
        <v>27.092400000000001</v>
      </c>
      <c r="M17" s="66">
        <f t="shared" si="4"/>
        <v>18</v>
      </c>
      <c r="N17" s="65">
        <f>VLOOKUP($A17,'Return Data'!$B$7:$R$2843,14,0)</f>
        <v>14.4975</v>
      </c>
      <c r="O17" s="66">
        <f t="shared" si="5"/>
        <v>18</v>
      </c>
      <c r="P17" s="65"/>
      <c r="Q17" s="66"/>
      <c r="R17" s="65">
        <f>VLOOKUP($A17,'Return Data'!$B$7:$R$2843,16,0)</f>
        <v>13.4284</v>
      </c>
      <c r="S17" s="67">
        <f t="shared" si="7"/>
        <v>25</v>
      </c>
    </row>
    <row r="18" spans="1:19" x14ac:dyDescent="0.3">
      <c r="A18" s="63" t="s">
        <v>1169</v>
      </c>
      <c r="B18" s="64">
        <f>VLOOKUP($A18,'Return Data'!$B$7:$R$2843,3,0)</f>
        <v>44391</v>
      </c>
      <c r="C18" s="65">
        <f>VLOOKUP($A18,'Return Data'!$B$7:$R$2843,4,0)</f>
        <v>92.12</v>
      </c>
      <c r="D18" s="65">
        <f>VLOOKUP($A18,'Return Data'!$B$7:$R$2843,10,0)</f>
        <v>20.2925</v>
      </c>
      <c r="E18" s="66">
        <f t="shared" si="0"/>
        <v>8</v>
      </c>
      <c r="F18" s="65">
        <f>VLOOKUP($A18,'Return Data'!$B$7:$R$2843,11,0)</f>
        <v>23.734000000000002</v>
      </c>
      <c r="G18" s="66">
        <f t="shared" si="1"/>
        <v>17</v>
      </c>
      <c r="H18" s="65">
        <f>VLOOKUP($A18,'Return Data'!$B$7:$R$2843,12,0)</f>
        <v>53.354399999999998</v>
      </c>
      <c r="I18" s="66">
        <f t="shared" si="2"/>
        <v>19</v>
      </c>
      <c r="J18" s="65">
        <f>VLOOKUP($A18,'Return Data'!$B$7:$R$2843,13,0)</f>
        <v>72.703400000000002</v>
      </c>
      <c r="K18" s="66">
        <f t="shared" si="3"/>
        <v>17</v>
      </c>
      <c r="L18" s="65">
        <f>VLOOKUP($A18,'Return Data'!$B$7:$R$2843,17,0)</f>
        <v>32.613700000000001</v>
      </c>
      <c r="M18" s="66">
        <f t="shared" si="4"/>
        <v>11</v>
      </c>
      <c r="N18" s="65">
        <f>VLOOKUP($A18,'Return Data'!$B$7:$R$2843,14,0)</f>
        <v>21.3156</v>
      </c>
      <c r="O18" s="66">
        <f t="shared" si="5"/>
        <v>7</v>
      </c>
      <c r="P18" s="65">
        <f>VLOOKUP($A18,'Return Data'!$B$7:$R$2843,15,0)</f>
        <v>19.3825</v>
      </c>
      <c r="Q18" s="66">
        <f>RANK(P18,P$8:P$33,0)</f>
        <v>5</v>
      </c>
      <c r="R18" s="65">
        <f>VLOOKUP($A18,'Return Data'!$B$7:$R$2843,16,0)</f>
        <v>21.3553</v>
      </c>
      <c r="S18" s="67">
        <f t="shared" si="7"/>
        <v>6</v>
      </c>
    </row>
    <row r="19" spans="1:19" x14ac:dyDescent="0.3">
      <c r="A19" s="63" t="s">
        <v>1171</v>
      </c>
      <c r="B19" s="64">
        <f>VLOOKUP($A19,'Return Data'!$B$7:$R$2843,3,0)</f>
        <v>44391</v>
      </c>
      <c r="C19" s="65">
        <f>VLOOKUP($A19,'Return Data'!$B$7:$R$2843,4,0)</f>
        <v>73.158000000000001</v>
      </c>
      <c r="D19" s="65">
        <f>VLOOKUP($A19,'Return Data'!$B$7:$R$2843,10,0)</f>
        <v>16.171800000000001</v>
      </c>
      <c r="E19" s="66">
        <f t="shared" si="0"/>
        <v>24</v>
      </c>
      <c r="F19" s="65">
        <f>VLOOKUP($A19,'Return Data'!$B$7:$R$2843,11,0)</f>
        <v>27.688800000000001</v>
      </c>
      <c r="G19" s="66">
        <f t="shared" si="1"/>
        <v>8</v>
      </c>
      <c r="H19" s="65">
        <f>VLOOKUP($A19,'Return Data'!$B$7:$R$2843,12,0)</f>
        <v>62.7288</v>
      </c>
      <c r="I19" s="66">
        <f t="shared" si="2"/>
        <v>8</v>
      </c>
      <c r="J19" s="65">
        <f>VLOOKUP($A19,'Return Data'!$B$7:$R$2843,13,0)</f>
        <v>84.8078</v>
      </c>
      <c r="K19" s="66">
        <f t="shared" si="3"/>
        <v>7</v>
      </c>
      <c r="L19" s="65">
        <f>VLOOKUP($A19,'Return Data'!$B$7:$R$2843,17,0)</f>
        <v>33.332000000000001</v>
      </c>
      <c r="M19" s="66">
        <f t="shared" si="4"/>
        <v>9</v>
      </c>
      <c r="N19" s="65">
        <f>VLOOKUP($A19,'Return Data'!$B$7:$R$2843,14,0)</f>
        <v>21.752600000000001</v>
      </c>
      <c r="O19" s="66">
        <f t="shared" si="5"/>
        <v>6</v>
      </c>
      <c r="P19" s="65">
        <f>VLOOKUP($A19,'Return Data'!$B$7:$R$2843,15,0)</f>
        <v>18.980799999999999</v>
      </c>
      <c r="Q19" s="66">
        <f>RANK(P19,P$8:P$33,0)</f>
        <v>6</v>
      </c>
      <c r="R19" s="65">
        <f>VLOOKUP($A19,'Return Data'!$B$7:$R$2843,16,0)</f>
        <v>21.460100000000001</v>
      </c>
      <c r="S19" s="67">
        <f t="shared" si="7"/>
        <v>5</v>
      </c>
    </row>
    <row r="20" spans="1:19" x14ac:dyDescent="0.3">
      <c r="A20" s="63" t="s">
        <v>1172</v>
      </c>
      <c r="B20" s="64">
        <f>VLOOKUP($A20,'Return Data'!$B$7:$R$2843,3,0)</f>
        <v>44391</v>
      </c>
      <c r="C20" s="65">
        <f>VLOOKUP($A20,'Return Data'!$B$7:$R$2843,4,0)</f>
        <v>212.63</v>
      </c>
      <c r="D20" s="65">
        <f>VLOOKUP($A20,'Return Data'!$B$7:$R$2843,10,0)</f>
        <v>13.1854</v>
      </c>
      <c r="E20" s="66">
        <f t="shared" si="0"/>
        <v>26</v>
      </c>
      <c r="F20" s="65">
        <f>VLOOKUP($A20,'Return Data'!$B$7:$R$2843,11,0)</f>
        <v>20.552199999999999</v>
      </c>
      <c r="G20" s="66">
        <f t="shared" si="1"/>
        <v>24</v>
      </c>
      <c r="H20" s="65">
        <f>VLOOKUP($A20,'Return Data'!$B$7:$R$2843,12,0)</f>
        <v>45.936900000000001</v>
      </c>
      <c r="I20" s="66">
        <f t="shared" si="2"/>
        <v>25</v>
      </c>
      <c r="J20" s="65">
        <f>VLOOKUP($A20,'Return Data'!$B$7:$R$2843,13,0)</f>
        <v>65.226500000000001</v>
      </c>
      <c r="K20" s="66">
        <f t="shared" si="3"/>
        <v>24</v>
      </c>
      <c r="L20" s="65">
        <f>VLOOKUP($A20,'Return Data'!$B$7:$R$2843,17,0)</f>
        <v>24.992599999999999</v>
      </c>
      <c r="M20" s="66">
        <f t="shared" si="4"/>
        <v>19</v>
      </c>
      <c r="N20" s="65">
        <f>VLOOKUP($A20,'Return Data'!$B$7:$R$2843,14,0)</f>
        <v>13.8276</v>
      </c>
      <c r="O20" s="66">
        <f t="shared" si="5"/>
        <v>19</v>
      </c>
      <c r="P20" s="65">
        <f>VLOOKUP($A20,'Return Data'!$B$7:$R$2843,15,0)</f>
        <v>16.7224</v>
      </c>
      <c r="Q20" s="66">
        <f>RANK(P20,P$8:P$33,0)</f>
        <v>14</v>
      </c>
      <c r="R20" s="65">
        <f>VLOOKUP($A20,'Return Data'!$B$7:$R$2843,16,0)</f>
        <v>20.632899999999999</v>
      </c>
      <c r="S20" s="67">
        <f t="shared" si="7"/>
        <v>10</v>
      </c>
    </row>
    <row r="21" spans="1:19" x14ac:dyDescent="0.3">
      <c r="A21" s="63" t="s">
        <v>1174</v>
      </c>
      <c r="B21" s="64">
        <f>VLOOKUP($A21,'Return Data'!$B$7:$R$2843,3,0)</f>
        <v>44391</v>
      </c>
      <c r="C21" s="65">
        <f>VLOOKUP($A21,'Return Data'!$B$7:$R$2843,4,0)</f>
        <v>17.182400000000001</v>
      </c>
      <c r="D21" s="65">
        <f>VLOOKUP($A21,'Return Data'!$B$7:$R$2843,10,0)</f>
        <v>21.925799999999999</v>
      </c>
      <c r="E21" s="66">
        <f t="shared" si="0"/>
        <v>3</v>
      </c>
      <c r="F21" s="65">
        <f>VLOOKUP($A21,'Return Data'!$B$7:$R$2843,11,0)</f>
        <v>32.957799999999999</v>
      </c>
      <c r="G21" s="66">
        <f t="shared" si="1"/>
        <v>1</v>
      </c>
      <c r="H21" s="65">
        <f>VLOOKUP($A21,'Return Data'!$B$7:$R$2843,12,0)</f>
        <v>65.223299999999995</v>
      </c>
      <c r="I21" s="66">
        <f t="shared" si="2"/>
        <v>7</v>
      </c>
      <c r="J21" s="65">
        <f>VLOOKUP($A21,'Return Data'!$B$7:$R$2843,13,0)</f>
        <v>81.252799999999993</v>
      </c>
      <c r="K21" s="66">
        <f t="shared" si="3"/>
        <v>10</v>
      </c>
      <c r="L21" s="65">
        <f>VLOOKUP($A21,'Return Data'!$B$7:$R$2843,17,0)</f>
        <v>35.0687</v>
      </c>
      <c r="M21" s="66">
        <f t="shared" si="4"/>
        <v>4</v>
      </c>
      <c r="N21" s="65"/>
      <c r="O21" s="66"/>
      <c r="P21" s="65"/>
      <c r="Q21" s="66"/>
      <c r="R21" s="65">
        <f>VLOOKUP($A21,'Return Data'!$B$7:$R$2843,16,0)</f>
        <v>16.962199999999999</v>
      </c>
      <c r="S21" s="67">
        <f t="shared" si="7"/>
        <v>22</v>
      </c>
    </row>
    <row r="22" spans="1:19" x14ac:dyDescent="0.3">
      <c r="A22" s="63" t="s">
        <v>1176</v>
      </c>
      <c r="B22" s="64">
        <f>VLOOKUP($A22,'Return Data'!$B$7:$R$2843,3,0)</f>
        <v>44391</v>
      </c>
      <c r="C22" s="65">
        <f>VLOOKUP($A22,'Return Data'!$B$7:$R$2843,4,0)</f>
        <v>19.710999999999999</v>
      </c>
      <c r="D22" s="65">
        <f>VLOOKUP($A22,'Return Data'!$B$7:$R$2843,10,0)</f>
        <v>19.395499999999998</v>
      </c>
      <c r="E22" s="66">
        <f t="shared" si="0"/>
        <v>13</v>
      </c>
      <c r="F22" s="65">
        <f>VLOOKUP($A22,'Return Data'!$B$7:$R$2843,11,0)</f>
        <v>27.595800000000001</v>
      </c>
      <c r="G22" s="66">
        <f t="shared" si="1"/>
        <v>9</v>
      </c>
      <c r="H22" s="65">
        <f>VLOOKUP($A22,'Return Data'!$B$7:$R$2843,12,0)</f>
        <v>68.311800000000005</v>
      </c>
      <c r="I22" s="66">
        <f t="shared" si="2"/>
        <v>3</v>
      </c>
      <c r="J22" s="65">
        <f>VLOOKUP($A22,'Return Data'!$B$7:$R$2843,13,0)</f>
        <v>91.909300000000002</v>
      </c>
      <c r="K22" s="66">
        <f t="shared" ref="K22:K31" si="8">RANK(J22,J$8:J$33,0)</f>
        <v>4</v>
      </c>
      <c r="L22" s="65"/>
      <c r="M22" s="66"/>
      <c r="N22" s="65"/>
      <c r="O22" s="66"/>
      <c r="P22" s="65"/>
      <c r="Q22" s="66"/>
      <c r="R22" s="65">
        <f>VLOOKUP($A22,'Return Data'!$B$7:$R$2843,16,0)</f>
        <v>41.330399999999997</v>
      </c>
      <c r="S22" s="67">
        <f t="shared" si="7"/>
        <v>2</v>
      </c>
    </row>
    <row r="23" spans="1:19" x14ac:dyDescent="0.3">
      <c r="A23" s="63" t="s">
        <v>1178</v>
      </c>
      <c r="B23" s="64">
        <f>VLOOKUP($A23,'Return Data'!$B$7:$R$2843,3,0)</f>
        <v>44391</v>
      </c>
      <c r="C23" s="65">
        <f>VLOOKUP($A23,'Return Data'!$B$7:$R$2843,4,0)</f>
        <v>40.016599999999997</v>
      </c>
      <c r="D23" s="65">
        <f>VLOOKUP($A23,'Return Data'!$B$7:$R$2843,10,0)</f>
        <v>16.907800000000002</v>
      </c>
      <c r="E23" s="66">
        <f t="shared" si="0"/>
        <v>19</v>
      </c>
      <c r="F23" s="65">
        <f>VLOOKUP($A23,'Return Data'!$B$7:$R$2843,11,0)</f>
        <v>21.781300000000002</v>
      </c>
      <c r="G23" s="66">
        <f t="shared" si="1"/>
        <v>22</v>
      </c>
      <c r="H23" s="65">
        <f>VLOOKUP($A23,'Return Data'!$B$7:$R$2843,12,0)</f>
        <v>48.901699999999998</v>
      </c>
      <c r="I23" s="66">
        <f t="shared" si="2"/>
        <v>22</v>
      </c>
      <c r="J23" s="65">
        <f>VLOOKUP($A23,'Return Data'!$B$7:$R$2843,13,0)</f>
        <v>67.142499999999998</v>
      </c>
      <c r="K23" s="66">
        <f t="shared" si="8"/>
        <v>22</v>
      </c>
      <c r="L23" s="65">
        <f>VLOOKUP($A23,'Return Data'!$B$7:$R$2843,17,0)</f>
        <v>24.869399999999999</v>
      </c>
      <c r="M23" s="66">
        <f>RANK(L23,L$8:L$33,0)</f>
        <v>20</v>
      </c>
      <c r="N23" s="65">
        <f>VLOOKUP($A23,'Return Data'!$B$7:$R$2843,14,0)</f>
        <v>13.554600000000001</v>
      </c>
      <c r="O23" s="66">
        <f>RANK(N23,N$8:N$33,0)</f>
        <v>20</v>
      </c>
      <c r="P23" s="65">
        <f>VLOOKUP($A23,'Return Data'!$B$7:$R$2843,15,0)</f>
        <v>12.7316</v>
      </c>
      <c r="Q23" s="66">
        <f>RANK(P23,P$8:P$33,0)</f>
        <v>20</v>
      </c>
      <c r="R23" s="65">
        <f>VLOOKUP($A23,'Return Data'!$B$7:$R$2843,16,0)</f>
        <v>20.643699999999999</v>
      </c>
      <c r="S23" s="67">
        <f t="shared" si="7"/>
        <v>9</v>
      </c>
    </row>
    <row r="24" spans="1:19" x14ac:dyDescent="0.3">
      <c r="A24" s="63" t="s">
        <v>1181</v>
      </c>
      <c r="B24" s="64">
        <f>VLOOKUP($A24,'Return Data'!$B$7:$R$2843,3,0)</f>
        <v>44391</v>
      </c>
      <c r="C24" s="65">
        <f>VLOOKUP($A24,'Return Data'!$B$7:$R$2843,4,0)</f>
        <v>1951.4851000000001</v>
      </c>
      <c r="D24" s="65">
        <f>VLOOKUP($A24,'Return Data'!$B$7:$R$2843,10,0)</f>
        <v>19.7316</v>
      </c>
      <c r="E24" s="66">
        <f t="shared" si="0"/>
        <v>11</v>
      </c>
      <c r="F24" s="65">
        <f>VLOOKUP($A24,'Return Data'!$B$7:$R$2843,11,0)</f>
        <v>23.9117</v>
      </c>
      <c r="G24" s="66">
        <f t="shared" si="1"/>
        <v>16</v>
      </c>
      <c r="H24" s="65">
        <f>VLOOKUP($A24,'Return Data'!$B$7:$R$2843,12,0)</f>
        <v>59.541699999999999</v>
      </c>
      <c r="I24" s="66">
        <f t="shared" si="2"/>
        <v>10</v>
      </c>
      <c r="J24" s="65">
        <f>VLOOKUP($A24,'Return Data'!$B$7:$R$2843,13,0)</f>
        <v>81.638999999999996</v>
      </c>
      <c r="K24" s="66">
        <f t="shared" si="8"/>
        <v>9</v>
      </c>
      <c r="L24" s="65">
        <f>VLOOKUP($A24,'Return Data'!$B$7:$R$2843,17,0)</f>
        <v>29.702300000000001</v>
      </c>
      <c r="M24" s="66">
        <f>RANK(L24,L$8:L$33,0)</f>
        <v>13</v>
      </c>
      <c r="N24" s="65">
        <f>VLOOKUP($A24,'Return Data'!$B$7:$R$2843,14,0)</f>
        <v>20.592300000000002</v>
      </c>
      <c r="O24" s="66">
        <f>RANK(N24,N$8:N$33,0)</f>
        <v>10</v>
      </c>
      <c r="P24" s="65">
        <f>VLOOKUP($A24,'Return Data'!$B$7:$R$2843,15,0)</f>
        <v>17.758800000000001</v>
      </c>
      <c r="Q24" s="66">
        <f>RANK(P24,P$8:P$33,0)</f>
        <v>7</v>
      </c>
      <c r="R24" s="65">
        <f>VLOOKUP($A24,'Return Data'!$B$7:$R$2843,16,0)</f>
        <v>17.146799999999999</v>
      </c>
      <c r="S24" s="67">
        <f t="shared" si="7"/>
        <v>21</v>
      </c>
    </row>
    <row r="25" spans="1:19" x14ac:dyDescent="0.3">
      <c r="A25" s="63" t="s">
        <v>1182</v>
      </c>
      <c r="B25" s="64">
        <f>VLOOKUP($A25,'Return Data'!$B$7:$R$2843,3,0)</f>
        <v>44391</v>
      </c>
      <c r="C25" s="65">
        <f>VLOOKUP($A25,'Return Data'!$B$7:$R$2843,4,0)</f>
        <v>41.18</v>
      </c>
      <c r="D25" s="65">
        <f>VLOOKUP($A25,'Return Data'!$B$7:$R$2843,10,0)</f>
        <v>21.546600000000002</v>
      </c>
      <c r="E25" s="66">
        <f t="shared" si="0"/>
        <v>6</v>
      </c>
      <c r="F25" s="65">
        <f>VLOOKUP($A25,'Return Data'!$B$7:$R$2843,11,0)</f>
        <v>30.8964</v>
      </c>
      <c r="G25" s="66">
        <f t="shared" si="1"/>
        <v>3</v>
      </c>
      <c r="H25" s="65">
        <f>VLOOKUP($A25,'Return Data'!$B$7:$R$2843,12,0)</f>
        <v>67.876099999999994</v>
      </c>
      <c r="I25" s="66">
        <f t="shared" si="2"/>
        <v>4</v>
      </c>
      <c r="J25" s="65">
        <f>VLOOKUP($A25,'Return Data'!$B$7:$R$2843,13,0)</f>
        <v>101.7638</v>
      </c>
      <c r="K25" s="66">
        <f t="shared" si="8"/>
        <v>1</v>
      </c>
      <c r="L25" s="65">
        <f>VLOOKUP($A25,'Return Data'!$B$7:$R$2843,17,0)</f>
        <v>48.791800000000002</v>
      </c>
      <c r="M25" s="66">
        <f>RANK(L25,L$8:L$33,0)</f>
        <v>1</v>
      </c>
      <c r="N25" s="65">
        <f>VLOOKUP($A25,'Return Data'!$B$7:$R$2843,14,0)</f>
        <v>27.057600000000001</v>
      </c>
      <c r="O25" s="66">
        <f>RANK(N25,N$8:N$33,0)</f>
        <v>1</v>
      </c>
      <c r="P25" s="65">
        <f>VLOOKUP($A25,'Return Data'!$B$7:$R$2843,15,0)</f>
        <v>20.8004</v>
      </c>
      <c r="Q25" s="66">
        <f>RANK(P25,P$8:P$33,0)</f>
        <v>2</v>
      </c>
      <c r="R25" s="65">
        <f>VLOOKUP($A25,'Return Data'!$B$7:$R$2843,16,0)</f>
        <v>20.413799999999998</v>
      </c>
      <c r="S25" s="67">
        <f t="shared" si="7"/>
        <v>13</v>
      </c>
    </row>
    <row r="26" spans="1:19" x14ac:dyDescent="0.3">
      <c r="A26" s="63" t="s">
        <v>1184</v>
      </c>
      <c r="B26" s="64">
        <f>VLOOKUP($A26,'Return Data'!$B$7:$R$2843,3,0)</f>
        <v>44391</v>
      </c>
      <c r="C26" s="65">
        <f>VLOOKUP($A26,'Return Data'!$B$7:$R$2843,4,0)</f>
        <v>16.440000000000001</v>
      </c>
      <c r="D26" s="65">
        <f>VLOOKUP($A26,'Return Data'!$B$7:$R$2843,10,0)</f>
        <v>19.825099999999999</v>
      </c>
      <c r="E26" s="66">
        <f t="shared" si="0"/>
        <v>9</v>
      </c>
      <c r="F26" s="65">
        <f>VLOOKUP($A26,'Return Data'!$B$7:$R$2843,11,0)</f>
        <v>24.263000000000002</v>
      </c>
      <c r="G26" s="66">
        <f t="shared" ref="G26" si="9">RANK(F26,F$8:F$33,0)</f>
        <v>15</v>
      </c>
      <c r="H26" s="65">
        <f>VLOOKUP($A26,'Return Data'!$B$7:$R$2843,12,0)</f>
        <v>57.773499999999999</v>
      </c>
      <c r="I26" s="66">
        <f t="shared" ref="I26" si="10">RANK(H26,H$8:H$33,0)</f>
        <v>14</v>
      </c>
      <c r="J26" s="65">
        <f>VLOOKUP($A26,'Return Data'!$B$7:$R$2843,13,0)</f>
        <v>75.453599999999994</v>
      </c>
      <c r="K26" s="66">
        <f t="shared" si="8"/>
        <v>15</v>
      </c>
      <c r="L26" s="65"/>
      <c r="M26" s="66"/>
      <c r="N26" s="65"/>
      <c r="O26" s="66"/>
      <c r="P26" s="65"/>
      <c r="Q26" s="66"/>
      <c r="R26" s="65">
        <f>VLOOKUP($A26,'Return Data'!$B$7:$R$2843,16,0)</f>
        <v>38.108699999999999</v>
      </c>
      <c r="S26" s="67">
        <f t="shared" si="7"/>
        <v>3</v>
      </c>
    </row>
    <row r="27" spans="1:19" x14ac:dyDescent="0.3">
      <c r="A27" s="63" t="s">
        <v>1187</v>
      </c>
      <c r="B27" s="64">
        <f>VLOOKUP($A27,'Return Data'!$B$7:$R$2843,3,0)</f>
        <v>44391</v>
      </c>
      <c r="C27" s="65">
        <f>VLOOKUP($A27,'Return Data'!$B$7:$R$2843,4,0)</f>
        <v>113.99169999999999</v>
      </c>
      <c r="D27" s="65">
        <f>VLOOKUP($A27,'Return Data'!$B$7:$R$2843,10,0)</f>
        <v>24.313700000000001</v>
      </c>
      <c r="E27" s="66">
        <f t="shared" si="0"/>
        <v>1</v>
      </c>
      <c r="F27" s="65">
        <f>VLOOKUP($A27,'Return Data'!$B$7:$R$2843,11,0)</f>
        <v>32.644599999999997</v>
      </c>
      <c r="G27" s="66">
        <f t="shared" ref="G27:G33" si="11">RANK(F27,F$8:F$33,0)</f>
        <v>2</v>
      </c>
      <c r="H27" s="65">
        <f>VLOOKUP($A27,'Return Data'!$B$7:$R$2843,12,0)</f>
        <v>73.251000000000005</v>
      </c>
      <c r="I27" s="66">
        <f t="shared" ref="I27:I33" si="12">RANK(H27,H$8:H$33,0)</f>
        <v>1</v>
      </c>
      <c r="J27" s="65">
        <f>VLOOKUP($A27,'Return Data'!$B$7:$R$2843,13,0)</f>
        <v>96.564899999999994</v>
      </c>
      <c r="K27" s="66">
        <f t="shared" si="8"/>
        <v>2</v>
      </c>
      <c r="L27" s="65">
        <f>VLOOKUP($A27,'Return Data'!$B$7:$R$2843,17,0)</f>
        <v>44.606299999999997</v>
      </c>
      <c r="M27" s="66">
        <f>RANK(L27,L$8:L$33,0)</f>
        <v>2</v>
      </c>
      <c r="N27" s="65">
        <f>VLOOKUP($A27,'Return Data'!$B$7:$R$2843,14,0)</f>
        <v>25.604700000000001</v>
      </c>
      <c r="O27" s="66">
        <f>RANK(N27,N$8:N$33,0)</f>
        <v>2</v>
      </c>
      <c r="P27" s="65">
        <f>VLOOKUP($A27,'Return Data'!$B$7:$R$2843,15,0)</f>
        <v>19.6067</v>
      </c>
      <c r="Q27" s="66">
        <f>RANK(P27,P$8:P$33,0)</f>
        <v>3</v>
      </c>
      <c r="R27" s="65">
        <f>VLOOKUP($A27,'Return Data'!$B$7:$R$2843,16,0)</f>
        <v>16.686199999999999</v>
      </c>
      <c r="S27" s="67">
        <f t="shared" si="7"/>
        <v>23</v>
      </c>
    </row>
    <row r="28" spans="1:19" x14ac:dyDescent="0.3">
      <c r="A28" s="63" t="s">
        <v>1188</v>
      </c>
      <c r="B28" s="64">
        <f>VLOOKUP($A28,'Return Data'!$B$7:$R$2843,3,0)</f>
        <v>44391</v>
      </c>
      <c r="C28" s="65">
        <f>VLOOKUP($A28,'Return Data'!$B$7:$R$2843,4,0)</f>
        <v>134.51570000000001</v>
      </c>
      <c r="D28" s="65">
        <f>VLOOKUP($A28,'Return Data'!$B$7:$R$2843,10,0)</f>
        <v>17.252800000000001</v>
      </c>
      <c r="E28" s="66">
        <f t="shared" si="0"/>
        <v>15</v>
      </c>
      <c r="F28" s="65">
        <f>VLOOKUP($A28,'Return Data'!$B$7:$R$2843,11,0)</f>
        <v>28.7424</v>
      </c>
      <c r="G28" s="66">
        <f t="shared" si="11"/>
        <v>7</v>
      </c>
      <c r="H28" s="65">
        <f>VLOOKUP($A28,'Return Data'!$B$7:$R$2843,12,0)</f>
        <v>68.368099999999998</v>
      </c>
      <c r="I28" s="66">
        <f t="shared" si="12"/>
        <v>2</v>
      </c>
      <c r="J28" s="65">
        <f>VLOOKUP($A28,'Return Data'!$B$7:$R$2843,13,0)</f>
        <v>85.712100000000007</v>
      </c>
      <c r="K28" s="66">
        <f t="shared" si="8"/>
        <v>6</v>
      </c>
      <c r="L28" s="65">
        <f>VLOOKUP($A28,'Return Data'!$B$7:$R$2843,17,0)</f>
        <v>34.008099999999999</v>
      </c>
      <c r="M28" s="66">
        <f>RANK(L28,L$8:L$33,0)</f>
        <v>5</v>
      </c>
      <c r="N28" s="65">
        <f>VLOOKUP($A28,'Return Data'!$B$7:$R$2843,14,0)</f>
        <v>20.646000000000001</v>
      </c>
      <c r="O28" s="66">
        <f>RANK(N28,N$8:N$33,0)</f>
        <v>9</v>
      </c>
      <c r="P28" s="65">
        <f>VLOOKUP($A28,'Return Data'!$B$7:$R$2843,15,0)</f>
        <v>14.363200000000001</v>
      </c>
      <c r="Q28" s="66">
        <f>RANK(P28,P$8:P$33,0)</f>
        <v>18</v>
      </c>
      <c r="R28" s="65">
        <f>VLOOKUP($A28,'Return Data'!$B$7:$R$2843,16,0)</f>
        <v>20.268599999999999</v>
      </c>
      <c r="S28" s="67">
        <f t="shared" si="7"/>
        <v>15</v>
      </c>
    </row>
    <row r="29" spans="1:19" x14ac:dyDescent="0.3">
      <c r="A29" s="63" t="s">
        <v>1191</v>
      </c>
      <c r="B29" s="64">
        <f>VLOOKUP($A29,'Return Data'!$B$7:$R$2843,3,0)</f>
        <v>44391</v>
      </c>
      <c r="C29" s="65">
        <f>VLOOKUP($A29,'Return Data'!$B$7:$R$2843,4,0)</f>
        <v>691.99919999999997</v>
      </c>
      <c r="D29" s="65">
        <f>VLOOKUP($A29,'Return Data'!$B$7:$R$2843,10,0)</f>
        <v>16.351099999999999</v>
      </c>
      <c r="E29" s="66">
        <f t="shared" si="0"/>
        <v>22</v>
      </c>
      <c r="F29" s="65">
        <f>VLOOKUP($A29,'Return Data'!$B$7:$R$2843,11,0)</f>
        <v>21.002199999999998</v>
      </c>
      <c r="G29" s="66">
        <f t="shared" si="11"/>
        <v>23</v>
      </c>
      <c r="H29" s="65">
        <f>VLOOKUP($A29,'Return Data'!$B$7:$R$2843,12,0)</f>
        <v>53.353400000000001</v>
      </c>
      <c r="I29" s="66">
        <f t="shared" si="12"/>
        <v>20</v>
      </c>
      <c r="J29" s="65">
        <f>VLOOKUP($A29,'Return Data'!$B$7:$R$2843,13,0)</f>
        <v>68.523099999999999</v>
      </c>
      <c r="K29" s="66">
        <f t="shared" si="8"/>
        <v>20</v>
      </c>
      <c r="L29" s="65">
        <f>VLOOKUP($A29,'Return Data'!$B$7:$R$2843,17,0)</f>
        <v>21.206199999999999</v>
      </c>
      <c r="M29" s="66">
        <f>RANK(L29,L$8:L$33,0)</f>
        <v>23</v>
      </c>
      <c r="N29" s="65">
        <f>VLOOKUP($A29,'Return Data'!$B$7:$R$2843,14,0)</f>
        <v>11.5015</v>
      </c>
      <c r="O29" s="66">
        <f>RANK(N29,N$8:N$33,0)</f>
        <v>22</v>
      </c>
      <c r="P29" s="65">
        <f>VLOOKUP($A29,'Return Data'!$B$7:$R$2843,15,0)</f>
        <v>12.6187</v>
      </c>
      <c r="Q29" s="66">
        <f>RANK(P29,P$8:P$33,0)</f>
        <v>21</v>
      </c>
      <c r="R29" s="65">
        <f>VLOOKUP($A29,'Return Data'!$B$7:$R$2843,16,0)</f>
        <v>17.576000000000001</v>
      </c>
      <c r="S29" s="67">
        <f t="shared" si="7"/>
        <v>20</v>
      </c>
    </row>
    <row r="30" spans="1:19" x14ac:dyDescent="0.3">
      <c r="A30" s="63" t="s">
        <v>1193</v>
      </c>
      <c r="B30" s="64">
        <f>VLOOKUP($A30,'Return Data'!$B$7:$R$2843,3,0)</f>
        <v>44391</v>
      </c>
      <c r="C30" s="65">
        <f>VLOOKUP($A30,'Return Data'!$B$7:$R$2843,4,0)</f>
        <v>242.19900000000001</v>
      </c>
      <c r="D30" s="65">
        <f>VLOOKUP($A30,'Return Data'!$B$7:$R$2843,10,0)</f>
        <v>16.254100000000001</v>
      </c>
      <c r="E30" s="66">
        <f t="shared" si="0"/>
        <v>23</v>
      </c>
      <c r="F30" s="65">
        <f>VLOOKUP($A30,'Return Data'!$B$7:$R$2843,11,0)</f>
        <v>22.0397</v>
      </c>
      <c r="G30" s="66">
        <f t="shared" si="11"/>
        <v>20</v>
      </c>
      <c r="H30" s="65">
        <f>VLOOKUP($A30,'Return Data'!$B$7:$R$2843,12,0)</f>
        <v>53.437199999999997</v>
      </c>
      <c r="I30" s="66">
        <f t="shared" si="12"/>
        <v>18</v>
      </c>
      <c r="J30" s="65">
        <f>VLOOKUP($A30,'Return Data'!$B$7:$R$2843,13,0)</f>
        <v>73.927800000000005</v>
      </c>
      <c r="K30" s="66">
        <f t="shared" si="8"/>
        <v>16</v>
      </c>
      <c r="L30" s="65">
        <f>VLOOKUP($A30,'Return Data'!$B$7:$R$2843,17,0)</f>
        <v>29.684799999999999</v>
      </c>
      <c r="M30" s="66">
        <f>RANK(L30,L$8:L$33,0)</f>
        <v>14</v>
      </c>
      <c r="N30" s="65">
        <f>VLOOKUP($A30,'Return Data'!$B$7:$R$2843,14,0)</f>
        <v>21.87</v>
      </c>
      <c r="O30" s="66">
        <f>RANK(N30,N$8:N$33,0)</f>
        <v>5</v>
      </c>
      <c r="P30" s="65">
        <f>VLOOKUP($A30,'Return Data'!$B$7:$R$2843,15,0)</f>
        <v>17.5212</v>
      </c>
      <c r="Q30" s="66">
        <f>RANK(P30,P$8:P$33,0)</f>
        <v>8</v>
      </c>
      <c r="R30" s="65">
        <f>VLOOKUP($A30,'Return Data'!$B$7:$R$2843,16,0)</f>
        <v>20.4985</v>
      </c>
      <c r="S30" s="67">
        <f t="shared" si="7"/>
        <v>12</v>
      </c>
    </row>
    <row r="31" spans="1:19" x14ac:dyDescent="0.3">
      <c r="A31" s="63" t="s">
        <v>1194</v>
      </c>
      <c r="B31" s="64">
        <f>VLOOKUP($A31,'Return Data'!$B$7:$R$2843,3,0)</f>
        <v>44391</v>
      </c>
      <c r="C31" s="65">
        <f>VLOOKUP($A31,'Return Data'!$B$7:$R$2843,4,0)</f>
        <v>73.62</v>
      </c>
      <c r="D31" s="65">
        <f>VLOOKUP($A31,'Return Data'!$B$7:$R$2843,10,0)</f>
        <v>17.080200000000001</v>
      </c>
      <c r="E31" s="66">
        <f t="shared" si="0"/>
        <v>17</v>
      </c>
      <c r="F31" s="65">
        <f>VLOOKUP($A31,'Return Data'!$B$7:$R$2843,11,0)</f>
        <v>24.295100000000001</v>
      </c>
      <c r="G31" s="66">
        <f t="shared" si="11"/>
        <v>14</v>
      </c>
      <c r="H31" s="65">
        <f>VLOOKUP($A31,'Return Data'!$B$7:$R$2843,12,0)</f>
        <v>48.248100000000001</v>
      </c>
      <c r="I31" s="66">
        <f t="shared" si="12"/>
        <v>24</v>
      </c>
      <c r="J31" s="65">
        <f>VLOOKUP($A31,'Return Data'!$B$7:$R$2843,13,0)</f>
        <v>68.351200000000006</v>
      </c>
      <c r="K31" s="66">
        <f t="shared" si="8"/>
        <v>21</v>
      </c>
      <c r="L31" s="65">
        <f>VLOOKUP($A31,'Return Data'!$B$7:$R$2843,17,0)</f>
        <v>31.022099999999998</v>
      </c>
      <c r="M31" s="66">
        <f>RANK(L31,L$8:L$33,0)</f>
        <v>12</v>
      </c>
      <c r="N31" s="65">
        <f>VLOOKUP($A31,'Return Data'!$B$7:$R$2843,14,0)</f>
        <v>17.363900000000001</v>
      </c>
      <c r="O31" s="66">
        <f>RANK(N31,N$8:N$33,0)</f>
        <v>15</v>
      </c>
      <c r="P31" s="65">
        <f>VLOOKUP($A31,'Return Data'!$B$7:$R$2843,15,0)</f>
        <v>17.489999999999998</v>
      </c>
      <c r="Q31" s="66">
        <f>RANK(P31,P$8:P$33,0)</f>
        <v>9</v>
      </c>
      <c r="R31" s="65">
        <f>VLOOKUP($A31,'Return Data'!$B$7:$R$2843,16,0)</f>
        <v>18.1631</v>
      </c>
      <c r="S31" s="67">
        <f t="shared" si="7"/>
        <v>19</v>
      </c>
    </row>
    <row r="32" spans="1:19" x14ac:dyDescent="0.3">
      <c r="A32" s="63" t="s">
        <v>1196</v>
      </c>
      <c r="B32" s="64">
        <f>VLOOKUP($A32,'Return Data'!$B$7:$R$2843,3,0)</f>
        <v>44391</v>
      </c>
      <c r="C32" s="65">
        <f>VLOOKUP($A32,'Return Data'!$B$7:$R$2843,4,0)</f>
        <v>25.68</v>
      </c>
      <c r="D32" s="65">
        <f>VLOOKUP($A32,'Return Data'!$B$7:$R$2843,10,0)</f>
        <v>21.8794</v>
      </c>
      <c r="E32" s="66">
        <f t="shared" si="0"/>
        <v>5</v>
      </c>
      <c r="F32" s="65">
        <f>VLOOKUP($A32,'Return Data'!$B$7:$R$2843,11,0)</f>
        <v>30.025300000000001</v>
      </c>
      <c r="G32" s="66">
        <f t="shared" si="11"/>
        <v>4</v>
      </c>
      <c r="H32" s="65">
        <f>VLOOKUP($A32,'Return Data'!$B$7:$R$2843,12,0)</f>
        <v>59.206400000000002</v>
      </c>
      <c r="I32" s="66">
        <f t="shared" si="12"/>
        <v>11</v>
      </c>
      <c r="J32" s="65"/>
      <c r="K32" s="66"/>
      <c r="L32" s="65"/>
      <c r="M32" s="66"/>
      <c r="N32" s="65"/>
      <c r="O32" s="66"/>
      <c r="P32" s="65"/>
      <c r="Q32" s="66"/>
      <c r="R32" s="65">
        <f>VLOOKUP($A32,'Return Data'!$B$7:$R$2843,16,0)</f>
        <v>105.47839999999999</v>
      </c>
      <c r="S32" s="67">
        <f t="shared" si="7"/>
        <v>1</v>
      </c>
    </row>
    <row r="33" spans="1:19" x14ac:dyDescent="0.3">
      <c r="A33" s="63" t="s">
        <v>1939</v>
      </c>
      <c r="B33" s="64">
        <f>VLOOKUP($A33,'Return Data'!$B$7:$R$2843,3,0)</f>
        <v>44391</v>
      </c>
      <c r="C33" s="65">
        <f>VLOOKUP($A33,'Return Data'!$B$7:$R$2843,4,0)</f>
        <v>182.23670000000001</v>
      </c>
      <c r="D33" s="65">
        <f>VLOOKUP($A33,'Return Data'!$B$7:$R$2843,10,0)</f>
        <v>17.816700000000001</v>
      </c>
      <c r="E33" s="66">
        <f t="shared" si="0"/>
        <v>14</v>
      </c>
      <c r="F33" s="65">
        <f>VLOOKUP($A33,'Return Data'!$B$7:$R$2843,11,0)</f>
        <v>22.3354</v>
      </c>
      <c r="G33" s="66">
        <f t="shared" si="11"/>
        <v>18</v>
      </c>
      <c r="H33" s="65">
        <f>VLOOKUP($A33,'Return Data'!$B$7:$R$2843,12,0)</f>
        <v>54.845300000000002</v>
      </c>
      <c r="I33" s="66">
        <f t="shared" si="12"/>
        <v>17</v>
      </c>
      <c r="J33" s="65">
        <f>VLOOKUP($A33,'Return Data'!$B$7:$R$2843,13,0)</f>
        <v>80.753799999999998</v>
      </c>
      <c r="K33" s="66">
        <f>RANK(J33,J$8:J$33,0)</f>
        <v>11</v>
      </c>
      <c r="L33" s="65">
        <f>VLOOKUP($A33,'Return Data'!$B$7:$R$2843,17,0)</f>
        <v>33.948</v>
      </c>
      <c r="M33" s="66">
        <f>RANK(L33,L$8:L$33,0)</f>
        <v>6</v>
      </c>
      <c r="N33" s="65">
        <f>VLOOKUP($A33,'Return Data'!$B$7:$R$2843,14,0)</f>
        <v>18.956800000000001</v>
      </c>
      <c r="O33" s="66">
        <f>RANK(N33,N$8:N$33,0)</f>
        <v>12</v>
      </c>
      <c r="P33" s="65">
        <f>VLOOKUP($A33,'Return Data'!$B$7:$R$2843,15,0)</f>
        <v>15.7273</v>
      </c>
      <c r="Q33" s="66">
        <f>RANK(P33,P$8:P$33,0)</f>
        <v>16</v>
      </c>
      <c r="R33" s="65">
        <f>VLOOKUP($A33,'Return Data'!$B$7:$R$2843,16,0)</f>
        <v>20.788499999999999</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18.778969230769228</v>
      </c>
      <c r="E35" s="74"/>
      <c r="F35" s="75">
        <f>AVERAGE(F8:F33)</f>
        <v>25.375561538461547</v>
      </c>
      <c r="G35" s="74"/>
      <c r="H35" s="75">
        <f>AVERAGE(H8:H33)</f>
        <v>58.103696153846158</v>
      </c>
      <c r="I35" s="74"/>
      <c r="J35" s="75">
        <f>AVERAGE(J8:J33)</f>
        <v>78.561735999999996</v>
      </c>
      <c r="K35" s="74"/>
      <c r="L35" s="75">
        <f>AVERAGE(L8:L33)</f>
        <v>31.346060869565211</v>
      </c>
      <c r="M35" s="74"/>
      <c r="N35" s="75">
        <f>AVERAGE(N8:N33)</f>
        <v>18.798286363636365</v>
      </c>
      <c r="O35" s="74"/>
      <c r="P35" s="75">
        <f>AVERAGE(P8:P33)</f>
        <v>17.009857142857147</v>
      </c>
      <c r="Q35" s="74"/>
      <c r="R35" s="75">
        <f>AVERAGE(R8:R33)</f>
        <v>23.899669230769231</v>
      </c>
      <c r="S35" s="76"/>
    </row>
    <row r="36" spans="1:19" x14ac:dyDescent="0.3">
      <c r="A36" s="73" t="s">
        <v>28</v>
      </c>
      <c r="B36" s="74"/>
      <c r="C36" s="74"/>
      <c r="D36" s="75">
        <f>MIN(D8:D33)</f>
        <v>13.1854</v>
      </c>
      <c r="E36" s="74"/>
      <c r="F36" s="75">
        <f>MIN(F8:F33)</f>
        <v>18.639700000000001</v>
      </c>
      <c r="G36" s="74"/>
      <c r="H36" s="75">
        <f>MIN(H8:H33)</f>
        <v>43.933500000000002</v>
      </c>
      <c r="I36" s="74"/>
      <c r="J36" s="75">
        <f>MIN(J8:J33)</f>
        <v>63.4465</v>
      </c>
      <c r="K36" s="74"/>
      <c r="L36" s="75">
        <f>MIN(L8:L33)</f>
        <v>21.206199999999999</v>
      </c>
      <c r="M36" s="74"/>
      <c r="N36" s="75">
        <f>MIN(N8:N33)</f>
        <v>11.5015</v>
      </c>
      <c r="O36" s="74"/>
      <c r="P36" s="75">
        <f>MIN(P8:P33)</f>
        <v>12.6187</v>
      </c>
      <c r="Q36" s="74"/>
      <c r="R36" s="75">
        <f>MIN(R8:R33)</f>
        <v>9.7354000000000003</v>
      </c>
      <c r="S36" s="76"/>
    </row>
    <row r="37" spans="1:19" ht="15" thickBot="1" x14ac:dyDescent="0.35">
      <c r="A37" s="77" t="s">
        <v>29</v>
      </c>
      <c r="B37" s="78"/>
      <c r="C37" s="78"/>
      <c r="D37" s="79">
        <f>MAX(D8:D33)</f>
        <v>24.313700000000001</v>
      </c>
      <c r="E37" s="78"/>
      <c r="F37" s="79">
        <f>MAX(F8:F33)</f>
        <v>32.957799999999999</v>
      </c>
      <c r="G37" s="78"/>
      <c r="H37" s="79">
        <f>MAX(H8:H33)</f>
        <v>73.251000000000005</v>
      </c>
      <c r="I37" s="78"/>
      <c r="J37" s="79">
        <f>MAX(J8:J33)</f>
        <v>101.7638</v>
      </c>
      <c r="K37" s="78"/>
      <c r="L37" s="79">
        <f>MAX(L8:L33)</f>
        <v>48.791800000000002</v>
      </c>
      <c r="M37" s="78"/>
      <c r="N37" s="79">
        <f>MAX(N8:N33)</f>
        <v>27.057600000000001</v>
      </c>
      <c r="O37" s="78"/>
      <c r="P37" s="79">
        <f>MAX(P8:P33)</f>
        <v>21.015699999999999</v>
      </c>
      <c r="Q37" s="78"/>
      <c r="R37" s="79">
        <f>MAX(R8:R33)</f>
        <v>105.47839999999999</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44391</v>
      </c>
      <c r="C8" s="65">
        <f>VLOOKUP($A8,'Return Data'!$B$7:$R$2843,4,0)</f>
        <v>415.14</v>
      </c>
      <c r="D8" s="65">
        <f>VLOOKUP($A8,'Return Data'!$B$7:$R$2843,10,0)</f>
        <v>19.485399999999998</v>
      </c>
      <c r="E8" s="66">
        <f t="shared" ref="E8:E33" si="0">RANK(D8,D$8:D$33,0)</f>
        <v>10</v>
      </c>
      <c r="F8" s="65">
        <f>VLOOKUP($A8,'Return Data'!$B$7:$R$2843,11,0)</f>
        <v>23.940899999999999</v>
      </c>
      <c r="G8" s="66">
        <f t="shared" ref="G8:G25" si="1">RANK(F8,F$8:F$33,0)</f>
        <v>14</v>
      </c>
      <c r="H8" s="65">
        <f>VLOOKUP($A8,'Return Data'!$B$7:$R$2843,12,0)</f>
        <v>56.509</v>
      </c>
      <c r="I8" s="66">
        <f t="shared" ref="I8:I25" si="2">RANK(H8,H$8:H$33,0)</f>
        <v>14</v>
      </c>
      <c r="J8" s="65">
        <f>VLOOKUP($A8,'Return Data'!$B$7:$R$2843,13,0)</f>
        <v>75.534899999999993</v>
      </c>
      <c r="K8" s="66">
        <f t="shared" ref="K8:K21" si="3">RANK(J8,J$8:J$33,0)</f>
        <v>14</v>
      </c>
      <c r="L8" s="65">
        <f>VLOOKUP($A8,'Return Data'!$B$7:$R$2843,17,0)</f>
        <v>21.719899999999999</v>
      </c>
      <c r="M8" s="66">
        <f t="shared" ref="M8:M21" si="4">RANK(L8,L$8:L$33,0)</f>
        <v>22</v>
      </c>
      <c r="N8" s="65">
        <f>VLOOKUP($A8,'Return Data'!$B$7:$R$2843,14,0)</f>
        <v>11.758100000000001</v>
      </c>
      <c r="O8" s="66">
        <f t="shared" ref="O8:O20" si="5">RANK(N8,N$8:N$33,0)</f>
        <v>21</v>
      </c>
      <c r="P8" s="65">
        <f>VLOOKUP($A8,'Return Data'!$B$7:$R$2843,15,0)</f>
        <v>12.041700000000001</v>
      </c>
      <c r="Q8" s="66">
        <f t="shared" ref="Q8:Q16" si="6">RANK(P8,P$8:P$33,0)</f>
        <v>19</v>
      </c>
      <c r="R8" s="65">
        <f>VLOOKUP($A8,'Return Data'!$B$7:$R$2843,16,0)</f>
        <v>21.930399999999999</v>
      </c>
      <c r="S8" s="67">
        <f t="shared" ref="S8:S33" si="7">RANK(R8,R$8:R$33,0)</f>
        <v>6</v>
      </c>
    </row>
    <row r="9" spans="1:20" x14ac:dyDescent="0.3">
      <c r="A9" s="63" t="s">
        <v>1151</v>
      </c>
      <c r="B9" s="64">
        <f>VLOOKUP($A9,'Return Data'!$B$7:$R$2843,3,0)</f>
        <v>44391</v>
      </c>
      <c r="C9" s="65">
        <f>VLOOKUP($A9,'Return Data'!$B$7:$R$2843,4,0)</f>
        <v>62.59</v>
      </c>
      <c r="D9" s="65">
        <f>VLOOKUP($A9,'Return Data'!$B$7:$R$2843,10,0)</f>
        <v>16.837800000000001</v>
      </c>
      <c r="E9" s="66">
        <f t="shared" si="0"/>
        <v>17</v>
      </c>
      <c r="F9" s="65">
        <f>VLOOKUP($A9,'Return Data'!$B$7:$R$2843,11,0)</f>
        <v>21.2515</v>
      </c>
      <c r="G9" s="66">
        <f t="shared" si="1"/>
        <v>21</v>
      </c>
      <c r="H9" s="65">
        <f>VLOOKUP($A9,'Return Data'!$B$7:$R$2843,12,0)</f>
        <v>47.063000000000002</v>
      </c>
      <c r="I9" s="66">
        <f t="shared" si="2"/>
        <v>24</v>
      </c>
      <c r="J9" s="65">
        <f>VLOOKUP($A9,'Return Data'!$B$7:$R$2843,13,0)</f>
        <v>64.710499999999996</v>
      </c>
      <c r="K9" s="66">
        <f t="shared" si="3"/>
        <v>23</v>
      </c>
      <c r="L9" s="65">
        <f>VLOOKUP($A9,'Return Data'!$B$7:$R$2843,17,0)</f>
        <v>31.798400000000001</v>
      </c>
      <c r="M9" s="66">
        <f t="shared" si="4"/>
        <v>8</v>
      </c>
      <c r="N9" s="65">
        <f>VLOOKUP($A9,'Return Data'!$B$7:$R$2843,14,0)</f>
        <v>21.244599999999998</v>
      </c>
      <c r="O9" s="66">
        <f t="shared" si="5"/>
        <v>3</v>
      </c>
      <c r="P9" s="65">
        <f>VLOOKUP($A9,'Return Data'!$B$7:$R$2843,15,0)</f>
        <v>19.538799999999998</v>
      </c>
      <c r="Q9" s="66">
        <f t="shared" si="6"/>
        <v>1</v>
      </c>
      <c r="R9" s="65">
        <f>VLOOKUP($A9,'Return Data'!$B$7:$R$2843,16,0)</f>
        <v>19.268699999999999</v>
      </c>
      <c r="S9" s="67">
        <f t="shared" si="7"/>
        <v>8</v>
      </c>
    </row>
    <row r="10" spans="1:20" x14ac:dyDescent="0.3">
      <c r="A10" s="63" t="s">
        <v>1152</v>
      </c>
      <c r="B10" s="64">
        <f>VLOOKUP($A10,'Return Data'!$B$7:$R$2843,3,0)</f>
        <v>44391</v>
      </c>
      <c r="C10" s="65">
        <f>VLOOKUP($A10,'Return Data'!$B$7:$R$2843,4,0)</f>
        <v>15.29</v>
      </c>
      <c r="D10" s="65">
        <f>VLOOKUP($A10,'Return Data'!$B$7:$R$2843,10,0)</f>
        <v>22.32</v>
      </c>
      <c r="E10" s="66">
        <f t="shared" si="0"/>
        <v>2</v>
      </c>
      <c r="F10" s="65">
        <f>VLOOKUP($A10,'Return Data'!$B$7:$R$2843,11,0)</f>
        <v>26.4682</v>
      </c>
      <c r="G10" s="66">
        <f t="shared" si="1"/>
        <v>11</v>
      </c>
      <c r="H10" s="65">
        <f>VLOOKUP($A10,'Return Data'!$B$7:$R$2843,12,0)</f>
        <v>57.954500000000003</v>
      </c>
      <c r="I10" s="66">
        <f t="shared" si="2"/>
        <v>11</v>
      </c>
      <c r="J10" s="65">
        <f>VLOOKUP($A10,'Return Data'!$B$7:$R$2843,13,0)</f>
        <v>78.4131</v>
      </c>
      <c r="K10" s="66">
        <f t="shared" si="3"/>
        <v>11</v>
      </c>
      <c r="L10" s="65">
        <f>VLOOKUP($A10,'Return Data'!$B$7:$R$2843,17,0)</f>
        <v>32.19</v>
      </c>
      <c r="M10" s="66">
        <f t="shared" si="4"/>
        <v>7</v>
      </c>
      <c r="N10" s="65">
        <f>VLOOKUP($A10,'Return Data'!$B$7:$R$2843,14,0)</f>
        <v>17.2394</v>
      </c>
      <c r="O10" s="66">
        <f t="shared" si="5"/>
        <v>13</v>
      </c>
      <c r="P10" s="65">
        <f>VLOOKUP($A10,'Return Data'!$B$7:$R$2843,15,0)</f>
        <v>16.085599999999999</v>
      </c>
      <c r="Q10" s="66">
        <f t="shared" si="6"/>
        <v>11</v>
      </c>
      <c r="R10" s="65">
        <f>VLOOKUP($A10,'Return Data'!$B$7:$R$2843,16,0)</f>
        <v>4.0162000000000004</v>
      </c>
      <c r="S10" s="67">
        <f t="shared" si="7"/>
        <v>26</v>
      </c>
    </row>
    <row r="11" spans="1:20" x14ac:dyDescent="0.3">
      <c r="A11" s="63" t="s">
        <v>1154</v>
      </c>
      <c r="B11" s="64">
        <f>VLOOKUP($A11,'Return Data'!$B$7:$R$2843,3,0)</f>
        <v>44391</v>
      </c>
      <c r="C11" s="65">
        <f>VLOOKUP($A11,'Return Data'!$B$7:$R$2843,4,0)</f>
        <v>54.674999999999997</v>
      </c>
      <c r="D11" s="65">
        <f>VLOOKUP($A11,'Return Data'!$B$7:$R$2843,10,0)</f>
        <v>19.213699999999999</v>
      </c>
      <c r="E11" s="66">
        <f t="shared" si="0"/>
        <v>12</v>
      </c>
      <c r="F11" s="65">
        <f>VLOOKUP($A11,'Return Data'!$B$7:$R$2843,11,0)</f>
        <v>28.245699999999999</v>
      </c>
      <c r="G11" s="66">
        <f t="shared" si="1"/>
        <v>6</v>
      </c>
      <c r="H11" s="65">
        <f>VLOOKUP($A11,'Return Data'!$B$7:$R$2843,12,0)</f>
        <v>59.919899999999998</v>
      </c>
      <c r="I11" s="66">
        <f t="shared" si="2"/>
        <v>9</v>
      </c>
      <c r="J11" s="65">
        <f>VLOOKUP($A11,'Return Data'!$B$7:$R$2843,13,0)</f>
        <v>79.156599999999997</v>
      </c>
      <c r="K11" s="66">
        <f t="shared" si="3"/>
        <v>9</v>
      </c>
      <c r="L11" s="65">
        <f>VLOOKUP($A11,'Return Data'!$B$7:$R$2843,17,0)</f>
        <v>31.737500000000001</v>
      </c>
      <c r="M11" s="66">
        <f t="shared" si="4"/>
        <v>9</v>
      </c>
      <c r="N11" s="65">
        <f>VLOOKUP($A11,'Return Data'!$B$7:$R$2843,14,0)</f>
        <v>20.122800000000002</v>
      </c>
      <c r="O11" s="66">
        <f t="shared" si="5"/>
        <v>6</v>
      </c>
      <c r="P11" s="65">
        <f>VLOOKUP($A11,'Return Data'!$B$7:$R$2843,15,0)</f>
        <v>15.430099999999999</v>
      </c>
      <c r="Q11" s="66">
        <f t="shared" si="6"/>
        <v>14</v>
      </c>
      <c r="R11" s="65">
        <f>VLOOKUP($A11,'Return Data'!$B$7:$R$2843,16,0)</f>
        <v>11.816000000000001</v>
      </c>
      <c r="S11" s="67">
        <f t="shared" si="7"/>
        <v>23</v>
      </c>
    </row>
    <row r="12" spans="1:20" x14ac:dyDescent="0.3">
      <c r="A12" s="63" t="s">
        <v>1157</v>
      </c>
      <c r="B12" s="64">
        <f>VLOOKUP($A12,'Return Data'!$B$7:$R$2843,3,0)</f>
        <v>44391</v>
      </c>
      <c r="C12" s="65">
        <f>VLOOKUP($A12,'Return Data'!$B$7:$R$2843,4,0)</f>
        <v>87.86</v>
      </c>
      <c r="D12" s="65">
        <f>VLOOKUP($A12,'Return Data'!$B$7:$R$2843,10,0)</f>
        <v>15.529299999999999</v>
      </c>
      <c r="E12" s="66">
        <f t="shared" si="0"/>
        <v>25</v>
      </c>
      <c r="F12" s="65">
        <f>VLOOKUP($A12,'Return Data'!$B$7:$R$2843,11,0)</f>
        <v>18.059699999999999</v>
      </c>
      <c r="G12" s="66">
        <f t="shared" si="1"/>
        <v>26</v>
      </c>
      <c r="H12" s="65">
        <f>VLOOKUP($A12,'Return Data'!$B$7:$R$2843,12,0)</f>
        <v>42.873399999999997</v>
      </c>
      <c r="I12" s="66">
        <f t="shared" si="2"/>
        <v>26</v>
      </c>
      <c r="J12" s="65">
        <f>VLOOKUP($A12,'Return Data'!$B$7:$R$2843,13,0)</f>
        <v>61.864400000000003</v>
      </c>
      <c r="K12" s="66">
        <f t="shared" si="3"/>
        <v>25</v>
      </c>
      <c r="L12" s="65">
        <f>VLOOKUP($A12,'Return Data'!$B$7:$R$2843,17,0)</f>
        <v>28.082000000000001</v>
      </c>
      <c r="M12" s="66">
        <f t="shared" si="4"/>
        <v>14</v>
      </c>
      <c r="N12" s="65">
        <f>VLOOKUP($A12,'Return Data'!$B$7:$R$2843,14,0)</f>
        <v>17.8855</v>
      </c>
      <c r="O12" s="66">
        <f t="shared" si="5"/>
        <v>12</v>
      </c>
      <c r="P12" s="65">
        <f>VLOOKUP($A12,'Return Data'!$B$7:$R$2843,15,0)</f>
        <v>16.306999999999999</v>
      </c>
      <c r="Q12" s="66">
        <f t="shared" si="6"/>
        <v>9</v>
      </c>
      <c r="R12" s="65">
        <f>VLOOKUP($A12,'Return Data'!$B$7:$R$2843,16,0)</f>
        <v>15.962400000000001</v>
      </c>
      <c r="S12" s="67">
        <f t="shared" si="7"/>
        <v>16</v>
      </c>
    </row>
    <row r="13" spans="1:20" x14ac:dyDescent="0.3">
      <c r="A13" s="63" t="s">
        <v>1159</v>
      </c>
      <c r="B13" s="64">
        <f>VLOOKUP($A13,'Return Data'!$B$7:$R$2843,3,0)</f>
        <v>44391</v>
      </c>
      <c r="C13" s="65">
        <f>VLOOKUP($A13,'Return Data'!$B$7:$R$2843,4,0)</f>
        <v>46.795999999999999</v>
      </c>
      <c r="D13" s="65">
        <f>VLOOKUP($A13,'Return Data'!$B$7:$R$2843,10,0)</f>
        <v>20.558499999999999</v>
      </c>
      <c r="E13" s="66">
        <f t="shared" si="0"/>
        <v>7</v>
      </c>
      <c r="F13" s="65">
        <f>VLOOKUP($A13,'Return Data'!$B$7:$R$2843,11,0)</f>
        <v>28.405200000000001</v>
      </c>
      <c r="G13" s="66">
        <f t="shared" si="1"/>
        <v>5</v>
      </c>
      <c r="H13" s="65">
        <f>VLOOKUP($A13,'Return Data'!$B$7:$R$2843,12,0)</f>
        <v>65.813900000000004</v>
      </c>
      <c r="I13" s="66">
        <f t="shared" si="2"/>
        <v>4</v>
      </c>
      <c r="J13" s="65">
        <f>VLOOKUP($A13,'Return Data'!$B$7:$R$2843,13,0)</f>
        <v>89.672499999999999</v>
      </c>
      <c r="K13" s="66">
        <f t="shared" si="3"/>
        <v>3</v>
      </c>
      <c r="L13" s="65">
        <f>VLOOKUP($A13,'Return Data'!$B$7:$R$2843,17,0)</f>
        <v>34.316499999999998</v>
      </c>
      <c r="M13" s="66">
        <f t="shared" si="4"/>
        <v>3</v>
      </c>
      <c r="N13" s="65">
        <f>VLOOKUP($A13,'Return Data'!$B$7:$R$2843,14,0)</f>
        <v>19.151700000000002</v>
      </c>
      <c r="O13" s="66">
        <f t="shared" si="5"/>
        <v>10</v>
      </c>
      <c r="P13" s="65">
        <f>VLOOKUP($A13,'Return Data'!$B$7:$R$2843,15,0)</f>
        <v>18.122299999999999</v>
      </c>
      <c r="Q13" s="66">
        <f t="shared" si="6"/>
        <v>4</v>
      </c>
      <c r="R13" s="65">
        <f>VLOOKUP($A13,'Return Data'!$B$7:$R$2843,16,0)</f>
        <v>12.054500000000001</v>
      </c>
      <c r="S13" s="67">
        <f t="shared" si="7"/>
        <v>22</v>
      </c>
    </row>
    <row r="14" spans="1:20" x14ac:dyDescent="0.3">
      <c r="A14" s="63" t="s">
        <v>1160</v>
      </c>
      <c r="B14" s="64">
        <f>VLOOKUP($A14,'Return Data'!$B$7:$R$2843,3,0)</f>
        <v>44391</v>
      </c>
      <c r="C14" s="65">
        <f>VLOOKUP($A14,'Return Data'!$B$7:$R$2843,4,0)</f>
        <v>1433.1766</v>
      </c>
      <c r="D14" s="65">
        <f>VLOOKUP($A14,'Return Data'!$B$7:$R$2843,10,0)</f>
        <v>16.342500000000001</v>
      </c>
      <c r="E14" s="66">
        <f t="shared" si="0"/>
        <v>21</v>
      </c>
      <c r="F14" s="65">
        <f>VLOOKUP($A14,'Return Data'!$B$7:$R$2843,11,0)</f>
        <v>19.9267</v>
      </c>
      <c r="G14" s="66">
        <f t="shared" si="1"/>
        <v>24</v>
      </c>
      <c r="H14" s="65">
        <f>VLOOKUP($A14,'Return Data'!$B$7:$R$2843,12,0)</f>
        <v>55.878700000000002</v>
      </c>
      <c r="I14" s="66">
        <f t="shared" si="2"/>
        <v>15</v>
      </c>
      <c r="J14" s="65">
        <f>VLOOKUP($A14,'Return Data'!$B$7:$R$2843,13,0)</f>
        <v>70.8001</v>
      </c>
      <c r="K14" s="66">
        <f t="shared" si="3"/>
        <v>17</v>
      </c>
      <c r="L14" s="65">
        <f>VLOOKUP($A14,'Return Data'!$B$7:$R$2843,17,0)</f>
        <v>23.828800000000001</v>
      </c>
      <c r="M14" s="66">
        <f t="shared" si="4"/>
        <v>19</v>
      </c>
      <c r="N14" s="65">
        <f>VLOOKUP($A14,'Return Data'!$B$7:$R$2843,14,0)</f>
        <v>14.7538</v>
      </c>
      <c r="O14" s="66">
        <f t="shared" si="5"/>
        <v>16</v>
      </c>
      <c r="P14" s="65">
        <f>VLOOKUP($A14,'Return Data'!$B$7:$R$2843,15,0)</f>
        <v>13.924200000000001</v>
      </c>
      <c r="Q14" s="66">
        <f t="shared" si="6"/>
        <v>17</v>
      </c>
      <c r="R14" s="65">
        <f>VLOOKUP($A14,'Return Data'!$B$7:$R$2843,16,0)</f>
        <v>19.6812</v>
      </c>
      <c r="S14" s="67">
        <f t="shared" si="7"/>
        <v>7</v>
      </c>
    </row>
    <row r="15" spans="1:20" x14ac:dyDescent="0.3">
      <c r="A15" s="63" t="s">
        <v>1162</v>
      </c>
      <c r="B15" s="64">
        <f>VLOOKUP($A15,'Return Data'!$B$7:$R$2843,3,0)</f>
        <v>44391</v>
      </c>
      <c r="C15" s="65">
        <f>VLOOKUP($A15,'Return Data'!$B$7:$R$2843,4,0)</f>
        <v>84.891000000000005</v>
      </c>
      <c r="D15" s="65">
        <f>VLOOKUP($A15,'Return Data'!$B$7:$R$2843,10,0)</f>
        <v>16.590900000000001</v>
      </c>
      <c r="E15" s="66">
        <f t="shared" si="0"/>
        <v>19</v>
      </c>
      <c r="F15" s="65">
        <f>VLOOKUP($A15,'Return Data'!$B$7:$R$2843,11,0)</f>
        <v>24.329599999999999</v>
      </c>
      <c r="G15" s="66">
        <f t="shared" si="1"/>
        <v>12</v>
      </c>
      <c r="H15" s="65">
        <f>VLOOKUP($A15,'Return Data'!$B$7:$R$2843,12,0)</f>
        <v>57.217199999999998</v>
      </c>
      <c r="I15" s="66">
        <f t="shared" si="2"/>
        <v>13</v>
      </c>
      <c r="J15" s="65">
        <f>VLOOKUP($A15,'Return Data'!$B$7:$R$2843,13,0)</f>
        <v>76.151600000000002</v>
      </c>
      <c r="K15" s="66">
        <f t="shared" si="3"/>
        <v>13</v>
      </c>
      <c r="L15" s="65">
        <f>VLOOKUP($A15,'Return Data'!$B$7:$R$2843,17,0)</f>
        <v>26.462</v>
      </c>
      <c r="M15" s="66">
        <f t="shared" si="4"/>
        <v>17</v>
      </c>
      <c r="N15" s="65">
        <f>VLOOKUP($A15,'Return Data'!$B$7:$R$2843,14,0)</f>
        <v>14.7218</v>
      </c>
      <c r="O15" s="66">
        <f t="shared" si="5"/>
        <v>17</v>
      </c>
      <c r="P15" s="65">
        <f>VLOOKUP($A15,'Return Data'!$B$7:$R$2843,15,0)</f>
        <v>15.392799999999999</v>
      </c>
      <c r="Q15" s="66">
        <f t="shared" si="6"/>
        <v>15</v>
      </c>
      <c r="R15" s="65">
        <f>VLOOKUP($A15,'Return Data'!$B$7:$R$2843,16,0)</f>
        <v>16.425999999999998</v>
      </c>
      <c r="S15" s="67">
        <f t="shared" si="7"/>
        <v>14</v>
      </c>
    </row>
    <row r="16" spans="1:20" x14ac:dyDescent="0.3">
      <c r="A16" s="63" t="s">
        <v>1164</v>
      </c>
      <c r="B16" s="64">
        <f>VLOOKUP($A16,'Return Data'!$B$7:$R$2843,3,0)</f>
        <v>44391</v>
      </c>
      <c r="C16" s="65">
        <f>VLOOKUP($A16,'Return Data'!$B$7:$R$2843,4,0)</f>
        <v>152.05000000000001</v>
      </c>
      <c r="D16" s="65">
        <f>VLOOKUP($A16,'Return Data'!$B$7:$R$2843,10,0)</f>
        <v>21.601099999999999</v>
      </c>
      <c r="E16" s="66">
        <f t="shared" si="0"/>
        <v>3</v>
      </c>
      <c r="F16" s="65">
        <f>VLOOKUP($A16,'Return Data'!$B$7:$R$2843,11,0)</f>
        <v>26.898700000000002</v>
      </c>
      <c r="G16" s="66">
        <f t="shared" si="1"/>
        <v>8</v>
      </c>
      <c r="H16" s="65">
        <f>VLOOKUP($A16,'Return Data'!$B$7:$R$2843,12,0)</f>
        <v>64.8596</v>
      </c>
      <c r="I16" s="66">
        <f t="shared" si="2"/>
        <v>6</v>
      </c>
      <c r="J16" s="65">
        <f>VLOOKUP($A16,'Return Data'!$B$7:$R$2843,13,0)</f>
        <v>86.153300000000002</v>
      </c>
      <c r="K16" s="66">
        <f t="shared" si="3"/>
        <v>5</v>
      </c>
      <c r="L16" s="65">
        <f>VLOOKUP($A16,'Return Data'!$B$7:$R$2843,17,0)</f>
        <v>27.6067</v>
      </c>
      <c r="M16" s="66">
        <f t="shared" si="4"/>
        <v>16</v>
      </c>
      <c r="N16" s="65">
        <f>VLOOKUP($A16,'Return Data'!$B$7:$R$2843,14,0)</f>
        <v>16.801200000000001</v>
      </c>
      <c r="O16" s="66">
        <f t="shared" si="5"/>
        <v>15</v>
      </c>
      <c r="P16" s="65">
        <f>VLOOKUP($A16,'Return Data'!$B$7:$R$2843,15,0)</f>
        <v>15.6015</v>
      </c>
      <c r="Q16" s="66">
        <f t="shared" si="6"/>
        <v>12</v>
      </c>
      <c r="R16" s="65">
        <f>VLOOKUP($A16,'Return Data'!$B$7:$R$2843,16,0)</f>
        <v>17.6767</v>
      </c>
      <c r="S16" s="67">
        <f t="shared" si="7"/>
        <v>12</v>
      </c>
    </row>
    <row r="17" spans="1:19" x14ac:dyDescent="0.3">
      <c r="A17" s="63" t="s">
        <v>1166</v>
      </c>
      <c r="B17" s="64">
        <f>VLOOKUP($A17,'Return Data'!$B$7:$R$2843,3,0)</f>
        <v>44391</v>
      </c>
      <c r="C17" s="65">
        <f>VLOOKUP($A17,'Return Data'!$B$7:$R$2843,4,0)</f>
        <v>16.3</v>
      </c>
      <c r="D17" s="65">
        <f>VLOOKUP($A17,'Return Data'!$B$7:$R$2843,10,0)</f>
        <v>16.678599999999999</v>
      </c>
      <c r="E17" s="66">
        <f t="shared" si="0"/>
        <v>18</v>
      </c>
      <c r="F17" s="65">
        <f>VLOOKUP($A17,'Return Data'!$B$7:$R$2843,11,0)</f>
        <v>21.4605</v>
      </c>
      <c r="G17" s="66">
        <f t="shared" si="1"/>
        <v>19</v>
      </c>
      <c r="H17" s="65">
        <f>VLOOKUP($A17,'Return Data'!$B$7:$R$2843,12,0)</f>
        <v>50.230400000000003</v>
      </c>
      <c r="I17" s="66">
        <f t="shared" si="2"/>
        <v>21</v>
      </c>
      <c r="J17" s="65">
        <f>VLOOKUP($A17,'Return Data'!$B$7:$R$2843,13,0)</f>
        <v>67.695499999999996</v>
      </c>
      <c r="K17" s="66">
        <f t="shared" si="3"/>
        <v>20</v>
      </c>
      <c r="L17" s="65">
        <f>VLOOKUP($A17,'Return Data'!$B$7:$R$2843,17,0)</f>
        <v>25.985199999999999</v>
      </c>
      <c r="M17" s="66">
        <f t="shared" si="4"/>
        <v>18</v>
      </c>
      <c r="N17" s="65">
        <f>VLOOKUP($A17,'Return Data'!$B$7:$R$2843,14,0)</f>
        <v>13.164199999999999</v>
      </c>
      <c r="O17" s="66">
        <f t="shared" si="5"/>
        <v>18</v>
      </c>
      <c r="P17" s="65"/>
      <c r="Q17" s="66"/>
      <c r="R17" s="65">
        <f>VLOOKUP($A17,'Return Data'!$B$7:$R$2843,16,0)</f>
        <v>11.554</v>
      </c>
      <c r="S17" s="67">
        <f t="shared" si="7"/>
        <v>24</v>
      </c>
    </row>
    <row r="18" spans="1:19" x14ac:dyDescent="0.3">
      <c r="A18" s="63" t="s">
        <v>1168</v>
      </c>
      <c r="B18" s="64">
        <f>VLOOKUP($A18,'Return Data'!$B$7:$R$2843,3,0)</f>
        <v>44391</v>
      </c>
      <c r="C18" s="65">
        <f>VLOOKUP($A18,'Return Data'!$B$7:$R$2843,4,0)</f>
        <v>80.81</v>
      </c>
      <c r="D18" s="65">
        <f>VLOOKUP($A18,'Return Data'!$B$7:$R$2843,10,0)</f>
        <v>19.8428</v>
      </c>
      <c r="E18" s="66">
        <f t="shared" si="0"/>
        <v>8</v>
      </c>
      <c r="F18" s="65">
        <f>VLOOKUP($A18,'Return Data'!$B$7:$R$2843,11,0)</f>
        <v>22.792899999999999</v>
      </c>
      <c r="G18" s="66">
        <f t="shared" si="1"/>
        <v>17</v>
      </c>
      <c r="H18" s="65">
        <f>VLOOKUP($A18,'Return Data'!$B$7:$R$2843,12,0)</f>
        <v>51.585099999999997</v>
      </c>
      <c r="I18" s="66">
        <f t="shared" si="2"/>
        <v>20</v>
      </c>
      <c r="J18" s="65">
        <f>VLOOKUP($A18,'Return Data'!$B$7:$R$2843,13,0)</f>
        <v>70.126300000000001</v>
      </c>
      <c r="K18" s="66">
        <f t="shared" si="3"/>
        <v>18</v>
      </c>
      <c r="L18" s="65">
        <f>VLOOKUP($A18,'Return Data'!$B$7:$R$2843,17,0)</f>
        <v>30.716200000000001</v>
      </c>
      <c r="M18" s="66">
        <f t="shared" si="4"/>
        <v>11</v>
      </c>
      <c r="N18" s="65">
        <f>VLOOKUP($A18,'Return Data'!$B$7:$R$2843,14,0)</f>
        <v>19.490200000000002</v>
      </c>
      <c r="O18" s="66">
        <f t="shared" si="5"/>
        <v>9</v>
      </c>
      <c r="P18" s="65">
        <f>VLOOKUP($A18,'Return Data'!$B$7:$R$2843,15,0)</f>
        <v>17.470600000000001</v>
      </c>
      <c r="Q18" s="66">
        <f>RANK(P18,P$8:P$33,0)</f>
        <v>5</v>
      </c>
      <c r="R18" s="65">
        <f>VLOOKUP($A18,'Return Data'!$B$7:$R$2843,16,0)</f>
        <v>15.796900000000001</v>
      </c>
      <c r="S18" s="67">
        <f t="shared" si="7"/>
        <v>17</v>
      </c>
    </row>
    <row r="19" spans="1:19" x14ac:dyDescent="0.3">
      <c r="A19" s="63" t="s">
        <v>1170</v>
      </c>
      <c r="B19" s="64">
        <f>VLOOKUP($A19,'Return Data'!$B$7:$R$2843,3,0)</f>
        <v>44391</v>
      </c>
      <c r="C19" s="65">
        <f>VLOOKUP($A19,'Return Data'!$B$7:$R$2843,4,0)</f>
        <v>66.194999999999993</v>
      </c>
      <c r="D19" s="65">
        <f>VLOOKUP($A19,'Return Data'!$B$7:$R$2843,10,0)</f>
        <v>15.8004</v>
      </c>
      <c r="E19" s="66">
        <f t="shared" si="0"/>
        <v>24</v>
      </c>
      <c r="F19" s="65">
        <f>VLOOKUP($A19,'Return Data'!$B$7:$R$2843,11,0)</f>
        <v>26.8857</v>
      </c>
      <c r="G19" s="66">
        <f t="shared" si="1"/>
        <v>9</v>
      </c>
      <c r="H19" s="65">
        <f>VLOOKUP($A19,'Return Data'!$B$7:$R$2843,12,0)</f>
        <v>61.2074</v>
      </c>
      <c r="I19" s="66">
        <f t="shared" si="2"/>
        <v>8</v>
      </c>
      <c r="J19" s="65">
        <f>VLOOKUP($A19,'Return Data'!$B$7:$R$2843,13,0)</f>
        <v>82.511200000000002</v>
      </c>
      <c r="K19" s="66">
        <f t="shared" si="3"/>
        <v>7</v>
      </c>
      <c r="L19" s="65">
        <f>VLOOKUP($A19,'Return Data'!$B$7:$R$2843,17,0)</f>
        <v>31.670200000000001</v>
      </c>
      <c r="M19" s="66">
        <f t="shared" si="4"/>
        <v>10</v>
      </c>
      <c r="N19" s="65">
        <f>VLOOKUP($A19,'Return Data'!$B$7:$R$2843,14,0)</f>
        <v>20.243099999999998</v>
      </c>
      <c r="O19" s="66">
        <f t="shared" si="5"/>
        <v>5</v>
      </c>
      <c r="P19" s="65">
        <f>VLOOKUP($A19,'Return Data'!$B$7:$R$2843,15,0)</f>
        <v>17.466100000000001</v>
      </c>
      <c r="Q19" s="66">
        <f>RANK(P19,P$8:P$33,0)</f>
        <v>6</v>
      </c>
      <c r="R19" s="65">
        <f>VLOOKUP($A19,'Return Data'!$B$7:$R$2843,16,0)</f>
        <v>14.1287</v>
      </c>
      <c r="S19" s="67">
        <f t="shared" si="7"/>
        <v>19</v>
      </c>
    </row>
    <row r="20" spans="1:19" x14ac:dyDescent="0.3">
      <c r="A20" s="63" t="s">
        <v>1173</v>
      </c>
      <c r="B20" s="64">
        <f>VLOOKUP($A20,'Return Data'!$B$7:$R$2843,3,0)</f>
        <v>44391</v>
      </c>
      <c r="C20" s="65">
        <f>VLOOKUP($A20,'Return Data'!$B$7:$R$2843,4,0)</f>
        <v>196.54</v>
      </c>
      <c r="D20" s="65">
        <f>VLOOKUP($A20,'Return Data'!$B$7:$R$2843,10,0)</f>
        <v>12.850300000000001</v>
      </c>
      <c r="E20" s="66">
        <f t="shared" si="0"/>
        <v>26</v>
      </c>
      <c r="F20" s="65">
        <f>VLOOKUP($A20,'Return Data'!$B$7:$R$2843,11,0)</f>
        <v>19.878</v>
      </c>
      <c r="G20" s="66">
        <f t="shared" si="1"/>
        <v>25</v>
      </c>
      <c r="H20" s="65">
        <f>VLOOKUP($A20,'Return Data'!$B$7:$R$2843,12,0)</f>
        <v>44.706200000000003</v>
      </c>
      <c r="I20" s="66">
        <f t="shared" si="2"/>
        <v>25</v>
      </c>
      <c r="J20" s="65">
        <f>VLOOKUP($A20,'Return Data'!$B$7:$R$2843,13,0)</f>
        <v>63.374899999999997</v>
      </c>
      <c r="K20" s="66">
        <f t="shared" si="3"/>
        <v>24</v>
      </c>
      <c r="L20" s="65">
        <f>VLOOKUP($A20,'Return Data'!$B$7:$R$2843,17,0)</f>
        <v>23.531700000000001</v>
      </c>
      <c r="M20" s="66">
        <f t="shared" si="4"/>
        <v>20</v>
      </c>
      <c r="N20" s="65">
        <f>VLOOKUP($A20,'Return Data'!$B$7:$R$2843,14,0)</f>
        <v>12.5427</v>
      </c>
      <c r="O20" s="66">
        <f t="shared" si="5"/>
        <v>19</v>
      </c>
      <c r="P20" s="65">
        <f>VLOOKUP($A20,'Return Data'!$B$7:$R$2843,15,0)</f>
        <v>15.5291</v>
      </c>
      <c r="Q20" s="66">
        <f>RANK(P20,P$8:P$33,0)</f>
        <v>13</v>
      </c>
      <c r="R20" s="65">
        <f>VLOOKUP($A20,'Return Data'!$B$7:$R$2843,16,0)</f>
        <v>19.221900000000002</v>
      </c>
      <c r="S20" s="67">
        <f t="shared" si="7"/>
        <v>9</v>
      </c>
    </row>
    <row r="21" spans="1:19" x14ac:dyDescent="0.3">
      <c r="A21" s="63" t="s">
        <v>1175</v>
      </c>
      <c r="B21" s="64">
        <f>VLOOKUP($A21,'Return Data'!$B$7:$R$2843,3,0)</f>
        <v>44391</v>
      </c>
      <c r="C21" s="65">
        <f>VLOOKUP($A21,'Return Data'!$B$7:$R$2843,4,0)</f>
        <v>16.170000000000002</v>
      </c>
      <c r="D21" s="65">
        <f>VLOOKUP($A21,'Return Data'!$B$7:$R$2843,10,0)</f>
        <v>21.413699999999999</v>
      </c>
      <c r="E21" s="66">
        <f t="shared" si="0"/>
        <v>5</v>
      </c>
      <c r="F21" s="65">
        <f>VLOOKUP($A21,'Return Data'!$B$7:$R$2843,11,0)</f>
        <v>31.883700000000001</v>
      </c>
      <c r="G21" s="66">
        <f t="shared" si="1"/>
        <v>1</v>
      </c>
      <c r="H21" s="65">
        <f>VLOOKUP($A21,'Return Data'!$B$7:$R$2843,12,0)</f>
        <v>63.234400000000001</v>
      </c>
      <c r="I21" s="66">
        <f t="shared" si="2"/>
        <v>7</v>
      </c>
      <c r="J21" s="65">
        <f>VLOOKUP($A21,'Return Data'!$B$7:$R$2843,13,0)</f>
        <v>78.315399999999997</v>
      </c>
      <c r="K21" s="66">
        <f t="shared" si="3"/>
        <v>12</v>
      </c>
      <c r="L21" s="65">
        <f>VLOOKUP($A21,'Return Data'!$B$7:$R$2843,17,0)</f>
        <v>32.9178</v>
      </c>
      <c r="M21" s="66">
        <f t="shared" si="4"/>
        <v>4</v>
      </c>
      <c r="N21" s="65"/>
      <c r="O21" s="66"/>
      <c r="P21" s="65"/>
      <c r="Q21" s="66"/>
      <c r="R21" s="65">
        <f>VLOOKUP($A21,'Return Data'!$B$7:$R$2843,16,0)</f>
        <v>14.924300000000001</v>
      </c>
      <c r="S21" s="67">
        <f t="shared" si="7"/>
        <v>18</v>
      </c>
    </row>
    <row r="22" spans="1:19" x14ac:dyDescent="0.3">
      <c r="A22" s="63" t="s">
        <v>1177</v>
      </c>
      <c r="B22" s="64">
        <f>VLOOKUP($A22,'Return Data'!$B$7:$R$2843,3,0)</f>
        <v>44391</v>
      </c>
      <c r="C22" s="65">
        <f>VLOOKUP($A22,'Return Data'!$B$7:$R$2843,4,0)</f>
        <v>19.097000000000001</v>
      </c>
      <c r="D22" s="65">
        <f>VLOOKUP($A22,'Return Data'!$B$7:$R$2843,10,0)</f>
        <v>18.962199999999999</v>
      </c>
      <c r="E22" s="66">
        <f t="shared" si="0"/>
        <v>13</v>
      </c>
      <c r="F22" s="65">
        <f>VLOOKUP($A22,'Return Data'!$B$7:$R$2843,11,0)</f>
        <v>26.654699999999998</v>
      </c>
      <c r="G22" s="66">
        <f t="shared" si="1"/>
        <v>10</v>
      </c>
      <c r="H22" s="65">
        <f>VLOOKUP($A22,'Return Data'!$B$7:$R$2843,12,0)</f>
        <v>66.408199999999994</v>
      </c>
      <c r="I22" s="66">
        <f t="shared" si="2"/>
        <v>3</v>
      </c>
      <c r="J22" s="65">
        <f>VLOOKUP($A22,'Return Data'!$B$7:$R$2843,13,0)</f>
        <v>89.004400000000004</v>
      </c>
      <c r="K22" s="66">
        <f t="shared" ref="K22" si="8">RANK(J22,J$8:J$33,0)</f>
        <v>4</v>
      </c>
      <c r="L22" s="65"/>
      <c r="M22" s="66"/>
      <c r="N22" s="65"/>
      <c r="O22" s="66"/>
      <c r="P22" s="65"/>
      <c r="Q22" s="66"/>
      <c r="R22" s="65">
        <f>VLOOKUP($A22,'Return Data'!$B$7:$R$2843,16,0)</f>
        <v>39.0687</v>
      </c>
      <c r="S22" s="67">
        <f t="shared" si="7"/>
        <v>2</v>
      </c>
    </row>
    <row r="23" spans="1:19" x14ac:dyDescent="0.3">
      <c r="A23" s="63" t="s">
        <v>1179</v>
      </c>
      <c r="B23" s="64">
        <f>VLOOKUP($A23,'Return Data'!$B$7:$R$2843,3,0)</f>
        <v>44391</v>
      </c>
      <c r="C23" s="65">
        <f>VLOOKUP($A23,'Return Data'!$B$7:$R$2843,4,0)</f>
        <v>36.509799999999998</v>
      </c>
      <c r="D23" s="65">
        <f>VLOOKUP($A23,'Return Data'!$B$7:$R$2843,10,0)</f>
        <v>16.556799999999999</v>
      </c>
      <c r="E23" s="66">
        <f t="shared" si="0"/>
        <v>20</v>
      </c>
      <c r="F23" s="65">
        <f>VLOOKUP($A23,'Return Data'!$B$7:$R$2843,11,0)</f>
        <v>21.0136</v>
      </c>
      <c r="G23" s="66">
        <f t="shared" si="1"/>
        <v>22</v>
      </c>
      <c r="H23" s="65">
        <f>VLOOKUP($A23,'Return Data'!$B$7:$R$2843,12,0)</f>
        <v>47.450600000000001</v>
      </c>
      <c r="I23" s="66">
        <f t="shared" si="2"/>
        <v>23</v>
      </c>
      <c r="J23" s="65">
        <f>VLOOKUP($A23,'Return Data'!$B$7:$R$2843,13,0)</f>
        <v>64.990700000000004</v>
      </c>
      <c r="K23" s="66">
        <f t="shared" ref="K23:K31" si="9">RANK(J23,J$8:J$33,0)</f>
        <v>22</v>
      </c>
      <c r="L23" s="65">
        <f>VLOOKUP($A23,'Return Data'!$B$7:$R$2843,17,0)</f>
        <v>23.355399999999999</v>
      </c>
      <c r="M23" s="66">
        <f>RANK(L23,L$8:L$33,0)</f>
        <v>21</v>
      </c>
      <c r="N23" s="65">
        <f>VLOOKUP($A23,'Return Data'!$B$7:$R$2843,14,0)</f>
        <v>12.1792</v>
      </c>
      <c r="O23" s="66">
        <f>RANK(N23,N$8:N$33,0)</f>
        <v>20</v>
      </c>
      <c r="P23" s="65">
        <f>VLOOKUP($A23,'Return Data'!$B$7:$R$2843,15,0)</f>
        <v>11.328799999999999</v>
      </c>
      <c r="Q23" s="66">
        <f>RANK(P23,P$8:P$33,0)</f>
        <v>21</v>
      </c>
      <c r="R23" s="65">
        <f>VLOOKUP($A23,'Return Data'!$B$7:$R$2843,16,0)</f>
        <v>19.1555</v>
      </c>
      <c r="S23" s="67">
        <f t="shared" si="7"/>
        <v>10</v>
      </c>
    </row>
    <row r="24" spans="1:19" x14ac:dyDescent="0.3">
      <c r="A24" s="63" t="s">
        <v>1180</v>
      </c>
      <c r="B24" s="64">
        <f>VLOOKUP($A24,'Return Data'!$B$7:$R$2843,3,0)</f>
        <v>44391</v>
      </c>
      <c r="C24" s="65">
        <f>VLOOKUP($A24,'Return Data'!$B$7:$R$2843,4,0)</f>
        <v>1839.287</v>
      </c>
      <c r="D24" s="65">
        <f>VLOOKUP($A24,'Return Data'!$B$7:$R$2843,10,0)</f>
        <v>19.5154</v>
      </c>
      <c r="E24" s="66">
        <f t="shared" si="0"/>
        <v>9</v>
      </c>
      <c r="F24" s="65">
        <f>VLOOKUP($A24,'Return Data'!$B$7:$R$2843,11,0)</f>
        <v>23.462700000000002</v>
      </c>
      <c r="G24" s="66">
        <f t="shared" si="1"/>
        <v>15</v>
      </c>
      <c r="H24" s="65">
        <f>VLOOKUP($A24,'Return Data'!$B$7:$R$2843,12,0)</f>
        <v>58.6751</v>
      </c>
      <c r="I24" s="66">
        <f t="shared" si="2"/>
        <v>10</v>
      </c>
      <c r="J24" s="65">
        <f>VLOOKUP($A24,'Return Data'!$B$7:$R$2843,13,0)</f>
        <v>80.332700000000003</v>
      </c>
      <c r="K24" s="66">
        <f t="shared" si="9"/>
        <v>8</v>
      </c>
      <c r="L24" s="65">
        <f>VLOOKUP($A24,'Return Data'!$B$7:$R$2843,17,0)</f>
        <v>28.821999999999999</v>
      </c>
      <c r="M24" s="66">
        <f>RANK(L24,L$8:L$33,0)</f>
        <v>13</v>
      </c>
      <c r="N24" s="65">
        <f>VLOOKUP($A24,'Return Data'!$B$7:$R$2843,14,0)</f>
        <v>19.798400000000001</v>
      </c>
      <c r="O24" s="66">
        <f>RANK(N24,N$8:N$33,0)</f>
        <v>7</v>
      </c>
      <c r="P24" s="65">
        <f>VLOOKUP($A24,'Return Data'!$B$7:$R$2843,15,0)</f>
        <v>16.932099999999998</v>
      </c>
      <c r="Q24" s="66">
        <f>RANK(P24,P$8:P$33,0)</f>
        <v>8</v>
      </c>
      <c r="R24" s="65">
        <f>VLOOKUP($A24,'Return Data'!$B$7:$R$2843,16,0)</f>
        <v>22.4146</v>
      </c>
      <c r="S24" s="67">
        <f t="shared" si="7"/>
        <v>5</v>
      </c>
    </row>
    <row r="25" spans="1:19" x14ac:dyDescent="0.3">
      <c r="A25" s="63" t="s">
        <v>1183</v>
      </c>
      <c r="B25" s="64">
        <f>VLOOKUP($A25,'Return Data'!$B$7:$R$2843,3,0)</f>
        <v>44391</v>
      </c>
      <c r="C25" s="65">
        <f>VLOOKUP($A25,'Return Data'!$B$7:$R$2843,4,0)</f>
        <v>37.659999999999997</v>
      </c>
      <c r="D25" s="65">
        <f>VLOOKUP($A25,'Return Data'!$B$7:$R$2843,10,0)</f>
        <v>20.9377</v>
      </c>
      <c r="E25" s="66">
        <f t="shared" si="0"/>
        <v>6</v>
      </c>
      <c r="F25" s="65">
        <f>VLOOKUP($A25,'Return Data'!$B$7:$R$2843,11,0)</f>
        <v>29.6386</v>
      </c>
      <c r="G25" s="66">
        <f t="shared" si="1"/>
        <v>3</v>
      </c>
      <c r="H25" s="65">
        <f>VLOOKUP($A25,'Return Data'!$B$7:$R$2843,12,0)</f>
        <v>65.538499999999999</v>
      </c>
      <c r="I25" s="66">
        <f t="shared" si="2"/>
        <v>5</v>
      </c>
      <c r="J25" s="65">
        <f>VLOOKUP($A25,'Return Data'!$B$7:$R$2843,13,0)</f>
        <v>98.002099999999999</v>
      </c>
      <c r="K25" s="66">
        <f t="shared" si="9"/>
        <v>1</v>
      </c>
      <c r="L25" s="65">
        <f>VLOOKUP($A25,'Return Data'!$B$7:$R$2843,17,0)</f>
        <v>46.217700000000001</v>
      </c>
      <c r="M25" s="66">
        <f>RANK(L25,L$8:L$33,0)</f>
        <v>1</v>
      </c>
      <c r="N25" s="65">
        <f>VLOOKUP($A25,'Return Data'!$B$7:$R$2843,14,0)</f>
        <v>24.931699999999999</v>
      </c>
      <c r="O25" s="66">
        <f>RANK(N25,N$8:N$33,0)</f>
        <v>1</v>
      </c>
      <c r="P25" s="65">
        <f>VLOOKUP($A25,'Return Data'!$B$7:$R$2843,15,0)</f>
        <v>18.930599999999998</v>
      </c>
      <c r="Q25" s="66">
        <f>RANK(P25,P$8:P$33,0)</f>
        <v>2</v>
      </c>
      <c r="R25" s="65">
        <f>VLOOKUP($A25,'Return Data'!$B$7:$R$2843,16,0)</f>
        <v>19.009899999999998</v>
      </c>
      <c r="S25" s="67">
        <f t="shared" si="7"/>
        <v>11</v>
      </c>
    </row>
    <row r="26" spans="1:19" x14ac:dyDescent="0.3">
      <c r="A26" s="63" t="s">
        <v>1185</v>
      </c>
      <c r="B26" s="64">
        <f>VLOOKUP($A26,'Return Data'!$B$7:$R$2843,3,0)</f>
        <v>44391</v>
      </c>
      <c r="C26" s="65">
        <f>VLOOKUP($A26,'Return Data'!$B$7:$R$2843,4,0)</f>
        <v>15.95</v>
      </c>
      <c r="D26" s="65">
        <f>VLOOKUP($A26,'Return Data'!$B$7:$R$2843,10,0)</f>
        <v>19.296900000000001</v>
      </c>
      <c r="E26" s="66">
        <f t="shared" si="0"/>
        <v>11</v>
      </c>
      <c r="F26" s="65">
        <f>VLOOKUP($A26,'Return Data'!$B$7:$R$2843,11,0)</f>
        <v>23.071000000000002</v>
      </c>
      <c r="G26" s="66">
        <f t="shared" ref="G26" si="10">RANK(F26,F$8:F$33,0)</f>
        <v>16</v>
      </c>
      <c r="H26" s="65">
        <f>VLOOKUP($A26,'Return Data'!$B$7:$R$2843,12,0)</f>
        <v>55.458100000000002</v>
      </c>
      <c r="I26" s="66">
        <f t="shared" ref="I26" si="11">RANK(H26,H$8:H$33,0)</f>
        <v>16</v>
      </c>
      <c r="J26" s="65">
        <f>VLOOKUP($A26,'Return Data'!$B$7:$R$2843,13,0)</f>
        <v>72.060400000000001</v>
      </c>
      <c r="K26" s="66">
        <f t="shared" si="9"/>
        <v>15</v>
      </c>
      <c r="L26" s="65"/>
      <c r="M26" s="66"/>
      <c r="N26" s="65"/>
      <c r="O26" s="66"/>
      <c r="P26" s="65"/>
      <c r="Q26" s="66"/>
      <c r="R26" s="65">
        <f>VLOOKUP($A26,'Return Data'!$B$7:$R$2843,16,0)</f>
        <v>35.421100000000003</v>
      </c>
      <c r="S26" s="67">
        <f t="shared" si="7"/>
        <v>3</v>
      </c>
    </row>
    <row r="27" spans="1:19" x14ac:dyDescent="0.3">
      <c r="A27" s="63" t="s">
        <v>1186</v>
      </c>
      <c r="B27" s="64">
        <f>VLOOKUP($A27,'Return Data'!$B$7:$R$2843,3,0)</f>
        <v>44391</v>
      </c>
      <c r="C27" s="65">
        <f>VLOOKUP($A27,'Return Data'!$B$7:$R$2843,4,0)</f>
        <v>108.3473</v>
      </c>
      <c r="D27" s="65">
        <f>VLOOKUP($A27,'Return Data'!$B$7:$R$2843,10,0)</f>
        <v>23.3965</v>
      </c>
      <c r="E27" s="66">
        <f t="shared" si="0"/>
        <v>1</v>
      </c>
      <c r="F27" s="65">
        <f>VLOOKUP($A27,'Return Data'!$B$7:$R$2843,11,0)</f>
        <v>31.022600000000001</v>
      </c>
      <c r="G27" s="66">
        <f t="shared" ref="G27:G33" si="12">RANK(F27,F$8:F$33,0)</f>
        <v>2</v>
      </c>
      <c r="H27" s="65">
        <f>VLOOKUP($A27,'Return Data'!$B$7:$R$2843,12,0)</f>
        <v>70.698499999999996</v>
      </c>
      <c r="I27" s="66">
        <f t="shared" ref="I27:I33" si="13">RANK(H27,H$8:H$33,0)</f>
        <v>1</v>
      </c>
      <c r="J27" s="65">
        <f>VLOOKUP($A27,'Return Data'!$B$7:$R$2843,13,0)</f>
        <v>92.808999999999997</v>
      </c>
      <c r="K27" s="66">
        <f t="shared" si="9"/>
        <v>2</v>
      </c>
      <c r="L27" s="65">
        <f>VLOOKUP($A27,'Return Data'!$B$7:$R$2843,17,0)</f>
        <v>41.969000000000001</v>
      </c>
      <c r="M27" s="66">
        <f>RANK(L27,L$8:L$33,0)</f>
        <v>2</v>
      </c>
      <c r="N27" s="65">
        <f>VLOOKUP($A27,'Return Data'!$B$7:$R$2843,14,0)</f>
        <v>23.828399999999998</v>
      </c>
      <c r="O27" s="66">
        <f>RANK(N27,N$8:N$33,0)</f>
        <v>2</v>
      </c>
      <c r="P27" s="65">
        <f>VLOOKUP($A27,'Return Data'!$B$7:$R$2843,15,0)</f>
        <v>18.5258</v>
      </c>
      <c r="Q27" s="66">
        <f>RANK(P27,P$8:P$33,0)</f>
        <v>3</v>
      </c>
      <c r="R27" s="65">
        <f>VLOOKUP($A27,'Return Data'!$B$7:$R$2843,16,0)</f>
        <v>12.395</v>
      </c>
      <c r="S27" s="67">
        <f t="shared" si="7"/>
        <v>20</v>
      </c>
    </row>
    <row r="28" spans="1:19" x14ac:dyDescent="0.3">
      <c r="A28" s="63" t="s">
        <v>1189</v>
      </c>
      <c r="B28" s="64">
        <f>VLOOKUP($A28,'Return Data'!$B$7:$R$2843,3,0)</f>
        <v>44391</v>
      </c>
      <c r="C28" s="65">
        <f>VLOOKUP($A28,'Return Data'!$B$7:$R$2843,4,0)</f>
        <v>124.30929999999999</v>
      </c>
      <c r="D28" s="65">
        <f>VLOOKUP($A28,'Return Data'!$B$7:$R$2843,10,0)</f>
        <v>16.977399999999999</v>
      </c>
      <c r="E28" s="66">
        <f t="shared" si="0"/>
        <v>15</v>
      </c>
      <c r="F28" s="65">
        <f>VLOOKUP($A28,'Return Data'!$B$7:$R$2843,11,0)</f>
        <v>28.151700000000002</v>
      </c>
      <c r="G28" s="66">
        <f t="shared" si="12"/>
        <v>7</v>
      </c>
      <c r="H28" s="65">
        <f>VLOOKUP($A28,'Return Data'!$B$7:$R$2843,12,0)</f>
        <v>67.236999999999995</v>
      </c>
      <c r="I28" s="66">
        <f t="shared" si="13"/>
        <v>2</v>
      </c>
      <c r="J28" s="65">
        <f>VLOOKUP($A28,'Return Data'!$B$7:$R$2843,13,0)</f>
        <v>84.105199999999996</v>
      </c>
      <c r="K28" s="66">
        <f t="shared" si="9"/>
        <v>6</v>
      </c>
      <c r="L28" s="65">
        <f>VLOOKUP($A28,'Return Data'!$B$7:$R$2843,17,0)</f>
        <v>32.788499999999999</v>
      </c>
      <c r="M28" s="66">
        <f>RANK(L28,L$8:L$33,0)</f>
        <v>5</v>
      </c>
      <c r="N28" s="65">
        <f>VLOOKUP($A28,'Return Data'!$B$7:$R$2843,14,0)</f>
        <v>19.572800000000001</v>
      </c>
      <c r="O28" s="66">
        <f>RANK(N28,N$8:N$33,0)</f>
        <v>8</v>
      </c>
      <c r="P28" s="65">
        <f>VLOOKUP($A28,'Return Data'!$B$7:$R$2843,15,0)</f>
        <v>13.2315</v>
      </c>
      <c r="Q28" s="66">
        <f>RANK(P28,P$8:P$33,0)</f>
        <v>18</v>
      </c>
      <c r="R28" s="65">
        <f>VLOOKUP($A28,'Return Data'!$B$7:$R$2843,16,0)</f>
        <v>16.716000000000001</v>
      </c>
      <c r="S28" s="67">
        <f t="shared" si="7"/>
        <v>13</v>
      </c>
    </row>
    <row r="29" spans="1:19" x14ac:dyDescent="0.3">
      <c r="A29" s="63" t="s">
        <v>1190</v>
      </c>
      <c r="B29" s="64">
        <f>VLOOKUP($A29,'Return Data'!$B$7:$R$2843,3,0)</f>
        <v>44391</v>
      </c>
      <c r="C29" s="65">
        <f>VLOOKUP($A29,'Return Data'!$B$7:$R$2843,4,0)</f>
        <v>655.774</v>
      </c>
      <c r="D29" s="65">
        <f>VLOOKUP($A29,'Return Data'!$B$7:$R$2843,10,0)</f>
        <v>16.09</v>
      </c>
      <c r="E29" s="66">
        <f t="shared" si="0"/>
        <v>22</v>
      </c>
      <c r="F29" s="65">
        <f>VLOOKUP($A29,'Return Data'!$B$7:$R$2843,11,0)</f>
        <v>20.492000000000001</v>
      </c>
      <c r="G29" s="66">
        <f t="shared" si="12"/>
        <v>23</v>
      </c>
      <c r="H29" s="65">
        <f>VLOOKUP($A29,'Return Data'!$B$7:$R$2843,12,0)</f>
        <v>52.404899999999998</v>
      </c>
      <c r="I29" s="66">
        <f t="shared" si="13"/>
        <v>18</v>
      </c>
      <c r="J29" s="65">
        <f>VLOOKUP($A29,'Return Data'!$B$7:$R$2843,13,0)</f>
        <v>67.145799999999994</v>
      </c>
      <c r="K29" s="66">
        <f t="shared" si="9"/>
        <v>21</v>
      </c>
      <c r="L29" s="65">
        <f>VLOOKUP($A29,'Return Data'!$B$7:$R$2843,17,0)</f>
        <v>20.238</v>
      </c>
      <c r="M29" s="66">
        <f>RANK(L29,L$8:L$33,0)</f>
        <v>23</v>
      </c>
      <c r="N29" s="65">
        <f>VLOOKUP($A29,'Return Data'!$B$7:$R$2843,14,0)</f>
        <v>10.6145</v>
      </c>
      <c r="O29" s="66">
        <f>RANK(N29,N$8:N$33,0)</f>
        <v>22</v>
      </c>
      <c r="P29" s="65">
        <f>VLOOKUP($A29,'Return Data'!$B$7:$R$2843,15,0)</f>
        <v>11.8001</v>
      </c>
      <c r="Q29" s="66">
        <f>RANK(P29,P$8:P$33,0)</f>
        <v>20</v>
      </c>
      <c r="R29" s="65">
        <f>VLOOKUP($A29,'Return Data'!$B$7:$R$2843,16,0)</f>
        <v>24.628900000000002</v>
      </c>
      <c r="S29" s="67">
        <f t="shared" si="7"/>
        <v>4</v>
      </c>
    </row>
    <row r="30" spans="1:19" x14ac:dyDescent="0.3">
      <c r="A30" s="63" t="s">
        <v>1192</v>
      </c>
      <c r="B30" s="64">
        <f>VLOOKUP($A30,'Return Data'!$B$7:$R$2843,3,0)</f>
        <v>44391</v>
      </c>
      <c r="C30" s="65">
        <f>VLOOKUP($A30,'Return Data'!$B$7:$R$2843,4,0)</f>
        <v>223.6953</v>
      </c>
      <c r="D30" s="65">
        <f>VLOOKUP($A30,'Return Data'!$B$7:$R$2843,10,0)</f>
        <v>15.9009</v>
      </c>
      <c r="E30" s="66">
        <f t="shared" si="0"/>
        <v>23</v>
      </c>
      <c r="F30" s="65">
        <f>VLOOKUP($A30,'Return Data'!$B$7:$R$2843,11,0)</f>
        <v>21.3186</v>
      </c>
      <c r="G30" s="66">
        <f t="shared" si="12"/>
        <v>20</v>
      </c>
      <c r="H30" s="65">
        <f>VLOOKUP($A30,'Return Data'!$B$7:$R$2843,12,0)</f>
        <v>52.066200000000002</v>
      </c>
      <c r="I30" s="66">
        <f t="shared" si="13"/>
        <v>19</v>
      </c>
      <c r="J30" s="65">
        <f>VLOOKUP($A30,'Return Data'!$B$7:$R$2843,13,0)</f>
        <v>71.798299999999998</v>
      </c>
      <c r="K30" s="66">
        <f t="shared" si="9"/>
        <v>16</v>
      </c>
      <c r="L30" s="65">
        <f>VLOOKUP($A30,'Return Data'!$B$7:$R$2843,17,0)</f>
        <v>27.991499999999998</v>
      </c>
      <c r="M30" s="66">
        <f>RANK(L30,L$8:L$33,0)</f>
        <v>15</v>
      </c>
      <c r="N30" s="65">
        <f>VLOOKUP($A30,'Return Data'!$B$7:$R$2843,14,0)</f>
        <v>20.372699999999998</v>
      </c>
      <c r="O30" s="66">
        <f>RANK(N30,N$8:N$33,0)</f>
        <v>4</v>
      </c>
      <c r="P30" s="65">
        <f>VLOOKUP($A30,'Return Data'!$B$7:$R$2843,15,0)</f>
        <v>16.2988</v>
      </c>
      <c r="Q30" s="66">
        <f>RANK(P30,P$8:P$33,0)</f>
        <v>10</v>
      </c>
      <c r="R30" s="65">
        <f>VLOOKUP($A30,'Return Data'!$B$7:$R$2843,16,0)</f>
        <v>12.1724</v>
      </c>
      <c r="S30" s="67">
        <f t="shared" si="7"/>
        <v>21</v>
      </c>
    </row>
    <row r="31" spans="1:19" x14ac:dyDescent="0.3">
      <c r="A31" s="63" t="s">
        <v>1195</v>
      </c>
      <c r="B31" s="64">
        <f>VLOOKUP($A31,'Return Data'!$B$7:$R$2843,3,0)</f>
        <v>44391</v>
      </c>
      <c r="C31" s="65">
        <f>VLOOKUP($A31,'Return Data'!$B$7:$R$2843,4,0)</f>
        <v>70.78</v>
      </c>
      <c r="D31" s="65">
        <f>VLOOKUP($A31,'Return Data'!$B$7:$R$2843,10,0)</f>
        <v>16.9724</v>
      </c>
      <c r="E31" s="66">
        <f t="shared" si="0"/>
        <v>16</v>
      </c>
      <c r="F31" s="65">
        <f>VLOOKUP($A31,'Return Data'!$B$7:$R$2843,11,0)</f>
        <v>24.044899999999998</v>
      </c>
      <c r="G31" s="66">
        <f t="shared" si="12"/>
        <v>13</v>
      </c>
      <c r="H31" s="65">
        <f>VLOOKUP($A31,'Return Data'!$B$7:$R$2843,12,0)</f>
        <v>47.8279</v>
      </c>
      <c r="I31" s="66">
        <f t="shared" si="13"/>
        <v>22</v>
      </c>
      <c r="J31" s="65">
        <f>VLOOKUP($A31,'Return Data'!$B$7:$R$2843,13,0)</f>
        <v>67.764899999999997</v>
      </c>
      <c r="K31" s="66">
        <f t="shared" si="9"/>
        <v>19</v>
      </c>
      <c r="L31" s="65">
        <f>VLOOKUP($A31,'Return Data'!$B$7:$R$2843,17,0)</f>
        <v>30.516500000000001</v>
      </c>
      <c r="M31" s="66">
        <f>RANK(L31,L$8:L$33,0)</f>
        <v>12</v>
      </c>
      <c r="N31" s="65">
        <f>VLOOKUP($A31,'Return Data'!$B$7:$R$2843,14,0)</f>
        <v>16.837299999999999</v>
      </c>
      <c r="O31" s="66">
        <f>RANK(N31,N$8:N$33,0)</f>
        <v>14</v>
      </c>
      <c r="P31" s="65">
        <f>VLOOKUP($A31,'Return Data'!$B$7:$R$2843,15,0)</f>
        <v>16.9998</v>
      </c>
      <c r="Q31" s="66">
        <f>RANK(P31,P$8:P$33,0)</f>
        <v>7</v>
      </c>
      <c r="R31" s="65">
        <f>VLOOKUP($A31,'Return Data'!$B$7:$R$2843,16,0)</f>
        <v>7.5537999999999998</v>
      </c>
      <c r="S31" s="67">
        <f t="shared" si="7"/>
        <v>25</v>
      </c>
    </row>
    <row r="32" spans="1:19" x14ac:dyDescent="0.3">
      <c r="A32" s="63" t="s">
        <v>1197</v>
      </c>
      <c r="B32" s="64">
        <f>VLOOKUP($A32,'Return Data'!$B$7:$R$2843,3,0)</f>
        <v>44391</v>
      </c>
      <c r="C32" s="65">
        <f>VLOOKUP($A32,'Return Data'!$B$7:$R$2843,4,0)</f>
        <v>25.29</v>
      </c>
      <c r="D32" s="65">
        <f>VLOOKUP($A32,'Return Data'!$B$7:$R$2843,10,0)</f>
        <v>21.4697</v>
      </c>
      <c r="E32" s="66">
        <f t="shared" si="0"/>
        <v>4</v>
      </c>
      <c r="F32" s="65">
        <f>VLOOKUP($A32,'Return Data'!$B$7:$R$2843,11,0)</f>
        <v>29.162400000000002</v>
      </c>
      <c r="G32" s="66">
        <f t="shared" si="12"/>
        <v>4</v>
      </c>
      <c r="H32" s="65">
        <f>VLOOKUP($A32,'Return Data'!$B$7:$R$2843,12,0)</f>
        <v>57.7667</v>
      </c>
      <c r="I32" s="66">
        <f t="shared" si="13"/>
        <v>12</v>
      </c>
      <c r="J32" s="65"/>
      <c r="K32" s="66"/>
      <c r="L32" s="65"/>
      <c r="M32" s="66"/>
      <c r="N32" s="65"/>
      <c r="O32" s="66"/>
      <c r="P32" s="65"/>
      <c r="Q32" s="66"/>
      <c r="R32" s="65">
        <f>VLOOKUP($A32,'Return Data'!$B$7:$R$2843,16,0)</f>
        <v>103.0912</v>
      </c>
      <c r="S32" s="67">
        <f t="shared" si="7"/>
        <v>1</v>
      </c>
    </row>
    <row r="33" spans="1:19" x14ac:dyDescent="0.3">
      <c r="A33" s="63" t="s">
        <v>1940</v>
      </c>
      <c r="B33" s="64">
        <f>VLOOKUP($A33,'Return Data'!$B$7:$R$2843,3,0)</f>
        <v>44391</v>
      </c>
      <c r="C33" s="65">
        <f>VLOOKUP($A33,'Return Data'!$B$7:$R$2843,4,0)</f>
        <v>169.86510000000001</v>
      </c>
      <c r="D33" s="65">
        <f>VLOOKUP($A33,'Return Data'!$B$7:$R$2843,10,0)</f>
        <v>17.545200000000001</v>
      </c>
      <c r="E33" s="66">
        <f t="shared" si="0"/>
        <v>14</v>
      </c>
      <c r="F33" s="65">
        <f>VLOOKUP($A33,'Return Data'!$B$7:$R$2843,11,0)</f>
        <v>21.774899999999999</v>
      </c>
      <c r="G33" s="66">
        <f t="shared" si="12"/>
        <v>18</v>
      </c>
      <c r="H33" s="65">
        <f>VLOOKUP($A33,'Return Data'!$B$7:$R$2843,12,0)</f>
        <v>53.790999999999997</v>
      </c>
      <c r="I33" s="66">
        <f t="shared" si="13"/>
        <v>17</v>
      </c>
      <c r="J33" s="65">
        <f>VLOOKUP($A33,'Return Data'!$B$7:$R$2843,13,0)</f>
        <v>79.1006</v>
      </c>
      <c r="K33" s="66">
        <f>RANK(J33,J$8:J$33,0)</f>
        <v>10</v>
      </c>
      <c r="L33" s="65">
        <f>VLOOKUP($A33,'Return Data'!$B$7:$R$2843,17,0)</f>
        <v>32.775500000000001</v>
      </c>
      <c r="M33" s="66">
        <f>RANK(L33,L$8:L$33,0)</f>
        <v>6</v>
      </c>
      <c r="N33" s="65">
        <f>VLOOKUP($A33,'Return Data'!$B$7:$R$2843,14,0)</f>
        <v>17.9236</v>
      </c>
      <c r="O33" s="66">
        <f>RANK(N33,N$8:N$33,0)</f>
        <v>11</v>
      </c>
      <c r="P33" s="65">
        <f>VLOOKUP($A33,'Return Data'!$B$7:$R$2843,15,0)</f>
        <v>14.692399999999999</v>
      </c>
      <c r="Q33" s="66">
        <f>RANK(P33,P$8:P$33,0)</f>
        <v>16</v>
      </c>
      <c r="R33" s="65">
        <f>VLOOKUP($A33,'Return Data'!$B$7:$R$2843,16,0)</f>
        <v>16.069700000000001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18.411003846153843</v>
      </c>
      <c r="E35" s="74"/>
      <c r="F35" s="75">
        <f>AVERAGE(F8:F33)</f>
        <v>24.624411538461533</v>
      </c>
      <c r="G35" s="74"/>
      <c r="H35" s="75">
        <f>AVERAGE(H8:H33)</f>
        <v>56.706746153846147</v>
      </c>
      <c r="I35" s="74"/>
      <c r="J35" s="75">
        <f>AVERAGE(J8:J33)</f>
        <v>76.463775999999996</v>
      </c>
      <c r="K35" s="74"/>
      <c r="L35" s="75">
        <f>AVERAGE(L8:L33)</f>
        <v>29.87986956521739</v>
      </c>
      <c r="M35" s="74"/>
      <c r="N35" s="75">
        <f>AVERAGE(N8:N33)</f>
        <v>17.508077272727274</v>
      </c>
      <c r="O35" s="74"/>
      <c r="P35" s="75">
        <f>AVERAGE(P8:P33)</f>
        <v>15.792842857142857</v>
      </c>
      <c r="Q35" s="74"/>
      <c r="R35" s="75">
        <f>AVERAGE(R8:R33)</f>
        <v>20.852103846153849</v>
      </c>
      <c r="S35" s="76"/>
    </row>
    <row r="36" spans="1:19" x14ac:dyDescent="0.3">
      <c r="A36" s="73" t="s">
        <v>28</v>
      </c>
      <c r="B36" s="74"/>
      <c r="C36" s="74"/>
      <c r="D36" s="75">
        <f>MIN(D8:D33)</f>
        <v>12.850300000000001</v>
      </c>
      <c r="E36" s="74"/>
      <c r="F36" s="75">
        <f>MIN(F8:F33)</f>
        <v>18.059699999999999</v>
      </c>
      <c r="G36" s="74"/>
      <c r="H36" s="75">
        <f>MIN(H8:H33)</f>
        <v>42.873399999999997</v>
      </c>
      <c r="I36" s="74"/>
      <c r="J36" s="75">
        <f>MIN(J8:J33)</f>
        <v>61.864400000000003</v>
      </c>
      <c r="K36" s="74"/>
      <c r="L36" s="75">
        <f>MIN(L8:L33)</f>
        <v>20.238</v>
      </c>
      <c r="M36" s="74"/>
      <c r="N36" s="75">
        <f>MIN(N8:N33)</f>
        <v>10.6145</v>
      </c>
      <c r="O36" s="74"/>
      <c r="P36" s="75">
        <f>MIN(P8:P33)</f>
        <v>11.328799999999999</v>
      </c>
      <c r="Q36" s="74"/>
      <c r="R36" s="75">
        <f>MIN(R8:R33)</f>
        <v>4.0162000000000004</v>
      </c>
      <c r="S36" s="76"/>
    </row>
    <row r="37" spans="1:19" ht="15" thickBot="1" x14ac:dyDescent="0.35">
      <c r="A37" s="77" t="s">
        <v>29</v>
      </c>
      <c r="B37" s="78"/>
      <c r="C37" s="78"/>
      <c r="D37" s="79">
        <f>MAX(D8:D33)</f>
        <v>23.3965</v>
      </c>
      <c r="E37" s="78"/>
      <c r="F37" s="79">
        <f>MAX(F8:F33)</f>
        <v>31.883700000000001</v>
      </c>
      <c r="G37" s="78"/>
      <c r="H37" s="79">
        <f>MAX(H8:H33)</f>
        <v>70.698499999999996</v>
      </c>
      <c r="I37" s="78"/>
      <c r="J37" s="79">
        <f>MAX(J8:J33)</f>
        <v>98.002099999999999</v>
      </c>
      <c r="K37" s="78"/>
      <c r="L37" s="79">
        <f>MAX(L8:L33)</f>
        <v>46.217700000000001</v>
      </c>
      <c r="M37" s="78"/>
      <c r="N37" s="79">
        <f>MAX(N8:N33)</f>
        <v>24.931699999999999</v>
      </c>
      <c r="O37" s="78"/>
      <c r="P37" s="79">
        <f>MAX(P8:P33)</f>
        <v>19.538799999999998</v>
      </c>
      <c r="Q37" s="78"/>
      <c r="R37" s="79">
        <f>MAX(R8:R33)</f>
        <v>103.0912</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44391</v>
      </c>
      <c r="C8" s="65">
        <f>VLOOKUP($A8,'Return Data'!$B$7:$R$2843,4,0)</f>
        <v>1157.97</v>
      </c>
      <c r="D8" s="65">
        <f>VLOOKUP($A8,'Return Data'!$B$7:$R$2843,10,0)</f>
        <v>15.4414</v>
      </c>
      <c r="E8" s="66">
        <f>RANK(D8,D$8:D$41,0)</f>
        <v>15</v>
      </c>
      <c r="F8" s="65">
        <f>VLOOKUP($A8,'Return Data'!$B$7:$R$2843,11,0)</f>
        <v>15.272500000000001</v>
      </c>
      <c r="G8" s="66">
        <f>RANK(F8,F$8:F$41,0)</f>
        <v>19</v>
      </c>
      <c r="H8" s="65">
        <f>VLOOKUP($A8,'Return Data'!$B$7:$R$2843,12,0)</f>
        <v>45.552199999999999</v>
      </c>
      <c r="I8" s="66">
        <f>RANK(H8,H$8:H$41,0)</f>
        <v>17</v>
      </c>
      <c r="J8" s="65">
        <f>VLOOKUP($A8,'Return Data'!$B$7:$R$2843,13,0)</f>
        <v>64.099800000000002</v>
      </c>
      <c r="K8" s="66">
        <f>RANK(J8,J$8:J$41,0)</f>
        <v>13</v>
      </c>
      <c r="L8" s="65">
        <f>VLOOKUP($A8,'Return Data'!$B$7:$R$2843,17,0)</f>
        <v>23.3111</v>
      </c>
      <c r="M8" s="66">
        <f>RANK(L8,L$8:L$41,0)</f>
        <v>15</v>
      </c>
      <c r="N8" s="65">
        <f>VLOOKUP($A8,'Return Data'!$B$7:$R$2843,14,0)</f>
        <v>16.293500000000002</v>
      </c>
      <c r="O8" s="66">
        <f>RANK(N8,N$8:N$41,0)</f>
        <v>13</v>
      </c>
      <c r="P8" s="65">
        <f>VLOOKUP($A8,'Return Data'!$B$7:$R$2843,15,0)</f>
        <v>16.506</v>
      </c>
      <c r="Q8" s="66">
        <f>RANK(P8,P$8:P$41,0)</f>
        <v>10</v>
      </c>
      <c r="R8" s="65">
        <f>VLOOKUP($A8,'Return Data'!$B$7:$R$2843,16,0)</f>
        <v>18.162700000000001</v>
      </c>
      <c r="S8" s="67">
        <f>RANK(R8,R$8:R$41,0)</f>
        <v>7</v>
      </c>
    </row>
    <row r="9" spans="1:20" x14ac:dyDescent="0.3">
      <c r="A9" s="63" t="s">
        <v>1806</v>
      </c>
      <c r="B9" s="64">
        <f>VLOOKUP($A9,'Return Data'!$B$7:$R$2843,3,0)</f>
        <v>44391</v>
      </c>
      <c r="C9" s="65">
        <f>VLOOKUP($A9,'Return Data'!$B$7:$R$2843,4,0)</f>
        <v>18.3</v>
      </c>
      <c r="D9" s="65">
        <f>VLOOKUP($A9,'Return Data'!$B$7:$R$2843,10,0)</f>
        <v>13.876799999999999</v>
      </c>
      <c r="E9" s="66">
        <f t="shared" ref="E9:E41" si="0">RANK(D9,D$8:D$41,0)</f>
        <v>22</v>
      </c>
      <c r="F9" s="65">
        <f>VLOOKUP($A9,'Return Data'!$B$7:$R$2843,11,0)</f>
        <v>12.546099999999999</v>
      </c>
      <c r="G9" s="66">
        <f t="shared" ref="G9:G41" si="1">RANK(F9,F$8:F$41,0)</f>
        <v>26</v>
      </c>
      <c r="H9" s="65">
        <f>VLOOKUP($A9,'Return Data'!$B$7:$R$2843,12,0)</f>
        <v>38.426600000000001</v>
      </c>
      <c r="I9" s="66">
        <f t="shared" ref="I9:I41" si="2">RANK(H9,H$8:H$41,0)</f>
        <v>26</v>
      </c>
      <c r="J9" s="65">
        <f>VLOOKUP($A9,'Return Data'!$B$7:$R$2843,13,0)</f>
        <v>51.741300000000003</v>
      </c>
      <c r="K9" s="66">
        <f t="shared" ref="K9:K41" si="3">RANK(J9,J$8:J$41,0)</f>
        <v>26</v>
      </c>
      <c r="L9" s="65">
        <f>VLOOKUP($A9,'Return Data'!$B$7:$R$2843,17,0)</f>
        <v>23.8995</v>
      </c>
      <c r="M9" s="66">
        <f t="shared" ref="M9:M41" si="4">RANK(L9,L$8:L$41,0)</f>
        <v>12</v>
      </c>
      <c r="N9" s="65">
        <f>VLOOKUP($A9,'Return Data'!$B$7:$R$2843,14,0)</f>
        <v>17.1236</v>
      </c>
      <c r="O9" s="66">
        <f t="shared" ref="O9:O41" si="5">RANK(N9,N$8:N$41,0)</f>
        <v>9</v>
      </c>
      <c r="P9" s="65"/>
      <c r="Q9" s="66"/>
      <c r="R9" s="65">
        <f>VLOOKUP($A9,'Return Data'!$B$7:$R$2843,16,0)</f>
        <v>17.965800000000002</v>
      </c>
      <c r="S9" s="67">
        <f t="shared" ref="S9:S41" si="6">RANK(R9,R$8:R$41,0)</f>
        <v>10</v>
      </c>
    </row>
    <row r="10" spans="1:20" x14ac:dyDescent="0.3">
      <c r="A10" s="63" t="s">
        <v>1259</v>
      </c>
      <c r="B10" s="64">
        <f>VLOOKUP($A10,'Return Data'!$B$7:$R$2843,3,0)</f>
        <v>44391</v>
      </c>
      <c r="C10" s="65">
        <f>VLOOKUP($A10,'Return Data'!$B$7:$R$2843,4,0)</f>
        <v>162.46</v>
      </c>
      <c r="D10" s="65">
        <f>VLOOKUP($A10,'Return Data'!$B$7:$R$2843,10,0)</f>
        <v>17.384399999999999</v>
      </c>
      <c r="E10" s="66">
        <f t="shared" si="0"/>
        <v>8</v>
      </c>
      <c r="F10" s="65">
        <f>VLOOKUP($A10,'Return Data'!$B$7:$R$2843,11,0)</f>
        <v>20.1005</v>
      </c>
      <c r="G10" s="66">
        <f t="shared" si="1"/>
        <v>11</v>
      </c>
      <c r="H10" s="65">
        <f>VLOOKUP($A10,'Return Data'!$B$7:$R$2843,12,0)</f>
        <v>50.161799999999999</v>
      </c>
      <c r="I10" s="66">
        <f t="shared" si="2"/>
        <v>10</v>
      </c>
      <c r="J10" s="65">
        <f>VLOOKUP($A10,'Return Data'!$B$7:$R$2843,13,0)</f>
        <v>67.986800000000002</v>
      </c>
      <c r="K10" s="66">
        <f t="shared" si="3"/>
        <v>8</v>
      </c>
      <c r="L10" s="65">
        <f>VLOOKUP($A10,'Return Data'!$B$7:$R$2843,17,0)</f>
        <v>25.643000000000001</v>
      </c>
      <c r="M10" s="66">
        <f t="shared" si="4"/>
        <v>10</v>
      </c>
      <c r="N10" s="65">
        <f>VLOOKUP($A10,'Return Data'!$B$7:$R$2843,14,0)</f>
        <v>16.598700000000001</v>
      </c>
      <c r="O10" s="66">
        <f t="shared" si="5"/>
        <v>12</v>
      </c>
      <c r="P10" s="65">
        <f>VLOOKUP($A10,'Return Data'!$B$7:$R$2843,15,0)</f>
        <v>14.655900000000001</v>
      </c>
      <c r="Q10" s="66">
        <f t="shared" ref="Q10:Q41" si="7">RANK(P10,P$8:P$41,0)</f>
        <v>17</v>
      </c>
      <c r="R10" s="65">
        <f>VLOOKUP($A10,'Return Data'!$B$7:$R$2843,16,0)</f>
        <v>14.6493</v>
      </c>
      <c r="S10" s="67">
        <f t="shared" si="6"/>
        <v>27</v>
      </c>
    </row>
    <row r="11" spans="1:20" x14ac:dyDescent="0.3">
      <c r="A11" s="63" t="s">
        <v>1261</v>
      </c>
      <c r="B11" s="64">
        <f>VLOOKUP($A11,'Return Data'!$B$7:$R$2843,3,0)</f>
        <v>44391</v>
      </c>
      <c r="C11" s="65">
        <f>VLOOKUP($A11,'Return Data'!$B$7:$R$2843,4,0)</f>
        <v>79.239000000000004</v>
      </c>
      <c r="D11" s="65">
        <f>VLOOKUP($A11,'Return Data'!$B$7:$R$2843,10,0)</f>
        <v>18.5627</v>
      </c>
      <c r="E11" s="66">
        <f t="shared" si="0"/>
        <v>6</v>
      </c>
      <c r="F11" s="65">
        <f>VLOOKUP($A11,'Return Data'!$B$7:$R$2843,11,0)</f>
        <v>22.2089</v>
      </c>
      <c r="G11" s="66">
        <f t="shared" si="1"/>
        <v>8</v>
      </c>
      <c r="H11" s="65">
        <f>VLOOKUP($A11,'Return Data'!$B$7:$R$2843,12,0)</f>
        <v>48.872700000000002</v>
      </c>
      <c r="I11" s="66">
        <f t="shared" si="2"/>
        <v>12</v>
      </c>
      <c r="J11" s="65">
        <f>VLOOKUP($A11,'Return Data'!$B$7:$R$2843,13,0)</f>
        <v>62.688400000000001</v>
      </c>
      <c r="K11" s="66">
        <f t="shared" si="3"/>
        <v>16</v>
      </c>
      <c r="L11" s="65">
        <f>VLOOKUP($A11,'Return Data'!$B$7:$R$2843,17,0)</f>
        <v>24.432200000000002</v>
      </c>
      <c r="M11" s="66">
        <f t="shared" si="4"/>
        <v>11</v>
      </c>
      <c r="N11" s="65">
        <f>VLOOKUP($A11,'Return Data'!$B$7:$R$2843,14,0)</f>
        <v>16.889099999999999</v>
      </c>
      <c r="O11" s="66">
        <f t="shared" si="5"/>
        <v>10</v>
      </c>
      <c r="P11" s="65">
        <f>VLOOKUP($A11,'Return Data'!$B$7:$R$2843,15,0)</f>
        <v>15.755800000000001</v>
      </c>
      <c r="Q11" s="66">
        <f t="shared" si="7"/>
        <v>12</v>
      </c>
      <c r="R11" s="65">
        <f>VLOOKUP($A11,'Return Data'!$B$7:$R$2843,16,0)</f>
        <v>16.940899999999999</v>
      </c>
      <c r="S11" s="67">
        <f t="shared" si="6"/>
        <v>15</v>
      </c>
    </row>
    <row r="12" spans="1:20" x14ac:dyDescent="0.3">
      <c r="A12" s="63" t="s">
        <v>1827</v>
      </c>
      <c r="B12" s="64">
        <f>VLOOKUP($A12,'Return Data'!$B$7:$R$2843,3,0)</f>
        <v>44391</v>
      </c>
      <c r="C12" s="65">
        <f>VLOOKUP($A12,'Return Data'!$B$7:$R$2843,4,0)</f>
        <v>219.85</v>
      </c>
      <c r="D12" s="65">
        <f>VLOOKUP($A12,'Return Data'!$B$7:$R$2843,10,0)</f>
        <v>14.207800000000001</v>
      </c>
      <c r="E12" s="66">
        <f t="shared" si="0"/>
        <v>20</v>
      </c>
      <c r="F12" s="65">
        <f>VLOOKUP($A12,'Return Data'!$B$7:$R$2843,11,0)</f>
        <v>15.237399999999999</v>
      </c>
      <c r="G12" s="66">
        <f t="shared" si="1"/>
        <v>20</v>
      </c>
      <c r="H12" s="65">
        <f>VLOOKUP($A12,'Return Data'!$B$7:$R$2843,12,0)</f>
        <v>37.655799999999999</v>
      </c>
      <c r="I12" s="66">
        <f t="shared" si="2"/>
        <v>27</v>
      </c>
      <c r="J12" s="65">
        <f>VLOOKUP($A12,'Return Data'!$B$7:$R$2843,13,0)</f>
        <v>56.387799999999999</v>
      </c>
      <c r="K12" s="66">
        <f t="shared" si="3"/>
        <v>22</v>
      </c>
      <c r="L12" s="65">
        <f>VLOOKUP($A12,'Return Data'!$B$7:$R$2843,17,0)</f>
        <v>25.668399999999998</v>
      </c>
      <c r="M12" s="66">
        <f t="shared" si="4"/>
        <v>9</v>
      </c>
      <c r="N12" s="65">
        <f>VLOOKUP($A12,'Return Data'!$B$7:$R$2843,14,0)</f>
        <v>18.445699999999999</v>
      </c>
      <c r="O12" s="66">
        <f t="shared" si="5"/>
        <v>7</v>
      </c>
      <c r="P12" s="65">
        <f>VLOOKUP($A12,'Return Data'!$B$7:$R$2843,15,0)</f>
        <v>18.225999999999999</v>
      </c>
      <c r="Q12" s="66">
        <f t="shared" si="7"/>
        <v>4</v>
      </c>
      <c r="R12" s="65">
        <f>VLOOKUP($A12,'Return Data'!$B$7:$R$2843,16,0)</f>
        <v>15.567299999999999</v>
      </c>
      <c r="S12" s="67">
        <f t="shared" si="6"/>
        <v>22</v>
      </c>
    </row>
    <row r="13" spans="1:20" x14ac:dyDescent="0.3">
      <c r="A13" s="102" t="s">
        <v>1873</v>
      </c>
      <c r="B13" s="64">
        <f>VLOOKUP($A13,'Return Data'!$B$7:$R$2843,3,0)</f>
        <v>44391</v>
      </c>
      <c r="C13" s="65">
        <f>VLOOKUP($A13,'Return Data'!$B$7:$R$2843,4,0)</f>
        <v>66.97</v>
      </c>
      <c r="D13" s="65">
        <f>VLOOKUP($A13,'Return Data'!$B$7:$R$2843,10,0)</f>
        <v>16.7803</v>
      </c>
      <c r="E13" s="66">
        <f t="shared" si="0"/>
        <v>10</v>
      </c>
      <c r="F13" s="65">
        <f>VLOOKUP($A13,'Return Data'!$B$7:$R$2843,11,0)</f>
        <v>19.176400000000001</v>
      </c>
      <c r="G13" s="66">
        <f t="shared" si="1"/>
        <v>12</v>
      </c>
      <c r="H13" s="65">
        <f>VLOOKUP($A13,'Return Data'!$B$7:$R$2843,12,0)</f>
        <v>51.677100000000003</v>
      </c>
      <c r="I13" s="66">
        <f t="shared" si="2"/>
        <v>9</v>
      </c>
      <c r="J13" s="65">
        <f>VLOOKUP($A13,'Return Data'!$B$7:$R$2843,13,0)</f>
        <v>63.993400000000001</v>
      </c>
      <c r="K13" s="66">
        <f t="shared" si="3"/>
        <v>14</v>
      </c>
      <c r="L13" s="65">
        <f>VLOOKUP($A13,'Return Data'!$B$7:$R$2843,17,0)</f>
        <v>28.2545</v>
      </c>
      <c r="M13" s="66">
        <f t="shared" si="4"/>
        <v>7</v>
      </c>
      <c r="N13" s="65">
        <f>VLOOKUP($A13,'Return Data'!$B$7:$R$2843,14,0)</f>
        <v>19.5853</v>
      </c>
      <c r="O13" s="66">
        <f t="shared" si="5"/>
        <v>5</v>
      </c>
      <c r="P13" s="65">
        <f>VLOOKUP($A13,'Return Data'!$B$7:$R$2843,15,0)</f>
        <v>18.048400000000001</v>
      </c>
      <c r="Q13" s="66">
        <f t="shared" si="7"/>
        <v>5</v>
      </c>
      <c r="R13" s="65">
        <f>VLOOKUP($A13,'Return Data'!$B$7:$R$2843,16,0)</f>
        <v>16.757899999999999</v>
      </c>
      <c r="S13" s="67">
        <f t="shared" si="6"/>
        <v>16</v>
      </c>
    </row>
    <row r="14" spans="1:20" x14ac:dyDescent="0.3">
      <c r="A14" s="102" t="s">
        <v>1788</v>
      </c>
      <c r="B14" s="64">
        <f>VLOOKUP($A14,'Return Data'!$B$7:$R$2843,3,0)</f>
        <v>44391</v>
      </c>
      <c r="C14" s="65">
        <f>VLOOKUP($A14,'Return Data'!$B$7:$R$2843,4,0)</f>
        <v>22.984000000000002</v>
      </c>
      <c r="D14" s="65">
        <f>VLOOKUP($A14,'Return Data'!$B$7:$R$2843,10,0)</f>
        <v>16.227599999999999</v>
      </c>
      <c r="E14" s="66">
        <f t="shared" si="0"/>
        <v>13</v>
      </c>
      <c r="F14" s="65">
        <f>VLOOKUP($A14,'Return Data'!$B$7:$R$2843,11,0)</f>
        <v>18.2852</v>
      </c>
      <c r="G14" s="66">
        <f t="shared" si="1"/>
        <v>14</v>
      </c>
      <c r="H14" s="65">
        <f>VLOOKUP($A14,'Return Data'!$B$7:$R$2843,12,0)</f>
        <v>46.004300000000001</v>
      </c>
      <c r="I14" s="66">
        <f t="shared" si="2"/>
        <v>16</v>
      </c>
      <c r="J14" s="65">
        <f>VLOOKUP($A14,'Return Data'!$B$7:$R$2843,13,0)</f>
        <v>64.759900000000002</v>
      </c>
      <c r="K14" s="66">
        <f t="shared" si="3"/>
        <v>12</v>
      </c>
      <c r="L14" s="65">
        <f>VLOOKUP($A14,'Return Data'!$B$7:$R$2843,17,0)</f>
        <v>23.037099999999999</v>
      </c>
      <c r="M14" s="66">
        <f t="shared" si="4"/>
        <v>16</v>
      </c>
      <c r="N14" s="65">
        <f>VLOOKUP($A14,'Return Data'!$B$7:$R$2843,14,0)</f>
        <v>15.5107</v>
      </c>
      <c r="O14" s="66">
        <f t="shared" si="5"/>
        <v>16</v>
      </c>
      <c r="P14" s="65">
        <f>VLOOKUP($A14,'Return Data'!$B$7:$R$2843,15,0)</f>
        <v>17.0688</v>
      </c>
      <c r="Q14" s="66">
        <f t="shared" si="7"/>
        <v>7</v>
      </c>
      <c r="R14" s="65">
        <f>VLOOKUP($A14,'Return Data'!$B$7:$R$2843,16,0)</f>
        <v>13.7797</v>
      </c>
      <c r="S14" s="67">
        <f t="shared" si="6"/>
        <v>30</v>
      </c>
    </row>
    <row r="15" spans="1:20" x14ac:dyDescent="0.3">
      <c r="A15" s="63" t="s">
        <v>1795</v>
      </c>
      <c r="B15" s="64">
        <f>VLOOKUP($A15,'Return Data'!$B$7:$R$2843,3,0)</f>
        <v>44391</v>
      </c>
      <c r="C15" s="65">
        <f>VLOOKUP($A15,'Return Data'!$B$7:$R$2843,4,0)</f>
        <v>923.54489999999998</v>
      </c>
      <c r="D15" s="65">
        <f>VLOOKUP($A15,'Return Data'!$B$7:$R$2843,10,0)</f>
        <v>13.624499999999999</v>
      </c>
      <c r="E15" s="66">
        <f t="shared" si="0"/>
        <v>24</v>
      </c>
      <c r="F15" s="65">
        <f>VLOOKUP($A15,'Return Data'!$B$7:$R$2843,11,0)</f>
        <v>15.375400000000001</v>
      </c>
      <c r="G15" s="66">
        <f t="shared" si="1"/>
        <v>18</v>
      </c>
      <c r="H15" s="65">
        <f>VLOOKUP($A15,'Return Data'!$B$7:$R$2843,12,0)</f>
        <v>53.298299999999998</v>
      </c>
      <c r="I15" s="66">
        <f t="shared" si="2"/>
        <v>7</v>
      </c>
      <c r="J15" s="65">
        <f>VLOOKUP($A15,'Return Data'!$B$7:$R$2843,13,0)</f>
        <v>67.575800000000001</v>
      </c>
      <c r="K15" s="66">
        <f t="shared" si="3"/>
        <v>10</v>
      </c>
      <c r="L15" s="65">
        <f>VLOOKUP($A15,'Return Data'!$B$7:$R$2843,17,0)</f>
        <v>22.683499999999999</v>
      </c>
      <c r="M15" s="66">
        <f t="shared" si="4"/>
        <v>17</v>
      </c>
      <c r="N15" s="65">
        <f>VLOOKUP($A15,'Return Data'!$B$7:$R$2843,14,0)</f>
        <v>14.603400000000001</v>
      </c>
      <c r="O15" s="66">
        <f t="shared" si="5"/>
        <v>20</v>
      </c>
      <c r="P15" s="65">
        <f>VLOOKUP($A15,'Return Data'!$B$7:$R$2843,15,0)</f>
        <v>13.3286</v>
      </c>
      <c r="Q15" s="66">
        <f t="shared" si="7"/>
        <v>21</v>
      </c>
      <c r="R15" s="65">
        <f>VLOOKUP($A15,'Return Data'!$B$7:$R$2843,16,0)</f>
        <v>16.340800000000002</v>
      </c>
      <c r="S15" s="67">
        <f t="shared" si="6"/>
        <v>19</v>
      </c>
    </row>
    <row r="16" spans="1:20" x14ac:dyDescent="0.3">
      <c r="A16" s="63" t="s">
        <v>1797</v>
      </c>
      <c r="B16" s="64">
        <f>VLOOKUP($A16,'Return Data'!$B$7:$R$2843,3,0)</f>
        <v>44391</v>
      </c>
      <c r="C16" s="65">
        <f>VLOOKUP($A16,'Return Data'!$B$7:$R$2843,4,0)</f>
        <v>956.279</v>
      </c>
      <c r="D16" s="65">
        <f>VLOOKUP($A16,'Return Data'!$B$7:$R$2843,10,0)</f>
        <v>15.1455</v>
      </c>
      <c r="E16" s="66">
        <f t="shared" si="0"/>
        <v>16</v>
      </c>
      <c r="F16" s="65">
        <f>VLOOKUP($A16,'Return Data'!$B$7:$R$2843,11,0)</f>
        <v>16.7773</v>
      </c>
      <c r="G16" s="66">
        <f t="shared" si="1"/>
        <v>16</v>
      </c>
      <c r="H16" s="65">
        <f>VLOOKUP($A16,'Return Data'!$B$7:$R$2843,12,0)</f>
        <v>56.872199999999999</v>
      </c>
      <c r="I16" s="66">
        <f t="shared" si="2"/>
        <v>4</v>
      </c>
      <c r="J16" s="65">
        <f>VLOOKUP($A16,'Return Data'!$B$7:$R$2843,13,0)</f>
        <v>67.7256</v>
      </c>
      <c r="K16" s="66">
        <f t="shared" si="3"/>
        <v>9</v>
      </c>
      <c r="L16" s="65">
        <f>VLOOKUP($A16,'Return Data'!$B$7:$R$2843,17,0)</f>
        <v>15.833600000000001</v>
      </c>
      <c r="M16" s="66">
        <f t="shared" si="4"/>
        <v>29</v>
      </c>
      <c r="N16" s="65">
        <f>VLOOKUP($A16,'Return Data'!$B$7:$R$2843,14,0)</f>
        <v>15.3079</v>
      </c>
      <c r="O16" s="66">
        <f t="shared" si="5"/>
        <v>18</v>
      </c>
      <c r="P16" s="65">
        <f>VLOOKUP($A16,'Return Data'!$B$7:$R$2843,15,0)</f>
        <v>14.100300000000001</v>
      </c>
      <c r="Q16" s="66">
        <f t="shared" si="7"/>
        <v>18</v>
      </c>
      <c r="R16" s="65">
        <f>VLOOKUP($A16,'Return Data'!$B$7:$R$2843,16,0)</f>
        <v>14.837400000000001</v>
      </c>
      <c r="S16" s="67">
        <f t="shared" si="6"/>
        <v>26</v>
      </c>
    </row>
    <row r="17" spans="1:19" x14ac:dyDescent="0.3">
      <c r="A17" s="126" t="s">
        <v>1791</v>
      </c>
      <c r="B17" s="64">
        <f>VLOOKUP($A17,'Return Data'!$B$7:$R$2843,3,0)</f>
        <v>44391</v>
      </c>
      <c r="C17" s="65">
        <f>VLOOKUP($A17,'Return Data'!$B$7:$R$2843,4,0)</f>
        <v>129.35489999999999</v>
      </c>
      <c r="D17" s="65">
        <f>VLOOKUP($A17,'Return Data'!$B$7:$R$2843,10,0)</f>
        <v>14.648199999999999</v>
      </c>
      <c r="E17" s="66">
        <f t="shared" si="0"/>
        <v>18</v>
      </c>
      <c r="F17" s="65">
        <f>VLOOKUP($A17,'Return Data'!$B$7:$R$2843,11,0)</f>
        <v>14.520899999999999</v>
      </c>
      <c r="G17" s="66">
        <f t="shared" si="1"/>
        <v>22</v>
      </c>
      <c r="H17" s="65">
        <f>VLOOKUP($A17,'Return Data'!$B$7:$R$2843,12,0)</f>
        <v>39.420699999999997</v>
      </c>
      <c r="I17" s="66">
        <f t="shared" si="2"/>
        <v>24</v>
      </c>
      <c r="J17" s="65">
        <f>VLOOKUP($A17,'Return Data'!$B$7:$R$2843,13,0)</f>
        <v>57.724899999999998</v>
      </c>
      <c r="K17" s="66">
        <f t="shared" si="3"/>
        <v>21</v>
      </c>
      <c r="L17" s="65">
        <f>VLOOKUP($A17,'Return Data'!$B$7:$R$2843,17,0)</f>
        <v>21.342700000000001</v>
      </c>
      <c r="M17" s="66">
        <f t="shared" si="4"/>
        <v>19</v>
      </c>
      <c r="N17" s="65">
        <f>VLOOKUP($A17,'Return Data'!$B$7:$R$2843,14,0)</f>
        <v>12.5501</v>
      </c>
      <c r="O17" s="66">
        <f t="shared" si="5"/>
        <v>25</v>
      </c>
      <c r="P17" s="65">
        <f>VLOOKUP($A17,'Return Data'!$B$7:$R$2843,15,0)</f>
        <v>12.7971</v>
      </c>
      <c r="Q17" s="66">
        <f t="shared" si="7"/>
        <v>22</v>
      </c>
      <c r="R17" s="65">
        <f>VLOOKUP($A17,'Return Data'!$B$7:$R$2843,16,0)</f>
        <v>15.3353</v>
      </c>
      <c r="S17" s="67">
        <f t="shared" si="6"/>
        <v>23</v>
      </c>
    </row>
    <row r="18" spans="1:19" x14ac:dyDescent="0.3">
      <c r="A18" s="127" t="s">
        <v>1263</v>
      </c>
      <c r="B18" s="64">
        <f>VLOOKUP($A18,'Return Data'!$B$7:$R$2843,3,0)</f>
        <v>44391</v>
      </c>
      <c r="C18" s="65">
        <f>VLOOKUP($A18,'Return Data'!$B$7:$R$2843,4,0)</f>
        <v>446.18</v>
      </c>
      <c r="D18" s="65">
        <f>VLOOKUP($A18,'Return Data'!$B$7:$R$2843,10,0)</f>
        <v>18.036999999999999</v>
      </c>
      <c r="E18" s="66">
        <f t="shared" si="0"/>
        <v>7</v>
      </c>
      <c r="F18" s="65">
        <f>VLOOKUP($A18,'Return Data'!$B$7:$R$2843,11,0)</f>
        <v>20.811199999999999</v>
      </c>
      <c r="G18" s="66">
        <f t="shared" si="1"/>
        <v>9</v>
      </c>
      <c r="H18" s="65">
        <f>VLOOKUP($A18,'Return Data'!$B$7:$R$2843,12,0)</f>
        <v>55.952500000000001</v>
      </c>
      <c r="I18" s="66">
        <f t="shared" si="2"/>
        <v>6</v>
      </c>
      <c r="J18" s="65">
        <f>VLOOKUP($A18,'Return Data'!$B$7:$R$2843,13,0)</f>
        <v>68.204800000000006</v>
      </c>
      <c r="K18" s="66">
        <f t="shared" si="3"/>
        <v>7</v>
      </c>
      <c r="L18" s="65">
        <f>VLOOKUP($A18,'Return Data'!$B$7:$R$2843,17,0)</f>
        <v>19.998699999999999</v>
      </c>
      <c r="M18" s="66">
        <f t="shared" si="4"/>
        <v>22</v>
      </c>
      <c r="N18" s="65">
        <f>VLOOKUP($A18,'Return Data'!$B$7:$R$2843,14,0)</f>
        <v>15.8163</v>
      </c>
      <c r="O18" s="66">
        <f t="shared" si="5"/>
        <v>14</v>
      </c>
      <c r="P18" s="65">
        <f>VLOOKUP($A18,'Return Data'!$B$7:$R$2843,15,0)</f>
        <v>14.7431</v>
      </c>
      <c r="Q18" s="66">
        <f t="shared" si="7"/>
        <v>16</v>
      </c>
      <c r="R18" s="65">
        <f>VLOOKUP($A18,'Return Data'!$B$7:$R$2843,16,0)</f>
        <v>16.309899999999999</v>
      </c>
      <c r="S18" s="67">
        <f t="shared" si="6"/>
        <v>20</v>
      </c>
    </row>
    <row r="19" spans="1:19" x14ac:dyDescent="0.3">
      <c r="A19" s="63" t="s">
        <v>1799</v>
      </c>
      <c r="B19" s="64">
        <f>VLOOKUP($A19,'Return Data'!$B$7:$R$2843,3,0)</f>
        <v>44391</v>
      </c>
      <c r="C19" s="65">
        <f>VLOOKUP($A19,'Return Data'!$B$7:$R$2843,4,0)</f>
        <v>33.6</v>
      </c>
      <c r="D19" s="65">
        <f>VLOOKUP($A19,'Return Data'!$B$7:$R$2843,10,0)</f>
        <v>15.107900000000001</v>
      </c>
      <c r="E19" s="66">
        <f t="shared" si="0"/>
        <v>17</v>
      </c>
      <c r="F19" s="65">
        <f>VLOOKUP($A19,'Return Data'!$B$7:$R$2843,11,0)</f>
        <v>15.384600000000001</v>
      </c>
      <c r="G19" s="66">
        <f t="shared" si="1"/>
        <v>17</v>
      </c>
      <c r="H19" s="65">
        <f>VLOOKUP($A19,'Return Data'!$B$7:$R$2843,12,0)</f>
        <v>40.292299999999997</v>
      </c>
      <c r="I19" s="66">
        <f t="shared" si="2"/>
        <v>21</v>
      </c>
      <c r="J19" s="65">
        <f>VLOOKUP($A19,'Return Data'!$B$7:$R$2843,13,0)</f>
        <v>54.624899999999997</v>
      </c>
      <c r="K19" s="66">
        <f t="shared" si="3"/>
        <v>23</v>
      </c>
      <c r="L19" s="65">
        <f>VLOOKUP($A19,'Return Data'!$B$7:$R$2843,17,0)</f>
        <v>23.6158</v>
      </c>
      <c r="M19" s="66">
        <f t="shared" si="4"/>
        <v>13</v>
      </c>
      <c r="N19" s="65">
        <f>VLOOKUP($A19,'Return Data'!$B$7:$R$2843,14,0)</f>
        <v>14.392300000000001</v>
      </c>
      <c r="O19" s="66">
        <f t="shared" si="5"/>
        <v>21</v>
      </c>
      <c r="P19" s="65">
        <f>VLOOKUP($A19,'Return Data'!$B$7:$R$2843,15,0)</f>
        <v>13.6051</v>
      </c>
      <c r="Q19" s="66">
        <f t="shared" si="7"/>
        <v>20</v>
      </c>
      <c r="R19" s="65">
        <f>VLOOKUP($A19,'Return Data'!$B$7:$R$2843,16,0)</f>
        <v>18.055900000000001</v>
      </c>
      <c r="S19" s="67">
        <f t="shared" si="6"/>
        <v>9</v>
      </c>
    </row>
    <row r="20" spans="1:19" x14ac:dyDescent="0.3">
      <c r="A20" s="63" t="s">
        <v>1821</v>
      </c>
      <c r="B20" s="64">
        <f>VLOOKUP($A20,'Return Data'!$B$7:$R$2843,3,0)</f>
        <v>44391</v>
      </c>
      <c r="C20" s="65">
        <f>VLOOKUP($A20,'Return Data'!$B$7:$R$2843,4,0)</f>
        <v>131.97</v>
      </c>
      <c r="D20" s="65">
        <f>VLOOKUP($A20,'Return Data'!$B$7:$R$2843,10,0)</f>
        <v>12.6793</v>
      </c>
      <c r="E20" s="66">
        <f t="shared" si="0"/>
        <v>26</v>
      </c>
      <c r="F20" s="65">
        <f>VLOOKUP($A20,'Return Data'!$B$7:$R$2843,11,0)</f>
        <v>13.2498</v>
      </c>
      <c r="G20" s="66">
        <f t="shared" si="1"/>
        <v>25</v>
      </c>
      <c r="H20" s="65">
        <f>VLOOKUP($A20,'Return Data'!$B$7:$R$2843,12,0)</f>
        <v>39.724699999999999</v>
      </c>
      <c r="I20" s="66">
        <f t="shared" si="2"/>
        <v>22</v>
      </c>
      <c r="J20" s="65">
        <f>VLOOKUP($A20,'Return Data'!$B$7:$R$2843,13,0)</f>
        <v>53.614199999999997</v>
      </c>
      <c r="K20" s="66">
        <f t="shared" si="3"/>
        <v>25</v>
      </c>
      <c r="L20" s="65">
        <f>VLOOKUP($A20,'Return Data'!$B$7:$R$2843,17,0)</f>
        <v>17.894600000000001</v>
      </c>
      <c r="M20" s="66">
        <f t="shared" si="4"/>
        <v>25</v>
      </c>
      <c r="N20" s="65">
        <f>VLOOKUP($A20,'Return Data'!$B$7:$R$2843,14,0)</f>
        <v>10.4704</v>
      </c>
      <c r="O20" s="66">
        <f t="shared" si="5"/>
        <v>27</v>
      </c>
      <c r="P20" s="65">
        <f>VLOOKUP($A20,'Return Data'!$B$7:$R$2843,15,0)</f>
        <v>11.208</v>
      </c>
      <c r="Q20" s="66">
        <f t="shared" si="7"/>
        <v>25</v>
      </c>
      <c r="R20" s="65">
        <f>VLOOKUP($A20,'Return Data'!$B$7:$R$2843,16,0)</f>
        <v>14.8599</v>
      </c>
      <c r="S20" s="67">
        <f t="shared" si="6"/>
        <v>25</v>
      </c>
    </row>
    <row r="21" spans="1:19" x14ac:dyDescent="0.3">
      <c r="A21" s="63" t="s">
        <v>1266</v>
      </c>
      <c r="B21" s="64">
        <f>VLOOKUP($A21,'Return Data'!$B$7:$R$2843,3,0)</f>
        <v>44391</v>
      </c>
      <c r="C21" s="65">
        <f>VLOOKUP($A21,'Return Data'!$B$7:$R$2843,4,0)</f>
        <v>84.33</v>
      </c>
      <c r="D21" s="65">
        <f>VLOOKUP($A21,'Return Data'!$B$7:$R$2843,10,0)</f>
        <v>22.572700000000001</v>
      </c>
      <c r="E21" s="66">
        <f t="shared" si="0"/>
        <v>1</v>
      </c>
      <c r="F21" s="65">
        <f>VLOOKUP($A21,'Return Data'!$B$7:$R$2843,11,0)</f>
        <v>25.1373</v>
      </c>
      <c r="G21" s="66">
        <f t="shared" si="1"/>
        <v>4</v>
      </c>
      <c r="H21" s="65">
        <f>VLOOKUP($A21,'Return Data'!$B$7:$R$2843,12,0)</f>
        <v>56.022199999999998</v>
      </c>
      <c r="I21" s="66">
        <f t="shared" si="2"/>
        <v>5</v>
      </c>
      <c r="J21" s="65">
        <f>VLOOKUP($A21,'Return Data'!$B$7:$R$2843,13,0)</f>
        <v>72.277799999999999</v>
      </c>
      <c r="K21" s="66">
        <f t="shared" si="3"/>
        <v>5</v>
      </c>
      <c r="L21" s="65">
        <f>VLOOKUP($A21,'Return Data'!$B$7:$R$2843,17,0)</f>
        <v>29.382899999999999</v>
      </c>
      <c r="M21" s="66">
        <f t="shared" si="4"/>
        <v>6</v>
      </c>
      <c r="N21" s="65">
        <f>VLOOKUP($A21,'Return Data'!$B$7:$R$2843,14,0)</f>
        <v>16.821400000000001</v>
      </c>
      <c r="O21" s="66">
        <f t="shared" si="5"/>
        <v>11</v>
      </c>
      <c r="P21" s="65">
        <f>VLOOKUP($A21,'Return Data'!$B$7:$R$2843,15,0)</f>
        <v>16.678599999999999</v>
      </c>
      <c r="Q21" s="66">
        <f t="shared" si="7"/>
        <v>9</v>
      </c>
      <c r="R21" s="65">
        <f>VLOOKUP($A21,'Return Data'!$B$7:$R$2843,16,0)</f>
        <v>19.986799999999999</v>
      </c>
      <c r="S21" s="67">
        <f t="shared" si="6"/>
        <v>5</v>
      </c>
    </row>
    <row r="22" spans="1:19" x14ac:dyDescent="0.3">
      <c r="A22" s="63" t="s">
        <v>1267</v>
      </c>
      <c r="B22" s="64">
        <f>VLOOKUP($A22,'Return Data'!$B$7:$R$2843,3,0)</f>
        <v>44391</v>
      </c>
      <c r="C22" s="65">
        <f>VLOOKUP($A22,'Return Data'!$B$7:$R$2843,4,0)</f>
        <v>15.152100000000001</v>
      </c>
      <c r="D22" s="65">
        <f>VLOOKUP($A22,'Return Data'!$B$7:$R$2843,10,0)</f>
        <v>14.1952</v>
      </c>
      <c r="E22" s="66">
        <f t="shared" si="0"/>
        <v>21</v>
      </c>
      <c r="F22" s="65">
        <f>VLOOKUP($A22,'Return Data'!$B$7:$R$2843,11,0)</f>
        <v>19.138100000000001</v>
      </c>
      <c r="G22" s="66">
        <f t="shared" si="1"/>
        <v>13</v>
      </c>
      <c r="H22" s="65">
        <f>VLOOKUP($A22,'Return Data'!$B$7:$R$2843,12,0)</f>
        <v>49.6755</v>
      </c>
      <c r="I22" s="66">
        <f t="shared" si="2"/>
        <v>11</v>
      </c>
      <c r="J22" s="65">
        <f>VLOOKUP($A22,'Return Data'!$B$7:$R$2843,13,0)</f>
        <v>59.363300000000002</v>
      </c>
      <c r="K22" s="66">
        <f t="shared" si="3"/>
        <v>20</v>
      </c>
      <c r="L22" s="65"/>
      <c r="M22" s="66"/>
      <c r="N22" s="65"/>
      <c r="O22" s="66"/>
      <c r="P22" s="65"/>
      <c r="Q22" s="66"/>
      <c r="R22" s="65">
        <f>VLOOKUP($A22,'Return Data'!$B$7:$R$2843,16,0)</f>
        <v>21.1372</v>
      </c>
      <c r="S22" s="67">
        <f t="shared" si="6"/>
        <v>3</v>
      </c>
    </row>
    <row r="23" spans="1:19" x14ac:dyDescent="0.3">
      <c r="A23" s="63" t="s">
        <v>1801</v>
      </c>
      <c r="B23" s="64">
        <f>VLOOKUP($A23,'Return Data'!$B$7:$R$2843,3,0)</f>
        <v>44391</v>
      </c>
      <c r="C23" s="65">
        <f>VLOOKUP($A23,'Return Data'!$B$7:$R$2843,4,0)</f>
        <v>49.786000000000001</v>
      </c>
      <c r="D23" s="65">
        <f>VLOOKUP($A23,'Return Data'!$B$7:$R$2843,10,0)</f>
        <v>10.194800000000001</v>
      </c>
      <c r="E23" s="66">
        <f t="shared" si="0"/>
        <v>32</v>
      </c>
      <c r="F23" s="65">
        <f>VLOOKUP($A23,'Return Data'!$B$7:$R$2843,11,0)</f>
        <v>12.049899999999999</v>
      </c>
      <c r="G23" s="66">
        <f t="shared" si="1"/>
        <v>29</v>
      </c>
      <c r="H23" s="65">
        <f>VLOOKUP($A23,'Return Data'!$B$7:$R$2843,12,0)</f>
        <v>47.007100000000001</v>
      </c>
      <c r="I23" s="66">
        <f t="shared" si="2"/>
        <v>15</v>
      </c>
      <c r="J23" s="65">
        <f>VLOOKUP($A23,'Return Data'!$B$7:$R$2843,13,0)</f>
        <v>51.392000000000003</v>
      </c>
      <c r="K23" s="66">
        <f t="shared" si="3"/>
        <v>27</v>
      </c>
      <c r="L23" s="65">
        <f>VLOOKUP($A23,'Return Data'!$B$7:$R$2843,17,0)</f>
        <v>21.7349</v>
      </c>
      <c r="M23" s="66">
        <f t="shared" si="4"/>
        <v>18</v>
      </c>
      <c r="N23" s="65">
        <f>VLOOKUP($A23,'Return Data'!$B$7:$R$2843,14,0)</f>
        <v>14.1823</v>
      </c>
      <c r="O23" s="66">
        <f t="shared" si="5"/>
        <v>22</v>
      </c>
      <c r="P23" s="65">
        <f>VLOOKUP($A23,'Return Data'!$B$7:$R$2843,15,0)</f>
        <v>16.6861</v>
      </c>
      <c r="Q23" s="66">
        <f t="shared" si="7"/>
        <v>8</v>
      </c>
      <c r="R23" s="65">
        <f>VLOOKUP($A23,'Return Data'!$B$7:$R$2843,16,0)</f>
        <v>16.2835</v>
      </c>
      <c r="S23" s="67">
        <f t="shared" si="6"/>
        <v>21</v>
      </c>
    </row>
    <row r="24" spans="1:19" x14ac:dyDescent="0.3">
      <c r="A24" s="63" t="s">
        <v>1809</v>
      </c>
      <c r="B24" s="64">
        <f>VLOOKUP($A24,'Return Data'!$B$7:$R$2843,3,0)</f>
        <v>44391</v>
      </c>
      <c r="C24" s="65">
        <f>VLOOKUP($A24,'Return Data'!$B$7:$R$2843,4,0)</f>
        <v>53.607999999999997</v>
      </c>
      <c r="D24" s="65">
        <f>VLOOKUP($A24,'Return Data'!$B$7:$R$2843,10,0)</f>
        <v>11.226800000000001</v>
      </c>
      <c r="E24" s="66">
        <f t="shared" si="0"/>
        <v>29</v>
      </c>
      <c r="F24" s="65">
        <f>VLOOKUP($A24,'Return Data'!$B$7:$R$2843,11,0)</f>
        <v>12.2563</v>
      </c>
      <c r="G24" s="66">
        <f t="shared" si="1"/>
        <v>27</v>
      </c>
      <c r="H24" s="65">
        <f>VLOOKUP($A24,'Return Data'!$B$7:$R$2843,12,0)</f>
        <v>36.441800000000001</v>
      </c>
      <c r="I24" s="66">
        <f t="shared" si="2"/>
        <v>28</v>
      </c>
      <c r="J24" s="65">
        <f>VLOOKUP($A24,'Return Data'!$B$7:$R$2843,13,0)</f>
        <v>51.264099999999999</v>
      </c>
      <c r="K24" s="66">
        <f t="shared" si="3"/>
        <v>28</v>
      </c>
      <c r="L24" s="65">
        <f>VLOOKUP($A24,'Return Data'!$B$7:$R$2843,17,0)</f>
        <v>18.873200000000001</v>
      </c>
      <c r="M24" s="66">
        <f t="shared" si="4"/>
        <v>24</v>
      </c>
      <c r="N24" s="65">
        <f>VLOOKUP($A24,'Return Data'!$B$7:$R$2843,14,0)</f>
        <v>14.7578</v>
      </c>
      <c r="O24" s="66">
        <f t="shared" si="5"/>
        <v>19</v>
      </c>
      <c r="P24" s="65">
        <f>VLOOKUP($A24,'Return Data'!$B$7:$R$2843,15,0)</f>
        <v>15.675599999999999</v>
      </c>
      <c r="Q24" s="66">
        <f t="shared" si="7"/>
        <v>13</v>
      </c>
      <c r="R24" s="65">
        <f>VLOOKUP($A24,'Return Data'!$B$7:$R$2843,16,0)</f>
        <v>17.653099999999998</v>
      </c>
      <c r="S24" s="67">
        <f t="shared" si="6"/>
        <v>11</v>
      </c>
    </row>
    <row r="25" spans="1:19" x14ac:dyDescent="0.3">
      <c r="A25" s="63" t="s">
        <v>1823</v>
      </c>
      <c r="B25" s="64">
        <f>VLOOKUP($A25,'Return Data'!$B$7:$R$2843,3,0)</f>
        <v>44391</v>
      </c>
      <c r="C25" s="65">
        <f>VLOOKUP($A25,'Return Data'!$B$7:$R$2843,4,0)</f>
        <v>118.06399999999999</v>
      </c>
      <c r="D25" s="65">
        <f>VLOOKUP($A25,'Return Data'!$B$7:$R$2843,10,0)</f>
        <v>11.5326</v>
      </c>
      <c r="E25" s="66">
        <f t="shared" si="0"/>
        <v>28</v>
      </c>
      <c r="F25" s="65">
        <f>VLOOKUP($A25,'Return Data'!$B$7:$R$2843,11,0)</f>
        <v>12.0641</v>
      </c>
      <c r="G25" s="66">
        <f t="shared" si="1"/>
        <v>28</v>
      </c>
      <c r="H25" s="65">
        <f>VLOOKUP($A25,'Return Data'!$B$7:$R$2843,12,0)</f>
        <v>34.374400000000001</v>
      </c>
      <c r="I25" s="66">
        <f t="shared" si="2"/>
        <v>29</v>
      </c>
      <c r="J25" s="65">
        <f>VLOOKUP($A25,'Return Data'!$B$7:$R$2843,13,0)</f>
        <v>49.863500000000002</v>
      </c>
      <c r="K25" s="66">
        <f t="shared" si="3"/>
        <v>29</v>
      </c>
      <c r="L25" s="65">
        <f>VLOOKUP($A25,'Return Data'!$B$7:$R$2843,17,0)</f>
        <v>17.826499999999999</v>
      </c>
      <c r="M25" s="66">
        <f t="shared" si="4"/>
        <v>26</v>
      </c>
      <c r="N25" s="65">
        <f>VLOOKUP($A25,'Return Data'!$B$7:$R$2843,14,0)</f>
        <v>10.8834</v>
      </c>
      <c r="O25" s="66">
        <f t="shared" si="5"/>
        <v>26</v>
      </c>
      <c r="P25" s="65">
        <f>VLOOKUP($A25,'Return Data'!$B$7:$R$2843,15,0)</f>
        <v>12.2737</v>
      </c>
      <c r="Q25" s="66">
        <f t="shared" si="7"/>
        <v>24</v>
      </c>
      <c r="R25" s="65">
        <f>VLOOKUP($A25,'Return Data'!$B$7:$R$2843,16,0)</f>
        <v>14.188499999999999</v>
      </c>
      <c r="S25" s="67">
        <f t="shared" si="6"/>
        <v>28</v>
      </c>
    </row>
    <row r="26" spans="1:19" x14ac:dyDescent="0.3">
      <c r="A26" s="63" t="s">
        <v>1826</v>
      </c>
      <c r="B26" s="64">
        <f>VLOOKUP($A26,'Return Data'!$B$7:$R$2843,3,0)</f>
        <v>44391</v>
      </c>
      <c r="C26" s="65">
        <f>VLOOKUP($A26,'Return Data'!$B$7:$R$2843,4,0)</f>
        <v>66.380099999999999</v>
      </c>
      <c r="D26" s="65">
        <f>VLOOKUP($A26,'Return Data'!$B$7:$R$2843,10,0)</f>
        <v>10.6534</v>
      </c>
      <c r="E26" s="66">
        <f t="shared" si="0"/>
        <v>31</v>
      </c>
      <c r="F26" s="65">
        <f>VLOOKUP($A26,'Return Data'!$B$7:$R$2843,11,0)</f>
        <v>8.3122000000000007</v>
      </c>
      <c r="G26" s="66">
        <f t="shared" si="1"/>
        <v>33</v>
      </c>
      <c r="H26" s="65">
        <f>VLOOKUP($A26,'Return Data'!$B$7:$R$2843,12,0)</f>
        <v>30.9559</v>
      </c>
      <c r="I26" s="66">
        <f t="shared" si="2"/>
        <v>31</v>
      </c>
      <c r="J26" s="65">
        <f>VLOOKUP($A26,'Return Data'!$B$7:$R$2843,13,0)</f>
        <v>41.801200000000001</v>
      </c>
      <c r="K26" s="66">
        <f t="shared" si="3"/>
        <v>33</v>
      </c>
      <c r="L26" s="65">
        <f>VLOOKUP($A26,'Return Data'!$B$7:$R$2843,17,0)</f>
        <v>16.519400000000001</v>
      </c>
      <c r="M26" s="66">
        <f t="shared" si="4"/>
        <v>27</v>
      </c>
      <c r="N26" s="65">
        <f>VLOOKUP($A26,'Return Data'!$B$7:$R$2843,14,0)</f>
        <v>13.244400000000001</v>
      </c>
      <c r="O26" s="66">
        <f t="shared" si="5"/>
        <v>24</v>
      </c>
      <c r="P26" s="65">
        <f>VLOOKUP($A26,'Return Data'!$B$7:$R$2843,15,0)</f>
        <v>10.0867</v>
      </c>
      <c r="Q26" s="66">
        <f t="shared" si="7"/>
        <v>26</v>
      </c>
      <c r="R26" s="65">
        <f>VLOOKUP($A26,'Return Data'!$B$7:$R$2843,16,0)</f>
        <v>10.886100000000001</v>
      </c>
      <c r="S26" s="67">
        <f t="shared" si="6"/>
        <v>33</v>
      </c>
    </row>
    <row r="27" spans="1:19" x14ac:dyDescent="0.3">
      <c r="A27" s="63" t="s">
        <v>1269</v>
      </c>
      <c r="B27" s="64">
        <f>VLOOKUP($A27,'Return Data'!$B$7:$R$2843,3,0)</f>
        <v>44391</v>
      </c>
      <c r="C27" s="65">
        <f>VLOOKUP($A27,'Return Data'!$B$7:$R$2843,4,0)</f>
        <v>20.043099999999999</v>
      </c>
      <c r="D27" s="65">
        <f>VLOOKUP($A27,'Return Data'!$B$7:$R$2843,10,0)</f>
        <v>20.841999999999999</v>
      </c>
      <c r="E27" s="66">
        <f t="shared" si="0"/>
        <v>2</v>
      </c>
      <c r="F27" s="65">
        <f>VLOOKUP($A27,'Return Data'!$B$7:$R$2843,11,0)</f>
        <v>29.920500000000001</v>
      </c>
      <c r="G27" s="66">
        <f t="shared" si="1"/>
        <v>2</v>
      </c>
      <c r="H27" s="65">
        <f>VLOOKUP($A27,'Return Data'!$B$7:$R$2843,12,0)</f>
        <v>58.965000000000003</v>
      </c>
      <c r="I27" s="66">
        <f t="shared" si="2"/>
        <v>3</v>
      </c>
      <c r="J27" s="65">
        <f>VLOOKUP($A27,'Return Data'!$B$7:$R$2843,13,0)</f>
        <v>75.344499999999996</v>
      </c>
      <c r="K27" s="66">
        <f t="shared" si="3"/>
        <v>3</v>
      </c>
      <c r="L27" s="65">
        <f>VLOOKUP($A27,'Return Data'!$B$7:$R$2843,17,0)</f>
        <v>32.559899999999999</v>
      </c>
      <c r="M27" s="66">
        <f t="shared" si="4"/>
        <v>4</v>
      </c>
      <c r="N27" s="65">
        <f>VLOOKUP($A27,'Return Data'!$B$7:$R$2843,14,0)</f>
        <v>22.462399999999999</v>
      </c>
      <c r="O27" s="66">
        <f t="shared" si="5"/>
        <v>4</v>
      </c>
      <c r="P27" s="65"/>
      <c r="Q27" s="66"/>
      <c r="R27" s="65">
        <f>VLOOKUP($A27,'Return Data'!$B$7:$R$2843,16,0)</f>
        <v>18.106400000000001</v>
      </c>
      <c r="S27" s="67">
        <f t="shared" si="6"/>
        <v>8</v>
      </c>
    </row>
    <row r="28" spans="1:19" x14ac:dyDescent="0.3">
      <c r="A28" s="63" t="s">
        <v>1819</v>
      </c>
      <c r="B28" s="64">
        <f>VLOOKUP($A28,'Return Data'!$B$7:$R$2843,3,0)</f>
        <v>44391</v>
      </c>
      <c r="C28" s="65">
        <f>VLOOKUP($A28,'Return Data'!$B$7:$R$2843,4,0)</f>
        <v>36.470300000000002</v>
      </c>
      <c r="D28" s="65">
        <f>VLOOKUP($A28,'Return Data'!$B$7:$R$2843,10,0)</f>
        <v>8.9771999999999998</v>
      </c>
      <c r="E28" s="66">
        <f t="shared" si="0"/>
        <v>34</v>
      </c>
      <c r="F28" s="65">
        <f>VLOOKUP($A28,'Return Data'!$B$7:$R$2843,11,0)</f>
        <v>9.3726000000000003</v>
      </c>
      <c r="G28" s="66">
        <f t="shared" si="1"/>
        <v>32</v>
      </c>
      <c r="H28" s="65">
        <f>VLOOKUP($A28,'Return Data'!$B$7:$R$2843,12,0)</f>
        <v>31.118300000000001</v>
      </c>
      <c r="I28" s="66">
        <f t="shared" si="2"/>
        <v>30</v>
      </c>
      <c r="J28" s="65">
        <f>VLOOKUP($A28,'Return Data'!$B$7:$R$2843,13,0)</f>
        <v>43.193199999999997</v>
      </c>
      <c r="K28" s="66">
        <f t="shared" si="3"/>
        <v>32</v>
      </c>
      <c r="L28" s="65">
        <f>VLOOKUP($A28,'Return Data'!$B$7:$R$2843,17,0)</f>
        <v>16.047000000000001</v>
      </c>
      <c r="M28" s="66">
        <f t="shared" si="4"/>
        <v>28</v>
      </c>
      <c r="N28" s="65">
        <f>VLOOKUP($A28,'Return Data'!$B$7:$R$2843,14,0)</f>
        <v>9.7004000000000001</v>
      </c>
      <c r="O28" s="66">
        <f t="shared" si="5"/>
        <v>28</v>
      </c>
      <c r="P28" s="65">
        <f>VLOOKUP($A28,'Return Data'!$B$7:$R$2843,15,0)</f>
        <v>13.7082</v>
      </c>
      <c r="Q28" s="66">
        <f t="shared" si="7"/>
        <v>19</v>
      </c>
      <c r="R28" s="65">
        <f>VLOOKUP($A28,'Return Data'!$B$7:$R$2843,16,0)</f>
        <v>19.638100000000001</v>
      </c>
      <c r="S28" s="67">
        <f t="shared" si="6"/>
        <v>6</v>
      </c>
    </row>
    <row r="29" spans="1:19" x14ac:dyDescent="0.3">
      <c r="A29" s="63" t="s">
        <v>2015</v>
      </c>
      <c r="B29" s="64">
        <f>VLOOKUP($A29,'Return Data'!$B$7:$R$2843,3,0)</f>
        <v>44391</v>
      </c>
      <c r="C29" s="65">
        <f>VLOOKUP($A29,'Return Data'!$B$7:$R$2843,4,0)</f>
        <v>15.3691</v>
      </c>
      <c r="D29" s="65">
        <f>VLOOKUP($A29,'Return Data'!$B$7:$R$2843,10,0)</f>
        <v>13.7904</v>
      </c>
      <c r="E29" s="66">
        <f t="shared" si="0"/>
        <v>23</v>
      </c>
      <c r="F29" s="65">
        <f>VLOOKUP($A29,'Return Data'!$B$7:$R$2843,11,0)</f>
        <v>14.396000000000001</v>
      </c>
      <c r="G29" s="66">
        <f t="shared" si="1"/>
        <v>24</v>
      </c>
      <c r="H29" s="65">
        <f>VLOOKUP($A29,'Return Data'!$B$7:$R$2843,12,0)</f>
        <v>39.380800000000001</v>
      </c>
      <c r="I29" s="66">
        <f t="shared" si="2"/>
        <v>25</v>
      </c>
      <c r="J29" s="65">
        <f>VLOOKUP($A29,'Return Data'!$B$7:$R$2843,13,0)</f>
        <v>53.709400000000002</v>
      </c>
      <c r="K29" s="66">
        <f t="shared" si="3"/>
        <v>24</v>
      </c>
      <c r="L29" s="65">
        <f>VLOOKUP($A29,'Return Data'!$B$7:$R$2843,17,0)</f>
        <v>18.962399999999999</v>
      </c>
      <c r="M29" s="66">
        <f t="shared" si="4"/>
        <v>23</v>
      </c>
      <c r="N29" s="65"/>
      <c r="O29" s="66"/>
      <c r="P29" s="65"/>
      <c r="Q29" s="66"/>
      <c r="R29" s="65">
        <f>VLOOKUP($A29,'Return Data'!$B$7:$R$2843,16,0)</f>
        <v>15.3127</v>
      </c>
      <c r="S29" s="67">
        <f t="shared" si="6"/>
        <v>24</v>
      </c>
    </row>
    <row r="30" spans="1:19" x14ac:dyDescent="0.3">
      <c r="A30" s="63" t="s">
        <v>1272</v>
      </c>
      <c r="B30" s="64">
        <f>VLOOKUP($A30,'Return Data'!$B$7:$R$2843,3,0)</f>
        <v>44391</v>
      </c>
      <c r="C30" s="65">
        <f>VLOOKUP($A30,'Return Data'!$B$7:$R$2843,4,0)</f>
        <v>136.62700000000001</v>
      </c>
      <c r="D30" s="65">
        <f>VLOOKUP($A30,'Return Data'!$B$7:$R$2843,10,0)</f>
        <v>16.881</v>
      </c>
      <c r="E30" s="66">
        <f t="shared" si="0"/>
        <v>9</v>
      </c>
      <c r="F30" s="65">
        <f>VLOOKUP($A30,'Return Data'!$B$7:$R$2843,11,0)</f>
        <v>23.822700000000001</v>
      </c>
      <c r="G30" s="66">
        <f t="shared" si="1"/>
        <v>5</v>
      </c>
      <c r="H30" s="65">
        <f>VLOOKUP($A30,'Return Data'!$B$7:$R$2843,12,0)</f>
        <v>59.935099999999998</v>
      </c>
      <c r="I30" s="66">
        <f t="shared" si="2"/>
        <v>2</v>
      </c>
      <c r="J30" s="65">
        <f>VLOOKUP($A30,'Return Data'!$B$7:$R$2843,13,0)</f>
        <v>73.7256</v>
      </c>
      <c r="K30" s="66">
        <f t="shared" si="3"/>
        <v>4</v>
      </c>
      <c r="L30" s="65">
        <f>VLOOKUP($A30,'Return Data'!$B$7:$R$2843,17,0)</f>
        <v>15.0778</v>
      </c>
      <c r="M30" s="66">
        <f t="shared" si="4"/>
        <v>31</v>
      </c>
      <c r="N30" s="65">
        <f>VLOOKUP($A30,'Return Data'!$B$7:$R$2843,14,0)</f>
        <v>13.9741</v>
      </c>
      <c r="O30" s="66">
        <f t="shared" si="5"/>
        <v>23</v>
      </c>
      <c r="P30" s="65">
        <f>VLOOKUP($A30,'Return Data'!$B$7:$R$2843,15,0)</f>
        <v>12.660600000000001</v>
      </c>
      <c r="Q30" s="66">
        <f t="shared" si="7"/>
        <v>23</v>
      </c>
      <c r="R30" s="65">
        <f>VLOOKUP($A30,'Return Data'!$B$7:$R$2843,16,0)</f>
        <v>13.9871</v>
      </c>
      <c r="S30" s="67">
        <f t="shared" si="6"/>
        <v>29</v>
      </c>
    </row>
    <row r="31" spans="1:19" x14ac:dyDescent="0.3">
      <c r="A31" s="63" t="s">
        <v>1781</v>
      </c>
      <c r="B31" s="64">
        <f>VLOOKUP($A31,'Return Data'!$B$7:$R$2843,3,0)</f>
        <v>44391</v>
      </c>
      <c r="C31" s="65">
        <f>VLOOKUP($A31,'Return Data'!$B$7:$R$2843,4,0)</f>
        <v>47.462699999999998</v>
      </c>
      <c r="D31" s="65">
        <f>VLOOKUP($A31,'Return Data'!$B$7:$R$2843,10,0)</f>
        <v>16.094000000000001</v>
      </c>
      <c r="E31" s="66">
        <f t="shared" si="0"/>
        <v>14</v>
      </c>
      <c r="F31" s="65">
        <f>VLOOKUP($A31,'Return Data'!$B$7:$R$2843,11,0)</f>
        <v>25.200299999999999</v>
      </c>
      <c r="G31" s="66">
        <f t="shared" si="1"/>
        <v>3</v>
      </c>
      <c r="H31" s="65">
        <f>VLOOKUP($A31,'Return Data'!$B$7:$R$2843,12,0)</f>
        <v>39.686599999999999</v>
      </c>
      <c r="I31" s="66">
        <f t="shared" si="2"/>
        <v>23</v>
      </c>
      <c r="J31" s="65">
        <f>VLOOKUP($A31,'Return Data'!$B$7:$R$2843,13,0)</f>
        <v>62.531199999999998</v>
      </c>
      <c r="K31" s="66">
        <f t="shared" si="3"/>
        <v>17</v>
      </c>
      <c r="L31" s="65">
        <f>VLOOKUP($A31,'Return Data'!$B$7:$R$2843,17,0)</f>
        <v>34.785899999999998</v>
      </c>
      <c r="M31" s="66">
        <f t="shared" si="4"/>
        <v>3</v>
      </c>
      <c r="N31" s="65">
        <f>VLOOKUP($A31,'Return Data'!$B$7:$R$2843,14,0)</f>
        <v>23.243600000000001</v>
      </c>
      <c r="O31" s="66">
        <f t="shared" si="5"/>
        <v>3</v>
      </c>
      <c r="P31" s="65">
        <f>VLOOKUP($A31,'Return Data'!$B$7:$R$2843,15,0)</f>
        <v>21.5534</v>
      </c>
      <c r="Q31" s="66">
        <f t="shared" si="7"/>
        <v>2</v>
      </c>
      <c r="R31" s="65">
        <f>VLOOKUP($A31,'Return Data'!$B$7:$R$2843,16,0)</f>
        <v>21.102499999999999</v>
      </c>
      <c r="S31" s="67">
        <f t="shared" si="6"/>
        <v>4</v>
      </c>
    </row>
    <row r="32" spans="1:19" x14ac:dyDescent="0.3">
      <c r="A32" s="63" t="s">
        <v>1810</v>
      </c>
      <c r="B32" s="64">
        <f>VLOOKUP($A32,'Return Data'!$B$7:$R$2843,3,0)</f>
        <v>44391</v>
      </c>
      <c r="C32" s="65">
        <f>VLOOKUP($A32,'Return Data'!$B$7:$R$2843,4,0)</f>
        <v>26.59</v>
      </c>
      <c r="D32" s="65">
        <f>VLOOKUP($A32,'Return Data'!$B$7:$R$2843,10,0)</f>
        <v>19.184200000000001</v>
      </c>
      <c r="E32" s="66">
        <f t="shared" si="0"/>
        <v>4</v>
      </c>
      <c r="F32" s="65">
        <f>VLOOKUP($A32,'Return Data'!$B$7:$R$2843,11,0)</f>
        <v>23.330200000000001</v>
      </c>
      <c r="G32" s="66">
        <f t="shared" si="1"/>
        <v>6</v>
      </c>
      <c r="H32" s="65">
        <f>VLOOKUP($A32,'Return Data'!$B$7:$R$2843,12,0)</f>
        <v>53.256500000000003</v>
      </c>
      <c r="I32" s="66">
        <f t="shared" si="2"/>
        <v>8</v>
      </c>
      <c r="J32" s="65">
        <f>VLOOKUP($A32,'Return Data'!$B$7:$R$2843,13,0)</f>
        <v>76.912800000000004</v>
      </c>
      <c r="K32" s="66">
        <f t="shared" si="3"/>
        <v>2</v>
      </c>
      <c r="L32" s="65">
        <f>VLOOKUP($A32,'Return Data'!$B$7:$R$2843,17,0)</f>
        <v>36.905299999999997</v>
      </c>
      <c r="M32" s="66">
        <f t="shared" si="4"/>
        <v>2</v>
      </c>
      <c r="N32" s="65">
        <f>VLOOKUP($A32,'Return Data'!$B$7:$R$2843,14,0)</f>
        <v>24.506699999999999</v>
      </c>
      <c r="O32" s="66">
        <f t="shared" si="5"/>
        <v>2</v>
      </c>
      <c r="P32" s="65">
        <f>VLOOKUP($A32,'Return Data'!$B$7:$R$2843,15,0)</f>
        <v>20.318300000000001</v>
      </c>
      <c r="Q32" s="66">
        <f t="shared" si="7"/>
        <v>3</v>
      </c>
      <c r="R32" s="65">
        <f>VLOOKUP($A32,'Return Data'!$B$7:$R$2843,16,0)</f>
        <v>16.601700000000001</v>
      </c>
      <c r="S32" s="67">
        <f t="shared" si="6"/>
        <v>17</v>
      </c>
    </row>
    <row r="33" spans="1:19" x14ac:dyDescent="0.3">
      <c r="A33" s="63" t="s">
        <v>1274</v>
      </c>
      <c r="B33" s="64">
        <f>VLOOKUP($A33,'Return Data'!$B$7:$R$2843,3,0)</f>
        <v>44391</v>
      </c>
      <c r="C33" s="65">
        <f>VLOOKUP($A33,'Return Data'!$B$7:$R$2843,4,0)</f>
        <v>223.42</v>
      </c>
      <c r="D33" s="65">
        <f>VLOOKUP($A33,'Return Data'!$B$7:$R$2843,10,0)</f>
        <v>18.973299999999998</v>
      </c>
      <c r="E33" s="66">
        <f t="shared" si="0"/>
        <v>5</v>
      </c>
      <c r="F33" s="65">
        <f>VLOOKUP($A33,'Return Data'!$B$7:$R$2843,11,0)</f>
        <v>22.744800000000001</v>
      </c>
      <c r="G33" s="66">
        <f t="shared" si="1"/>
        <v>7</v>
      </c>
      <c r="H33" s="65">
        <f>VLOOKUP($A33,'Return Data'!$B$7:$R$2843,12,0)</f>
        <v>48.0976</v>
      </c>
      <c r="I33" s="66">
        <f t="shared" si="2"/>
        <v>13</v>
      </c>
      <c r="J33" s="65">
        <f>VLOOKUP($A33,'Return Data'!$B$7:$R$2843,13,0)</f>
        <v>66.284599999999998</v>
      </c>
      <c r="K33" s="66">
        <f t="shared" si="3"/>
        <v>11</v>
      </c>
      <c r="L33" s="65">
        <f>VLOOKUP($A33,'Return Data'!$B$7:$R$2843,17,0)</f>
        <v>23.331900000000001</v>
      </c>
      <c r="M33" s="66">
        <f t="shared" si="4"/>
        <v>14</v>
      </c>
      <c r="N33" s="65">
        <f>VLOOKUP($A33,'Return Data'!$B$7:$R$2843,14,0)</f>
        <v>15.494199999999999</v>
      </c>
      <c r="O33" s="66">
        <f t="shared" si="5"/>
        <v>17</v>
      </c>
      <c r="P33" s="65">
        <f>VLOOKUP($A33,'Return Data'!$B$7:$R$2843,15,0)</f>
        <v>16.499199999999998</v>
      </c>
      <c r="Q33" s="66">
        <f t="shared" si="7"/>
        <v>11</v>
      </c>
      <c r="R33" s="65">
        <f>VLOOKUP($A33,'Return Data'!$B$7:$R$2843,16,0)</f>
        <v>17.063800000000001</v>
      </c>
      <c r="S33" s="67">
        <f t="shared" si="6"/>
        <v>14</v>
      </c>
    </row>
    <row r="34" spans="1:19" x14ac:dyDescent="0.3">
      <c r="A34" s="63" t="s">
        <v>1276</v>
      </c>
      <c r="B34" s="64">
        <f>VLOOKUP($A34,'Return Data'!$B$7:$R$2843,3,0)</f>
        <v>44391</v>
      </c>
      <c r="C34" s="65">
        <f>VLOOKUP($A34,'Return Data'!$B$7:$R$2843,4,0)</f>
        <v>384.3073</v>
      </c>
      <c r="D34" s="65">
        <f>VLOOKUP($A34,'Return Data'!$B$7:$R$2843,10,0)</f>
        <v>19.2897</v>
      </c>
      <c r="E34" s="66">
        <f t="shared" si="0"/>
        <v>3</v>
      </c>
      <c r="F34" s="65">
        <f>VLOOKUP($A34,'Return Data'!$B$7:$R$2843,11,0)</f>
        <v>32.395200000000003</v>
      </c>
      <c r="G34" s="66">
        <f t="shared" si="1"/>
        <v>1</v>
      </c>
      <c r="H34" s="65">
        <f>VLOOKUP($A34,'Return Data'!$B$7:$R$2843,12,0)</f>
        <v>68.821100000000001</v>
      </c>
      <c r="I34" s="66">
        <f t="shared" si="2"/>
        <v>1</v>
      </c>
      <c r="J34" s="65">
        <f>VLOOKUP($A34,'Return Data'!$B$7:$R$2843,13,0)</f>
        <v>99.373000000000005</v>
      </c>
      <c r="K34" s="66">
        <f t="shared" si="3"/>
        <v>1</v>
      </c>
      <c r="L34" s="65">
        <f>VLOOKUP($A34,'Return Data'!$B$7:$R$2843,17,0)</f>
        <v>43.110700000000001</v>
      </c>
      <c r="M34" s="66">
        <f t="shared" si="4"/>
        <v>1</v>
      </c>
      <c r="N34" s="65">
        <f>VLOOKUP($A34,'Return Data'!$B$7:$R$2843,14,0)</f>
        <v>29.116800000000001</v>
      </c>
      <c r="O34" s="66">
        <f t="shared" si="5"/>
        <v>1</v>
      </c>
      <c r="P34" s="65">
        <f>VLOOKUP($A34,'Return Data'!$B$7:$R$2843,15,0)</f>
        <v>23.269100000000002</v>
      </c>
      <c r="Q34" s="66">
        <f t="shared" si="7"/>
        <v>1</v>
      </c>
      <c r="R34" s="65">
        <f>VLOOKUP($A34,'Return Data'!$B$7:$R$2843,16,0)</f>
        <v>21.349399999999999</v>
      </c>
      <c r="S34" s="67">
        <f t="shared" si="6"/>
        <v>2</v>
      </c>
    </row>
    <row r="35" spans="1:19" x14ac:dyDescent="0.3">
      <c r="A35" s="63" t="s">
        <v>1812</v>
      </c>
      <c r="B35" s="64">
        <f>VLOOKUP($A35,'Return Data'!$B$7:$R$2843,3,0)</f>
        <v>44391</v>
      </c>
      <c r="C35" s="65">
        <f>VLOOKUP($A35,'Return Data'!$B$7:$R$2843,4,0)</f>
        <v>75.903099999999995</v>
      </c>
      <c r="D35" s="65">
        <f>VLOOKUP($A35,'Return Data'!$B$7:$R$2843,10,0)</f>
        <v>14.502800000000001</v>
      </c>
      <c r="E35" s="66">
        <f t="shared" si="0"/>
        <v>19</v>
      </c>
      <c r="F35" s="65">
        <f>VLOOKUP($A35,'Return Data'!$B$7:$R$2843,11,0)</f>
        <v>15.2224</v>
      </c>
      <c r="G35" s="66">
        <f t="shared" si="1"/>
        <v>21</v>
      </c>
      <c r="H35" s="65">
        <f>VLOOKUP($A35,'Return Data'!$B$7:$R$2843,12,0)</f>
        <v>47.110999999999997</v>
      </c>
      <c r="I35" s="66">
        <f t="shared" si="2"/>
        <v>14</v>
      </c>
      <c r="J35" s="65">
        <f>VLOOKUP($A35,'Return Data'!$B$7:$R$2843,13,0)</f>
        <v>62.318600000000004</v>
      </c>
      <c r="K35" s="66">
        <f t="shared" si="3"/>
        <v>19</v>
      </c>
      <c r="L35" s="65">
        <f>VLOOKUP($A35,'Return Data'!$B$7:$R$2843,17,0)</f>
        <v>21.152999999999999</v>
      </c>
      <c r="M35" s="66">
        <f t="shared" si="4"/>
        <v>20</v>
      </c>
      <c r="N35" s="65">
        <f>VLOOKUP($A35,'Return Data'!$B$7:$R$2843,14,0)</f>
        <v>15.737299999999999</v>
      </c>
      <c r="O35" s="66">
        <f t="shared" si="5"/>
        <v>15</v>
      </c>
      <c r="P35" s="65">
        <f>VLOOKUP($A35,'Return Data'!$B$7:$R$2843,15,0)</f>
        <v>15.4116</v>
      </c>
      <c r="Q35" s="66">
        <f t="shared" si="7"/>
        <v>15</v>
      </c>
      <c r="R35" s="65">
        <f>VLOOKUP($A35,'Return Data'!$B$7:$R$2843,16,0)</f>
        <v>17.617799999999999</v>
      </c>
      <c r="S35" s="67">
        <f t="shared" si="6"/>
        <v>12</v>
      </c>
    </row>
    <row r="36" spans="1:19" x14ac:dyDescent="0.3">
      <c r="A36" s="63" t="s">
        <v>1814</v>
      </c>
      <c r="B36" s="64">
        <f>VLOOKUP($A36,'Return Data'!$B$7:$R$2843,3,0)</f>
        <v>44391</v>
      </c>
      <c r="C36" s="65">
        <f>VLOOKUP($A36,'Return Data'!$B$7:$R$2843,4,0)</f>
        <v>14.21</v>
      </c>
      <c r="D36" s="65">
        <f>VLOOKUP($A36,'Return Data'!$B$7:$R$2843,10,0)</f>
        <v>9.8315000000000001</v>
      </c>
      <c r="E36" s="66">
        <f t="shared" si="0"/>
        <v>33</v>
      </c>
      <c r="F36" s="65">
        <f>VLOOKUP($A36,'Return Data'!$B$7:$R$2843,11,0)</f>
        <v>7.4471999999999996</v>
      </c>
      <c r="G36" s="66">
        <f t="shared" si="1"/>
        <v>34</v>
      </c>
      <c r="H36" s="65">
        <f>VLOOKUP($A36,'Return Data'!$B$7:$R$2843,12,0)</f>
        <v>29.053899999999999</v>
      </c>
      <c r="I36" s="66">
        <f t="shared" si="2"/>
        <v>34</v>
      </c>
      <c r="J36" s="65">
        <f>VLOOKUP($A36,'Return Data'!$B$7:$R$2843,13,0)</f>
        <v>41.182299999999998</v>
      </c>
      <c r="K36" s="66">
        <f t="shared" si="3"/>
        <v>34</v>
      </c>
      <c r="L36" s="65">
        <f>VLOOKUP($A36,'Return Data'!$B$7:$R$2843,17,0)</f>
        <v>15.468999999999999</v>
      </c>
      <c r="M36" s="66">
        <f t="shared" si="4"/>
        <v>30</v>
      </c>
      <c r="N36" s="65"/>
      <c r="O36" s="66"/>
      <c r="P36" s="65"/>
      <c r="Q36" s="66"/>
      <c r="R36" s="65">
        <f>VLOOKUP($A36,'Return Data'!$B$7:$R$2843,16,0)</f>
        <v>13.3978</v>
      </c>
      <c r="S36" s="67">
        <f t="shared" si="6"/>
        <v>32</v>
      </c>
    </row>
    <row r="37" spans="1:19" x14ac:dyDescent="0.3">
      <c r="A37" s="63" t="s">
        <v>1277</v>
      </c>
      <c r="B37" s="64">
        <f>VLOOKUP($A37,'Return Data'!$B$7:$R$2843,3,0)</f>
        <v>44391</v>
      </c>
      <c r="C37" s="65">
        <f>VLOOKUP($A37,'Return Data'!$B$7:$R$2843,4,0)</f>
        <v>15.665699999999999</v>
      </c>
      <c r="D37" s="65">
        <f>VLOOKUP($A37,'Return Data'!$B$7:$R$2843,10,0)</f>
        <v>16.582000000000001</v>
      </c>
      <c r="E37" s="66">
        <f t="shared" si="0"/>
        <v>11</v>
      </c>
      <c r="F37" s="65">
        <f>VLOOKUP($A37,'Return Data'!$B$7:$R$2843,11,0)</f>
        <v>20.162500000000001</v>
      </c>
      <c r="G37" s="66">
        <f t="shared" si="1"/>
        <v>10</v>
      </c>
      <c r="H37" s="65">
        <f>VLOOKUP($A37,'Return Data'!$B$7:$R$2843,12,0)</f>
        <v>45.238399999999999</v>
      </c>
      <c r="I37" s="66">
        <f t="shared" si="2"/>
        <v>19</v>
      </c>
      <c r="J37" s="65">
        <f>VLOOKUP($A37,'Return Data'!$B$7:$R$2843,13,0)</f>
        <v>63.0383</v>
      </c>
      <c r="K37" s="66">
        <f t="shared" si="3"/>
        <v>15</v>
      </c>
      <c r="L37" s="65"/>
      <c r="M37" s="66"/>
      <c r="N37" s="65"/>
      <c r="O37" s="66"/>
      <c r="P37" s="65"/>
      <c r="Q37" s="66"/>
      <c r="R37" s="65">
        <f>VLOOKUP($A37,'Return Data'!$B$7:$R$2843,16,0)</f>
        <v>27.381399999999999</v>
      </c>
      <c r="S37" s="67">
        <f t="shared" si="6"/>
        <v>1</v>
      </c>
    </row>
    <row r="38" spans="1:19" x14ac:dyDescent="0.3">
      <c r="A38" s="102" t="s">
        <v>1792</v>
      </c>
      <c r="B38" s="64">
        <f>VLOOKUP($A38,'Return Data'!$B$7:$R$2843,3,0)</f>
        <v>44391</v>
      </c>
      <c r="C38" s="65">
        <f>VLOOKUP($A38,'Return Data'!$B$7:$R$2843,4,0)</f>
        <v>15.492100000000001</v>
      </c>
      <c r="D38" s="65">
        <f>VLOOKUP($A38,'Return Data'!$B$7:$R$2843,10,0)</f>
        <v>12.6624</v>
      </c>
      <c r="E38" s="66">
        <f t="shared" si="0"/>
        <v>27</v>
      </c>
      <c r="F38" s="65">
        <f>VLOOKUP($A38,'Return Data'!$B$7:$R$2843,11,0)</f>
        <v>10.626200000000001</v>
      </c>
      <c r="G38" s="66">
        <f t="shared" si="1"/>
        <v>31</v>
      </c>
      <c r="H38" s="65">
        <f>VLOOKUP($A38,'Return Data'!$B$7:$R$2843,12,0)</f>
        <v>30.0578</v>
      </c>
      <c r="I38" s="66">
        <f t="shared" si="2"/>
        <v>33</v>
      </c>
      <c r="J38" s="65">
        <f>VLOOKUP($A38,'Return Data'!$B$7:$R$2843,13,0)</f>
        <v>46.802799999999998</v>
      </c>
      <c r="K38" s="66">
        <f t="shared" si="3"/>
        <v>30</v>
      </c>
      <c r="L38" s="65">
        <f>VLOOKUP($A38,'Return Data'!$B$7:$R$2843,17,0)</f>
        <v>20.923400000000001</v>
      </c>
      <c r="M38" s="66">
        <f t="shared" si="4"/>
        <v>21</v>
      </c>
      <c r="N38" s="65"/>
      <c r="O38" s="66"/>
      <c r="P38" s="65"/>
      <c r="Q38" s="66"/>
      <c r="R38" s="65">
        <f>VLOOKUP($A38,'Return Data'!$B$7:$R$2843,16,0)</f>
        <v>16.5718</v>
      </c>
      <c r="S38" s="67">
        <f t="shared" si="6"/>
        <v>18</v>
      </c>
    </row>
    <row r="39" spans="1:19" x14ac:dyDescent="0.3">
      <c r="A39" s="63" t="s">
        <v>1816</v>
      </c>
      <c r="B39" s="64">
        <f>VLOOKUP($A39,'Return Data'!$B$7:$R$2843,3,0)</f>
        <v>44391</v>
      </c>
      <c r="C39" s="65">
        <f>VLOOKUP($A39,'Return Data'!$B$7:$R$2843,4,0)</f>
        <v>143.97</v>
      </c>
      <c r="D39" s="65">
        <f>VLOOKUP($A39,'Return Data'!$B$7:$R$2843,10,0)</f>
        <v>11.0451</v>
      </c>
      <c r="E39" s="66">
        <f t="shared" si="0"/>
        <v>30</v>
      </c>
      <c r="F39" s="65">
        <f>VLOOKUP($A39,'Return Data'!$B$7:$R$2843,11,0)</f>
        <v>11.1051</v>
      </c>
      <c r="G39" s="66">
        <f t="shared" si="1"/>
        <v>30</v>
      </c>
      <c r="H39" s="65">
        <f>VLOOKUP($A39,'Return Data'!$B$7:$R$2843,12,0)</f>
        <v>30.348600000000001</v>
      </c>
      <c r="I39" s="66">
        <f t="shared" si="2"/>
        <v>32</v>
      </c>
      <c r="J39" s="65">
        <f>VLOOKUP($A39,'Return Data'!$B$7:$R$2843,13,0)</f>
        <v>44.882800000000003</v>
      </c>
      <c r="K39" s="66">
        <f t="shared" si="3"/>
        <v>31</v>
      </c>
      <c r="L39" s="65">
        <f>VLOOKUP($A39,'Return Data'!$B$7:$R$2843,17,0)</f>
        <v>12.143800000000001</v>
      </c>
      <c r="M39" s="66">
        <f t="shared" si="4"/>
        <v>32</v>
      </c>
      <c r="N39" s="65">
        <f>VLOOKUP($A39,'Return Data'!$B$7:$R$2843,14,0)</f>
        <v>7.4088000000000003</v>
      </c>
      <c r="O39" s="66">
        <f t="shared" si="5"/>
        <v>29</v>
      </c>
      <c r="P39" s="65">
        <f>VLOOKUP($A39,'Return Data'!$B$7:$R$2843,15,0)</f>
        <v>8.6925000000000008</v>
      </c>
      <c r="Q39" s="66">
        <f t="shared" si="7"/>
        <v>27</v>
      </c>
      <c r="R39" s="65">
        <f>VLOOKUP($A39,'Return Data'!$B$7:$R$2843,16,0)</f>
        <v>9.9581</v>
      </c>
      <c r="S39" s="67">
        <f t="shared" si="6"/>
        <v>34</v>
      </c>
    </row>
    <row r="40" spans="1:19" x14ac:dyDescent="0.3">
      <c r="A40" s="63" t="s">
        <v>1802</v>
      </c>
      <c r="B40" s="64">
        <f>VLOOKUP($A40,'Return Data'!$B$7:$R$2843,3,0)</f>
        <v>44391</v>
      </c>
      <c r="C40" s="65">
        <f>VLOOKUP($A40,'Return Data'!$B$7:$R$2843,4,0)</f>
        <v>32.68</v>
      </c>
      <c r="D40" s="65">
        <f>VLOOKUP($A40,'Return Data'!$B$7:$R$2843,10,0)</f>
        <v>16.5062</v>
      </c>
      <c r="E40" s="66">
        <f t="shared" si="0"/>
        <v>12</v>
      </c>
      <c r="F40" s="65">
        <f>VLOOKUP($A40,'Return Data'!$B$7:$R$2843,11,0)</f>
        <v>17.978300000000001</v>
      </c>
      <c r="G40" s="66">
        <f t="shared" si="1"/>
        <v>15</v>
      </c>
      <c r="H40" s="65">
        <f>VLOOKUP($A40,'Return Data'!$B$7:$R$2843,12,0)</f>
        <v>42.769799999999996</v>
      </c>
      <c r="I40" s="66">
        <f t="shared" si="2"/>
        <v>20</v>
      </c>
      <c r="J40" s="65">
        <f>VLOOKUP($A40,'Return Data'!$B$7:$R$2843,13,0)</f>
        <v>62.344799999999999</v>
      </c>
      <c r="K40" s="66">
        <f t="shared" si="3"/>
        <v>18</v>
      </c>
      <c r="L40" s="65">
        <f>VLOOKUP($A40,'Return Data'!$B$7:$R$2843,17,0)</f>
        <v>26.508400000000002</v>
      </c>
      <c r="M40" s="66">
        <f t="shared" si="4"/>
        <v>8</v>
      </c>
      <c r="N40" s="65">
        <f>VLOOKUP($A40,'Return Data'!$B$7:$R$2843,14,0)</f>
        <v>17.5335</v>
      </c>
      <c r="O40" s="66">
        <f t="shared" si="5"/>
        <v>8</v>
      </c>
      <c r="P40" s="65">
        <f>VLOOKUP($A40,'Return Data'!$B$7:$R$2843,15,0)</f>
        <v>15.446</v>
      </c>
      <c r="Q40" s="66">
        <f t="shared" si="7"/>
        <v>14</v>
      </c>
      <c r="R40" s="65">
        <f>VLOOKUP($A40,'Return Data'!$B$7:$R$2843,16,0)</f>
        <v>13.7377</v>
      </c>
      <c r="S40" s="67">
        <f t="shared" si="6"/>
        <v>31</v>
      </c>
    </row>
    <row r="41" spans="1:19" x14ac:dyDescent="0.3">
      <c r="A41" s="63" t="s">
        <v>1875</v>
      </c>
      <c r="B41" s="64">
        <f>VLOOKUP($A41,'Return Data'!$B$7:$R$2843,3,0)</f>
        <v>44391</v>
      </c>
      <c r="C41" s="65">
        <f>VLOOKUP($A41,'Return Data'!$B$7:$R$2843,4,0)</f>
        <v>246.97280000000001</v>
      </c>
      <c r="D41" s="65">
        <f>VLOOKUP($A41,'Return Data'!$B$7:$R$2843,10,0)</f>
        <v>13.5404</v>
      </c>
      <c r="E41" s="66">
        <f t="shared" si="0"/>
        <v>25</v>
      </c>
      <c r="F41" s="65">
        <f>VLOOKUP($A41,'Return Data'!$B$7:$R$2843,11,0)</f>
        <v>14.437799999999999</v>
      </c>
      <c r="G41" s="66">
        <f t="shared" si="1"/>
        <v>23</v>
      </c>
      <c r="H41" s="65">
        <f>VLOOKUP($A41,'Return Data'!$B$7:$R$2843,12,0)</f>
        <v>45.457599999999999</v>
      </c>
      <c r="I41" s="66">
        <f t="shared" si="2"/>
        <v>18</v>
      </c>
      <c r="J41" s="65">
        <f>VLOOKUP($A41,'Return Data'!$B$7:$R$2843,13,0)</f>
        <v>69.752399999999994</v>
      </c>
      <c r="K41" s="66">
        <f t="shared" si="3"/>
        <v>6</v>
      </c>
      <c r="L41" s="65">
        <f>VLOOKUP($A41,'Return Data'!$B$7:$R$2843,17,0)</f>
        <v>31.984000000000002</v>
      </c>
      <c r="M41" s="66">
        <f t="shared" si="4"/>
        <v>5</v>
      </c>
      <c r="N41" s="65">
        <f>VLOOKUP($A41,'Return Data'!$B$7:$R$2843,14,0)</f>
        <v>19.059799999999999</v>
      </c>
      <c r="O41" s="66">
        <f t="shared" si="5"/>
        <v>6</v>
      </c>
      <c r="P41" s="65">
        <f>VLOOKUP($A41,'Return Data'!$B$7:$R$2843,15,0)</f>
        <v>17.854600000000001</v>
      </c>
      <c r="Q41" s="66">
        <f t="shared" si="7"/>
        <v>6</v>
      </c>
      <c r="R41" s="65">
        <f>VLOOKUP($A41,'Return Data'!$B$7:$R$2843,16,0)</f>
        <v>17.279699999999998</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15.023561764705876</v>
      </c>
      <c r="E43" s="74"/>
      <c r="F43" s="75">
        <f>AVERAGE(F8:F41)</f>
        <v>17.237232352941177</v>
      </c>
      <c r="G43" s="74"/>
      <c r="H43" s="75">
        <f>AVERAGE(H8:H41)</f>
        <v>44.931947058823539</v>
      </c>
      <c r="I43" s="74"/>
      <c r="J43" s="75">
        <f>AVERAGE(J8:J41)</f>
        <v>60.83781764705882</v>
      </c>
      <c r="K43" s="74"/>
      <c r="L43" s="75">
        <f>AVERAGE(L8:L41)</f>
        <v>23.403565625000009</v>
      </c>
      <c r="M43" s="74"/>
      <c r="N43" s="75">
        <f>AVERAGE(N8:N41)</f>
        <v>16.26599655172414</v>
      </c>
      <c r="O43" s="74"/>
      <c r="P43" s="75">
        <f>AVERAGE(P8:P41)</f>
        <v>15.439159259259259</v>
      </c>
      <c r="Q43" s="74"/>
      <c r="R43" s="75">
        <f>AVERAGE(R8:R41)</f>
        <v>16.729529411764709</v>
      </c>
      <c r="S43" s="76"/>
    </row>
    <row r="44" spans="1:19" x14ac:dyDescent="0.3">
      <c r="A44" s="73" t="s">
        <v>28</v>
      </c>
      <c r="B44" s="74"/>
      <c r="C44" s="74"/>
      <c r="D44" s="75">
        <f>MIN(D8:D41)</f>
        <v>8.9771999999999998</v>
      </c>
      <c r="E44" s="74"/>
      <c r="F44" s="75">
        <f>MIN(F8:F41)</f>
        <v>7.4471999999999996</v>
      </c>
      <c r="G44" s="74"/>
      <c r="H44" s="75">
        <f>MIN(H8:H41)</f>
        <v>29.053899999999999</v>
      </c>
      <c r="I44" s="74"/>
      <c r="J44" s="75">
        <f>MIN(J8:J41)</f>
        <v>41.182299999999998</v>
      </c>
      <c r="K44" s="74"/>
      <c r="L44" s="75">
        <f>MIN(L8:L41)</f>
        <v>12.143800000000001</v>
      </c>
      <c r="M44" s="74"/>
      <c r="N44" s="75">
        <f>MIN(N8:N41)</f>
        <v>7.4088000000000003</v>
      </c>
      <c r="O44" s="74"/>
      <c r="P44" s="75">
        <f>MIN(P8:P41)</f>
        <v>8.6925000000000008</v>
      </c>
      <c r="Q44" s="74"/>
      <c r="R44" s="75">
        <f>MIN(R8:R41)</f>
        <v>9.9581</v>
      </c>
      <c r="S44" s="76"/>
    </row>
    <row r="45" spans="1:19" ht="15" thickBot="1" x14ac:dyDescent="0.35">
      <c r="A45" s="77" t="s">
        <v>29</v>
      </c>
      <c r="B45" s="78"/>
      <c r="C45" s="78"/>
      <c r="D45" s="79">
        <f>MAX(D8:D41)</f>
        <v>22.572700000000001</v>
      </c>
      <c r="E45" s="78"/>
      <c r="F45" s="79">
        <f>MAX(F8:F41)</f>
        <v>32.395200000000003</v>
      </c>
      <c r="G45" s="78"/>
      <c r="H45" s="79">
        <f>MAX(H8:H41)</f>
        <v>68.821100000000001</v>
      </c>
      <c r="I45" s="78"/>
      <c r="J45" s="79">
        <f>MAX(J8:J41)</f>
        <v>99.373000000000005</v>
      </c>
      <c r="K45" s="78"/>
      <c r="L45" s="79">
        <f>MAX(L8:L41)</f>
        <v>43.110700000000001</v>
      </c>
      <c r="M45" s="78"/>
      <c r="N45" s="79">
        <f>MAX(N8:N41)</f>
        <v>29.116800000000001</v>
      </c>
      <c r="O45" s="78"/>
      <c r="P45" s="79">
        <f>MAX(P8:P41)</f>
        <v>23.269100000000002</v>
      </c>
      <c r="Q45" s="78"/>
      <c r="R45" s="79">
        <f>MAX(R8:R41)</f>
        <v>27.381399999999999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44391</v>
      </c>
      <c r="C8" s="65">
        <f>VLOOKUP($A8,'Return Data'!$B$7:$R$2843,4,0)</f>
        <v>1071.27</v>
      </c>
      <c r="D8" s="65">
        <f>VLOOKUP($A8,'Return Data'!$B$7:$R$2843,10,0)</f>
        <v>15.200200000000001</v>
      </c>
      <c r="E8" s="66">
        <f t="shared" ref="E8:E41" si="0">RANK(D8,D$8:D$41,0)</f>
        <v>15</v>
      </c>
      <c r="F8" s="65">
        <f>VLOOKUP($A8,'Return Data'!$B$7:$R$2843,11,0)</f>
        <v>14.829800000000001</v>
      </c>
      <c r="G8" s="66">
        <f t="shared" ref="G8:G41" si="1">RANK(F8,F$8:F$41,0)</f>
        <v>18</v>
      </c>
      <c r="H8" s="65">
        <f>VLOOKUP($A8,'Return Data'!$B$7:$R$2843,12,0)</f>
        <v>44.674300000000002</v>
      </c>
      <c r="I8" s="66">
        <f t="shared" ref="I8:I41" si="2">RANK(H8,H$8:H$41,0)</f>
        <v>17</v>
      </c>
      <c r="J8" s="65">
        <f>VLOOKUP($A8,'Return Data'!$B$7:$R$2843,13,0)</f>
        <v>62.7254</v>
      </c>
      <c r="K8" s="66">
        <f t="shared" ref="K8:K41" si="3">RANK(J8,J$8:J$41,0)</f>
        <v>12</v>
      </c>
      <c r="L8" s="65">
        <f>VLOOKUP($A8,'Return Data'!$B$7:$R$2843,17,0)</f>
        <v>22.2638</v>
      </c>
      <c r="M8" s="66">
        <f t="shared" ref="M8:M21" si="4">RANK(L8,L$8:L$41,0)</f>
        <v>13</v>
      </c>
      <c r="N8" s="65">
        <f>VLOOKUP($A8,'Return Data'!$B$7:$R$2843,14,0)</f>
        <v>15.2653</v>
      </c>
      <c r="O8" s="66">
        <f t="shared" ref="O8:O21" si="5">RANK(N8,N$8:N$41,0)</f>
        <v>11</v>
      </c>
      <c r="P8" s="65">
        <f>VLOOKUP($A8,'Return Data'!$B$7:$R$2843,15,0)</f>
        <v>15.370799999999999</v>
      </c>
      <c r="Q8" s="66">
        <f>RANK(P8,P$8:P$41,0)</f>
        <v>10</v>
      </c>
      <c r="R8" s="65">
        <f>VLOOKUP($A8,'Return Data'!$B$7:$R$2843,16,0)</f>
        <v>22.647200000000002</v>
      </c>
      <c r="S8" s="67">
        <f t="shared" ref="S8:S41" si="6">RANK(R8,R$8:R$41,0)</f>
        <v>2</v>
      </c>
    </row>
    <row r="9" spans="1:20" x14ac:dyDescent="0.3">
      <c r="A9" s="63" t="s">
        <v>1807</v>
      </c>
      <c r="B9" s="64">
        <f>VLOOKUP($A9,'Return Data'!$B$7:$R$2843,3,0)</f>
        <v>44391</v>
      </c>
      <c r="C9" s="65">
        <f>VLOOKUP($A9,'Return Data'!$B$7:$R$2843,4,0)</f>
        <v>17.309999999999999</v>
      </c>
      <c r="D9" s="65">
        <f>VLOOKUP($A9,'Return Data'!$B$7:$R$2843,10,0)</f>
        <v>13.4338</v>
      </c>
      <c r="E9" s="66">
        <f t="shared" si="0"/>
        <v>22</v>
      </c>
      <c r="F9" s="65">
        <f>VLOOKUP($A9,'Return Data'!$B$7:$R$2843,11,0)</f>
        <v>11.8217</v>
      </c>
      <c r="G9" s="66">
        <f t="shared" si="1"/>
        <v>26</v>
      </c>
      <c r="H9" s="65">
        <f>VLOOKUP($A9,'Return Data'!$B$7:$R$2843,12,0)</f>
        <v>37.054600000000001</v>
      </c>
      <c r="I9" s="66">
        <f t="shared" si="2"/>
        <v>26</v>
      </c>
      <c r="J9" s="65">
        <f>VLOOKUP($A9,'Return Data'!$B$7:$R$2843,13,0)</f>
        <v>49.6111</v>
      </c>
      <c r="K9" s="66">
        <f t="shared" si="3"/>
        <v>28</v>
      </c>
      <c r="L9" s="65">
        <f>VLOOKUP($A9,'Return Data'!$B$7:$R$2843,17,0)</f>
        <v>22.162199999999999</v>
      </c>
      <c r="M9" s="66">
        <f t="shared" si="4"/>
        <v>14</v>
      </c>
      <c r="N9" s="65">
        <f>VLOOKUP($A9,'Return Data'!$B$7:$R$2843,14,0)</f>
        <v>15.382400000000001</v>
      </c>
      <c r="O9" s="66">
        <f t="shared" si="5"/>
        <v>10</v>
      </c>
      <c r="P9" s="65"/>
      <c r="Q9" s="66"/>
      <c r="R9" s="65">
        <f>VLOOKUP($A9,'Return Data'!$B$7:$R$2843,16,0)</f>
        <v>16.185600000000001</v>
      </c>
      <c r="S9" s="67">
        <f t="shared" si="6"/>
        <v>16</v>
      </c>
    </row>
    <row r="10" spans="1:20" x14ac:dyDescent="0.3">
      <c r="A10" s="63" t="s">
        <v>1258</v>
      </c>
      <c r="B10" s="64">
        <f>VLOOKUP($A10,'Return Data'!$B$7:$R$2843,3,0)</f>
        <v>44391</v>
      </c>
      <c r="C10" s="65">
        <f>VLOOKUP($A10,'Return Data'!$B$7:$R$2843,4,0)</f>
        <v>150.78</v>
      </c>
      <c r="D10" s="65">
        <f>VLOOKUP($A10,'Return Data'!$B$7:$R$2843,10,0)</f>
        <v>17.165299999999998</v>
      </c>
      <c r="E10" s="66">
        <f t="shared" si="0"/>
        <v>8</v>
      </c>
      <c r="F10" s="65">
        <f>VLOOKUP($A10,'Return Data'!$B$7:$R$2843,11,0)</f>
        <v>19.619199999999999</v>
      </c>
      <c r="G10" s="66">
        <f t="shared" si="1"/>
        <v>10</v>
      </c>
      <c r="H10" s="65">
        <f>VLOOKUP($A10,'Return Data'!$B$7:$R$2843,12,0)</f>
        <v>49.257599999999996</v>
      </c>
      <c r="I10" s="66">
        <f t="shared" si="2"/>
        <v>10</v>
      </c>
      <c r="J10" s="65">
        <f>VLOOKUP($A10,'Return Data'!$B$7:$R$2843,13,0)</f>
        <v>66.644599999999997</v>
      </c>
      <c r="K10" s="66">
        <f t="shared" si="3"/>
        <v>9</v>
      </c>
      <c r="L10" s="65">
        <f>VLOOKUP($A10,'Return Data'!$B$7:$R$2843,17,0)</f>
        <v>24.654</v>
      </c>
      <c r="M10" s="66">
        <f t="shared" si="4"/>
        <v>9</v>
      </c>
      <c r="N10" s="65">
        <f>VLOOKUP($A10,'Return Data'!$B$7:$R$2843,14,0)</f>
        <v>15.6225</v>
      </c>
      <c r="O10" s="66">
        <f t="shared" si="5"/>
        <v>9</v>
      </c>
      <c r="P10" s="65">
        <f>VLOOKUP($A10,'Return Data'!$B$7:$R$2843,15,0)</f>
        <v>13.634499999999999</v>
      </c>
      <c r="Q10" s="66">
        <f t="shared" ref="Q10:Q21" si="7">RANK(P10,P$8:P$41,0)</f>
        <v>16</v>
      </c>
      <c r="R10" s="65">
        <f>VLOOKUP($A10,'Return Data'!$B$7:$R$2843,16,0)</f>
        <v>16.416899999999998</v>
      </c>
      <c r="S10" s="67">
        <f t="shared" si="6"/>
        <v>13</v>
      </c>
    </row>
    <row r="11" spans="1:20" x14ac:dyDescent="0.3">
      <c r="A11" s="63" t="s">
        <v>1260</v>
      </c>
      <c r="B11" s="64">
        <f>VLOOKUP($A11,'Return Data'!$B$7:$R$2843,3,0)</f>
        <v>44391</v>
      </c>
      <c r="C11" s="65">
        <f>VLOOKUP($A11,'Return Data'!$B$7:$R$2843,4,0)</f>
        <v>70.069000000000003</v>
      </c>
      <c r="D11" s="65">
        <f>VLOOKUP($A11,'Return Data'!$B$7:$R$2843,10,0)</f>
        <v>18.138300000000001</v>
      </c>
      <c r="E11" s="66">
        <f t="shared" si="0"/>
        <v>6</v>
      </c>
      <c r="F11" s="65">
        <f>VLOOKUP($A11,'Return Data'!$B$7:$R$2843,11,0)</f>
        <v>21.34</v>
      </c>
      <c r="G11" s="66">
        <f t="shared" si="1"/>
        <v>8</v>
      </c>
      <c r="H11" s="65">
        <f>VLOOKUP($A11,'Return Data'!$B$7:$R$2843,12,0)</f>
        <v>47.274900000000002</v>
      </c>
      <c r="I11" s="66">
        <f t="shared" si="2"/>
        <v>12</v>
      </c>
      <c r="J11" s="65">
        <f>VLOOKUP($A11,'Return Data'!$B$7:$R$2843,13,0)</f>
        <v>60.381300000000003</v>
      </c>
      <c r="K11" s="66">
        <f t="shared" si="3"/>
        <v>18</v>
      </c>
      <c r="L11" s="65">
        <f>VLOOKUP($A11,'Return Data'!$B$7:$R$2843,17,0)</f>
        <v>22.736699999999999</v>
      </c>
      <c r="M11" s="66">
        <f t="shared" si="4"/>
        <v>11</v>
      </c>
      <c r="N11" s="65">
        <f>VLOOKUP($A11,'Return Data'!$B$7:$R$2843,14,0)</f>
        <v>15.2464</v>
      </c>
      <c r="O11" s="66">
        <f t="shared" si="5"/>
        <v>12</v>
      </c>
      <c r="P11" s="65">
        <f>VLOOKUP($A11,'Return Data'!$B$7:$R$2843,15,0)</f>
        <v>14.0236</v>
      </c>
      <c r="Q11" s="66">
        <f t="shared" si="7"/>
        <v>15</v>
      </c>
      <c r="R11" s="65">
        <f>VLOOKUP($A11,'Return Data'!$B$7:$R$2843,16,0)</f>
        <v>13.079700000000001</v>
      </c>
      <c r="S11" s="67">
        <f t="shared" si="6"/>
        <v>27</v>
      </c>
    </row>
    <row r="12" spans="1:20" x14ac:dyDescent="0.3">
      <c r="A12" s="63" t="s">
        <v>1828</v>
      </c>
      <c r="B12" s="64">
        <f>VLOOKUP($A12,'Return Data'!$B$7:$R$2843,3,0)</f>
        <v>44391</v>
      </c>
      <c r="C12" s="65">
        <f>VLOOKUP($A12,'Return Data'!$B$7:$R$2843,4,0)</f>
        <v>205.98</v>
      </c>
      <c r="D12" s="65">
        <f>VLOOKUP($A12,'Return Data'!$B$7:$R$2843,10,0)</f>
        <v>13.82</v>
      </c>
      <c r="E12" s="66">
        <f t="shared" si="0"/>
        <v>20</v>
      </c>
      <c r="F12" s="65">
        <f>VLOOKUP($A12,'Return Data'!$B$7:$R$2843,11,0)</f>
        <v>14.490600000000001</v>
      </c>
      <c r="G12" s="66">
        <f t="shared" si="1"/>
        <v>21</v>
      </c>
      <c r="H12" s="65">
        <f>VLOOKUP($A12,'Return Data'!$B$7:$R$2843,12,0)</f>
        <v>36.3474</v>
      </c>
      <c r="I12" s="66">
        <f t="shared" si="2"/>
        <v>27</v>
      </c>
      <c r="J12" s="65">
        <f>VLOOKUP($A12,'Return Data'!$B$7:$R$2843,13,0)</f>
        <v>54.3962</v>
      </c>
      <c r="K12" s="66">
        <f t="shared" si="3"/>
        <v>22</v>
      </c>
      <c r="L12" s="65">
        <f>VLOOKUP($A12,'Return Data'!$B$7:$R$2843,17,0)</f>
        <v>24.0441</v>
      </c>
      <c r="M12" s="66">
        <f t="shared" si="4"/>
        <v>10</v>
      </c>
      <c r="N12" s="65">
        <f>VLOOKUP($A12,'Return Data'!$B$7:$R$2843,14,0)</f>
        <v>17.1541</v>
      </c>
      <c r="O12" s="66">
        <f t="shared" si="5"/>
        <v>7</v>
      </c>
      <c r="P12" s="65">
        <f>VLOOKUP($A12,'Return Data'!$B$7:$R$2843,15,0)</f>
        <v>17.132300000000001</v>
      </c>
      <c r="Q12" s="66">
        <f t="shared" si="7"/>
        <v>5</v>
      </c>
      <c r="R12" s="65">
        <f>VLOOKUP($A12,'Return Data'!$B$7:$R$2843,16,0)</f>
        <v>18.4818</v>
      </c>
      <c r="S12" s="67">
        <f t="shared" si="6"/>
        <v>7</v>
      </c>
    </row>
    <row r="13" spans="1:20" x14ac:dyDescent="0.3">
      <c r="A13" s="102" t="s">
        <v>1874</v>
      </c>
      <c r="B13" s="64">
        <f>VLOOKUP($A13,'Return Data'!$B$7:$R$2843,3,0)</f>
        <v>44391</v>
      </c>
      <c r="C13" s="65">
        <f>VLOOKUP($A13,'Return Data'!$B$7:$R$2843,4,0)</f>
        <v>62.881</v>
      </c>
      <c r="D13" s="65">
        <f>VLOOKUP($A13,'Return Data'!$B$7:$R$2843,10,0)</f>
        <v>16.483000000000001</v>
      </c>
      <c r="E13" s="66">
        <f t="shared" si="0"/>
        <v>10</v>
      </c>
      <c r="F13" s="65">
        <f>VLOOKUP($A13,'Return Data'!$B$7:$R$2843,11,0)</f>
        <v>18.5807</v>
      </c>
      <c r="G13" s="66">
        <f t="shared" si="1"/>
        <v>12</v>
      </c>
      <c r="H13" s="65">
        <f>VLOOKUP($A13,'Return Data'!$B$7:$R$2843,12,0)</f>
        <v>50.530200000000001</v>
      </c>
      <c r="I13" s="66">
        <f t="shared" si="2"/>
        <v>9</v>
      </c>
      <c r="J13" s="65">
        <f>VLOOKUP($A13,'Return Data'!$B$7:$R$2843,13,0)</f>
        <v>62.357300000000002</v>
      </c>
      <c r="K13" s="66">
        <f t="shared" si="3"/>
        <v>13</v>
      </c>
      <c r="L13" s="65">
        <f>VLOOKUP($A13,'Return Data'!$B$7:$R$2843,17,0)</f>
        <v>26.999600000000001</v>
      </c>
      <c r="M13" s="66">
        <f t="shared" si="4"/>
        <v>7</v>
      </c>
      <c r="N13" s="65">
        <f>VLOOKUP($A13,'Return Data'!$B$7:$R$2843,14,0)</f>
        <v>18.496600000000001</v>
      </c>
      <c r="O13" s="66">
        <f t="shared" si="5"/>
        <v>5</v>
      </c>
      <c r="P13" s="65">
        <f>VLOOKUP($A13,'Return Data'!$B$7:$R$2843,15,0)</f>
        <v>17.059999999999999</v>
      </c>
      <c r="Q13" s="66">
        <f t="shared" si="7"/>
        <v>6</v>
      </c>
      <c r="R13" s="65">
        <f>VLOOKUP($A13,'Return Data'!$B$7:$R$2843,16,0)</f>
        <v>13.9156</v>
      </c>
      <c r="S13" s="67">
        <f t="shared" si="6"/>
        <v>25</v>
      </c>
    </row>
    <row r="14" spans="1:20" x14ac:dyDescent="0.3">
      <c r="A14" s="102" t="s">
        <v>1789</v>
      </c>
      <c r="B14" s="64">
        <f>VLOOKUP($A14,'Return Data'!$B$7:$R$2843,3,0)</f>
        <v>44391</v>
      </c>
      <c r="C14" s="65">
        <f>VLOOKUP($A14,'Return Data'!$B$7:$R$2843,4,0)</f>
        <v>21.21</v>
      </c>
      <c r="D14" s="65">
        <f>VLOOKUP($A14,'Return Data'!$B$7:$R$2843,10,0)</f>
        <v>15.7119</v>
      </c>
      <c r="E14" s="66">
        <f t="shared" si="0"/>
        <v>14</v>
      </c>
      <c r="F14" s="65">
        <f>VLOOKUP($A14,'Return Data'!$B$7:$R$2843,11,0)</f>
        <v>17.2471</v>
      </c>
      <c r="G14" s="66">
        <f t="shared" si="1"/>
        <v>15</v>
      </c>
      <c r="H14" s="65">
        <f>VLOOKUP($A14,'Return Data'!$B$7:$R$2843,12,0)</f>
        <v>44.089700000000001</v>
      </c>
      <c r="I14" s="66">
        <f t="shared" si="2"/>
        <v>18</v>
      </c>
      <c r="J14" s="65">
        <f>VLOOKUP($A14,'Return Data'!$B$7:$R$2843,13,0)</f>
        <v>61.871299999999998</v>
      </c>
      <c r="K14" s="66">
        <f t="shared" si="3"/>
        <v>14</v>
      </c>
      <c r="L14" s="65">
        <f>VLOOKUP($A14,'Return Data'!$B$7:$R$2843,17,0)</f>
        <v>20.867100000000001</v>
      </c>
      <c r="M14" s="66">
        <f t="shared" si="4"/>
        <v>17</v>
      </c>
      <c r="N14" s="65">
        <f>VLOOKUP($A14,'Return Data'!$B$7:$R$2843,14,0)</f>
        <v>13.529</v>
      </c>
      <c r="O14" s="66">
        <f t="shared" si="5"/>
        <v>20</v>
      </c>
      <c r="P14" s="65">
        <f>VLOOKUP($A14,'Return Data'!$B$7:$R$2843,15,0)</f>
        <v>15.5488</v>
      </c>
      <c r="Q14" s="66">
        <f t="shared" si="7"/>
        <v>8</v>
      </c>
      <c r="R14" s="65">
        <f>VLOOKUP($A14,'Return Data'!$B$7:$R$2843,16,0)</f>
        <v>12.370799999999999</v>
      </c>
      <c r="S14" s="67">
        <f t="shared" si="6"/>
        <v>30</v>
      </c>
    </row>
    <row r="15" spans="1:20" x14ac:dyDescent="0.3">
      <c r="A15" s="63" t="s">
        <v>1794</v>
      </c>
      <c r="B15" s="64">
        <f>VLOOKUP($A15,'Return Data'!$B$7:$R$2843,3,0)</f>
        <v>44391</v>
      </c>
      <c r="C15" s="65">
        <f>VLOOKUP($A15,'Return Data'!$B$7:$R$2843,4,0)</f>
        <v>855.22360000000003</v>
      </c>
      <c r="D15" s="65">
        <f>VLOOKUP($A15,'Return Data'!$B$7:$R$2843,10,0)</f>
        <v>13.421200000000001</v>
      </c>
      <c r="E15" s="66">
        <f t="shared" si="0"/>
        <v>23</v>
      </c>
      <c r="F15" s="65">
        <f>VLOOKUP($A15,'Return Data'!$B$7:$R$2843,11,0)</f>
        <v>14.9556</v>
      </c>
      <c r="G15" s="66">
        <f t="shared" si="1"/>
        <v>17</v>
      </c>
      <c r="H15" s="65">
        <f>VLOOKUP($A15,'Return Data'!$B$7:$R$2843,12,0)</f>
        <v>52.457099999999997</v>
      </c>
      <c r="I15" s="66">
        <f t="shared" si="2"/>
        <v>7</v>
      </c>
      <c r="J15" s="65">
        <f>VLOOKUP($A15,'Return Data'!$B$7:$R$2843,13,0)</f>
        <v>66.344200000000001</v>
      </c>
      <c r="K15" s="66">
        <f t="shared" si="3"/>
        <v>10</v>
      </c>
      <c r="L15" s="65">
        <f>VLOOKUP($A15,'Return Data'!$B$7:$R$2843,17,0)</f>
        <v>21.756799999999998</v>
      </c>
      <c r="M15" s="66">
        <f t="shared" si="4"/>
        <v>16</v>
      </c>
      <c r="N15" s="65">
        <f>VLOOKUP($A15,'Return Data'!$B$7:$R$2843,14,0)</f>
        <v>13.6792</v>
      </c>
      <c r="O15" s="66">
        <f t="shared" si="5"/>
        <v>18</v>
      </c>
      <c r="P15" s="65">
        <f>VLOOKUP($A15,'Return Data'!$B$7:$R$2843,15,0)</f>
        <v>12.285399999999999</v>
      </c>
      <c r="Q15" s="66">
        <f t="shared" si="7"/>
        <v>20</v>
      </c>
      <c r="R15" s="65">
        <f>VLOOKUP($A15,'Return Data'!$B$7:$R$2843,16,0)</f>
        <v>18.051200000000001</v>
      </c>
      <c r="S15" s="67">
        <f t="shared" si="6"/>
        <v>9</v>
      </c>
    </row>
    <row r="16" spans="1:20" x14ac:dyDescent="0.3">
      <c r="A16" s="63" t="s">
        <v>1796</v>
      </c>
      <c r="B16" s="64">
        <f>VLOOKUP($A16,'Return Data'!$B$7:$R$2843,3,0)</f>
        <v>44391</v>
      </c>
      <c r="C16" s="65">
        <f>VLOOKUP($A16,'Return Data'!$B$7:$R$2843,4,0)</f>
        <v>898.01400000000001</v>
      </c>
      <c r="D16" s="65">
        <f>VLOOKUP($A16,'Return Data'!$B$7:$R$2843,10,0)</f>
        <v>14.967700000000001</v>
      </c>
      <c r="E16" s="66">
        <f t="shared" si="0"/>
        <v>16</v>
      </c>
      <c r="F16" s="65">
        <f>VLOOKUP($A16,'Return Data'!$B$7:$R$2843,11,0)</f>
        <v>16.4282</v>
      </c>
      <c r="G16" s="66">
        <f t="shared" si="1"/>
        <v>16</v>
      </c>
      <c r="H16" s="65">
        <f>VLOOKUP($A16,'Return Data'!$B$7:$R$2843,12,0)</f>
        <v>56.191600000000001</v>
      </c>
      <c r="I16" s="66">
        <f t="shared" si="2"/>
        <v>4</v>
      </c>
      <c r="J16" s="65">
        <f>VLOOKUP($A16,'Return Data'!$B$7:$R$2843,13,0)</f>
        <v>66.745099999999994</v>
      </c>
      <c r="K16" s="66">
        <f t="shared" si="3"/>
        <v>7</v>
      </c>
      <c r="L16" s="65">
        <f>VLOOKUP($A16,'Return Data'!$B$7:$R$2843,17,0)</f>
        <v>15.177199999999999</v>
      </c>
      <c r="M16" s="66">
        <f t="shared" si="4"/>
        <v>28</v>
      </c>
      <c r="N16" s="65">
        <f>VLOOKUP($A16,'Return Data'!$B$7:$R$2843,14,0)</f>
        <v>14.5914</v>
      </c>
      <c r="O16" s="66">
        <f t="shared" si="5"/>
        <v>16</v>
      </c>
      <c r="P16" s="65">
        <f>VLOOKUP($A16,'Return Data'!$B$7:$R$2843,15,0)</f>
        <v>13.2683</v>
      </c>
      <c r="Q16" s="66">
        <f t="shared" si="7"/>
        <v>18</v>
      </c>
      <c r="R16" s="65">
        <f>VLOOKUP($A16,'Return Data'!$B$7:$R$2843,16,0)</f>
        <v>18.459</v>
      </c>
      <c r="S16" s="67">
        <f t="shared" si="6"/>
        <v>8</v>
      </c>
    </row>
    <row r="17" spans="1:19" x14ac:dyDescent="0.3">
      <c r="A17" s="126" t="s">
        <v>1790</v>
      </c>
      <c r="B17" s="64">
        <f>VLOOKUP($A17,'Return Data'!$B$7:$R$2843,3,0)</f>
        <v>44391</v>
      </c>
      <c r="C17" s="65">
        <f>VLOOKUP($A17,'Return Data'!$B$7:$R$2843,4,0)</f>
        <v>120.3301</v>
      </c>
      <c r="D17" s="65">
        <f>VLOOKUP($A17,'Return Data'!$B$7:$R$2843,10,0)</f>
        <v>14.3149</v>
      </c>
      <c r="E17" s="66">
        <f t="shared" si="0"/>
        <v>18</v>
      </c>
      <c r="F17" s="65">
        <f>VLOOKUP($A17,'Return Data'!$B$7:$R$2843,11,0)</f>
        <v>13.860799999999999</v>
      </c>
      <c r="G17" s="66">
        <f t="shared" si="1"/>
        <v>23</v>
      </c>
      <c r="H17" s="65">
        <f>VLOOKUP($A17,'Return Data'!$B$7:$R$2843,12,0)</f>
        <v>38.217500000000001</v>
      </c>
      <c r="I17" s="66">
        <f t="shared" si="2"/>
        <v>24</v>
      </c>
      <c r="J17" s="65">
        <f>VLOOKUP($A17,'Return Data'!$B$7:$R$2843,13,0)</f>
        <v>55.900500000000001</v>
      </c>
      <c r="K17" s="66">
        <f t="shared" si="3"/>
        <v>21</v>
      </c>
      <c r="L17" s="65">
        <f>VLOOKUP($A17,'Return Data'!$B$7:$R$2843,17,0)</f>
        <v>19.9467</v>
      </c>
      <c r="M17" s="66">
        <f t="shared" si="4"/>
        <v>20</v>
      </c>
      <c r="N17" s="65">
        <f>VLOOKUP($A17,'Return Data'!$B$7:$R$2843,14,0)</f>
        <v>11.382999999999999</v>
      </c>
      <c r="O17" s="66">
        <f t="shared" si="5"/>
        <v>25</v>
      </c>
      <c r="P17" s="65">
        <f>VLOOKUP($A17,'Return Data'!$B$7:$R$2843,15,0)</f>
        <v>11.763999999999999</v>
      </c>
      <c r="Q17" s="66">
        <f t="shared" si="7"/>
        <v>23</v>
      </c>
      <c r="R17" s="65">
        <f>VLOOKUP($A17,'Return Data'!$B$7:$R$2843,16,0)</f>
        <v>15.372</v>
      </c>
      <c r="S17" s="67">
        <f t="shared" si="6"/>
        <v>20</v>
      </c>
    </row>
    <row r="18" spans="1:19" x14ac:dyDescent="0.3">
      <c r="A18" s="127" t="s">
        <v>1262</v>
      </c>
      <c r="B18" s="64">
        <f>VLOOKUP($A18,'Return Data'!$B$7:$R$2843,3,0)</f>
        <v>44391</v>
      </c>
      <c r="C18" s="65">
        <f>VLOOKUP($A18,'Return Data'!$B$7:$R$2843,4,0)</f>
        <v>413.71</v>
      </c>
      <c r="D18" s="65">
        <f>VLOOKUP($A18,'Return Data'!$B$7:$R$2843,10,0)</f>
        <v>17.7654</v>
      </c>
      <c r="E18" s="66">
        <f t="shared" si="0"/>
        <v>7</v>
      </c>
      <c r="F18" s="65">
        <f>VLOOKUP($A18,'Return Data'!$B$7:$R$2843,11,0)</f>
        <v>20.274999999999999</v>
      </c>
      <c r="G18" s="66">
        <f t="shared" si="1"/>
        <v>9</v>
      </c>
      <c r="H18" s="65">
        <f>VLOOKUP($A18,'Return Data'!$B$7:$R$2843,12,0)</f>
        <v>54.889600000000002</v>
      </c>
      <c r="I18" s="66">
        <f t="shared" si="2"/>
        <v>5</v>
      </c>
      <c r="J18" s="65">
        <f>VLOOKUP($A18,'Return Data'!$B$7:$R$2843,13,0)</f>
        <v>66.650599999999997</v>
      </c>
      <c r="K18" s="66">
        <f t="shared" si="3"/>
        <v>8</v>
      </c>
      <c r="L18" s="65">
        <f>VLOOKUP($A18,'Return Data'!$B$7:$R$2843,17,0)</f>
        <v>18.866199999999999</v>
      </c>
      <c r="M18" s="66">
        <f t="shared" si="4"/>
        <v>21</v>
      </c>
      <c r="N18" s="65">
        <f>VLOOKUP($A18,'Return Data'!$B$7:$R$2843,14,0)</f>
        <v>14.7216</v>
      </c>
      <c r="O18" s="66">
        <f t="shared" si="5"/>
        <v>14</v>
      </c>
      <c r="P18" s="65">
        <f>VLOOKUP($A18,'Return Data'!$B$7:$R$2843,15,0)</f>
        <v>13.572100000000001</v>
      </c>
      <c r="Q18" s="66">
        <f t="shared" si="7"/>
        <v>17</v>
      </c>
      <c r="R18" s="65">
        <f>VLOOKUP($A18,'Return Data'!$B$7:$R$2843,16,0)</f>
        <v>14.8995</v>
      </c>
      <c r="S18" s="67">
        <f t="shared" si="6"/>
        <v>21</v>
      </c>
    </row>
    <row r="19" spans="1:19" x14ac:dyDescent="0.3">
      <c r="A19" s="63" t="s">
        <v>1798</v>
      </c>
      <c r="B19" s="64">
        <f>VLOOKUP($A19,'Return Data'!$B$7:$R$2843,3,0)</f>
        <v>44391</v>
      </c>
      <c r="C19" s="65">
        <f>VLOOKUP($A19,'Return Data'!$B$7:$R$2843,4,0)</f>
        <v>30.56</v>
      </c>
      <c r="D19" s="65">
        <f>VLOOKUP($A19,'Return Data'!$B$7:$R$2843,10,0)</f>
        <v>14.714700000000001</v>
      </c>
      <c r="E19" s="66">
        <f t="shared" si="0"/>
        <v>17</v>
      </c>
      <c r="F19" s="65">
        <f>VLOOKUP($A19,'Return Data'!$B$7:$R$2843,11,0)</f>
        <v>14.6717</v>
      </c>
      <c r="G19" s="66">
        <f t="shared" si="1"/>
        <v>19</v>
      </c>
      <c r="H19" s="65">
        <f>VLOOKUP($A19,'Return Data'!$B$7:$R$2843,12,0)</f>
        <v>38.909100000000002</v>
      </c>
      <c r="I19" s="66">
        <f t="shared" si="2"/>
        <v>22</v>
      </c>
      <c r="J19" s="65">
        <f>VLOOKUP($A19,'Return Data'!$B$7:$R$2843,13,0)</f>
        <v>52.647399999999998</v>
      </c>
      <c r="K19" s="66">
        <f t="shared" si="3"/>
        <v>23</v>
      </c>
      <c r="L19" s="65">
        <f>VLOOKUP($A19,'Return Data'!$B$7:$R$2843,17,0)</f>
        <v>21.995799999999999</v>
      </c>
      <c r="M19" s="66">
        <f t="shared" si="4"/>
        <v>15</v>
      </c>
      <c r="N19" s="65">
        <f>VLOOKUP($A19,'Return Data'!$B$7:$R$2843,14,0)</f>
        <v>12.726800000000001</v>
      </c>
      <c r="O19" s="66">
        <f t="shared" si="5"/>
        <v>23</v>
      </c>
      <c r="P19" s="65">
        <f>VLOOKUP($A19,'Return Data'!$B$7:$R$2843,15,0)</f>
        <v>11.775600000000001</v>
      </c>
      <c r="Q19" s="66">
        <f t="shared" si="7"/>
        <v>22</v>
      </c>
      <c r="R19" s="65">
        <f>VLOOKUP($A19,'Return Data'!$B$7:$R$2843,16,0)</f>
        <v>16.532499999999999</v>
      </c>
      <c r="S19" s="67">
        <f t="shared" si="6"/>
        <v>12</v>
      </c>
    </row>
    <row r="20" spans="1:19" x14ac:dyDescent="0.3">
      <c r="A20" s="63" t="s">
        <v>1822</v>
      </c>
      <c r="B20" s="64">
        <f>VLOOKUP($A20,'Return Data'!$B$7:$R$2843,3,0)</f>
        <v>44391</v>
      </c>
      <c r="C20" s="65">
        <f>VLOOKUP($A20,'Return Data'!$B$7:$R$2843,4,0)</f>
        <v>124.21</v>
      </c>
      <c r="D20" s="65">
        <f>VLOOKUP($A20,'Return Data'!$B$7:$R$2843,10,0)</f>
        <v>12.4785</v>
      </c>
      <c r="E20" s="66">
        <f t="shared" si="0"/>
        <v>26</v>
      </c>
      <c r="F20" s="65">
        <f>VLOOKUP($A20,'Return Data'!$B$7:$R$2843,11,0)</f>
        <v>12.846399999999999</v>
      </c>
      <c r="G20" s="66">
        <f t="shared" si="1"/>
        <v>25</v>
      </c>
      <c r="H20" s="65">
        <f>VLOOKUP($A20,'Return Data'!$B$7:$R$2843,12,0)</f>
        <v>38.984000000000002</v>
      </c>
      <c r="I20" s="66">
        <f t="shared" si="2"/>
        <v>21</v>
      </c>
      <c r="J20" s="65">
        <f>VLOOKUP($A20,'Return Data'!$B$7:$R$2843,13,0)</f>
        <v>52.535899999999998</v>
      </c>
      <c r="K20" s="66">
        <f t="shared" si="3"/>
        <v>24</v>
      </c>
      <c r="L20" s="65">
        <f>VLOOKUP($A20,'Return Data'!$B$7:$R$2843,17,0)</f>
        <v>17.096599999999999</v>
      </c>
      <c r="M20" s="66">
        <f t="shared" si="4"/>
        <v>24</v>
      </c>
      <c r="N20" s="65">
        <f>VLOOKUP($A20,'Return Data'!$B$7:$R$2843,14,0)</f>
        <v>9.7082999999999995</v>
      </c>
      <c r="O20" s="66">
        <f t="shared" si="5"/>
        <v>27</v>
      </c>
      <c r="P20" s="65">
        <f>VLOOKUP($A20,'Return Data'!$B$7:$R$2843,15,0)</f>
        <v>10.410399999999999</v>
      </c>
      <c r="Q20" s="66">
        <f t="shared" si="7"/>
        <v>25</v>
      </c>
      <c r="R20" s="65">
        <f>VLOOKUP($A20,'Return Data'!$B$7:$R$2843,16,0)</f>
        <v>17.283899999999999</v>
      </c>
      <c r="S20" s="67">
        <f t="shared" si="6"/>
        <v>10</v>
      </c>
    </row>
    <row r="21" spans="1:19" x14ac:dyDescent="0.3">
      <c r="A21" s="63" t="s">
        <v>1265</v>
      </c>
      <c r="B21" s="64">
        <f>VLOOKUP($A21,'Return Data'!$B$7:$R$2843,3,0)</f>
        <v>44391</v>
      </c>
      <c r="C21" s="65">
        <f>VLOOKUP($A21,'Return Data'!$B$7:$R$2843,4,0)</f>
        <v>74.67</v>
      </c>
      <c r="D21" s="65">
        <f>VLOOKUP($A21,'Return Data'!$B$7:$R$2843,10,0)</f>
        <v>22.1495</v>
      </c>
      <c r="E21" s="66">
        <f t="shared" si="0"/>
        <v>1</v>
      </c>
      <c r="F21" s="65">
        <f>VLOOKUP($A21,'Return Data'!$B$7:$R$2843,11,0)</f>
        <v>24.305</v>
      </c>
      <c r="G21" s="66">
        <f t="shared" si="1"/>
        <v>4</v>
      </c>
      <c r="H21" s="65">
        <f>VLOOKUP($A21,'Return Data'!$B$7:$R$2843,12,0)</f>
        <v>54.436399999999999</v>
      </c>
      <c r="I21" s="66">
        <f t="shared" si="2"/>
        <v>6</v>
      </c>
      <c r="J21" s="65">
        <f>VLOOKUP($A21,'Return Data'!$B$7:$R$2843,13,0)</f>
        <v>69.974999999999994</v>
      </c>
      <c r="K21" s="66">
        <f t="shared" si="3"/>
        <v>5</v>
      </c>
      <c r="L21" s="65">
        <f>VLOOKUP($A21,'Return Data'!$B$7:$R$2843,17,0)</f>
        <v>27.696400000000001</v>
      </c>
      <c r="M21" s="66">
        <f t="shared" si="4"/>
        <v>6</v>
      </c>
      <c r="N21" s="65">
        <f>VLOOKUP($A21,'Return Data'!$B$7:$R$2843,14,0)</f>
        <v>15.2186</v>
      </c>
      <c r="O21" s="66">
        <f t="shared" si="5"/>
        <v>13</v>
      </c>
      <c r="P21" s="65">
        <f>VLOOKUP($A21,'Return Data'!$B$7:$R$2843,15,0)</f>
        <v>14.932</v>
      </c>
      <c r="Q21" s="66">
        <f t="shared" si="7"/>
        <v>11</v>
      </c>
      <c r="R21" s="65">
        <f>VLOOKUP($A21,'Return Data'!$B$7:$R$2843,16,0)</f>
        <v>16.273700000000002</v>
      </c>
      <c r="S21" s="67">
        <f t="shared" si="6"/>
        <v>14</v>
      </c>
    </row>
    <row r="22" spans="1:19" x14ac:dyDescent="0.3">
      <c r="A22" s="63" t="s">
        <v>1268</v>
      </c>
      <c r="B22" s="64">
        <f>VLOOKUP($A22,'Return Data'!$B$7:$R$2843,3,0)</f>
        <v>44391</v>
      </c>
      <c r="C22" s="65">
        <f>VLOOKUP($A22,'Return Data'!$B$7:$R$2843,4,0)</f>
        <v>14.4655</v>
      </c>
      <c r="D22" s="65">
        <f>VLOOKUP($A22,'Return Data'!$B$7:$R$2843,10,0)</f>
        <v>13.5778</v>
      </c>
      <c r="E22" s="66">
        <f t="shared" si="0"/>
        <v>21</v>
      </c>
      <c r="F22" s="65">
        <f>VLOOKUP($A22,'Return Data'!$B$7:$R$2843,11,0)</f>
        <v>17.879799999999999</v>
      </c>
      <c r="G22" s="66">
        <f t="shared" si="1"/>
        <v>13</v>
      </c>
      <c r="H22" s="65">
        <f>VLOOKUP($A22,'Return Data'!$B$7:$R$2843,12,0)</f>
        <v>47.3005</v>
      </c>
      <c r="I22" s="66">
        <f t="shared" si="2"/>
        <v>11</v>
      </c>
      <c r="J22" s="65">
        <f>VLOOKUP($A22,'Return Data'!$B$7:$R$2843,13,0)</f>
        <v>55.989199999999997</v>
      </c>
      <c r="K22" s="66">
        <f t="shared" si="3"/>
        <v>20</v>
      </c>
      <c r="L22" s="65"/>
      <c r="M22" s="66"/>
      <c r="N22" s="65"/>
      <c r="O22" s="66"/>
      <c r="P22" s="65"/>
      <c r="Q22" s="66"/>
      <c r="R22" s="65">
        <f>VLOOKUP($A22,'Return Data'!$B$7:$R$2843,16,0)</f>
        <v>18.572600000000001</v>
      </c>
      <c r="S22" s="67">
        <f t="shared" si="6"/>
        <v>5</v>
      </c>
    </row>
    <row r="23" spans="1:19" x14ac:dyDescent="0.3">
      <c r="A23" s="63" t="s">
        <v>1800</v>
      </c>
      <c r="B23" s="64">
        <f>VLOOKUP($A23,'Return Data'!$B$7:$R$2843,3,0)</f>
        <v>44391</v>
      </c>
      <c r="C23" s="65">
        <f>VLOOKUP($A23,'Return Data'!$B$7:$R$2843,4,0)</f>
        <v>45.743899999999996</v>
      </c>
      <c r="D23" s="65">
        <f>VLOOKUP($A23,'Return Data'!$B$7:$R$2843,10,0)</f>
        <v>9.9785000000000004</v>
      </c>
      <c r="E23" s="66">
        <f t="shared" si="0"/>
        <v>32</v>
      </c>
      <c r="F23" s="65">
        <f>VLOOKUP($A23,'Return Data'!$B$7:$R$2843,11,0)</f>
        <v>11.6173</v>
      </c>
      <c r="G23" s="66">
        <f t="shared" si="1"/>
        <v>29</v>
      </c>
      <c r="H23" s="65">
        <f>VLOOKUP($A23,'Return Data'!$B$7:$R$2843,12,0)</f>
        <v>46.151800000000001</v>
      </c>
      <c r="I23" s="66">
        <f t="shared" si="2"/>
        <v>14</v>
      </c>
      <c r="J23" s="65">
        <f>VLOOKUP($A23,'Return Data'!$B$7:$R$2843,13,0)</f>
        <v>50.215400000000002</v>
      </c>
      <c r="K23" s="66">
        <f t="shared" si="3"/>
        <v>26</v>
      </c>
      <c r="L23" s="65">
        <f>VLOOKUP($A23,'Return Data'!$B$7:$R$2843,17,0)</f>
        <v>20.790199999999999</v>
      </c>
      <c r="M23" s="66">
        <f t="shared" ref="M23:M36" si="8">RANK(L23,L$8:L$41,0)</f>
        <v>18</v>
      </c>
      <c r="N23" s="65">
        <f>VLOOKUP($A23,'Return Data'!$B$7:$R$2843,14,0)</f>
        <v>13.296099999999999</v>
      </c>
      <c r="O23" s="66">
        <f t="shared" ref="O23:O28" si="9">RANK(N23,N$8:N$41,0)</f>
        <v>21</v>
      </c>
      <c r="P23" s="65">
        <f>VLOOKUP($A23,'Return Data'!$B$7:$R$2843,15,0)</f>
        <v>15.5932</v>
      </c>
      <c r="Q23" s="66">
        <f>RANK(P23,P$8:P$41,0)</f>
        <v>7</v>
      </c>
      <c r="R23" s="65">
        <f>VLOOKUP($A23,'Return Data'!$B$7:$R$2843,16,0)</f>
        <v>12.598699999999999</v>
      </c>
      <c r="S23" s="67">
        <f t="shared" si="6"/>
        <v>29</v>
      </c>
    </row>
    <row r="24" spans="1:19" x14ac:dyDescent="0.3">
      <c r="A24" s="63" t="s">
        <v>1808</v>
      </c>
      <c r="B24" s="64">
        <f>VLOOKUP($A24,'Return Data'!$B$7:$R$2843,3,0)</f>
        <v>44391</v>
      </c>
      <c r="C24" s="65">
        <f>VLOOKUP($A24,'Return Data'!$B$7:$R$2843,4,0)</f>
        <v>49.323999999999998</v>
      </c>
      <c r="D24" s="65">
        <f>VLOOKUP($A24,'Return Data'!$B$7:$R$2843,10,0)</f>
        <v>10.957599999999999</v>
      </c>
      <c r="E24" s="66">
        <f t="shared" si="0"/>
        <v>30</v>
      </c>
      <c r="F24" s="65">
        <f>VLOOKUP($A24,'Return Data'!$B$7:$R$2843,11,0)</f>
        <v>11.7065</v>
      </c>
      <c r="G24" s="66">
        <f t="shared" si="1"/>
        <v>27</v>
      </c>
      <c r="H24" s="65">
        <f>VLOOKUP($A24,'Return Data'!$B$7:$R$2843,12,0)</f>
        <v>35.453400000000002</v>
      </c>
      <c r="I24" s="66">
        <f t="shared" si="2"/>
        <v>28</v>
      </c>
      <c r="J24" s="65">
        <f>VLOOKUP($A24,'Return Data'!$B$7:$R$2843,13,0)</f>
        <v>49.820799999999998</v>
      </c>
      <c r="K24" s="66">
        <f t="shared" si="3"/>
        <v>27</v>
      </c>
      <c r="L24" s="65">
        <f>VLOOKUP($A24,'Return Data'!$B$7:$R$2843,17,0)</f>
        <v>17.741</v>
      </c>
      <c r="M24" s="66">
        <f t="shared" si="8"/>
        <v>23</v>
      </c>
      <c r="N24" s="65">
        <f>VLOOKUP($A24,'Return Data'!$B$7:$R$2843,14,0)</f>
        <v>13.6424</v>
      </c>
      <c r="O24" s="66">
        <f t="shared" si="9"/>
        <v>19</v>
      </c>
      <c r="P24" s="65">
        <f>VLOOKUP($A24,'Return Data'!$B$7:$R$2843,15,0)</f>
        <v>14.4786</v>
      </c>
      <c r="Q24" s="66">
        <f>RANK(P24,P$8:P$41,0)</f>
        <v>13</v>
      </c>
      <c r="R24" s="65">
        <f>VLOOKUP($A24,'Return Data'!$B$7:$R$2843,16,0)</f>
        <v>14.420199999999999</v>
      </c>
      <c r="S24" s="67">
        <f t="shared" si="6"/>
        <v>24</v>
      </c>
    </row>
    <row r="25" spans="1:19" x14ac:dyDescent="0.3">
      <c r="A25" s="63" t="s">
        <v>1824</v>
      </c>
      <c r="B25" s="64">
        <f>VLOOKUP($A25,'Return Data'!$B$7:$R$2843,3,0)</f>
        <v>44391</v>
      </c>
      <c r="C25" s="65">
        <f>VLOOKUP($A25,'Return Data'!$B$7:$R$2843,4,0)</f>
        <v>111.313</v>
      </c>
      <c r="D25" s="65">
        <f>VLOOKUP($A25,'Return Data'!$B$7:$R$2843,10,0)</f>
        <v>11.321899999999999</v>
      </c>
      <c r="E25" s="66">
        <f t="shared" si="0"/>
        <v>28</v>
      </c>
      <c r="F25" s="65">
        <f>VLOOKUP($A25,'Return Data'!$B$7:$R$2843,11,0)</f>
        <v>11.668100000000001</v>
      </c>
      <c r="G25" s="66">
        <f t="shared" si="1"/>
        <v>28</v>
      </c>
      <c r="H25" s="65">
        <f>VLOOKUP($A25,'Return Data'!$B$7:$R$2843,12,0)</f>
        <v>33.673999999999999</v>
      </c>
      <c r="I25" s="66">
        <f t="shared" si="2"/>
        <v>29</v>
      </c>
      <c r="J25" s="65">
        <f>VLOOKUP($A25,'Return Data'!$B$7:$R$2843,13,0)</f>
        <v>48.804200000000002</v>
      </c>
      <c r="K25" s="66">
        <f t="shared" si="3"/>
        <v>29</v>
      </c>
      <c r="L25" s="65">
        <f>VLOOKUP($A25,'Return Data'!$B$7:$R$2843,17,0)</f>
        <v>17.020700000000001</v>
      </c>
      <c r="M25" s="66">
        <f t="shared" si="8"/>
        <v>25</v>
      </c>
      <c r="N25" s="65">
        <f>VLOOKUP($A25,'Return Data'!$B$7:$R$2843,14,0)</f>
        <v>10.102</v>
      </c>
      <c r="O25" s="66">
        <f t="shared" si="9"/>
        <v>26</v>
      </c>
      <c r="P25" s="65">
        <f>VLOOKUP($A25,'Return Data'!$B$7:$R$2843,15,0)</f>
        <v>11.473699999999999</v>
      </c>
      <c r="Q25" s="66">
        <f>RANK(P25,P$8:P$41,0)</f>
        <v>24</v>
      </c>
      <c r="R25" s="65">
        <f>VLOOKUP($A25,'Return Data'!$B$7:$R$2843,16,0)</f>
        <v>16.067599999999999</v>
      </c>
      <c r="S25" s="67">
        <f t="shared" si="6"/>
        <v>17</v>
      </c>
    </row>
    <row r="26" spans="1:19" x14ac:dyDescent="0.3">
      <c r="A26" s="63" t="s">
        <v>1825</v>
      </c>
      <c r="B26" s="64">
        <f>VLOOKUP($A26,'Return Data'!$B$7:$R$2843,3,0)</f>
        <v>44391</v>
      </c>
      <c r="C26" s="65">
        <f>VLOOKUP($A26,'Return Data'!$B$7:$R$2843,4,0)</f>
        <v>62.4392</v>
      </c>
      <c r="D26" s="65">
        <f>VLOOKUP($A26,'Return Data'!$B$7:$R$2843,10,0)</f>
        <v>10.379</v>
      </c>
      <c r="E26" s="66">
        <f t="shared" si="0"/>
        <v>31</v>
      </c>
      <c r="F26" s="65">
        <f>VLOOKUP($A26,'Return Data'!$B$7:$R$2843,11,0)</f>
        <v>7.7891000000000004</v>
      </c>
      <c r="G26" s="66">
        <f t="shared" si="1"/>
        <v>33</v>
      </c>
      <c r="H26" s="65">
        <f>VLOOKUP($A26,'Return Data'!$B$7:$R$2843,12,0)</f>
        <v>30.0733</v>
      </c>
      <c r="I26" s="66">
        <f t="shared" si="2"/>
        <v>32</v>
      </c>
      <c r="J26" s="65">
        <f>VLOOKUP($A26,'Return Data'!$B$7:$R$2843,13,0)</f>
        <v>40.522799999999997</v>
      </c>
      <c r="K26" s="66">
        <f t="shared" si="3"/>
        <v>33</v>
      </c>
      <c r="L26" s="65">
        <f>VLOOKUP($A26,'Return Data'!$B$7:$R$2843,17,0)</f>
        <v>15.603400000000001</v>
      </c>
      <c r="M26" s="66">
        <f t="shared" si="8"/>
        <v>27</v>
      </c>
      <c r="N26" s="65">
        <f>VLOOKUP($A26,'Return Data'!$B$7:$R$2843,14,0)</f>
        <v>12.307600000000001</v>
      </c>
      <c r="O26" s="66">
        <f t="shared" si="9"/>
        <v>24</v>
      </c>
      <c r="P26" s="65">
        <f>VLOOKUP($A26,'Return Data'!$B$7:$R$2843,15,0)</f>
        <v>9.18</v>
      </c>
      <c r="Q26" s="66">
        <f>RANK(P26,P$8:P$41,0)</f>
        <v>26</v>
      </c>
      <c r="R26" s="65">
        <f>VLOOKUP($A26,'Return Data'!$B$7:$R$2843,16,0)</f>
        <v>9.1478000000000002</v>
      </c>
      <c r="S26" s="67">
        <f t="shared" si="6"/>
        <v>34</v>
      </c>
    </row>
    <row r="27" spans="1:19" x14ac:dyDescent="0.3">
      <c r="A27" s="63" t="s">
        <v>1270</v>
      </c>
      <c r="B27" s="64">
        <f>VLOOKUP($A27,'Return Data'!$B$7:$R$2843,3,0)</f>
        <v>44391</v>
      </c>
      <c r="C27" s="65">
        <f>VLOOKUP($A27,'Return Data'!$B$7:$R$2843,4,0)</f>
        <v>18.4329</v>
      </c>
      <c r="D27" s="65">
        <f>VLOOKUP($A27,'Return Data'!$B$7:$R$2843,10,0)</f>
        <v>20.2988</v>
      </c>
      <c r="E27" s="66">
        <f t="shared" si="0"/>
        <v>2</v>
      </c>
      <c r="F27" s="65">
        <f>VLOOKUP($A27,'Return Data'!$B$7:$R$2843,11,0)</f>
        <v>28.7987</v>
      </c>
      <c r="G27" s="66">
        <f t="shared" si="1"/>
        <v>2</v>
      </c>
      <c r="H27" s="65">
        <f>VLOOKUP($A27,'Return Data'!$B$7:$R$2843,12,0)</f>
        <v>56.905099999999997</v>
      </c>
      <c r="I27" s="66">
        <f t="shared" si="2"/>
        <v>3</v>
      </c>
      <c r="J27" s="65">
        <f>VLOOKUP($A27,'Return Data'!$B$7:$R$2843,13,0)</f>
        <v>72.302300000000002</v>
      </c>
      <c r="K27" s="66">
        <f t="shared" si="3"/>
        <v>4</v>
      </c>
      <c r="L27" s="65">
        <f>VLOOKUP($A27,'Return Data'!$B$7:$R$2843,17,0)</f>
        <v>30.310099999999998</v>
      </c>
      <c r="M27" s="66">
        <f t="shared" si="8"/>
        <v>5</v>
      </c>
      <c r="N27" s="65">
        <f>VLOOKUP($A27,'Return Data'!$B$7:$R$2843,14,0)</f>
        <v>20.302499999999998</v>
      </c>
      <c r="O27" s="66">
        <f t="shared" si="9"/>
        <v>4</v>
      </c>
      <c r="P27" s="65"/>
      <c r="Q27" s="66"/>
      <c r="R27" s="65">
        <f>VLOOKUP($A27,'Return Data'!$B$7:$R$2843,16,0)</f>
        <v>15.762600000000001</v>
      </c>
      <c r="S27" s="67">
        <f t="shared" si="6"/>
        <v>19</v>
      </c>
    </row>
    <row r="28" spans="1:19" x14ac:dyDescent="0.3">
      <c r="A28" s="63" t="s">
        <v>1820</v>
      </c>
      <c r="B28" s="64">
        <f>VLOOKUP($A28,'Return Data'!$B$7:$R$2843,3,0)</f>
        <v>44391</v>
      </c>
      <c r="C28" s="65">
        <f>VLOOKUP($A28,'Return Data'!$B$7:$R$2843,4,0)</f>
        <v>34.062399999999997</v>
      </c>
      <c r="D28" s="65">
        <f>VLOOKUP($A28,'Return Data'!$B$7:$R$2843,10,0)</f>
        <v>8.7174999999999994</v>
      </c>
      <c r="E28" s="66">
        <f t="shared" si="0"/>
        <v>34</v>
      </c>
      <c r="F28" s="65">
        <f>VLOOKUP($A28,'Return Data'!$B$7:$R$2843,11,0)</f>
        <v>8.8905999999999992</v>
      </c>
      <c r="G28" s="66">
        <f t="shared" si="1"/>
        <v>32</v>
      </c>
      <c r="H28" s="65">
        <f>VLOOKUP($A28,'Return Data'!$B$7:$R$2843,12,0)</f>
        <v>30.2637</v>
      </c>
      <c r="I28" s="66">
        <f t="shared" si="2"/>
        <v>31</v>
      </c>
      <c r="J28" s="65">
        <f>VLOOKUP($A28,'Return Data'!$B$7:$R$2843,13,0)</f>
        <v>41.895299999999999</v>
      </c>
      <c r="K28" s="66">
        <f t="shared" si="3"/>
        <v>32</v>
      </c>
      <c r="L28" s="65">
        <f>VLOOKUP($A28,'Return Data'!$B$7:$R$2843,17,0)</f>
        <v>14.999599999999999</v>
      </c>
      <c r="M28" s="66">
        <f t="shared" si="8"/>
        <v>29</v>
      </c>
      <c r="N28" s="65">
        <f>VLOOKUP($A28,'Return Data'!$B$7:$R$2843,14,0)</f>
        <v>8.6971000000000007</v>
      </c>
      <c r="O28" s="66">
        <f t="shared" si="9"/>
        <v>28</v>
      </c>
      <c r="P28" s="65">
        <f>VLOOKUP($A28,'Return Data'!$B$7:$R$2843,15,0)</f>
        <v>12.673999999999999</v>
      </c>
      <c r="Q28" s="66">
        <f>RANK(P28,P$8:P$41,0)</f>
        <v>19</v>
      </c>
      <c r="R28" s="65">
        <f>VLOOKUP($A28,'Return Data'!$B$7:$R$2843,16,0)</f>
        <v>18.510999999999999</v>
      </c>
      <c r="S28" s="67">
        <f t="shared" si="6"/>
        <v>6</v>
      </c>
    </row>
    <row r="29" spans="1:19" x14ac:dyDescent="0.3">
      <c r="A29" s="63" t="s">
        <v>2016</v>
      </c>
      <c r="B29" s="64">
        <f>VLOOKUP($A29,'Return Data'!$B$7:$R$2843,3,0)</f>
        <v>44391</v>
      </c>
      <c r="C29" s="65">
        <f>VLOOKUP($A29,'Return Data'!$B$7:$R$2843,4,0)</f>
        <v>14.426</v>
      </c>
      <c r="D29" s="65">
        <f>VLOOKUP($A29,'Return Data'!$B$7:$R$2843,10,0)</f>
        <v>13.2277</v>
      </c>
      <c r="E29" s="66">
        <f t="shared" si="0"/>
        <v>25</v>
      </c>
      <c r="F29" s="65">
        <f>VLOOKUP($A29,'Return Data'!$B$7:$R$2843,11,0)</f>
        <v>13.2615</v>
      </c>
      <c r="G29" s="66">
        <f t="shared" si="1"/>
        <v>24</v>
      </c>
      <c r="H29" s="65">
        <f>VLOOKUP($A29,'Return Data'!$B$7:$R$2843,12,0)</f>
        <v>37.325099999999999</v>
      </c>
      <c r="I29" s="66">
        <f t="shared" si="2"/>
        <v>25</v>
      </c>
      <c r="J29" s="65">
        <f>VLOOKUP($A29,'Return Data'!$B$7:$R$2843,13,0)</f>
        <v>50.540599999999998</v>
      </c>
      <c r="K29" s="66">
        <f t="shared" si="3"/>
        <v>25</v>
      </c>
      <c r="L29" s="65">
        <f>VLOOKUP($A29,'Return Data'!$B$7:$R$2843,17,0)</f>
        <v>16.614999999999998</v>
      </c>
      <c r="M29" s="66">
        <f t="shared" si="8"/>
        <v>26</v>
      </c>
      <c r="N29" s="65"/>
      <c r="O29" s="66"/>
      <c r="P29" s="65"/>
      <c r="Q29" s="66"/>
      <c r="R29" s="65">
        <f>VLOOKUP($A29,'Return Data'!$B$7:$R$2843,16,0)</f>
        <v>12.9171</v>
      </c>
      <c r="S29" s="67">
        <f t="shared" si="6"/>
        <v>28</v>
      </c>
    </row>
    <row r="30" spans="1:19" x14ac:dyDescent="0.3">
      <c r="A30" s="63" t="s">
        <v>1271</v>
      </c>
      <c r="B30" s="64">
        <f>VLOOKUP($A30,'Return Data'!$B$7:$R$2843,3,0)</f>
        <v>44391</v>
      </c>
      <c r="C30" s="65">
        <f>VLOOKUP($A30,'Return Data'!$B$7:$R$2843,4,0)</f>
        <v>128.34870000000001</v>
      </c>
      <c r="D30" s="65">
        <f>VLOOKUP($A30,'Return Data'!$B$7:$R$2843,10,0)</f>
        <v>16.692900000000002</v>
      </c>
      <c r="E30" s="66">
        <f t="shared" si="0"/>
        <v>9</v>
      </c>
      <c r="F30" s="65">
        <f>VLOOKUP($A30,'Return Data'!$B$7:$R$2843,11,0)</f>
        <v>23.435700000000001</v>
      </c>
      <c r="G30" s="66">
        <f t="shared" si="1"/>
        <v>5</v>
      </c>
      <c r="H30" s="65">
        <f>VLOOKUP($A30,'Return Data'!$B$7:$R$2843,12,0)</f>
        <v>59.171100000000003</v>
      </c>
      <c r="I30" s="66">
        <f t="shared" si="2"/>
        <v>2</v>
      </c>
      <c r="J30" s="65">
        <f>VLOOKUP($A30,'Return Data'!$B$7:$R$2843,13,0)</f>
        <v>72.5959</v>
      </c>
      <c r="K30" s="66">
        <f t="shared" si="3"/>
        <v>3</v>
      </c>
      <c r="L30" s="65">
        <f>VLOOKUP($A30,'Return Data'!$B$7:$R$2843,17,0)</f>
        <v>14.305199999999999</v>
      </c>
      <c r="M30" s="66">
        <f t="shared" si="8"/>
        <v>30</v>
      </c>
      <c r="N30" s="65">
        <f>VLOOKUP($A30,'Return Data'!$B$7:$R$2843,14,0)</f>
        <v>13.2158</v>
      </c>
      <c r="O30" s="66">
        <f t="shared" ref="O30:O35" si="10">RANK(N30,N$8:N$41,0)</f>
        <v>22</v>
      </c>
      <c r="P30" s="65">
        <f>VLOOKUP($A30,'Return Data'!$B$7:$R$2843,15,0)</f>
        <v>11.8569</v>
      </c>
      <c r="Q30" s="66">
        <f t="shared" ref="Q30:Q35" si="11">RANK(P30,P$8:P$41,0)</f>
        <v>21</v>
      </c>
      <c r="R30" s="65">
        <f>VLOOKUP($A30,'Return Data'!$B$7:$R$2843,16,0)</f>
        <v>16.9421</v>
      </c>
      <c r="S30" s="67">
        <f t="shared" si="6"/>
        <v>11</v>
      </c>
    </row>
    <row r="31" spans="1:19" x14ac:dyDescent="0.3">
      <c r="A31" s="63" t="s">
        <v>1780</v>
      </c>
      <c r="B31" s="64">
        <f>VLOOKUP($A31,'Return Data'!$B$7:$R$2843,3,0)</f>
        <v>44391</v>
      </c>
      <c r="C31" s="65">
        <f>VLOOKUP($A31,'Return Data'!$B$7:$R$2843,4,0)</f>
        <v>45.024999999999999</v>
      </c>
      <c r="D31" s="65">
        <f>VLOOKUP($A31,'Return Data'!$B$7:$R$2843,10,0)</f>
        <v>15.760999999999999</v>
      </c>
      <c r="E31" s="66">
        <f t="shared" si="0"/>
        <v>13</v>
      </c>
      <c r="F31" s="65">
        <f>VLOOKUP($A31,'Return Data'!$B$7:$R$2843,11,0)</f>
        <v>24.557400000000001</v>
      </c>
      <c r="G31" s="66">
        <f t="shared" si="1"/>
        <v>3</v>
      </c>
      <c r="H31" s="65">
        <f>VLOOKUP($A31,'Return Data'!$B$7:$R$2843,12,0)</f>
        <v>38.619900000000001</v>
      </c>
      <c r="I31" s="66">
        <f t="shared" si="2"/>
        <v>23</v>
      </c>
      <c r="J31" s="65">
        <f>VLOOKUP($A31,'Return Data'!$B$7:$R$2843,13,0)</f>
        <v>60.892099999999999</v>
      </c>
      <c r="K31" s="66">
        <f t="shared" si="3"/>
        <v>16</v>
      </c>
      <c r="L31" s="65">
        <f>VLOOKUP($A31,'Return Data'!$B$7:$R$2843,17,0)</f>
        <v>33.536499999999997</v>
      </c>
      <c r="M31" s="66">
        <f t="shared" si="8"/>
        <v>3</v>
      </c>
      <c r="N31" s="65">
        <f>VLOOKUP($A31,'Return Data'!$B$7:$R$2843,14,0)</f>
        <v>22.191500000000001</v>
      </c>
      <c r="O31" s="66">
        <f t="shared" si="10"/>
        <v>2</v>
      </c>
      <c r="P31" s="65">
        <f>VLOOKUP($A31,'Return Data'!$B$7:$R$2843,15,0)</f>
        <v>20.655999999999999</v>
      </c>
      <c r="Q31" s="66">
        <f t="shared" si="11"/>
        <v>2</v>
      </c>
      <c r="R31" s="65">
        <f>VLOOKUP($A31,'Return Data'!$B$7:$R$2843,16,0)</f>
        <v>20.3202</v>
      </c>
      <c r="S31" s="67">
        <f t="shared" si="6"/>
        <v>3</v>
      </c>
    </row>
    <row r="32" spans="1:19" x14ac:dyDescent="0.3">
      <c r="A32" s="63" t="s">
        <v>1811</v>
      </c>
      <c r="B32" s="64">
        <f>VLOOKUP($A32,'Return Data'!$B$7:$R$2843,3,0)</f>
        <v>44391</v>
      </c>
      <c r="C32" s="65">
        <f>VLOOKUP($A32,'Return Data'!$B$7:$R$2843,4,0)</f>
        <v>24.17</v>
      </c>
      <c r="D32" s="65">
        <f>VLOOKUP($A32,'Return Data'!$B$7:$R$2843,10,0)</f>
        <v>18.596699999999998</v>
      </c>
      <c r="E32" s="66">
        <f t="shared" si="0"/>
        <v>5</v>
      </c>
      <c r="F32" s="65">
        <f>VLOOKUP($A32,'Return Data'!$B$7:$R$2843,11,0)</f>
        <v>22.0091</v>
      </c>
      <c r="G32" s="66">
        <f t="shared" si="1"/>
        <v>7</v>
      </c>
      <c r="H32" s="65">
        <f>VLOOKUP($A32,'Return Data'!$B$7:$R$2843,12,0)</f>
        <v>50.9681</v>
      </c>
      <c r="I32" s="66">
        <f t="shared" si="2"/>
        <v>8</v>
      </c>
      <c r="J32" s="65">
        <f>VLOOKUP($A32,'Return Data'!$B$7:$R$2843,13,0)</f>
        <v>73.261600000000001</v>
      </c>
      <c r="K32" s="66">
        <f t="shared" si="3"/>
        <v>2</v>
      </c>
      <c r="L32" s="65">
        <f>VLOOKUP($A32,'Return Data'!$B$7:$R$2843,17,0)</f>
        <v>34.290799999999997</v>
      </c>
      <c r="M32" s="66">
        <f t="shared" si="8"/>
        <v>2</v>
      </c>
      <c r="N32" s="65">
        <f>VLOOKUP($A32,'Return Data'!$B$7:$R$2843,14,0)</f>
        <v>22.110399999999998</v>
      </c>
      <c r="O32" s="66">
        <f t="shared" si="10"/>
        <v>3</v>
      </c>
      <c r="P32" s="65">
        <f>VLOOKUP($A32,'Return Data'!$B$7:$R$2843,15,0)</f>
        <v>18.202400000000001</v>
      </c>
      <c r="Q32" s="66">
        <f t="shared" si="11"/>
        <v>3</v>
      </c>
      <c r="R32" s="65">
        <f>VLOOKUP($A32,'Return Data'!$B$7:$R$2843,16,0)</f>
        <v>14.8672</v>
      </c>
      <c r="S32" s="67">
        <f t="shared" si="6"/>
        <v>22</v>
      </c>
    </row>
    <row r="33" spans="1:19" x14ac:dyDescent="0.3">
      <c r="A33" s="63" t="s">
        <v>1273</v>
      </c>
      <c r="B33" s="64">
        <f>VLOOKUP($A33,'Return Data'!$B$7:$R$2843,3,0)</f>
        <v>44391</v>
      </c>
      <c r="C33" s="65">
        <f>VLOOKUP($A33,'Return Data'!$B$7:$R$2843,4,0)</f>
        <v>209.55</v>
      </c>
      <c r="D33" s="65">
        <f>VLOOKUP($A33,'Return Data'!$B$7:$R$2843,10,0)</f>
        <v>18.7454</v>
      </c>
      <c r="E33" s="66">
        <f t="shared" si="0"/>
        <v>3</v>
      </c>
      <c r="F33" s="65">
        <f>VLOOKUP($A33,'Return Data'!$B$7:$R$2843,11,0)</f>
        <v>22.300699999999999</v>
      </c>
      <c r="G33" s="66">
        <f t="shared" si="1"/>
        <v>6</v>
      </c>
      <c r="H33" s="65">
        <f>VLOOKUP($A33,'Return Data'!$B$7:$R$2843,12,0)</f>
        <v>47.259300000000003</v>
      </c>
      <c r="I33" s="66">
        <f t="shared" si="2"/>
        <v>13</v>
      </c>
      <c r="J33" s="65">
        <f>VLOOKUP($A33,'Return Data'!$B$7:$R$2843,13,0)</f>
        <v>65</v>
      </c>
      <c r="K33" s="66">
        <f t="shared" si="3"/>
        <v>11</v>
      </c>
      <c r="L33" s="65">
        <f>VLOOKUP($A33,'Return Data'!$B$7:$R$2843,17,0)</f>
        <v>22.338000000000001</v>
      </c>
      <c r="M33" s="66">
        <f t="shared" si="8"/>
        <v>12</v>
      </c>
      <c r="N33" s="65">
        <f>VLOOKUP($A33,'Return Data'!$B$7:$R$2843,14,0)</f>
        <v>14.500500000000001</v>
      </c>
      <c r="O33" s="66">
        <f t="shared" si="10"/>
        <v>17</v>
      </c>
      <c r="P33" s="65">
        <f>VLOOKUP($A33,'Return Data'!$B$7:$R$2843,15,0)</f>
        <v>15.5266</v>
      </c>
      <c r="Q33" s="66">
        <f t="shared" si="11"/>
        <v>9</v>
      </c>
      <c r="R33" s="65">
        <f>VLOOKUP($A33,'Return Data'!$B$7:$R$2843,16,0)</f>
        <v>15.8066</v>
      </c>
      <c r="S33" s="67">
        <f t="shared" si="6"/>
        <v>18</v>
      </c>
    </row>
    <row r="34" spans="1:19" x14ac:dyDescent="0.3">
      <c r="A34" s="63" t="s">
        <v>1275</v>
      </c>
      <c r="B34" s="64">
        <f>VLOOKUP($A34,'Return Data'!$B$7:$R$2843,3,0)</f>
        <v>44391</v>
      </c>
      <c r="C34" s="65">
        <f>VLOOKUP($A34,'Return Data'!$B$7:$R$2843,4,0)</f>
        <v>371.30860000000001</v>
      </c>
      <c r="D34" s="65">
        <f>VLOOKUP($A34,'Return Data'!$B$7:$R$2843,10,0)</f>
        <v>18.702999999999999</v>
      </c>
      <c r="E34" s="66">
        <f t="shared" si="0"/>
        <v>4</v>
      </c>
      <c r="F34" s="65">
        <f>VLOOKUP($A34,'Return Data'!$B$7:$R$2843,11,0)</f>
        <v>31.075099999999999</v>
      </c>
      <c r="G34" s="66">
        <f t="shared" si="1"/>
        <v>1</v>
      </c>
      <c r="H34" s="65">
        <f>VLOOKUP($A34,'Return Data'!$B$7:$R$2843,12,0)</f>
        <v>66.273600000000002</v>
      </c>
      <c r="I34" s="66">
        <f t="shared" si="2"/>
        <v>1</v>
      </c>
      <c r="J34" s="65">
        <f>VLOOKUP($A34,'Return Data'!$B$7:$R$2843,13,0)</f>
        <v>95.324100000000001</v>
      </c>
      <c r="K34" s="66">
        <f t="shared" si="3"/>
        <v>1</v>
      </c>
      <c r="L34" s="65">
        <f>VLOOKUP($A34,'Return Data'!$B$7:$R$2843,17,0)</f>
        <v>41.634099999999997</v>
      </c>
      <c r="M34" s="66">
        <f t="shared" si="8"/>
        <v>1</v>
      </c>
      <c r="N34" s="65">
        <f>VLOOKUP($A34,'Return Data'!$B$7:$R$2843,14,0)</f>
        <v>27.978300000000001</v>
      </c>
      <c r="O34" s="66">
        <f t="shared" si="10"/>
        <v>1</v>
      </c>
      <c r="P34" s="65">
        <f>VLOOKUP($A34,'Return Data'!$B$7:$R$2843,15,0)</f>
        <v>22.532399999999999</v>
      </c>
      <c r="Q34" s="66">
        <f t="shared" si="11"/>
        <v>1</v>
      </c>
      <c r="R34" s="65">
        <f>VLOOKUP($A34,'Return Data'!$B$7:$R$2843,16,0)</f>
        <v>19.4557</v>
      </c>
      <c r="S34" s="67">
        <f t="shared" si="6"/>
        <v>4</v>
      </c>
    </row>
    <row r="35" spans="1:19" x14ac:dyDescent="0.3">
      <c r="A35" s="63" t="s">
        <v>1813</v>
      </c>
      <c r="B35" s="64">
        <f>VLOOKUP($A35,'Return Data'!$B$7:$R$2843,3,0)</f>
        <v>44391</v>
      </c>
      <c r="C35" s="65">
        <f>VLOOKUP($A35,'Return Data'!$B$7:$R$2843,4,0)</f>
        <v>70.376800000000003</v>
      </c>
      <c r="D35" s="65">
        <f>VLOOKUP($A35,'Return Data'!$B$7:$R$2843,10,0)</f>
        <v>14.2128</v>
      </c>
      <c r="E35" s="66">
        <f t="shared" si="0"/>
        <v>19</v>
      </c>
      <c r="F35" s="65">
        <f>VLOOKUP($A35,'Return Data'!$B$7:$R$2843,11,0)</f>
        <v>14.6469</v>
      </c>
      <c r="G35" s="66">
        <f t="shared" si="1"/>
        <v>20</v>
      </c>
      <c r="H35" s="65">
        <f>VLOOKUP($A35,'Return Data'!$B$7:$R$2843,12,0)</f>
        <v>46.048400000000001</v>
      </c>
      <c r="I35" s="66">
        <f t="shared" si="2"/>
        <v>15</v>
      </c>
      <c r="J35" s="65">
        <f>VLOOKUP($A35,'Return Data'!$B$7:$R$2843,13,0)</f>
        <v>60.776699999999998</v>
      </c>
      <c r="K35" s="66">
        <f t="shared" si="3"/>
        <v>17</v>
      </c>
      <c r="L35" s="65">
        <f>VLOOKUP($A35,'Return Data'!$B$7:$R$2843,17,0)</f>
        <v>19.986799999999999</v>
      </c>
      <c r="M35" s="66">
        <f t="shared" si="8"/>
        <v>19</v>
      </c>
      <c r="N35" s="65">
        <f>VLOOKUP($A35,'Return Data'!$B$7:$R$2843,14,0)</f>
        <v>14.634499999999999</v>
      </c>
      <c r="O35" s="66">
        <f t="shared" si="10"/>
        <v>15</v>
      </c>
      <c r="P35" s="65">
        <f>VLOOKUP($A35,'Return Data'!$B$7:$R$2843,15,0)</f>
        <v>14.223800000000001</v>
      </c>
      <c r="Q35" s="66">
        <f t="shared" si="11"/>
        <v>14</v>
      </c>
      <c r="R35" s="65">
        <f>VLOOKUP($A35,'Return Data'!$B$7:$R$2843,16,0)</f>
        <v>13.1134</v>
      </c>
      <c r="S35" s="67">
        <f t="shared" si="6"/>
        <v>26</v>
      </c>
    </row>
    <row r="36" spans="1:19" x14ac:dyDescent="0.3">
      <c r="A36" s="63" t="s">
        <v>1815</v>
      </c>
      <c r="B36" s="64">
        <f>VLOOKUP($A36,'Return Data'!$B$7:$R$2843,3,0)</f>
        <v>44391</v>
      </c>
      <c r="C36" s="65">
        <f>VLOOKUP($A36,'Return Data'!$B$7:$R$2843,4,0)</f>
        <v>13.5083</v>
      </c>
      <c r="D36" s="65">
        <f>VLOOKUP($A36,'Return Data'!$B$7:$R$2843,10,0)</f>
        <v>9.3257999999999992</v>
      </c>
      <c r="E36" s="66">
        <f t="shared" si="0"/>
        <v>33</v>
      </c>
      <c r="F36" s="65">
        <f>VLOOKUP($A36,'Return Data'!$B$7:$R$2843,11,0)</f>
        <v>6.4786000000000001</v>
      </c>
      <c r="G36" s="66">
        <f t="shared" si="1"/>
        <v>34</v>
      </c>
      <c r="H36" s="65">
        <f>VLOOKUP($A36,'Return Data'!$B$7:$R$2843,12,0)</f>
        <v>27.313099999999999</v>
      </c>
      <c r="I36" s="66">
        <f t="shared" si="2"/>
        <v>34</v>
      </c>
      <c r="J36" s="65">
        <f>VLOOKUP($A36,'Return Data'!$B$7:$R$2843,13,0)</f>
        <v>38.670400000000001</v>
      </c>
      <c r="K36" s="66">
        <f t="shared" si="3"/>
        <v>34</v>
      </c>
      <c r="L36" s="65">
        <f>VLOOKUP($A36,'Return Data'!$B$7:$R$2843,17,0)</f>
        <v>13.386200000000001</v>
      </c>
      <c r="M36" s="66">
        <f t="shared" si="8"/>
        <v>31</v>
      </c>
      <c r="N36" s="65"/>
      <c r="O36" s="66"/>
      <c r="P36" s="65"/>
      <c r="Q36" s="66"/>
      <c r="R36" s="65">
        <f>VLOOKUP($A36,'Return Data'!$B$7:$R$2843,16,0)</f>
        <v>11.3614</v>
      </c>
      <c r="S36" s="67">
        <f t="shared" si="6"/>
        <v>32</v>
      </c>
    </row>
    <row r="37" spans="1:19" x14ac:dyDescent="0.3">
      <c r="A37" s="63" t="s">
        <v>1278</v>
      </c>
      <c r="B37" s="64">
        <f>VLOOKUP($A37,'Return Data'!$B$7:$R$2843,3,0)</f>
        <v>44391</v>
      </c>
      <c r="C37" s="65">
        <f>VLOOKUP($A37,'Return Data'!$B$7:$R$2843,4,0)</f>
        <v>15.1249</v>
      </c>
      <c r="D37" s="65">
        <f>VLOOKUP($A37,'Return Data'!$B$7:$R$2843,10,0)</f>
        <v>16.092700000000001</v>
      </c>
      <c r="E37" s="66">
        <f t="shared" si="0"/>
        <v>12</v>
      </c>
      <c r="F37" s="65">
        <f>VLOOKUP($A37,'Return Data'!$B$7:$R$2843,11,0)</f>
        <v>19.252400000000002</v>
      </c>
      <c r="G37" s="66">
        <f t="shared" si="1"/>
        <v>11</v>
      </c>
      <c r="H37" s="65">
        <f>VLOOKUP($A37,'Return Data'!$B$7:$R$2843,12,0)</f>
        <v>43.425199999999997</v>
      </c>
      <c r="I37" s="66">
        <f t="shared" si="2"/>
        <v>19</v>
      </c>
      <c r="J37" s="65">
        <f>VLOOKUP($A37,'Return Data'!$B$7:$R$2843,13,0)</f>
        <v>60.207799999999999</v>
      </c>
      <c r="K37" s="66">
        <f t="shared" si="3"/>
        <v>19</v>
      </c>
      <c r="L37" s="65"/>
      <c r="M37" s="66"/>
      <c r="N37" s="65"/>
      <c r="O37" s="66"/>
      <c r="P37" s="65"/>
      <c r="Q37" s="66"/>
      <c r="R37" s="65">
        <f>VLOOKUP($A37,'Return Data'!$B$7:$R$2843,16,0)</f>
        <v>24.991399999999999</v>
      </c>
      <c r="S37" s="67">
        <f t="shared" si="6"/>
        <v>1</v>
      </c>
    </row>
    <row r="38" spans="1:19" x14ac:dyDescent="0.3">
      <c r="A38" s="102" t="s">
        <v>1793</v>
      </c>
      <c r="B38" s="64">
        <f>VLOOKUP($A38,'Return Data'!$B$7:$R$2843,3,0)</f>
        <v>44391</v>
      </c>
      <c r="C38" s="65">
        <f>VLOOKUP($A38,'Return Data'!$B$7:$R$2843,4,0)</f>
        <v>14.7126</v>
      </c>
      <c r="D38" s="65">
        <f>VLOOKUP($A38,'Return Data'!$B$7:$R$2843,10,0)</f>
        <v>12.2722</v>
      </c>
      <c r="E38" s="66">
        <f t="shared" si="0"/>
        <v>27</v>
      </c>
      <c r="F38" s="65">
        <f>VLOOKUP($A38,'Return Data'!$B$7:$R$2843,11,0)</f>
        <v>9.8833000000000002</v>
      </c>
      <c r="G38" s="66">
        <f t="shared" si="1"/>
        <v>31</v>
      </c>
      <c r="H38" s="65">
        <f>VLOOKUP($A38,'Return Data'!$B$7:$R$2843,12,0)</f>
        <v>28.566199999999998</v>
      </c>
      <c r="I38" s="66">
        <f t="shared" si="2"/>
        <v>33</v>
      </c>
      <c r="J38" s="65">
        <f>VLOOKUP($A38,'Return Data'!$B$7:$R$2843,13,0)</f>
        <v>44.494799999999998</v>
      </c>
      <c r="K38" s="66">
        <f t="shared" si="3"/>
        <v>31</v>
      </c>
      <c r="L38" s="65">
        <f>VLOOKUP($A38,'Return Data'!$B$7:$R$2843,17,0)</f>
        <v>18.857299999999999</v>
      </c>
      <c r="M38" s="66">
        <f>RANK(L38,L$8:L$41,0)</f>
        <v>22</v>
      </c>
      <c r="N38" s="65"/>
      <c r="O38" s="66"/>
      <c r="P38" s="65"/>
      <c r="Q38" s="66"/>
      <c r="R38" s="65">
        <f>VLOOKUP($A38,'Return Data'!$B$7:$R$2843,16,0)</f>
        <v>14.4826</v>
      </c>
      <c r="S38" s="67">
        <f t="shared" si="6"/>
        <v>23</v>
      </c>
    </row>
    <row r="39" spans="1:19" x14ac:dyDescent="0.3">
      <c r="A39" s="63" t="s">
        <v>1817</v>
      </c>
      <c r="B39" s="64">
        <f>VLOOKUP($A39,'Return Data'!$B$7:$R$2843,3,0)</f>
        <v>44391</v>
      </c>
      <c r="C39" s="65">
        <f>VLOOKUP($A39,'Return Data'!$B$7:$R$2843,4,0)</f>
        <v>138.66999999999999</v>
      </c>
      <c r="D39" s="65">
        <f>VLOOKUP($A39,'Return Data'!$B$7:$R$2843,10,0)</f>
        <v>11.024800000000001</v>
      </c>
      <c r="E39" s="66">
        <f t="shared" si="0"/>
        <v>29</v>
      </c>
      <c r="F39" s="65">
        <f>VLOOKUP($A39,'Return Data'!$B$7:$R$2843,11,0)</f>
        <v>11.0871</v>
      </c>
      <c r="G39" s="66">
        <f t="shared" si="1"/>
        <v>30</v>
      </c>
      <c r="H39" s="65">
        <f>VLOOKUP($A39,'Return Data'!$B$7:$R$2843,12,0)</f>
        <v>30.304500000000001</v>
      </c>
      <c r="I39" s="66">
        <f t="shared" si="2"/>
        <v>30</v>
      </c>
      <c r="J39" s="65">
        <f>VLOOKUP($A39,'Return Data'!$B$7:$R$2843,13,0)</f>
        <v>44.809899999999999</v>
      </c>
      <c r="K39" s="66">
        <f t="shared" si="3"/>
        <v>30</v>
      </c>
      <c r="L39" s="65">
        <f>VLOOKUP($A39,'Return Data'!$B$7:$R$2843,17,0)</f>
        <v>12.0374</v>
      </c>
      <c r="M39" s="66">
        <f>RANK(L39,L$8:L$41,0)</f>
        <v>32</v>
      </c>
      <c r="N39" s="65">
        <f>VLOOKUP($A39,'Return Data'!$B$7:$R$2843,14,0)</f>
        <v>7.2923</v>
      </c>
      <c r="O39" s="66">
        <f>RANK(N39,N$8:N$41,0)</f>
        <v>29</v>
      </c>
      <c r="P39" s="65">
        <f>VLOOKUP($A39,'Return Data'!$B$7:$R$2843,15,0)</f>
        <v>8.5380000000000003</v>
      </c>
      <c r="Q39" s="66">
        <f>RANK(P39,P$8:P$41,0)</f>
        <v>27</v>
      </c>
      <c r="R39" s="65">
        <f>VLOOKUP($A39,'Return Data'!$B$7:$R$2843,16,0)</f>
        <v>10.043900000000001</v>
      </c>
      <c r="S39" s="67">
        <f t="shared" si="6"/>
        <v>33</v>
      </c>
    </row>
    <row r="40" spans="1:19" x14ac:dyDescent="0.3">
      <c r="A40" s="63" t="s">
        <v>1803</v>
      </c>
      <c r="B40" s="64">
        <f>VLOOKUP($A40,'Return Data'!$B$7:$R$2843,3,0)</f>
        <v>44391</v>
      </c>
      <c r="C40" s="65">
        <f>VLOOKUP($A40,'Return Data'!$B$7:$R$2843,4,0)</f>
        <v>30.71</v>
      </c>
      <c r="D40" s="65">
        <f>VLOOKUP($A40,'Return Data'!$B$7:$R$2843,10,0)</f>
        <v>16.281700000000001</v>
      </c>
      <c r="E40" s="66">
        <f t="shared" si="0"/>
        <v>11</v>
      </c>
      <c r="F40" s="65">
        <f>VLOOKUP($A40,'Return Data'!$B$7:$R$2843,11,0)</f>
        <v>17.527699999999999</v>
      </c>
      <c r="G40" s="66">
        <f t="shared" si="1"/>
        <v>14</v>
      </c>
      <c r="H40" s="65">
        <f>VLOOKUP($A40,'Return Data'!$B$7:$R$2843,12,0)</f>
        <v>41.9131</v>
      </c>
      <c r="I40" s="66">
        <f t="shared" si="2"/>
        <v>20</v>
      </c>
      <c r="J40" s="65">
        <f>VLOOKUP($A40,'Return Data'!$B$7:$R$2843,13,0)</f>
        <v>61.0383</v>
      </c>
      <c r="K40" s="66">
        <f t="shared" si="3"/>
        <v>15</v>
      </c>
      <c r="L40" s="65">
        <f>VLOOKUP($A40,'Return Data'!$B$7:$R$2843,17,0)</f>
        <v>25.537700000000001</v>
      </c>
      <c r="M40" s="66">
        <f>RANK(L40,L$8:L$41,0)</f>
        <v>8</v>
      </c>
      <c r="N40" s="65">
        <f>VLOOKUP($A40,'Return Data'!$B$7:$R$2843,14,0)</f>
        <v>16.732900000000001</v>
      </c>
      <c r="O40" s="66">
        <f>RANK(N40,N$8:N$41,0)</f>
        <v>8</v>
      </c>
      <c r="P40" s="65">
        <f>VLOOKUP($A40,'Return Data'!$B$7:$R$2843,15,0)</f>
        <v>14.6455</v>
      </c>
      <c r="Q40" s="66">
        <f>RANK(P40,P$8:P$41,0)</f>
        <v>12</v>
      </c>
      <c r="R40" s="65">
        <f>VLOOKUP($A40,'Return Data'!$B$7:$R$2843,16,0)</f>
        <v>11.7478</v>
      </c>
      <c r="S40" s="67">
        <f t="shared" si="6"/>
        <v>31</v>
      </c>
    </row>
    <row r="41" spans="1:19" x14ac:dyDescent="0.3">
      <c r="A41" s="63" t="s">
        <v>1876</v>
      </c>
      <c r="B41" s="64">
        <f>VLOOKUP($A41,'Return Data'!$B$7:$R$2843,3,0)</f>
        <v>44391</v>
      </c>
      <c r="C41" s="65">
        <f>VLOOKUP($A41,'Return Data'!$B$7:$R$2843,4,0)</f>
        <v>237.38079999999999</v>
      </c>
      <c r="D41" s="65">
        <f>VLOOKUP($A41,'Return Data'!$B$7:$R$2843,10,0)</f>
        <v>13.3383</v>
      </c>
      <c r="E41" s="66">
        <f t="shared" si="0"/>
        <v>24</v>
      </c>
      <c r="F41" s="65">
        <f>VLOOKUP($A41,'Return Data'!$B$7:$R$2843,11,0)</f>
        <v>14.0359</v>
      </c>
      <c r="G41" s="66">
        <f t="shared" si="1"/>
        <v>22</v>
      </c>
      <c r="H41" s="65">
        <f>VLOOKUP($A41,'Return Data'!$B$7:$R$2843,12,0)</f>
        <v>44.7087</v>
      </c>
      <c r="I41" s="66">
        <f t="shared" si="2"/>
        <v>16</v>
      </c>
      <c r="J41" s="65">
        <f>VLOOKUP($A41,'Return Data'!$B$7:$R$2843,13,0)</f>
        <v>68.516999999999996</v>
      </c>
      <c r="K41" s="66">
        <f t="shared" si="3"/>
        <v>6</v>
      </c>
      <c r="L41" s="65">
        <f>VLOOKUP($A41,'Return Data'!$B$7:$R$2843,17,0)</f>
        <v>31.1157</v>
      </c>
      <c r="M41" s="66">
        <f>RANK(L41,L$8:L$41,0)</f>
        <v>4</v>
      </c>
      <c r="N41" s="65">
        <f>VLOOKUP($A41,'Return Data'!$B$7:$R$2843,14,0)</f>
        <v>18.337499999999999</v>
      </c>
      <c r="O41" s="66">
        <f>RANK(N41,N$8:N$41,0)</f>
        <v>6</v>
      </c>
      <c r="P41" s="65">
        <f>VLOOKUP($A41,'Return Data'!$B$7:$R$2843,15,0)</f>
        <v>17.202500000000001</v>
      </c>
      <c r="Q41" s="66">
        <f>RANK(P41,P$8:P$41,0)</f>
        <v>4</v>
      </c>
      <c r="R41" s="65">
        <f>VLOOKUP($A41,'Return Data'!$B$7:$R$2843,16,0)</f>
        <v>16.203299999999999</v>
      </c>
      <c r="S41" s="67">
        <f t="shared" si="6"/>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14.684426470588237</v>
      </c>
      <c r="E43" s="74"/>
      <c r="F43" s="75">
        <f>AVERAGE(F8:F41)</f>
        <v>16.563920588235291</v>
      </c>
      <c r="G43" s="74"/>
      <c r="H43" s="75">
        <f>AVERAGE(H8:H41)</f>
        <v>43.677414705882335</v>
      </c>
      <c r="I43" s="74"/>
      <c r="J43" s="75">
        <f>AVERAGE(J8:J41)</f>
        <v>58.954855882352931</v>
      </c>
      <c r="K43" s="74"/>
      <c r="L43" s="75">
        <f>AVERAGE(L8:L41)</f>
        <v>22.074028124999998</v>
      </c>
      <c r="M43" s="74"/>
      <c r="N43" s="75">
        <f>AVERAGE(N8:N41)</f>
        <v>15.105744827586207</v>
      </c>
      <c r="O43" s="74"/>
      <c r="P43" s="75">
        <f>AVERAGE(P8:P41)</f>
        <v>14.354125925925926</v>
      </c>
      <c r="Q43" s="74"/>
      <c r="R43" s="75">
        <f>AVERAGE(R8:R41)</f>
        <v>15.803017647058827</v>
      </c>
      <c r="S43" s="76"/>
    </row>
    <row r="44" spans="1:19" x14ac:dyDescent="0.3">
      <c r="A44" s="73" t="s">
        <v>28</v>
      </c>
      <c r="B44" s="74"/>
      <c r="C44" s="74"/>
      <c r="D44" s="75">
        <f>MIN(D8:D41)</f>
        <v>8.7174999999999994</v>
      </c>
      <c r="E44" s="74"/>
      <c r="F44" s="75">
        <f>MIN(F8:F41)</f>
        <v>6.4786000000000001</v>
      </c>
      <c r="G44" s="74"/>
      <c r="H44" s="75">
        <f>MIN(H8:H41)</f>
        <v>27.313099999999999</v>
      </c>
      <c r="I44" s="74"/>
      <c r="J44" s="75">
        <f>MIN(J8:J41)</f>
        <v>38.670400000000001</v>
      </c>
      <c r="K44" s="74"/>
      <c r="L44" s="75">
        <f>MIN(L8:L41)</f>
        <v>12.0374</v>
      </c>
      <c r="M44" s="74"/>
      <c r="N44" s="75">
        <f>MIN(N8:N41)</f>
        <v>7.2923</v>
      </c>
      <c r="O44" s="74"/>
      <c r="P44" s="75">
        <f>MIN(P8:P41)</f>
        <v>8.5380000000000003</v>
      </c>
      <c r="Q44" s="74"/>
      <c r="R44" s="75">
        <f>MIN(R8:R41)</f>
        <v>9.1478000000000002</v>
      </c>
      <c r="S44" s="76"/>
    </row>
    <row r="45" spans="1:19" ht="15" thickBot="1" x14ac:dyDescent="0.35">
      <c r="A45" s="77" t="s">
        <v>29</v>
      </c>
      <c r="B45" s="78"/>
      <c r="C45" s="78"/>
      <c r="D45" s="79">
        <f>MAX(D8:D41)</f>
        <v>22.1495</v>
      </c>
      <c r="E45" s="78"/>
      <c r="F45" s="79">
        <f>MAX(F8:F41)</f>
        <v>31.075099999999999</v>
      </c>
      <c r="G45" s="78"/>
      <c r="H45" s="79">
        <f>MAX(H8:H41)</f>
        <v>66.273600000000002</v>
      </c>
      <c r="I45" s="78"/>
      <c r="J45" s="79">
        <f>MAX(J8:J41)</f>
        <v>95.324100000000001</v>
      </c>
      <c r="K45" s="78"/>
      <c r="L45" s="79">
        <f>MAX(L8:L41)</f>
        <v>41.634099999999997</v>
      </c>
      <c r="M45" s="78"/>
      <c r="N45" s="79">
        <f>MAX(N8:N41)</f>
        <v>27.978300000000001</v>
      </c>
      <c r="O45" s="78"/>
      <c r="P45" s="79">
        <f>MAX(P8:P41)</f>
        <v>22.532399999999999</v>
      </c>
      <c r="Q45" s="78"/>
      <c r="R45" s="79">
        <f>MAX(R8:R41)</f>
        <v>24.991399999999999</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44391</v>
      </c>
      <c r="C8" s="65">
        <f>VLOOKUP($A8,'Return Data'!$B$7:$R$2843,4,0)</f>
        <v>68.989999999999995</v>
      </c>
      <c r="D8" s="65">
        <f>VLOOKUP($A8,'Return Data'!$B$7:$R$2843,10,0)</f>
        <v>15.5844</v>
      </c>
      <c r="E8" s="66">
        <f>RANK(D8,D$8:D$23,0)</f>
        <v>4</v>
      </c>
      <c r="F8" s="65">
        <f>VLOOKUP($A8,'Return Data'!$B$7:$R$2843,11,0)</f>
        <v>20.516400000000001</v>
      </c>
      <c r="G8" s="66">
        <f>RANK(F8,F$8:F$23,0)</f>
        <v>4</v>
      </c>
      <c r="H8" s="65">
        <f>VLOOKUP($A8,'Return Data'!$B$7:$R$2843,12,0)</f>
        <v>52.931800000000003</v>
      </c>
      <c r="I8" s="66">
        <f>RANK(H8,H$8:H$23,0)</f>
        <v>3</v>
      </c>
      <c r="J8" s="65">
        <f>VLOOKUP($A8,'Return Data'!$B$7:$R$2843,13,0)</f>
        <v>74.051500000000004</v>
      </c>
      <c r="K8" s="66">
        <f>RANK(J8,J$8:J$23,0)</f>
        <v>3</v>
      </c>
      <c r="L8" s="65">
        <f>VLOOKUP($A8,'Return Data'!$B$7:$R$2843,17,0)</f>
        <v>18.732700000000001</v>
      </c>
      <c r="M8" s="66">
        <f>RANK(L8,L$8:L$23,0)</f>
        <v>10</v>
      </c>
      <c r="N8" s="65">
        <f>VLOOKUP($A8,'Return Data'!$B$7:$R$2843,14,0)</f>
        <v>7.2868000000000004</v>
      </c>
      <c r="O8" s="66">
        <f>RANK(N8,N$8:N$23,0)</f>
        <v>12</v>
      </c>
      <c r="P8" s="65">
        <f>VLOOKUP($A8,'Return Data'!$B$7:$R$2843,15,0)</f>
        <v>10.418799999999999</v>
      </c>
      <c r="Q8" s="66">
        <f>RANK(P8,P$8:P$23,0)</f>
        <v>11</v>
      </c>
      <c r="R8" s="65">
        <f>VLOOKUP($A8,'Return Data'!$B$7:$R$2843,16,0)</f>
        <v>15.6203</v>
      </c>
      <c r="S8" s="67">
        <f>RANK(R8,R$8:R$23,0)</f>
        <v>8</v>
      </c>
    </row>
    <row r="9" spans="1:20" x14ac:dyDescent="0.3">
      <c r="A9" s="63" t="s">
        <v>31</v>
      </c>
      <c r="B9" s="64">
        <f>VLOOKUP($A9,'Return Data'!$B$7:$R$2843,3,0)</f>
        <v>44391</v>
      </c>
      <c r="C9" s="65">
        <f>VLOOKUP($A9,'Return Data'!$B$7:$R$2843,4,0)</f>
        <v>392.226</v>
      </c>
      <c r="D9" s="65">
        <f>VLOOKUP($A9,'Return Data'!$B$7:$R$2843,10,0)</f>
        <v>15.038500000000001</v>
      </c>
      <c r="E9" s="66">
        <f t="shared" ref="E9:E23" si="0">RANK(D9,D$8:D$23,0)</f>
        <v>5</v>
      </c>
      <c r="F9" s="65">
        <f>VLOOKUP($A9,'Return Data'!$B$7:$R$2843,11,0)</f>
        <v>14.438000000000001</v>
      </c>
      <c r="G9" s="66">
        <f t="shared" ref="G9:G23" si="1">RANK(F9,F$8:F$23,0)</f>
        <v>9</v>
      </c>
      <c r="H9" s="65">
        <f>VLOOKUP($A9,'Return Data'!$B$7:$R$2843,12,0)</f>
        <v>41.033200000000001</v>
      </c>
      <c r="I9" s="66">
        <f t="shared" ref="I9:I23" si="2">RANK(H9,H$8:H$23,0)</f>
        <v>11</v>
      </c>
      <c r="J9" s="65">
        <f>VLOOKUP($A9,'Return Data'!$B$7:$R$2843,13,0)</f>
        <v>61.155200000000001</v>
      </c>
      <c r="K9" s="66">
        <f t="shared" ref="K9:K23" si="3">RANK(J9,J$8:J$23,0)</f>
        <v>9</v>
      </c>
      <c r="L9" s="65">
        <f>VLOOKUP($A9,'Return Data'!$B$7:$R$2843,17,0)</f>
        <v>17.311900000000001</v>
      </c>
      <c r="M9" s="66">
        <f t="shared" ref="M9:M23" si="4">RANK(L9,L$8:L$23,0)</f>
        <v>12</v>
      </c>
      <c r="N9" s="65">
        <f>VLOOKUP($A9,'Return Data'!$B$7:$R$2843,14,0)</f>
        <v>10.2395</v>
      </c>
      <c r="O9" s="66">
        <f t="shared" ref="O9:O23" si="5">RANK(N9,N$8:N$23,0)</f>
        <v>9</v>
      </c>
      <c r="P9" s="65">
        <f>VLOOKUP($A9,'Return Data'!$B$7:$R$2843,15,0)</f>
        <v>12.796799999999999</v>
      </c>
      <c r="Q9" s="66">
        <f t="shared" ref="Q9:Q23" si="6">RANK(P9,P$8:P$23,0)</f>
        <v>8</v>
      </c>
      <c r="R9" s="65">
        <f>VLOOKUP($A9,'Return Data'!$B$7:$R$2843,16,0)</f>
        <v>14.2928</v>
      </c>
      <c r="S9" s="67">
        <f t="shared" ref="S9:S23" si="7">RANK(R9,R$8:R$23,0)</f>
        <v>11</v>
      </c>
    </row>
    <row r="10" spans="1:20" x14ac:dyDescent="0.3">
      <c r="A10" s="63" t="s">
        <v>32</v>
      </c>
      <c r="B10" s="64">
        <f>VLOOKUP($A10,'Return Data'!$B$7:$R$2843,3,0)</f>
        <v>44391</v>
      </c>
      <c r="C10" s="65">
        <f>VLOOKUP($A10,'Return Data'!$B$7:$R$2843,4,0)</f>
        <v>217.93</v>
      </c>
      <c r="D10" s="65">
        <f>VLOOKUP($A10,'Return Data'!$B$7:$R$2843,10,0)</f>
        <v>13.087</v>
      </c>
      <c r="E10" s="66">
        <f t="shared" si="0"/>
        <v>11</v>
      </c>
      <c r="F10" s="65">
        <f>VLOOKUP($A10,'Return Data'!$B$7:$R$2843,11,0)</f>
        <v>15.325200000000001</v>
      </c>
      <c r="G10" s="66">
        <f t="shared" si="1"/>
        <v>8</v>
      </c>
      <c r="H10" s="65">
        <f>VLOOKUP($A10,'Return Data'!$B$7:$R$2843,12,0)</f>
        <v>46.665300000000002</v>
      </c>
      <c r="I10" s="66">
        <f t="shared" si="2"/>
        <v>6</v>
      </c>
      <c r="J10" s="65">
        <f>VLOOKUP($A10,'Return Data'!$B$7:$R$2843,13,0)</f>
        <v>58.737000000000002</v>
      </c>
      <c r="K10" s="66">
        <f t="shared" si="3"/>
        <v>10</v>
      </c>
      <c r="L10" s="65">
        <f>VLOOKUP($A10,'Return Data'!$B$7:$R$2843,17,0)</f>
        <v>23.150600000000001</v>
      </c>
      <c r="M10" s="66">
        <f t="shared" si="4"/>
        <v>4</v>
      </c>
      <c r="N10" s="65">
        <f>VLOOKUP($A10,'Return Data'!$B$7:$R$2843,14,0)</f>
        <v>14.787800000000001</v>
      </c>
      <c r="O10" s="66">
        <f t="shared" si="5"/>
        <v>3</v>
      </c>
      <c r="P10" s="65">
        <f>VLOOKUP($A10,'Return Data'!$B$7:$R$2843,15,0)</f>
        <v>11.9857</v>
      </c>
      <c r="Q10" s="66">
        <f t="shared" si="6"/>
        <v>9</v>
      </c>
      <c r="R10" s="65">
        <f>VLOOKUP($A10,'Return Data'!$B$7:$R$2843,16,0)</f>
        <v>19.975899999999999</v>
      </c>
      <c r="S10" s="67">
        <f t="shared" si="7"/>
        <v>1</v>
      </c>
    </row>
    <row r="11" spans="1:20" x14ac:dyDescent="0.3">
      <c r="A11" s="63" t="s">
        <v>33</v>
      </c>
      <c r="B11" s="64">
        <f>VLOOKUP($A11,'Return Data'!$B$7:$R$2843,3,0)</f>
        <v>44391</v>
      </c>
      <c r="C11" s="65">
        <f>VLOOKUP($A11,'Return Data'!$B$7:$R$2843,4,0)</f>
        <v>14.59</v>
      </c>
      <c r="D11" s="65">
        <f>VLOOKUP($A11,'Return Data'!$B$7:$R$2843,10,0)</f>
        <v>13.629300000000001</v>
      </c>
      <c r="E11" s="66">
        <f t="shared" si="0"/>
        <v>9</v>
      </c>
      <c r="F11" s="65">
        <f>VLOOKUP($A11,'Return Data'!$B$7:$R$2843,11,0)</f>
        <v>18.137699999999999</v>
      </c>
      <c r="G11" s="66">
        <f t="shared" si="1"/>
        <v>6</v>
      </c>
      <c r="H11" s="65">
        <f>VLOOKUP($A11,'Return Data'!$B$7:$R$2843,12,0)</f>
        <v>41.7881</v>
      </c>
      <c r="I11" s="66">
        <f t="shared" si="2"/>
        <v>9</v>
      </c>
      <c r="J11" s="65">
        <f>VLOOKUP($A11,'Return Data'!$B$7:$R$2843,13,0)</f>
        <v>58.0715</v>
      </c>
      <c r="K11" s="66">
        <f t="shared" si="3"/>
        <v>11</v>
      </c>
      <c r="L11" s="65">
        <f>VLOOKUP($A11,'Return Data'!$B$7:$R$2843,17,0)</f>
        <v>18.932200000000002</v>
      </c>
      <c r="M11" s="66">
        <f t="shared" si="4"/>
        <v>9</v>
      </c>
      <c r="N11" s="65"/>
      <c r="O11" s="66"/>
      <c r="P11" s="65"/>
      <c r="Q11" s="66"/>
      <c r="R11" s="65">
        <f>VLOOKUP($A11,'Return Data'!$B$7:$R$2843,16,0)</f>
        <v>13.9053</v>
      </c>
      <c r="S11" s="67">
        <f t="shared" si="7"/>
        <v>12</v>
      </c>
    </row>
    <row r="12" spans="1:20" x14ac:dyDescent="0.3">
      <c r="A12" s="63" t="s">
        <v>34</v>
      </c>
      <c r="B12" s="64">
        <f>VLOOKUP($A12,'Return Data'!$B$7:$R$2843,3,0)</f>
        <v>44391</v>
      </c>
      <c r="C12" s="65">
        <f>VLOOKUP($A12,'Return Data'!$B$7:$R$2843,4,0)</f>
        <v>78.67</v>
      </c>
      <c r="D12" s="65">
        <f>VLOOKUP($A12,'Return Data'!$B$7:$R$2843,10,0)</f>
        <v>20.882000000000001</v>
      </c>
      <c r="E12" s="66">
        <f t="shared" si="0"/>
        <v>1</v>
      </c>
      <c r="F12" s="65">
        <f>VLOOKUP($A12,'Return Data'!$B$7:$R$2843,11,0)</f>
        <v>34.9863</v>
      </c>
      <c r="G12" s="66">
        <f t="shared" si="1"/>
        <v>1</v>
      </c>
      <c r="H12" s="65">
        <f>VLOOKUP($A12,'Return Data'!$B$7:$R$2843,12,0)</f>
        <v>76.074299999999994</v>
      </c>
      <c r="I12" s="66">
        <f t="shared" si="2"/>
        <v>1</v>
      </c>
      <c r="J12" s="65">
        <f>VLOOKUP($A12,'Return Data'!$B$7:$R$2843,13,0)</f>
        <v>102.967</v>
      </c>
      <c r="K12" s="66">
        <f t="shared" si="3"/>
        <v>1</v>
      </c>
      <c r="L12" s="65">
        <f>VLOOKUP($A12,'Return Data'!$B$7:$R$2843,17,0)</f>
        <v>26.316700000000001</v>
      </c>
      <c r="M12" s="66">
        <f t="shared" si="4"/>
        <v>1</v>
      </c>
      <c r="N12" s="65">
        <f>VLOOKUP($A12,'Return Data'!$B$7:$R$2843,14,0)</f>
        <v>13.911799999999999</v>
      </c>
      <c r="O12" s="66">
        <f t="shared" si="5"/>
        <v>4</v>
      </c>
      <c r="P12" s="65">
        <f>VLOOKUP($A12,'Return Data'!$B$7:$R$2843,15,0)</f>
        <v>16.4421</v>
      </c>
      <c r="Q12" s="66">
        <f t="shared" si="6"/>
        <v>1</v>
      </c>
      <c r="R12" s="65">
        <f>VLOOKUP($A12,'Return Data'!$B$7:$R$2843,16,0)</f>
        <v>16.692599999999999</v>
      </c>
      <c r="S12" s="67">
        <f t="shared" si="7"/>
        <v>5</v>
      </c>
    </row>
    <row r="13" spans="1:20" x14ac:dyDescent="0.3">
      <c r="A13" s="63" t="s">
        <v>35</v>
      </c>
      <c r="B13" s="64">
        <f>VLOOKUP($A13,'Return Data'!$B$7:$R$2843,3,0)</f>
        <v>44391</v>
      </c>
      <c r="C13" s="65">
        <f>VLOOKUP($A13,'Return Data'!$B$7:$R$2843,4,0)</f>
        <v>15.692600000000001</v>
      </c>
      <c r="D13" s="65">
        <f>VLOOKUP($A13,'Return Data'!$B$7:$R$2843,10,0)</f>
        <v>12.576499999999999</v>
      </c>
      <c r="E13" s="66">
        <f t="shared" si="0"/>
        <v>12</v>
      </c>
      <c r="F13" s="65">
        <f>VLOOKUP($A13,'Return Data'!$B$7:$R$2843,11,0)</f>
        <v>11.8926</v>
      </c>
      <c r="G13" s="66">
        <f t="shared" si="1"/>
        <v>15</v>
      </c>
      <c r="H13" s="65">
        <f>VLOOKUP($A13,'Return Data'!$B$7:$R$2843,12,0)</f>
        <v>37.386800000000001</v>
      </c>
      <c r="I13" s="66">
        <f t="shared" si="2"/>
        <v>13</v>
      </c>
      <c r="J13" s="65">
        <f>VLOOKUP($A13,'Return Data'!$B$7:$R$2843,13,0)</f>
        <v>51.230699999999999</v>
      </c>
      <c r="K13" s="66">
        <f t="shared" si="3"/>
        <v>13</v>
      </c>
      <c r="L13" s="65">
        <f>VLOOKUP($A13,'Return Data'!$B$7:$R$2843,17,0)</f>
        <v>17.118099999999998</v>
      </c>
      <c r="M13" s="66">
        <f t="shared" si="4"/>
        <v>13</v>
      </c>
      <c r="N13" s="65">
        <f>VLOOKUP($A13,'Return Data'!$B$7:$R$2843,14,0)</f>
        <v>8.1929999999999996</v>
      </c>
      <c r="O13" s="66">
        <f t="shared" si="5"/>
        <v>11</v>
      </c>
      <c r="P13" s="65">
        <f>VLOOKUP($A13,'Return Data'!$B$7:$R$2843,15,0)</f>
        <v>8.4911999999999992</v>
      </c>
      <c r="Q13" s="66">
        <f t="shared" si="6"/>
        <v>12</v>
      </c>
      <c r="R13" s="65">
        <f>VLOOKUP($A13,'Return Data'!$B$7:$R$2843,16,0)</f>
        <v>8.0001999999999995</v>
      </c>
      <c r="S13" s="67">
        <f t="shared" si="7"/>
        <v>16</v>
      </c>
    </row>
    <row r="14" spans="1:20" x14ac:dyDescent="0.3">
      <c r="A14" s="63" t="s">
        <v>36</v>
      </c>
      <c r="B14" s="64">
        <f>VLOOKUP($A14,'Return Data'!$B$7:$R$2843,3,0)</f>
        <v>44391</v>
      </c>
      <c r="C14" s="65">
        <f>VLOOKUP($A14,'Return Data'!$B$7:$R$2843,4,0)</f>
        <v>378.179113547025</v>
      </c>
      <c r="D14" s="65">
        <f>VLOOKUP($A14,'Return Data'!$B$7:$R$2843,10,0)</f>
        <v>13.829499999999999</v>
      </c>
      <c r="E14" s="66">
        <f t="shared" si="0"/>
        <v>8</v>
      </c>
      <c r="F14" s="65">
        <f>VLOOKUP($A14,'Return Data'!$B$7:$R$2843,11,0)</f>
        <v>16.217400000000001</v>
      </c>
      <c r="G14" s="66">
        <f t="shared" si="1"/>
        <v>7</v>
      </c>
      <c r="H14" s="65">
        <f>VLOOKUP($A14,'Return Data'!$B$7:$R$2843,12,0)</f>
        <v>50.751800000000003</v>
      </c>
      <c r="I14" s="66">
        <f t="shared" si="2"/>
        <v>5</v>
      </c>
      <c r="J14" s="65">
        <f>VLOOKUP($A14,'Return Data'!$B$7:$R$2843,13,0)</f>
        <v>61.569200000000002</v>
      </c>
      <c r="K14" s="66">
        <f t="shared" si="3"/>
        <v>7</v>
      </c>
      <c r="L14" s="65">
        <f>VLOOKUP($A14,'Return Data'!$B$7:$R$2843,17,0)</f>
        <v>23.098600000000001</v>
      </c>
      <c r="M14" s="66">
        <f t="shared" si="4"/>
        <v>5</v>
      </c>
      <c r="N14" s="65">
        <f>VLOOKUP($A14,'Return Data'!$B$7:$R$2843,14,0)</f>
        <v>13.7346</v>
      </c>
      <c r="O14" s="66">
        <f t="shared" si="5"/>
        <v>6</v>
      </c>
      <c r="P14" s="65">
        <f>VLOOKUP($A14,'Return Data'!$B$7:$R$2843,15,0)</f>
        <v>15.0815</v>
      </c>
      <c r="Q14" s="66">
        <f t="shared" si="6"/>
        <v>3</v>
      </c>
      <c r="R14" s="65">
        <f>VLOOKUP($A14,'Return Data'!$B$7:$R$2843,16,0)</f>
        <v>16.246300000000002</v>
      </c>
      <c r="S14" s="67">
        <f t="shared" si="7"/>
        <v>6</v>
      </c>
    </row>
    <row r="15" spans="1:20" x14ac:dyDescent="0.3">
      <c r="A15" s="63" t="s">
        <v>37</v>
      </c>
      <c r="B15" s="64">
        <f>VLOOKUP($A15,'Return Data'!$B$7:$R$2843,3,0)</f>
        <v>44391</v>
      </c>
      <c r="C15" s="65">
        <f>VLOOKUP($A15,'Return Data'!$B$7:$R$2843,4,0)</f>
        <v>52.140999999999998</v>
      </c>
      <c r="D15" s="65">
        <f>VLOOKUP($A15,'Return Data'!$B$7:$R$2843,10,0)</f>
        <v>14.419600000000001</v>
      </c>
      <c r="E15" s="66">
        <f t="shared" si="0"/>
        <v>6</v>
      </c>
      <c r="F15" s="65">
        <f>VLOOKUP($A15,'Return Data'!$B$7:$R$2843,11,0)</f>
        <v>19.016200000000001</v>
      </c>
      <c r="G15" s="66">
        <f t="shared" si="1"/>
        <v>5</v>
      </c>
      <c r="H15" s="65">
        <f>VLOOKUP($A15,'Return Data'!$B$7:$R$2843,12,0)</f>
        <v>44.856200000000001</v>
      </c>
      <c r="I15" s="66">
        <f t="shared" si="2"/>
        <v>7</v>
      </c>
      <c r="J15" s="65">
        <f>VLOOKUP($A15,'Return Data'!$B$7:$R$2843,13,0)</f>
        <v>65.579499999999996</v>
      </c>
      <c r="K15" s="66">
        <f t="shared" si="3"/>
        <v>5</v>
      </c>
      <c r="L15" s="65">
        <f>VLOOKUP($A15,'Return Data'!$B$7:$R$2843,17,0)</f>
        <v>20.986899999999999</v>
      </c>
      <c r="M15" s="66">
        <f t="shared" si="4"/>
        <v>7</v>
      </c>
      <c r="N15" s="65">
        <f>VLOOKUP($A15,'Return Data'!$B$7:$R$2843,14,0)</f>
        <v>13.811299999999999</v>
      </c>
      <c r="O15" s="66">
        <f t="shared" si="5"/>
        <v>5</v>
      </c>
      <c r="P15" s="65">
        <f>VLOOKUP($A15,'Return Data'!$B$7:$R$2843,15,0)</f>
        <v>13.9367</v>
      </c>
      <c r="Q15" s="66">
        <f t="shared" si="6"/>
        <v>5</v>
      </c>
      <c r="R15" s="65">
        <f>VLOOKUP($A15,'Return Data'!$B$7:$R$2843,16,0)</f>
        <v>15.4123</v>
      </c>
      <c r="S15" s="67">
        <f t="shared" si="7"/>
        <v>9</v>
      </c>
    </row>
    <row r="16" spans="1:20" x14ac:dyDescent="0.3">
      <c r="A16" s="63" t="s">
        <v>38</v>
      </c>
      <c r="B16" s="64">
        <f>VLOOKUP($A16,'Return Data'!$B$7:$R$2843,3,0)</f>
        <v>44391</v>
      </c>
      <c r="C16" s="65">
        <f>VLOOKUP($A16,'Return Data'!$B$7:$R$2843,4,0)</f>
        <v>112.1073</v>
      </c>
      <c r="D16" s="65">
        <f>VLOOKUP($A16,'Return Data'!$B$7:$R$2843,10,0)</f>
        <v>18.824100000000001</v>
      </c>
      <c r="E16" s="66">
        <f t="shared" si="0"/>
        <v>2</v>
      </c>
      <c r="F16" s="65">
        <f>VLOOKUP($A16,'Return Data'!$B$7:$R$2843,11,0)</f>
        <v>21.3508</v>
      </c>
      <c r="G16" s="66">
        <f t="shared" si="1"/>
        <v>3</v>
      </c>
      <c r="H16" s="65">
        <f>VLOOKUP($A16,'Return Data'!$B$7:$R$2843,12,0)</f>
        <v>52.558700000000002</v>
      </c>
      <c r="I16" s="66">
        <f t="shared" si="2"/>
        <v>4</v>
      </c>
      <c r="J16" s="65">
        <f>VLOOKUP($A16,'Return Data'!$B$7:$R$2843,13,0)</f>
        <v>71.990700000000004</v>
      </c>
      <c r="K16" s="66">
        <f t="shared" si="3"/>
        <v>4</v>
      </c>
      <c r="L16" s="65">
        <f>VLOOKUP($A16,'Return Data'!$B$7:$R$2843,17,0)</f>
        <v>23.253499999999999</v>
      </c>
      <c r="M16" s="66">
        <f t="shared" si="4"/>
        <v>3</v>
      </c>
      <c r="N16" s="65">
        <f>VLOOKUP($A16,'Return Data'!$B$7:$R$2843,14,0)</f>
        <v>16.275700000000001</v>
      </c>
      <c r="O16" s="66">
        <f t="shared" si="5"/>
        <v>1</v>
      </c>
      <c r="P16" s="65">
        <f>VLOOKUP($A16,'Return Data'!$B$7:$R$2843,15,0)</f>
        <v>15.3369</v>
      </c>
      <c r="Q16" s="66">
        <f t="shared" si="6"/>
        <v>2</v>
      </c>
      <c r="R16" s="65">
        <f>VLOOKUP($A16,'Return Data'!$B$7:$R$2843,16,0)</f>
        <v>16.186499999999999</v>
      </c>
      <c r="S16" s="67">
        <f t="shared" si="7"/>
        <v>7</v>
      </c>
    </row>
    <row r="17" spans="1:19" x14ac:dyDescent="0.3">
      <c r="A17" s="63" t="s">
        <v>39</v>
      </c>
      <c r="B17" s="64">
        <f>VLOOKUP($A17,'Return Data'!$B$7:$R$2843,3,0)</f>
        <v>44391</v>
      </c>
      <c r="C17" s="65">
        <f>VLOOKUP($A17,'Return Data'!$B$7:$R$2843,4,0)</f>
        <v>72.81</v>
      </c>
      <c r="D17" s="65">
        <f>VLOOKUP($A17,'Return Data'!$B$7:$R$2843,10,0)</f>
        <v>12.049899999999999</v>
      </c>
      <c r="E17" s="66">
        <f t="shared" si="0"/>
        <v>13</v>
      </c>
      <c r="F17" s="65">
        <f>VLOOKUP($A17,'Return Data'!$B$7:$R$2843,11,0)</f>
        <v>12.205299999999999</v>
      </c>
      <c r="G17" s="66">
        <f t="shared" si="1"/>
        <v>13</v>
      </c>
      <c r="H17" s="65">
        <f>VLOOKUP($A17,'Return Data'!$B$7:$R$2843,12,0)</f>
        <v>41.571100000000001</v>
      </c>
      <c r="I17" s="66">
        <f t="shared" si="2"/>
        <v>10</v>
      </c>
      <c r="J17" s="65">
        <f>VLOOKUP($A17,'Return Data'!$B$7:$R$2843,13,0)</f>
        <v>64.728499999999997</v>
      </c>
      <c r="K17" s="66">
        <f t="shared" si="3"/>
        <v>6</v>
      </c>
      <c r="L17" s="65">
        <f>VLOOKUP($A17,'Return Data'!$B$7:$R$2843,17,0)</f>
        <v>15.790800000000001</v>
      </c>
      <c r="M17" s="66">
        <f t="shared" si="4"/>
        <v>15</v>
      </c>
      <c r="N17" s="65">
        <f>VLOOKUP($A17,'Return Data'!$B$7:$R$2843,14,0)</f>
        <v>11.088699999999999</v>
      </c>
      <c r="O17" s="66">
        <f t="shared" si="5"/>
        <v>8</v>
      </c>
      <c r="P17" s="65">
        <f>VLOOKUP($A17,'Return Data'!$B$7:$R$2843,15,0)</f>
        <v>10.6877</v>
      </c>
      <c r="Q17" s="66">
        <f t="shared" si="6"/>
        <v>10</v>
      </c>
      <c r="R17" s="65">
        <f>VLOOKUP($A17,'Return Data'!$B$7:$R$2843,16,0)</f>
        <v>13.6043</v>
      </c>
      <c r="S17" s="67">
        <f t="shared" si="7"/>
        <v>13</v>
      </c>
    </row>
    <row r="18" spans="1:19" x14ac:dyDescent="0.3">
      <c r="A18" s="63" t="s">
        <v>40</v>
      </c>
      <c r="B18" s="64">
        <f>VLOOKUP($A18,'Return Data'!$B$7:$R$2843,3,0)</f>
        <v>44391</v>
      </c>
      <c r="C18" s="65">
        <f>VLOOKUP($A18,'Return Data'!$B$7:$R$2843,4,0)</f>
        <v>177.5711</v>
      </c>
      <c r="D18" s="65">
        <f>VLOOKUP($A18,'Return Data'!$B$7:$R$2843,10,0)</f>
        <v>10.4899</v>
      </c>
      <c r="E18" s="66">
        <f t="shared" si="0"/>
        <v>16</v>
      </c>
      <c r="F18" s="65">
        <f>VLOOKUP($A18,'Return Data'!$B$7:$R$2843,11,0)</f>
        <v>8.6212</v>
      </c>
      <c r="G18" s="66">
        <f t="shared" si="1"/>
        <v>16</v>
      </c>
      <c r="H18" s="65">
        <f>VLOOKUP($A18,'Return Data'!$B$7:$R$2843,12,0)</f>
        <v>28.2088</v>
      </c>
      <c r="I18" s="66">
        <f t="shared" si="2"/>
        <v>16</v>
      </c>
      <c r="J18" s="65">
        <f>VLOOKUP($A18,'Return Data'!$B$7:$R$2843,13,0)</f>
        <v>44.060600000000001</v>
      </c>
      <c r="K18" s="66">
        <f t="shared" si="3"/>
        <v>15</v>
      </c>
      <c r="L18" s="65">
        <f>VLOOKUP($A18,'Return Data'!$B$7:$R$2843,17,0)</f>
        <v>15.6371</v>
      </c>
      <c r="M18" s="66">
        <f t="shared" si="4"/>
        <v>16</v>
      </c>
      <c r="N18" s="65">
        <f>VLOOKUP($A18,'Return Data'!$B$7:$R$2843,14,0)</f>
        <v>8.4076000000000004</v>
      </c>
      <c r="O18" s="66">
        <f t="shared" si="5"/>
        <v>10</v>
      </c>
      <c r="P18" s="65">
        <f>VLOOKUP($A18,'Return Data'!$B$7:$R$2843,15,0)</f>
        <v>13.2873</v>
      </c>
      <c r="Q18" s="66">
        <f t="shared" si="6"/>
        <v>6</v>
      </c>
      <c r="R18" s="65">
        <f>VLOOKUP($A18,'Return Data'!$B$7:$R$2843,16,0)</f>
        <v>18.377199999999998</v>
      </c>
      <c r="S18" s="67">
        <f t="shared" si="7"/>
        <v>2</v>
      </c>
    </row>
    <row r="19" spans="1:19" x14ac:dyDescent="0.3">
      <c r="A19" s="63" t="s">
        <v>41</v>
      </c>
      <c r="B19" s="64">
        <f>VLOOKUP($A19,'Return Data'!$B$7:$R$2843,3,0)</f>
        <v>44391</v>
      </c>
      <c r="C19" s="65">
        <f>VLOOKUP($A19,'Return Data'!$B$7:$R$2843,4,0)</f>
        <v>13.5449</v>
      </c>
      <c r="D19" s="65">
        <f>VLOOKUP($A19,'Return Data'!$B$7:$R$2843,10,0)</f>
        <v>11.9163</v>
      </c>
      <c r="E19" s="66">
        <f t="shared" si="0"/>
        <v>14</v>
      </c>
      <c r="F19" s="65">
        <f>VLOOKUP($A19,'Return Data'!$B$7:$R$2843,11,0)</f>
        <v>13.6584</v>
      </c>
      <c r="G19" s="66">
        <f t="shared" si="1"/>
        <v>11</v>
      </c>
      <c r="H19" s="65">
        <f>VLOOKUP($A19,'Return Data'!$B$7:$R$2843,12,0)</f>
        <v>34.052199999999999</v>
      </c>
      <c r="I19" s="66">
        <f t="shared" si="2"/>
        <v>14</v>
      </c>
      <c r="J19" s="65">
        <f>VLOOKUP($A19,'Return Data'!$B$7:$R$2843,13,0)</f>
        <v>46.415500000000002</v>
      </c>
      <c r="K19" s="66">
        <f t="shared" si="3"/>
        <v>14</v>
      </c>
      <c r="L19" s="65">
        <f>VLOOKUP($A19,'Return Data'!$B$7:$R$2843,17,0)</f>
        <v>18.117000000000001</v>
      </c>
      <c r="M19" s="66">
        <f t="shared" si="4"/>
        <v>11</v>
      </c>
      <c r="N19" s="65"/>
      <c r="O19" s="66"/>
      <c r="P19" s="65"/>
      <c r="Q19" s="66"/>
      <c r="R19" s="65">
        <f>VLOOKUP($A19,'Return Data'!$B$7:$R$2843,16,0)</f>
        <v>10.6229</v>
      </c>
      <c r="S19" s="67">
        <f t="shared" si="7"/>
        <v>14</v>
      </c>
    </row>
    <row r="20" spans="1:19" x14ac:dyDescent="0.3">
      <c r="A20" s="63" t="s">
        <v>42</v>
      </c>
      <c r="B20" s="64">
        <f>VLOOKUP($A20,'Return Data'!$B$7:$R$2843,3,0)</f>
        <v>44391</v>
      </c>
      <c r="C20" s="65">
        <f>VLOOKUP($A20,'Return Data'!$B$7:$R$2843,4,0)</f>
        <v>12.9749</v>
      </c>
      <c r="D20" s="65">
        <f>VLOOKUP($A20,'Return Data'!$B$7:$R$2843,10,0)</f>
        <v>11.429</v>
      </c>
      <c r="E20" s="66">
        <f t="shared" si="0"/>
        <v>15</v>
      </c>
      <c r="F20" s="65">
        <f>VLOOKUP($A20,'Return Data'!$B$7:$R$2843,11,0)</f>
        <v>12.0913</v>
      </c>
      <c r="G20" s="66">
        <f t="shared" si="1"/>
        <v>14</v>
      </c>
      <c r="H20" s="65">
        <f>VLOOKUP($A20,'Return Data'!$B$7:$R$2843,12,0)</f>
        <v>31.7195</v>
      </c>
      <c r="I20" s="66">
        <f t="shared" si="2"/>
        <v>15</v>
      </c>
      <c r="J20" s="65">
        <f>VLOOKUP($A20,'Return Data'!$B$7:$R$2843,13,0)</f>
        <v>43.291499999999999</v>
      </c>
      <c r="K20" s="66">
        <f t="shared" si="3"/>
        <v>16</v>
      </c>
      <c r="L20" s="65">
        <f>VLOOKUP($A20,'Return Data'!$B$7:$R$2843,17,0)</f>
        <v>17.1172</v>
      </c>
      <c r="M20" s="66">
        <f t="shared" si="4"/>
        <v>14</v>
      </c>
      <c r="N20" s="65"/>
      <c r="O20" s="66"/>
      <c r="P20" s="65"/>
      <c r="Q20" s="66"/>
      <c r="R20" s="65">
        <f>VLOOKUP($A20,'Return Data'!$B$7:$R$2843,16,0)</f>
        <v>9.2363</v>
      </c>
      <c r="S20" s="67">
        <f t="shared" si="7"/>
        <v>15</v>
      </c>
    </row>
    <row r="21" spans="1:19" x14ac:dyDescent="0.3">
      <c r="A21" s="63" t="s">
        <v>43</v>
      </c>
      <c r="B21" s="64">
        <f>VLOOKUP($A21,'Return Data'!$B$7:$R$2843,3,0)</f>
        <v>44391</v>
      </c>
      <c r="C21" s="65">
        <f>VLOOKUP($A21,'Return Data'!$B$7:$R$2843,4,0)</f>
        <v>361.01229999999998</v>
      </c>
      <c r="D21" s="65">
        <f>VLOOKUP($A21,'Return Data'!$B$7:$R$2843,10,0)</f>
        <v>16.823499999999999</v>
      </c>
      <c r="E21" s="66">
        <f t="shared" si="0"/>
        <v>3</v>
      </c>
      <c r="F21" s="65">
        <f>VLOOKUP($A21,'Return Data'!$B$7:$R$2843,11,0)</f>
        <v>21.883199999999999</v>
      </c>
      <c r="G21" s="66">
        <f t="shared" si="1"/>
        <v>2</v>
      </c>
      <c r="H21" s="65">
        <f>VLOOKUP($A21,'Return Data'!$B$7:$R$2843,12,0)</f>
        <v>66.145700000000005</v>
      </c>
      <c r="I21" s="66">
        <f t="shared" si="2"/>
        <v>2</v>
      </c>
      <c r="J21" s="65">
        <f>VLOOKUP($A21,'Return Data'!$B$7:$R$2843,13,0)</f>
        <v>83.2941</v>
      </c>
      <c r="K21" s="66">
        <f t="shared" si="3"/>
        <v>2</v>
      </c>
      <c r="L21" s="65">
        <f>VLOOKUP($A21,'Return Data'!$B$7:$R$2843,17,0)</f>
        <v>21.587700000000002</v>
      </c>
      <c r="M21" s="66">
        <f t="shared" si="4"/>
        <v>6</v>
      </c>
      <c r="N21" s="65">
        <f>VLOOKUP($A21,'Return Data'!$B$7:$R$2843,14,0)</f>
        <v>11.901999999999999</v>
      </c>
      <c r="O21" s="66">
        <f t="shared" si="5"/>
        <v>7</v>
      </c>
      <c r="P21" s="65">
        <f>VLOOKUP($A21,'Return Data'!$B$7:$R$2843,15,0)</f>
        <v>12.8969</v>
      </c>
      <c r="Q21" s="66">
        <f t="shared" si="6"/>
        <v>7</v>
      </c>
      <c r="R21" s="65">
        <f>VLOOKUP($A21,'Return Data'!$B$7:$R$2843,16,0)</f>
        <v>17.384899999999998</v>
      </c>
      <c r="S21" s="67">
        <f t="shared" si="7"/>
        <v>3</v>
      </c>
    </row>
    <row r="22" spans="1:19" x14ac:dyDescent="0.3">
      <c r="A22" s="63" t="s">
        <v>44</v>
      </c>
      <c r="B22" s="64">
        <f>VLOOKUP($A22,'Return Data'!$B$7:$R$2843,3,0)</f>
        <v>44391</v>
      </c>
      <c r="C22" s="65">
        <f>VLOOKUP($A22,'Return Data'!$B$7:$R$2843,4,0)</f>
        <v>15.15</v>
      </c>
      <c r="D22" s="65">
        <f>VLOOKUP($A22,'Return Data'!$B$7:$R$2843,10,0)</f>
        <v>13.1441</v>
      </c>
      <c r="E22" s="66">
        <f t="shared" si="0"/>
        <v>10</v>
      </c>
      <c r="F22" s="65">
        <f>VLOOKUP($A22,'Return Data'!$B$7:$R$2843,11,0)</f>
        <v>12.8912</v>
      </c>
      <c r="G22" s="66">
        <f t="shared" si="1"/>
        <v>12</v>
      </c>
      <c r="H22" s="65">
        <f>VLOOKUP($A22,'Return Data'!$B$7:$R$2843,12,0)</f>
        <v>40.148000000000003</v>
      </c>
      <c r="I22" s="66">
        <f t="shared" si="2"/>
        <v>12</v>
      </c>
      <c r="J22" s="65">
        <f>VLOOKUP($A22,'Return Data'!$B$7:$R$2843,13,0)</f>
        <v>54.591799999999999</v>
      </c>
      <c r="K22" s="66">
        <f t="shared" si="3"/>
        <v>12</v>
      </c>
      <c r="L22" s="65">
        <f>VLOOKUP($A22,'Return Data'!$B$7:$R$2843,17,0)</f>
        <v>20.6022</v>
      </c>
      <c r="M22" s="66">
        <f t="shared" si="4"/>
        <v>8</v>
      </c>
      <c r="N22" s="65"/>
      <c r="O22" s="66"/>
      <c r="P22" s="65"/>
      <c r="Q22" s="66"/>
      <c r="R22" s="65">
        <f>VLOOKUP($A22,'Return Data'!$B$7:$R$2843,16,0)</f>
        <v>17.265599999999999</v>
      </c>
      <c r="S22" s="67">
        <f t="shared" si="7"/>
        <v>4</v>
      </c>
    </row>
    <row r="23" spans="1:19" x14ac:dyDescent="0.3">
      <c r="A23" s="63" t="s">
        <v>45</v>
      </c>
      <c r="B23" s="64">
        <f>VLOOKUP($A23,'Return Data'!$B$7:$R$2843,3,0)</f>
        <v>44391</v>
      </c>
      <c r="C23" s="65">
        <f>VLOOKUP($A23,'Return Data'!$B$7:$R$2843,4,0)</f>
        <v>93.107699999999994</v>
      </c>
      <c r="D23" s="65">
        <f>VLOOKUP($A23,'Return Data'!$B$7:$R$2843,10,0)</f>
        <v>14.236499999999999</v>
      </c>
      <c r="E23" s="66">
        <f t="shared" si="0"/>
        <v>7</v>
      </c>
      <c r="F23" s="65">
        <f>VLOOKUP($A23,'Return Data'!$B$7:$R$2843,11,0)</f>
        <v>14.2357</v>
      </c>
      <c r="G23" s="66">
        <f t="shared" si="1"/>
        <v>10</v>
      </c>
      <c r="H23" s="65">
        <f>VLOOKUP($A23,'Return Data'!$B$7:$R$2843,12,0)</f>
        <v>44.4816</v>
      </c>
      <c r="I23" s="66">
        <f t="shared" si="2"/>
        <v>8</v>
      </c>
      <c r="J23" s="65">
        <f>VLOOKUP($A23,'Return Data'!$B$7:$R$2843,13,0)</f>
        <v>61.539299999999997</v>
      </c>
      <c r="K23" s="66">
        <f t="shared" si="3"/>
        <v>8</v>
      </c>
      <c r="L23" s="65">
        <f>VLOOKUP($A23,'Return Data'!$B$7:$R$2843,17,0)</f>
        <v>24.401900000000001</v>
      </c>
      <c r="M23" s="66">
        <f t="shared" si="4"/>
        <v>2</v>
      </c>
      <c r="N23" s="65">
        <f>VLOOKUP($A23,'Return Data'!$B$7:$R$2843,14,0)</f>
        <v>15.732200000000001</v>
      </c>
      <c r="O23" s="66">
        <f t="shared" si="5"/>
        <v>2</v>
      </c>
      <c r="P23" s="65">
        <f>VLOOKUP($A23,'Return Data'!$B$7:$R$2843,15,0)</f>
        <v>13.9937</v>
      </c>
      <c r="Q23" s="66">
        <f t="shared" si="6"/>
        <v>4</v>
      </c>
      <c r="R23" s="65">
        <f>VLOOKUP($A23,'Return Data'!$B$7:$R$2843,16,0)</f>
        <v>14.9694</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14.247506250000002</v>
      </c>
      <c r="E25" s="74"/>
      <c r="F25" s="75">
        <f>AVERAGE(F8:F23)</f>
        <v>16.716681249999997</v>
      </c>
      <c r="G25" s="74"/>
      <c r="H25" s="75">
        <f>AVERAGE(H8:H23)</f>
        <v>45.648318750000001</v>
      </c>
      <c r="I25" s="74"/>
      <c r="J25" s="75">
        <f>AVERAGE(J8:J23)</f>
        <v>62.704599999999999</v>
      </c>
      <c r="K25" s="74"/>
      <c r="L25" s="75">
        <f>AVERAGE(L8:L23)</f>
        <v>20.134693749999997</v>
      </c>
      <c r="M25" s="74"/>
      <c r="N25" s="75">
        <f>AVERAGE(N8:N23)</f>
        <v>12.11425</v>
      </c>
      <c r="O25" s="74"/>
      <c r="P25" s="75">
        <f>AVERAGE(P8:P23)</f>
        <v>12.946274999999998</v>
      </c>
      <c r="Q25" s="74"/>
      <c r="R25" s="75">
        <f>AVERAGE(R8:R23)</f>
        <v>14.862049999999998</v>
      </c>
      <c r="S25" s="76"/>
    </row>
    <row r="26" spans="1:19" x14ac:dyDescent="0.3">
      <c r="A26" s="73" t="s">
        <v>28</v>
      </c>
      <c r="B26" s="74"/>
      <c r="C26" s="74"/>
      <c r="D26" s="75">
        <f>MIN(D8:D23)</f>
        <v>10.4899</v>
      </c>
      <c r="E26" s="74"/>
      <c r="F26" s="75">
        <f>MIN(F8:F23)</f>
        <v>8.6212</v>
      </c>
      <c r="G26" s="74"/>
      <c r="H26" s="75">
        <f>MIN(H8:H23)</f>
        <v>28.2088</v>
      </c>
      <c r="I26" s="74"/>
      <c r="J26" s="75">
        <f>MIN(J8:J23)</f>
        <v>43.291499999999999</v>
      </c>
      <c r="K26" s="74"/>
      <c r="L26" s="75">
        <f>MIN(L8:L23)</f>
        <v>15.6371</v>
      </c>
      <c r="M26" s="74"/>
      <c r="N26" s="75">
        <f>MIN(N8:N23)</f>
        <v>7.2868000000000004</v>
      </c>
      <c r="O26" s="74"/>
      <c r="P26" s="75">
        <f>MIN(P8:P23)</f>
        <v>8.4911999999999992</v>
      </c>
      <c r="Q26" s="74"/>
      <c r="R26" s="75">
        <f>MIN(R8:R23)</f>
        <v>8.0001999999999995</v>
      </c>
      <c r="S26" s="76"/>
    </row>
    <row r="27" spans="1:19" ht="15" thickBot="1" x14ac:dyDescent="0.35">
      <c r="A27" s="77" t="s">
        <v>29</v>
      </c>
      <c r="B27" s="78"/>
      <c r="C27" s="78"/>
      <c r="D27" s="79">
        <f>MAX(D8:D23)</f>
        <v>20.882000000000001</v>
      </c>
      <c r="E27" s="78"/>
      <c r="F27" s="79">
        <f>MAX(F8:F23)</f>
        <v>34.9863</v>
      </c>
      <c r="G27" s="78"/>
      <c r="H27" s="79">
        <f>MAX(H8:H23)</f>
        <v>76.074299999999994</v>
      </c>
      <c r="I27" s="78"/>
      <c r="J27" s="79">
        <f>MAX(J8:J23)</f>
        <v>102.967</v>
      </c>
      <c r="K27" s="78"/>
      <c r="L27" s="79">
        <f>MAX(L8:L23)</f>
        <v>26.316700000000001</v>
      </c>
      <c r="M27" s="78"/>
      <c r="N27" s="79">
        <f>MAX(N8:N23)</f>
        <v>16.275700000000001</v>
      </c>
      <c r="O27" s="78"/>
      <c r="P27" s="79">
        <f>MAX(P8:P23)</f>
        <v>16.4421</v>
      </c>
      <c r="Q27" s="78"/>
      <c r="R27" s="79">
        <f>MAX(R8:R23)</f>
        <v>19.975899999999999</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44391</v>
      </c>
      <c r="C8" s="65">
        <f>VLOOKUP($A8,'Return Data'!$B$7:$R$2843,4,0)</f>
        <v>659.75</v>
      </c>
      <c r="D8" s="65">
        <f>VLOOKUP($A8,'Return Data'!$B$7:$R$2843,10,0)</f>
        <v>14.393000000000001</v>
      </c>
      <c r="E8" s="66">
        <f>RANK(D8,D$8:D$34,0)</f>
        <v>21</v>
      </c>
      <c r="F8" s="65">
        <f>VLOOKUP($A8,'Return Data'!$B$7:$R$2843,11,0)</f>
        <v>17.848299999999998</v>
      </c>
      <c r="G8" s="66">
        <f>RANK(F8,F$8:F$34,0)</f>
        <v>18</v>
      </c>
      <c r="H8" s="65">
        <f>VLOOKUP($A8,'Return Data'!$B$7:$R$2843,12,0)</f>
        <v>45.373800000000003</v>
      </c>
      <c r="I8" s="66">
        <f>RANK(H8,H$8:H$34,0)</f>
        <v>17</v>
      </c>
      <c r="J8" s="65">
        <f>VLOOKUP($A8,'Return Data'!$B$7:$R$2843,13,0)</f>
        <v>66.540499999999994</v>
      </c>
      <c r="K8" s="66">
        <f>RANK(J8,J$8:J$34,0)</f>
        <v>12</v>
      </c>
      <c r="L8" s="65">
        <f>VLOOKUP($A8,'Return Data'!$B$7:$R$2843,17,0)</f>
        <v>25.018699999999999</v>
      </c>
      <c r="M8" s="66">
        <f>RANK(L8,L$8:L$34,0)</f>
        <v>11</v>
      </c>
      <c r="N8" s="65">
        <f>VLOOKUP($A8,'Return Data'!$B$7:$R$2843,14,0)</f>
        <v>14.542400000000001</v>
      </c>
      <c r="O8" s="66">
        <f>RANK(N8,N$8:N$34,0)</f>
        <v>17</v>
      </c>
      <c r="P8" s="65">
        <f>VLOOKUP($A8,'Return Data'!$B$7:$R$2843,15,0)</f>
        <v>14.917899999999999</v>
      </c>
      <c r="Q8" s="66">
        <f>RANK(P8,P$8:P$34,0)</f>
        <v>15</v>
      </c>
      <c r="R8" s="65">
        <f>VLOOKUP($A8,'Return Data'!$B$7:$R$2843,16,0)</f>
        <v>17.727799999999998</v>
      </c>
      <c r="S8" s="67">
        <f>RANK(R8,R$8:R$34,0)</f>
        <v>13</v>
      </c>
    </row>
    <row r="9" spans="1:20" x14ac:dyDescent="0.3">
      <c r="A9" s="63" t="s">
        <v>900</v>
      </c>
      <c r="B9" s="64">
        <f>VLOOKUP($A9,'Return Data'!$B$7:$R$2843,3,0)</f>
        <v>44391</v>
      </c>
      <c r="C9" s="65">
        <f>VLOOKUP($A9,'Return Data'!$B$7:$R$2843,4,0)</f>
        <v>20.02</v>
      </c>
      <c r="D9" s="65">
        <f>VLOOKUP($A9,'Return Data'!$B$7:$R$2843,10,0)</f>
        <v>20.4573</v>
      </c>
      <c r="E9" s="66">
        <f t="shared" ref="E9:E34" si="0">RANK(D9,D$8:D$34,0)</f>
        <v>2</v>
      </c>
      <c r="F9" s="65">
        <f>VLOOKUP($A9,'Return Data'!$B$7:$R$2843,11,0)</f>
        <v>27.678599999999999</v>
      </c>
      <c r="G9" s="66">
        <f t="shared" ref="G9:G34" si="1">RANK(F9,F$8:F$34,0)</f>
        <v>1</v>
      </c>
      <c r="H9" s="65">
        <f>VLOOKUP($A9,'Return Data'!$B$7:$R$2843,12,0)</f>
        <v>53.881599999999999</v>
      </c>
      <c r="I9" s="66">
        <f t="shared" ref="I9:I34" si="2">RANK(H9,H$8:H$34,0)</f>
        <v>7</v>
      </c>
      <c r="J9" s="65">
        <f>VLOOKUP($A9,'Return Data'!$B$7:$R$2843,13,0)</f>
        <v>70.528099999999995</v>
      </c>
      <c r="K9" s="66">
        <f t="shared" ref="K9:K34" si="3">RANK(J9,J$8:J$34,0)</f>
        <v>5</v>
      </c>
      <c r="L9" s="65">
        <f>VLOOKUP($A9,'Return Data'!$B$7:$R$2843,17,0)</f>
        <v>33.956200000000003</v>
      </c>
      <c r="M9" s="66">
        <f t="shared" ref="M9:M34" si="4">RANK(L9,L$8:L$34,0)</f>
        <v>1</v>
      </c>
      <c r="N9" s="65"/>
      <c r="O9" s="66"/>
      <c r="P9" s="65"/>
      <c r="Q9" s="66"/>
      <c r="R9" s="65">
        <f>VLOOKUP($A9,'Return Data'!$B$7:$R$2843,16,0)</f>
        <v>28.9663</v>
      </c>
      <c r="S9" s="67">
        <f t="shared" ref="S9:S34" si="5">RANK(R9,R$8:R$34,0)</f>
        <v>4</v>
      </c>
    </row>
    <row r="10" spans="1:20" x14ac:dyDescent="0.3">
      <c r="A10" s="63" t="s">
        <v>902</v>
      </c>
      <c r="B10" s="64">
        <f>VLOOKUP($A10,'Return Data'!$B$7:$R$2843,3,0)</f>
        <v>44391</v>
      </c>
      <c r="C10" s="65">
        <f>VLOOKUP($A10,'Return Data'!$B$7:$R$2843,4,0)</f>
        <v>57.31</v>
      </c>
      <c r="D10" s="65">
        <f>VLOOKUP($A10,'Return Data'!$B$7:$R$2843,10,0)</f>
        <v>19.920500000000001</v>
      </c>
      <c r="E10" s="66">
        <f t="shared" si="0"/>
        <v>3</v>
      </c>
      <c r="F10" s="65">
        <f>VLOOKUP($A10,'Return Data'!$B$7:$R$2843,11,0)</f>
        <v>20.197099999999999</v>
      </c>
      <c r="G10" s="66">
        <f t="shared" si="1"/>
        <v>11</v>
      </c>
      <c r="H10" s="65">
        <f>VLOOKUP($A10,'Return Data'!$B$7:$R$2843,12,0)</f>
        <v>45.235700000000001</v>
      </c>
      <c r="I10" s="66">
        <f t="shared" si="2"/>
        <v>18</v>
      </c>
      <c r="J10" s="65">
        <f>VLOOKUP($A10,'Return Data'!$B$7:$R$2843,13,0)</f>
        <v>63.136899999999997</v>
      </c>
      <c r="K10" s="66">
        <f t="shared" si="3"/>
        <v>17</v>
      </c>
      <c r="L10" s="65">
        <f>VLOOKUP($A10,'Return Data'!$B$7:$R$2843,17,0)</f>
        <v>26.7378</v>
      </c>
      <c r="M10" s="66">
        <f t="shared" si="4"/>
        <v>7</v>
      </c>
      <c r="N10" s="65">
        <f>VLOOKUP($A10,'Return Data'!$B$7:$R$2843,14,0)</f>
        <v>13.897</v>
      </c>
      <c r="O10" s="66">
        <f t="shared" ref="O10:O34" si="6">RANK(N10,N$8:N$34,0)</f>
        <v>21</v>
      </c>
      <c r="P10" s="65">
        <f>VLOOKUP($A10,'Return Data'!$B$7:$R$2843,15,0)</f>
        <v>14.4529</v>
      </c>
      <c r="Q10" s="66">
        <f t="shared" ref="Q10:Q34" si="7">RANK(P10,P$8:P$34,0)</f>
        <v>16</v>
      </c>
      <c r="R10" s="65">
        <f>VLOOKUP($A10,'Return Data'!$B$7:$R$2843,16,0)</f>
        <v>14.205399999999999</v>
      </c>
      <c r="S10" s="67">
        <f t="shared" si="5"/>
        <v>24</v>
      </c>
    </row>
    <row r="11" spans="1:20" x14ac:dyDescent="0.3">
      <c r="A11" s="63" t="s">
        <v>904</v>
      </c>
      <c r="B11" s="64">
        <f>VLOOKUP($A11,'Return Data'!$B$7:$R$2843,3,0)</f>
        <v>44391</v>
      </c>
      <c r="C11" s="65">
        <f>VLOOKUP($A11,'Return Data'!$B$7:$R$2843,4,0)</f>
        <v>162.63999999999999</v>
      </c>
      <c r="D11" s="65">
        <f>VLOOKUP($A11,'Return Data'!$B$7:$R$2843,10,0)</f>
        <v>17.277200000000001</v>
      </c>
      <c r="E11" s="66">
        <f t="shared" si="0"/>
        <v>7</v>
      </c>
      <c r="F11" s="65">
        <f>VLOOKUP($A11,'Return Data'!$B$7:$R$2843,11,0)</f>
        <v>19.001999999999999</v>
      </c>
      <c r="G11" s="66">
        <f t="shared" si="1"/>
        <v>14</v>
      </c>
      <c r="H11" s="65">
        <f>VLOOKUP($A11,'Return Data'!$B$7:$R$2843,12,0)</f>
        <v>46.601799999999997</v>
      </c>
      <c r="I11" s="66">
        <f t="shared" si="2"/>
        <v>15</v>
      </c>
      <c r="J11" s="65">
        <f>VLOOKUP($A11,'Return Data'!$B$7:$R$2843,13,0)</f>
        <v>66.724800000000002</v>
      </c>
      <c r="K11" s="66">
        <f t="shared" si="3"/>
        <v>11</v>
      </c>
      <c r="L11" s="65">
        <f>VLOOKUP($A11,'Return Data'!$B$7:$R$2843,17,0)</f>
        <v>28.424399999999999</v>
      </c>
      <c r="M11" s="66">
        <f t="shared" si="4"/>
        <v>4</v>
      </c>
      <c r="N11" s="65">
        <f>VLOOKUP($A11,'Return Data'!$B$7:$R$2843,14,0)</f>
        <v>18.459299999999999</v>
      </c>
      <c r="O11" s="66">
        <f t="shared" si="6"/>
        <v>4</v>
      </c>
      <c r="P11" s="65">
        <f>VLOOKUP($A11,'Return Data'!$B$7:$R$2843,15,0)</f>
        <v>19.459800000000001</v>
      </c>
      <c r="Q11" s="66">
        <f t="shared" si="7"/>
        <v>2</v>
      </c>
      <c r="R11" s="65">
        <f>VLOOKUP($A11,'Return Data'!$B$7:$R$2843,16,0)</f>
        <v>23.025200000000002</v>
      </c>
      <c r="S11" s="67">
        <f t="shared" si="5"/>
        <v>6</v>
      </c>
    </row>
    <row r="12" spans="1:20" x14ac:dyDescent="0.3">
      <c r="A12" s="63" t="s">
        <v>906</v>
      </c>
      <c r="B12" s="64">
        <f>VLOOKUP($A12,'Return Data'!$B$7:$R$2843,3,0)</f>
        <v>44391</v>
      </c>
      <c r="C12" s="65">
        <f>VLOOKUP($A12,'Return Data'!$B$7:$R$2843,4,0)</f>
        <v>368.79399999999998</v>
      </c>
      <c r="D12" s="65">
        <f>VLOOKUP($A12,'Return Data'!$B$7:$R$2843,10,0)</f>
        <v>18.007999999999999</v>
      </c>
      <c r="E12" s="66">
        <f t="shared" si="0"/>
        <v>6</v>
      </c>
      <c r="F12" s="65">
        <f>VLOOKUP($A12,'Return Data'!$B$7:$R$2843,11,0)</f>
        <v>21.061299999999999</v>
      </c>
      <c r="G12" s="66">
        <f t="shared" si="1"/>
        <v>7</v>
      </c>
      <c r="H12" s="65">
        <f>VLOOKUP($A12,'Return Data'!$B$7:$R$2843,12,0)</f>
        <v>54.0351</v>
      </c>
      <c r="I12" s="66">
        <f t="shared" si="2"/>
        <v>6</v>
      </c>
      <c r="J12" s="65">
        <f>VLOOKUP($A12,'Return Data'!$B$7:$R$2843,13,0)</f>
        <v>65.709199999999996</v>
      </c>
      <c r="K12" s="66">
        <f t="shared" si="3"/>
        <v>15</v>
      </c>
      <c r="L12" s="65">
        <f>VLOOKUP($A12,'Return Data'!$B$7:$R$2843,17,0)</f>
        <v>26.786000000000001</v>
      </c>
      <c r="M12" s="66">
        <f t="shared" si="4"/>
        <v>6</v>
      </c>
      <c r="N12" s="65">
        <f>VLOOKUP($A12,'Return Data'!$B$7:$R$2843,14,0)</f>
        <v>18.603100000000001</v>
      </c>
      <c r="O12" s="66">
        <f t="shared" si="6"/>
        <v>3</v>
      </c>
      <c r="P12" s="65">
        <f>VLOOKUP($A12,'Return Data'!$B$7:$R$2843,15,0)</f>
        <v>17.137</v>
      </c>
      <c r="Q12" s="66">
        <f t="shared" si="7"/>
        <v>5</v>
      </c>
      <c r="R12" s="65">
        <f>VLOOKUP($A12,'Return Data'!$B$7:$R$2843,16,0)</f>
        <v>17.869399999999999</v>
      </c>
      <c r="S12" s="67">
        <f t="shared" si="5"/>
        <v>10</v>
      </c>
    </row>
    <row r="13" spans="1:20" x14ac:dyDescent="0.3">
      <c r="A13" s="63" t="s">
        <v>908</v>
      </c>
      <c r="B13" s="64">
        <f>VLOOKUP($A13,'Return Data'!$B$7:$R$2843,3,0)</f>
        <v>44391</v>
      </c>
      <c r="C13" s="65">
        <f>VLOOKUP($A13,'Return Data'!$B$7:$R$2843,4,0)</f>
        <v>53.768000000000001</v>
      </c>
      <c r="D13" s="65">
        <f>VLOOKUP($A13,'Return Data'!$B$7:$R$2843,10,0)</f>
        <v>16.225000000000001</v>
      </c>
      <c r="E13" s="66">
        <f t="shared" si="0"/>
        <v>12</v>
      </c>
      <c r="F13" s="65">
        <f>VLOOKUP($A13,'Return Data'!$B$7:$R$2843,11,0)</f>
        <v>20.2837</v>
      </c>
      <c r="G13" s="66">
        <f t="shared" si="1"/>
        <v>10</v>
      </c>
      <c r="H13" s="65">
        <f>VLOOKUP($A13,'Return Data'!$B$7:$R$2843,12,0)</f>
        <v>48.489400000000003</v>
      </c>
      <c r="I13" s="66">
        <f t="shared" si="2"/>
        <v>13</v>
      </c>
      <c r="J13" s="65">
        <f>VLOOKUP($A13,'Return Data'!$B$7:$R$2843,13,0)</f>
        <v>67.705299999999994</v>
      </c>
      <c r="K13" s="66">
        <f t="shared" si="3"/>
        <v>10</v>
      </c>
      <c r="L13" s="65">
        <f>VLOOKUP($A13,'Return Data'!$B$7:$R$2843,17,0)</f>
        <v>26.666399999999999</v>
      </c>
      <c r="M13" s="66">
        <f t="shared" si="4"/>
        <v>8</v>
      </c>
      <c r="N13" s="65">
        <f>VLOOKUP($A13,'Return Data'!$B$7:$R$2843,14,0)</f>
        <v>17.543900000000001</v>
      </c>
      <c r="O13" s="66">
        <f t="shared" si="6"/>
        <v>8</v>
      </c>
      <c r="P13" s="65">
        <f>VLOOKUP($A13,'Return Data'!$B$7:$R$2843,15,0)</f>
        <v>16.9711</v>
      </c>
      <c r="Q13" s="66">
        <f t="shared" si="7"/>
        <v>7</v>
      </c>
      <c r="R13" s="65">
        <f>VLOOKUP($A13,'Return Data'!$B$7:$R$2843,16,0)</f>
        <v>16.791599999999999</v>
      </c>
      <c r="S13" s="67">
        <f t="shared" si="5"/>
        <v>15</v>
      </c>
    </row>
    <row r="14" spans="1:20" x14ac:dyDescent="0.3">
      <c r="A14" s="63" t="s">
        <v>911</v>
      </c>
      <c r="B14" s="64">
        <f>VLOOKUP($A14,'Return Data'!$B$7:$R$2843,3,0)</f>
        <v>44391</v>
      </c>
      <c r="C14" s="65">
        <f>VLOOKUP($A14,'Return Data'!$B$7:$R$2843,4,0)</f>
        <v>121.8737</v>
      </c>
      <c r="D14" s="65">
        <f>VLOOKUP($A14,'Return Data'!$B$7:$R$2843,10,0)</f>
        <v>18.295500000000001</v>
      </c>
      <c r="E14" s="66">
        <f t="shared" si="0"/>
        <v>5</v>
      </c>
      <c r="F14" s="65">
        <f>VLOOKUP($A14,'Return Data'!$B$7:$R$2843,11,0)</f>
        <v>19.3828</v>
      </c>
      <c r="G14" s="66">
        <f t="shared" si="1"/>
        <v>13</v>
      </c>
      <c r="H14" s="65">
        <f>VLOOKUP($A14,'Return Data'!$B$7:$R$2843,12,0)</f>
        <v>57.588799999999999</v>
      </c>
      <c r="I14" s="66">
        <f t="shared" si="2"/>
        <v>2</v>
      </c>
      <c r="J14" s="65">
        <f>VLOOKUP($A14,'Return Data'!$B$7:$R$2843,13,0)</f>
        <v>76.673400000000001</v>
      </c>
      <c r="K14" s="66">
        <f t="shared" si="3"/>
        <v>1</v>
      </c>
      <c r="L14" s="65">
        <f>VLOOKUP($A14,'Return Data'!$B$7:$R$2843,17,0)</f>
        <v>21.3508</v>
      </c>
      <c r="M14" s="66">
        <f t="shared" si="4"/>
        <v>19</v>
      </c>
      <c r="N14" s="65">
        <f>VLOOKUP($A14,'Return Data'!$B$7:$R$2843,14,0)</f>
        <v>13.9557</v>
      </c>
      <c r="O14" s="66">
        <f t="shared" si="6"/>
        <v>20</v>
      </c>
      <c r="P14" s="65">
        <f>VLOOKUP($A14,'Return Data'!$B$7:$R$2843,15,0)</f>
        <v>12.695</v>
      </c>
      <c r="Q14" s="66">
        <f t="shared" si="7"/>
        <v>21</v>
      </c>
      <c r="R14" s="65">
        <f>VLOOKUP($A14,'Return Data'!$B$7:$R$2843,16,0)</f>
        <v>15.4734</v>
      </c>
      <c r="S14" s="67">
        <f t="shared" si="5"/>
        <v>19</v>
      </c>
    </row>
    <row r="15" spans="1:20" x14ac:dyDescent="0.3">
      <c r="A15" s="63" t="s">
        <v>2029</v>
      </c>
      <c r="B15" s="64">
        <f>VLOOKUP($A15,'Return Data'!$B$7:$R$2843,3,0)</f>
        <v>44391</v>
      </c>
      <c r="C15" s="65">
        <f>VLOOKUP($A15,'Return Data'!$B$7:$R$2843,4,0)</f>
        <v>171.15100000000001</v>
      </c>
      <c r="D15" s="65">
        <f>VLOOKUP($A15,'Return Data'!$B$7:$R$2843,10,0)</f>
        <v>17.075199999999999</v>
      </c>
      <c r="E15" s="66">
        <f t="shared" si="0"/>
        <v>9</v>
      </c>
      <c r="F15" s="65">
        <f>VLOOKUP($A15,'Return Data'!$B$7:$R$2843,11,0)</f>
        <v>21.658899999999999</v>
      </c>
      <c r="G15" s="66">
        <f t="shared" si="1"/>
        <v>6</v>
      </c>
      <c r="H15" s="65">
        <f>VLOOKUP($A15,'Return Data'!$B$7:$R$2843,12,0)</f>
        <v>56.495199999999997</v>
      </c>
      <c r="I15" s="66">
        <f t="shared" si="2"/>
        <v>3</v>
      </c>
      <c r="J15" s="65">
        <f>VLOOKUP($A15,'Return Data'!$B$7:$R$2843,13,0)</f>
        <v>71.6023</v>
      </c>
      <c r="K15" s="66">
        <f t="shared" si="3"/>
        <v>4</v>
      </c>
      <c r="L15" s="65">
        <f>VLOOKUP($A15,'Return Data'!$B$7:$R$2843,17,0)</f>
        <v>22.6111</v>
      </c>
      <c r="M15" s="66">
        <f t="shared" si="4"/>
        <v>15</v>
      </c>
      <c r="N15" s="65">
        <f>VLOOKUP($A15,'Return Data'!$B$7:$R$2843,14,0)</f>
        <v>16.4831</v>
      </c>
      <c r="O15" s="66">
        <f t="shared" si="6"/>
        <v>10</v>
      </c>
      <c r="P15" s="65">
        <f>VLOOKUP($A15,'Return Data'!$B$7:$R$2843,15,0)</f>
        <v>13.452400000000001</v>
      </c>
      <c r="Q15" s="66">
        <f t="shared" si="7"/>
        <v>18</v>
      </c>
      <c r="R15" s="65">
        <f>VLOOKUP($A15,'Return Data'!$B$7:$R$2843,16,0)</f>
        <v>11.626200000000001</v>
      </c>
      <c r="S15" s="67">
        <f t="shared" si="5"/>
        <v>27</v>
      </c>
    </row>
    <row r="16" spans="1:20" x14ac:dyDescent="0.3">
      <c r="A16" s="63" t="s">
        <v>912</v>
      </c>
      <c r="B16" s="64">
        <f>VLOOKUP($A16,'Return Data'!$B$7:$R$2843,3,0)</f>
        <v>44391</v>
      </c>
      <c r="C16" s="65">
        <f>VLOOKUP($A16,'Return Data'!$B$7:$R$2843,4,0)</f>
        <v>15.2041</v>
      </c>
      <c r="D16" s="65">
        <f>VLOOKUP($A16,'Return Data'!$B$7:$R$2843,10,0)</f>
        <v>15.4117</v>
      </c>
      <c r="E16" s="66">
        <f t="shared" si="0"/>
        <v>18</v>
      </c>
      <c r="F16" s="65">
        <f>VLOOKUP($A16,'Return Data'!$B$7:$R$2843,11,0)</f>
        <v>17.466999999999999</v>
      </c>
      <c r="G16" s="66">
        <f t="shared" si="1"/>
        <v>19</v>
      </c>
      <c r="H16" s="65">
        <f>VLOOKUP($A16,'Return Data'!$B$7:$R$2843,12,0)</f>
        <v>45.783999999999999</v>
      </c>
      <c r="I16" s="66">
        <f t="shared" si="2"/>
        <v>16</v>
      </c>
      <c r="J16" s="65">
        <f>VLOOKUP($A16,'Return Data'!$B$7:$R$2843,13,0)</f>
        <v>63.384799999999998</v>
      </c>
      <c r="K16" s="66">
        <f t="shared" si="3"/>
        <v>16</v>
      </c>
      <c r="L16" s="65">
        <f>VLOOKUP($A16,'Return Data'!$B$7:$R$2843,17,0)</f>
        <v>24.254999999999999</v>
      </c>
      <c r="M16" s="66">
        <f t="shared" si="4"/>
        <v>12</v>
      </c>
      <c r="N16" s="65"/>
      <c r="O16" s="66"/>
      <c r="P16" s="65"/>
      <c r="Q16" s="66"/>
      <c r="R16" s="65">
        <f>VLOOKUP($A16,'Return Data'!$B$7:$R$2843,16,0)</f>
        <v>19.994299999999999</v>
      </c>
      <c r="S16" s="67">
        <f t="shared" si="5"/>
        <v>8</v>
      </c>
    </row>
    <row r="17" spans="1:19" x14ac:dyDescent="0.3">
      <c r="A17" s="63" t="s">
        <v>915</v>
      </c>
      <c r="B17" s="64">
        <f>VLOOKUP($A17,'Return Data'!$B$7:$R$2843,3,0)</f>
        <v>44391</v>
      </c>
      <c r="C17" s="65">
        <f>VLOOKUP($A17,'Return Data'!$B$7:$R$2843,4,0)</f>
        <v>505.19</v>
      </c>
      <c r="D17" s="65">
        <f>VLOOKUP($A17,'Return Data'!$B$7:$R$2843,10,0)</f>
        <v>15.5962</v>
      </c>
      <c r="E17" s="66">
        <f t="shared" si="0"/>
        <v>14</v>
      </c>
      <c r="F17" s="65">
        <f>VLOOKUP($A17,'Return Data'!$B$7:$R$2843,11,0)</f>
        <v>18.781600000000001</v>
      </c>
      <c r="G17" s="66">
        <f t="shared" si="1"/>
        <v>15</v>
      </c>
      <c r="H17" s="65">
        <f>VLOOKUP($A17,'Return Data'!$B$7:$R$2843,12,0)</f>
        <v>55.7834</v>
      </c>
      <c r="I17" s="66">
        <f t="shared" si="2"/>
        <v>4</v>
      </c>
      <c r="J17" s="65">
        <f>VLOOKUP($A17,'Return Data'!$B$7:$R$2843,13,0)</f>
        <v>66.191900000000004</v>
      </c>
      <c r="K17" s="66">
        <f t="shared" si="3"/>
        <v>14</v>
      </c>
      <c r="L17" s="65">
        <f>VLOOKUP($A17,'Return Data'!$B$7:$R$2843,17,0)</f>
        <v>21.054500000000001</v>
      </c>
      <c r="M17" s="66">
        <f t="shared" si="4"/>
        <v>20</v>
      </c>
      <c r="N17" s="65">
        <f>VLOOKUP($A17,'Return Data'!$B$7:$R$2843,14,0)</f>
        <v>16.110099999999999</v>
      </c>
      <c r="O17" s="66">
        <f t="shared" si="6"/>
        <v>11</v>
      </c>
      <c r="P17" s="65">
        <f>VLOOKUP($A17,'Return Data'!$B$7:$R$2843,15,0)</f>
        <v>14.215400000000001</v>
      </c>
      <c r="Q17" s="66">
        <f t="shared" si="7"/>
        <v>17</v>
      </c>
      <c r="R17" s="65">
        <f>VLOOKUP($A17,'Return Data'!$B$7:$R$2843,16,0)</f>
        <v>14.904299999999999</v>
      </c>
      <c r="S17" s="67">
        <f t="shared" si="5"/>
        <v>20</v>
      </c>
    </row>
    <row r="18" spans="1:19" x14ac:dyDescent="0.3">
      <c r="A18" s="63" t="s">
        <v>916</v>
      </c>
      <c r="B18" s="64">
        <f>VLOOKUP($A18,'Return Data'!$B$7:$R$2843,3,0)</f>
        <v>44391</v>
      </c>
      <c r="C18" s="65">
        <f>VLOOKUP($A18,'Return Data'!$B$7:$R$2843,4,0)</f>
        <v>71.7</v>
      </c>
      <c r="D18" s="65">
        <f>VLOOKUP($A18,'Return Data'!$B$7:$R$2843,10,0)</f>
        <v>15.4589</v>
      </c>
      <c r="E18" s="66">
        <f t="shared" si="0"/>
        <v>17</v>
      </c>
      <c r="F18" s="65">
        <f>VLOOKUP($A18,'Return Data'!$B$7:$R$2843,11,0)</f>
        <v>18.063600000000001</v>
      </c>
      <c r="G18" s="66">
        <f t="shared" si="1"/>
        <v>17</v>
      </c>
      <c r="H18" s="65">
        <f>VLOOKUP($A18,'Return Data'!$B$7:$R$2843,12,0)</f>
        <v>46.866</v>
      </c>
      <c r="I18" s="66">
        <f t="shared" si="2"/>
        <v>14</v>
      </c>
      <c r="J18" s="65">
        <f>VLOOKUP($A18,'Return Data'!$B$7:$R$2843,13,0)</f>
        <v>68.230900000000005</v>
      </c>
      <c r="K18" s="66">
        <f t="shared" si="3"/>
        <v>9</v>
      </c>
      <c r="L18" s="65">
        <f>VLOOKUP($A18,'Return Data'!$B$7:$R$2843,17,0)</f>
        <v>21.8536</v>
      </c>
      <c r="M18" s="66">
        <f t="shared" si="4"/>
        <v>17</v>
      </c>
      <c r="N18" s="65">
        <f>VLOOKUP($A18,'Return Data'!$B$7:$R$2843,14,0)</f>
        <v>14.4977</v>
      </c>
      <c r="O18" s="66">
        <f t="shared" si="6"/>
        <v>18</v>
      </c>
      <c r="P18" s="65">
        <f>VLOOKUP($A18,'Return Data'!$B$7:$R$2843,15,0)</f>
        <v>15.4442</v>
      </c>
      <c r="Q18" s="66">
        <f t="shared" si="7"/>
        <v>12</v>
      </c>
      <c r="R18" s="65">
        <f>VLOOKUP($A18,'Return Data'!$B$7:$R$2843,16,0)</f>
        <v>14.360799999999999</v>
      </c>
      <c r="S18" s="67">
        <f t="shared" si="5"/>
        <v>23</v>
      </c>
    </row>
    <row r="19" spans="1:19" x14ac:dyDescent="0.3">
      <c r="A19" s="63" t="s">
        <v>919</v>
      </c>
      <c r="B19" s="64">
        <f>VLOOKUP($A19,'Return Data'!$B$7:$R$2843,3,0)</f>
        <v>44391</v>
      </c>
      <c r="C19" s="65">
        <f>VLOOKUP($A19,'Return Data'!$B$7:$R$2843,4,0)</f>
        <v>55.54</v>
      </c>
      <c r="D19" s="65">
        <f>VLOOKUP($A19,'Return Data'!$B$7:$R$2843,10,0)</f>
        <v>15.587899999999999</v>
      </c>
      <c r="E19" s="66">
        <f t="shared" si="0"/>
        <v>15</v>
      </c>
      <c r="F19" s="65">
        <f>VLOOKUP($A19,'Return Data'!$B$7:$R$2843,11,0)</f>
        <v>14.704700000000001</v>
      </c>
      <c r="G19" s="66">
        <f t="shared" si="1"/>
        <v>26</v>
      </c>
      <c r="H19" s="65">
        <f>VLOOKUP($A19,'Return Data'!$B$7:$R$2843,12,0)</f>
        <v>37.884799999999998</v>
      </c>
      <c r="I19" s="66">
        <f t="shared" si="2"/>
        <v>25</v>
      </c>
      <c r="J19" s="65">
        <f>VLOOKUP($A19,'Return Data'!$B$7:$R$2843,13,0)</f>
        <v>55.487099999999998</v>
      </c>
      <c r="K19" s="66">
        <f t="shared" si="3"/>
        <v>24</v>
      </c>
      <c r="L19" s="65">
        <f>VLOOKUP($A19,'Return Data'!$B$7:$R$2843,17,0)</f>
        <v>22.416799999999999</v>
      </c>
      <c r="M19" s="66">
        <f t="shared" si="4"/>
        <v>16</v>
      </c>
      <c r="N19" s="65">
        <f>VLOOKUP($A19,'Return Data'!$B$7:$R$2843,14,0)</f>
        <v>15.348699999999999</v>
      </c>
      <c r="O19" s="66">
        <f t="shared" si="6"/>
        <v>14</v>
      </c>
      <c r="P19" s="65">
        <f>VLOOKUP($A19,'Return Data'!$B$7:$R$2843,15,0)</f>
        <v>16.881699999999999</v>
      </c>
      <c r="Q19" s="66">
        <f t="shared" si="7"/>
        <v>8</v>
      </c>
      <c r="R19" s="65">
        <f>VLOOKUP($A19,'Return Data'!$B$7:$R$2843,16,0)</f>
        <v>17.7562</v>
      </c>
      <c r="S19" s="67">
        <f t="shared" si="5"/>
        <v>11</v>
      </c>
    </row>
    <row r="20" spans="1:19" x14ac:dyDescent="0.3">
      <c r="A20" s="63" t="s">
        <v>921</v>
      </c>
      <c r="B20" s="64">
        <f>VLOOKUP($A20,'Return Data'!$B$7:$R$2843,3,0)</f>
        <v>44391</v>
      </c>
      <c r="C20" s="65">
        <f>VLOOKUP($A20,'Return Data'!$B$7:$R$2843,4,0)</f>
        <v>199.29599999999999</v>
      </c>
      <c r="D20" s="65">
        <f>VLOOKUP($A20,'Return Data'!$B$7:$R$2843,10,0)</f>
        <v>12.6144</v>
      </c>
      <c r="E20" s="66">
        <f t="shared" si="0"/>
        <v>25</v>
      </c>
      <c r="F20" s="65">
        <f>VLOOKUP($A20,'Return Data'!$B$7:$R$2843,11,0)</f>
        <v>16.779599999999999</v>
      </c>
      <c r="G20" s="66">
        <f t="shared" si="1"/>
        <v>21</v>
      </c>
      <c r="H20" s="65">
        <f>VLOOKUP($A20,'Return Data'!$B$7:$R$2843,12,0)</f>
        <v>42.630400000000002</v>
      </c>
      <c r="I20" s="66">
        <f t="shared" si="2"/>
        <v>22</v>
      </c>
      <c r="J20" s="65">
        <f>VLOOKUP($A20,'Return Data'!$B$7:$R$2843,13,0)</f>
        <v>57.235500000000002</v>
      </c>
      <c r="K20" s="66">
        <f t="shared" si="3"/>
        <v>23</v>
      </c>
      <c r="L20" s="65">
        <f>VLOOKUP($A20,'Return Data'!$B$7:$R$2843,17,0)</f>
        <v>25.5001</v>
      </c>
      <c r="M20" s="66">
        <f t="shared" si="4"/>
        <v>9</v>
      </c>
      <c r="N20" s="65">
        <f>VLOOKUP($A20,'Return Data'!$B$7:$R$2843,14,0)</f>
        <v>18.2348</v>
      </c>
      <c r="O20" s="66">
        <f t="shared" si="6"/>
        <v>5</v>
      </c>
      <c r="P20" s="65">
        <f>VLOOKUP($A20,'Return Data'!$B$7:$R$2843,15,0)</f>
        <v>17.0093</v>
      </c>
      <c r="Q20" s="66">
        <f t="shared" si="7"/>
        <v>6</v>
      </c>
      <c r="R20" s="65">
        <f>VLOOKUP($A20,'Return Data'!$B$7:$R$2843,16,0)</f>
        <v>17.376200000000001</v>
      </c>
      <c r="S20" s="67">
        <f t="shared" si="5"/>
        <v>14</v>
      </c>
    </row>
    <row r="21" spans="1:19" x14ac:dyDescent="0.3">
      <c r="A21" s="63" t="s">
        <v>922</v>
      </c>
      <c r="B21" s="64">
        <f>VLOOKUP($A21,'Return Data'!$B$7:$R$2843,3,0)</f>
        <v>44391</v>
      </c>
      <c r="C21" s="65">
        <f>VLOOKUP($A21,'Return Data'!$B$7:$R$2843,4,0)</f>
        <v>68.540000000000006</v>
      </c>
      <c r="D21" s="65">
        <f>VLOOKUP($A21,'Return Data'!$B$7:$R$2843,10,0)</f>
        <v>11.736000000000001</v>
      </c>
      <c r="E21" s="66">
        <f t="shared" si="0"/>
        <v>26</v>
      </c>
      <c r="F21" s="65">
        <f>VLOOKUP($A21,'Return Data'!$B$7:$R$2843,11,0)</f>
        <v>10.848800000000001</v>
      </c>
      <c r="G21" s="66">
        <f t="shared" si="1"/>
        <v>27</v>
      </c>
      <c r="H21" s="65">
        <f>VLOOKUP($A21,'Return Data'!$B$7:$R$2843,12,0)</f>
        <v>30.8565</v>
      </c>
      <c r="I21" s="66">
        <f t="shared" si="2"/>
        <v>27</v>
      </c>
      <c r="J21" s="65">
        <f>VLOOKUP($A21,'Return Data'!$B$7:$R$2843,13,0)</f>
        <v>50.5976</v>
      </c>
      <c r="K21" s="66">
        <f t="shared" si="3"/>
        <v>27</v>
      </c>
      <c r="L21" s="65">
        <f>VLOOKUP($A21,'Return Data'!$B$7:$R$2843,17,0)</f>
        <v>18.703700000000001</v>
      </c>
      <c r="M21" s="66">
        <f t="shared" si="4"/>
        <v>24</v>
      </c>
      <c r="N21" s="65">
        <f>VLOOKUP($A21,'Return Data'!$B$7:$R$2843,14,0)</f>
        <v>10.851599999999999</v>
      </c>
      <c r="O21" s="66">
        <f t="shared" si="6"/>
        <v>22</v>
      </c>
      <c r="P21" s="65">
        <f>VLOOKUP($A21,'Return Data'!$B$7:$R$2843,15,0)</f>
        <v>12.7103</v>
      </c>
      <c r="Q21" s="66">
        <f t="shared" si="7"/>
        <v>20</v>
      </c>
      <c r="R21" s="65">
        <f>VLOOKUP($A21,'Return Data'!$B$7:$R$2843,16,0)</f>
        <v>14.523999999999999</v>
      </c>
      <c r="S21" s="67">
        <f t="shared" si="5"/>
        <v>21</v>
      </c>
    </row>
    <row r="22" spans="1:19" x14ac:dyDescent="0.3">
      <c r="A22" s="63" t="s">
        <v>924</v>
      </c>
      <c r="B22" s="64">
        <f>VLOOKUP($A22,'Return Data'!$B$7:$R$2843,3,0)</f>
        <v>44391</v>
      </c>
      <c r="C22" s="65">
        <f>VLOOKUP($A22,'Return Data'!$B$7:$R$2843,4,0)</f>
        <v>23.729600000000001</v>
      </c>
      <c r="D22" s="65">
        <f>VLOOKUP($A22,'Return Data'!$B$7:$R$2843,10,0)</f>
        <v>13.7592</v>
      </c>
      <c r="E22" s="66">
        <f t="shared" si="0"/>
        <v>24</v>
      </c>
      <c r="F22" s="65">
        <f>VLOOKUP($A22,'Return Data'!$B$7:$R$2843,11,0)</f>
        <v>15.218500000000001</v>
      </c>
      <c r="G22" s="66">
        <f t="shared" si="1"/>
        <v>24</v>
      </c>
      <c r="H22" s="65">
        <f>VLOOKUP($A22,'Return Data'!$B$7:$R$2843,12,0)</f>
        <v>39.612200000000001</v>
      </c>
      <c r="I22" s="66">
        <f t="shared" si="2"/>
        <v>24</v>
      </c>
      <c r="J22" s="65">
        <f>VLOOKUP($A22,'Return Data'!$B$7:$R$2843,13,0)</f>
        <v>57.911999999999999</v>
      </c>
      <c r="K22" s="66">
        <f t="shared" si="3"/>
        <v>21</v>
      </c>
      <c r="L22" s="65">
        <f>VLOOKUP($A22,'Return Data'!$B$7:$R$2843,17,0)</f>
        <v>23.622699999999998</v>
      </c>
      <c r="M22" s="66">
        <f t="shared" si="4"/>
        <v>13</v>
      </c>
      <c r="N22" s="65">
        <f>VLOOKUP($A22,'Return Data'!$B$7:$R$2843,14,0)</f>
        <v>15.9726</v>
      </c>
      <c r="O22" s="66">
        <f t="shared" si="6"/>
        <v>13</v>
      </c>
      <c r="P22" s="65">
        <f>VLOOKUP($A22,'Return Data'!$B$7:$R$2843,15,0)</f>
        <v>17.745100000000001</v>
      </c>
      <c r="Q22" s="66">
        <f t="shared" si="7"/>
        <v>4</v>
      </c>
      <c r="R22" s="65">
        <f>VLOOKUP($A22,'Return Data'!$B$7:$R$2843,16,0)</f>
        <v>14.4893</v>
      </c>
      <c r="S22" s="67">
        <f t="shared" si="5"/>
        <v>22</v>
      </c>
    </row>
    <row r="23" spans="1:19" x14ac:dyDescent="0.3">
      <c r="A23" s="63" t="s">
        <v>926</v>
      </c>
      <c r="B23" s="64">
        <f>VLOOKUP($A23,'Return Data'!$B$7:$R$2843,3,0)</f>
        <v>44391</v>
      </c>
      <c r="C23" s="65">
        <f>VLOOKUP($A23,'Return Data'!$B$7:$R$2843,4,0)</f>
        <v>15.440300000000001</v>
      </c>
      <c r="D23" s="65">
        <f>VLOOKUP($A23,'Return Data'!$B$7:$R$2843,10,0)</f>
        <v>16.5684</v>
      </c>
      <c r="E23" s="66">
        <f t="shared" si="0"/>
        <v>10</v>
      </c>
      <c r="F23" s="65">
        <f>VLOOKUP($A23,'Return Data'!$B$7:$R$2843,11,0)</f>
        <v>22.940200000000001</v>
      </c>
      <c r="G23" s="66">
        <f t="shared" si="1"/>
        <v>3</v>
      </c>
      <c r="H23" s="65">
        <f>VLOOKUP($A23,'Return Data'!$B$7:$R$2843,12,0)</f>
        <v>51.086599999999997</v>
      </c>
      <c r="I23" s="66">
        <f t="shared" si="2"/>
        <v>9</v>
      </c>
      <c r="J23" s="65">
        <f>VLOOKUP($A23,'Return Data'!$B$7:$R$2843,13,0)</f>
        <v>68.547499999999999</v>
      </c>
      <c r="K23" s="66">
        <f t="shared" si="3"/>
        <v>8</v>
      </c>
      <c r="L23" s="65"/>
      <c r="M23" s="66"/>
      <c r="N23" s="65"/>
      <c r="O23" s="66"/>
      <c r="P23" s="65"/>
      <c r="Q23" s="66"/>
      <c r="R23" s="65">
        <f>VLOOKUP($A23,'Return Data'!$B$7:$R$2843,16,0)</f>
        <v>32.594499999999996</v>
      </c>
      <c r="S23" s="67">
        <f t="shared" si="5"/>
        <v>1</v>
      </c>
    </row>
    <row r="24" spans="1:19" x14ac:dyDescent="0.3">
      <c r="A24" s="63" t="s">
        <v>928</v>
      </c>
      <c r="B24" s="64">
        <f>VLOOKUP($A24,'Return Data'!$B$7:$R$2843,3,0)</f>
        <v>44391</v>
      </c>
      <c r="C24" s="65">
        <f>VLOOKUP($A24,'Return Data'!$B$7:$R$2843,4,0)</f>
        <v>96.921000000000006</v>
      </c>
      <c r="D24" s="65">
        <f>VLOOKUP($A24,'Return Data'!$B$7:$R$2843,10,0)</f>
        <v>15.7584</v>
      </c>
      <c r="E24" s="66">
        <f t="shared" si="0"/>
        <v>13</v>
      </c>
      <c r="F24" s="65">
        <f>VLOOKUP($A24,'Return Data'!$B$7:$R$2843,11,0)</f>
        <v>20.113800000000001</v>
      </c>
      <c r="G24" s="66">
        <f t="shared" si="1"/>
        <v>12</v>
      </c>
      <c r="H24" s="65">
        <f>VLOOKUP($A24,'Return Data'!$B$7:$R$2843,12,0)</f>
        <v>51.061399999999999</v>
      </c>
      <c r="I24" s="66">
        <f t="shared" si="2"/>
        <v>10</v>
      </c>
      <c r="J24" s="65">
        <f>VLOOKUP($A24,'Return Data'!$B$7:$R$2843,13,0)</f>
        <v>70.521500000000003</v>
      </c>
      <c r="K24" s="66">
        <f t="shared" si="3"/>
        <v>6</v>
      </c>
      <c r="L24" s="65">
        <f>VLOOKUP($A24,'Return Data'!$B$7:$R$2843,17,0)</f>
        <v>31.321000000000002</v>
      </c>
      <c r="M24" s="66">
        <f t="shared" si="4"/>
        <v>2</v>
      </c>
      <c r="N24" s="65">
        <f>VLOOKUP($A24,'Return Data'!$B$7:$R$2843,14,0)</f>
        <v>24.091899999999999</v>
      </c>
      <c r="O24" s="66">
        <f t="shared" si="6"/>
        <v>1</v>
      </c>
      <c r="P24" s="65">
        <f>VLOOKUP($A24,'Return Data'!$B$7:$R$2843,15,0)</f>
        <v>22.114699999999999</v>
      </c>
      <c r="Q24" s="66">
        <f t="shared" si="7"/>
        <v>1</v>
      </c>
      <c r="R24" s="65">
        <f>VLOOKUP($A24,'Return Data'!$B$7:$R$2843,16,0)</f>
        <v>25.417100000000001</v>
      </c>
      <c r="S24" s="67">
        <f t="shared" si="5"/>
        <v>5</v>
      </c>
    </row>
    <row r="25" spans="1:19" x14ac:dyDescent="0.3">
      <c r="A25" s="63" t="s">
        <v>930</v>
      </c>
      <c r="B25" s="64">
        <f>VLOOKUP($A25,'Return Data'!$B$7:$R$2843,3,0)</f>
        <v>44391</v>
      </c>
      <c r="C25" s="65">
        <f>VLOOKUP($A25,'Return Data'!$B$7:$R$2843,4,0)</f>
        <v>15.6021</v>
      </c>
      <c r="D25" s="65">
        <f>VLOOKUP($A25,'Return Data'!$B$7:$R$2843,10,0)</f>
        <v>17.194500000000001</v>
      </c>
      <c r="E25" s="66">
        <f t="shared" si="0"/>
        <v>8</v>
      </c>
      <c r="F25" s="65">
        <f>VLOOKUP($A25,'Return Data'!$B$7:$R$2843,11,0)</f>
        <v>22.383800000000001</v>
      </c>
      <c r="G25" s="66">
        <f t="shared" si="1"/>
        <v>4</v>
      </c>
      <c r="H25" s="65">
        <f>VLOOKUP($A25,'Return Data'!$B$7:$R$2843,12,0)</f>
        <v>53.695599999999999</v>
      </c>
      <c r="I25" s="66">
        <f t="shared" si="2"/>
        <v>8</v>
      </c>
      <c r="J25" s="65">
        <f>VLOOKUP($A25,'Return Data'!$B$7:$R$2843,13,0)</f>
        <v>66.509399999999999</v>
      </c>
      <c r="K25" s="66">
        <f t="shared" si="3"/>
        <v>13</v>
      </c>
      <c r="L25" s="65"/>
      <c r="M25" s="66"/>
      <c r="N25" s="65"/>
      <c r="O25" s="66"/>
      <c r="P25" s="65"/>
      <c r="Q25" s="66"/>
      <c r="R25" s="65">
        <f>VLOOKUP($A25,'Return Data'!$B$7:$R$2843,16,0)</f>
        <v>29.082599999999999</v>
      </c>
      <c r="S25" s="67">
        <f t="shared" si="5"/>
        <v>2</v>
      </c>
    </row>
    <row r="26" spans="1:19" x14ac:dyDescent="0.3">
      <c r="A26" s="63" t="s">
        <v>2017</v>
      </c>
      <c r="B26" s="64">
        <f>VLOOKUP($A26,'Return Data'!$B$7:$R$2843,3,0)</f>
        <v>44391</v>
      </c>
      <c r="C26" s="65">
        <f>VLOOKUP($A26,'Return Data'!$B$7:$R$2843,4,0)</f>
        <v>23.7667</v>
      </c>
      <c r="D26" s="65">
        <f>VLOOKUP($A26,'Return Data'!$B$7:$R$2843,10,0)</f>
        <v>14.039300000000001</v>
      </c>
      <c r="E26" s="66">
        <f t="shared" si="0"/>
        <v>23</v>
      </c>
      <c r="F26" s="65">
        <f>VLOOKUP($A26,'Return Data'!$B$7:$R$2843,11,0)</f>
        <v>20.800699999999999</v>
      </c>
      <c r="G26" s="66">
        <f t="shared" si="1"/>
        <v>8</v>
      </c>
      <c r="H26" s="65">
        <f>VLOOKUP($A26,'Return Data'!$B$7:$R$2843,12,0)</f>
        <v>44.604100000000003</v>
      </c>
      <c r="I26" s="66">
        <f t="shared" si="2"/>
        <v>20</v>
      </c>
      <c r="J26" s="65">
        <f>VLOOKUP($A26,'Return Data'!$B$7:$R$2843,13,0)</f>
        <v>62.570700000000002</v>
      </c>
      <c r="K26" s="66">
        <f t="shared" si="3"/>
        <v>19</v>
      </c>
      <c r="L26" s="65">
        <f>VLOOKUP($A26,'Return Data'!$B$7:$R$2843,17,0)</f>
        <v>20.356000000000002</v>
      </c>
      <c r="M26" s="66">
        <f t="shared" si="4"/>
        <v>22</v>
      </c>
      <c r="N26" s="65">
        <f>VLOOKUP($A26,'Return Data'!$B$7:$R$2843,14,0)</f>
        <v>16.075800000000001</v>
      </c>
      <c r="O26" s="66">
        <f t="shared" si="6"/>
        <v>12</v>
      </c>
      <c r="P26" s="65">
        <f>VLOOKUP($A26,'Return Data'!$B$7:$R$2843,15,0)</f>
        <v>15.998799999999999</v>
      </c>
      <c r="Q26" s="66">
        <f t="shared" si="7"/>
        <v>11</v>
      </c>
      <c r="R26" s="65">
        <f>VLOOKUP($A26,'Return Data'!$B$7:$R$2843,16,0)</f>
        <v>16.700199999999999</v>
      </c>
      <c r="S26" s="67">
        <f t="shared" si="5"/>
        <v>16</v>
      </c>
    </row>
    <row r="27" spans="1:19" x14ac:dyDescent="0.3">
      <c r="A27" s="63" t="s">
        <v>933</v>
      </c>
      <c r="B27" s="64">
        <f>VLOOKUP($A27,'Return Data'!$B$7:$R$2843,3,0)</f>
        <v>44391</v>
      </c>
      <c r="C27" s="65">
        <f>VLOOKUP($A27,'Return Data'!$B$7:$R$2843,4,0)</f>
        <v>788.62180000000001</v>
      </c>
      <c r="D27" s="65">
        <f>VLOOKUP($A27,'Return Data'!$B$7:$R$2843,10,0)</f>
        <v>14.228899999999999</v>
      </c>
      <c r="E27" s="66">
        <f t="shared" si="0"/>
        <v>22</v>
      </c>
      <c r="F27" s="65">
        <f>VLOOKUP($A27,'Return Data'!$B$7:$R$2843,11,0)</f>
        <v>15.1126</v>
      </c>
      <c r="G27" s="66">
        <f t="shared" si="1"/>
        <v>25</v>
      </c>
      <c r="H27" s="65">
        <f>VLOOKUP($A27,'Return Data'!$B$7:$R$2843,12,0)</f>
        <v>45.073999999999998</v>
      </c>
      <c r="I27" s="66">
        <f t="shared" si="2"/>
        <v>19</v>
      </c>
      <c r="J27" s="65">
        <f>VLOOKUP($A27,'Return Data'!$B$7:$R$2843,13,0)</f>
        <v>63.119</v>
      </c>
      <c r="K27" s="66">
        <f t="shared" si="3"/>
        <v>18</v>
      </c>
      <c r="L27" s="65">
        <f>VLOOKUP($A27,'Return Data'!$B$7:$R$2843,17,0)</f>
        <v>19.770399999999999</v>
      </c>
      <c r="M27" s="66">
        <f t="shared" si="4"/>
        <v>23</v>
      </c>
      <c r="N27" s="65">
        <f>VLOOKUP($A27,'Return Data'!$B$7:$R$2843,14,0)</f>
        <v>14.3241</v>
      </c>
      <c r="O27" s="66">
        <f t="shared" si="6"/>
        <v>19</v>
      </c>
      <c r="P27" s="65">
        <f>VLOOKUP($A27,'Return Data'!$B$7:$R$2843,15,0)</f>
        <v>11.4152</v>
      </c>
      <c r="Q27" s="66">
        <f t="shared" si="7"/>
        <v>22</v>
      </c>
      <c r="R27" s="65">
        <f>VLOOKUP($A27,'Return Data'!$B$7:$R$2843,16,0)</f>
        <v>13.279299999999999</v>
      </c>
      <c r="S27" s="67">
        <f t="shared" si="5"/>
        <v>26</v>
      </c>
    </row>
    <row r="28" spans="1:19" x14ac:dyDescent="0.3">
      <c r="A28" s="63" t="s">
        <v>935</v>
      </c>
      <c r="B28" s="64">
        <f>VLOOKUP($A28,'Return Data'!$B$7:$R$2843,3,0)</f>
        <v>44391</v>
      </c>
      <c r="C28" s="65">
        <f>VLOOKUP($A28,'Return Data'!$B$7:$R$2843,4,0)</f>
        <v>178.47</v>
      </c>
      <c r="D28" s="65">
        <f>VLOOKUP($A28,'Return Data'!$B$7:$R$2843,10,0)</f>
        <v>16.274699999999999</v>
      </c>
      <c r="E28" s="66">
        <f t="shared" si="0"/>
        <v>11</v>
      </c>
      <c r="F28" s="65">
        <f>VLOOKUP($A28,'Return Data'!$B$7:$R$2843,11,0)</f>
        <v>20.4739</v>
      </c>
      <c r="G28" s="66">
        <f t="shared" si="1"/>
        <v>9</v>
      </c>
      <c r="H28" s="65">
        <f>VLOOKUP($A28,'Return Data'!$B$7:$R$2843,12,0)</f>
        <v>49.4724</v>
      </c>
      <c r="I28" s="66">
        <f t="shared" si="2"/>
        <v>12</v>
      </c>
      <c r="J28" s="65">
        <f>VLOOKUP($A28,'Return Data'!$B$7:$R$2843,13,0)</f>
        <v>69.037700000000001</v>
      </c>
      <c r="K28" s="66">
        <f t="shared" si="3"/>
        <v>7</v>
      </c>
      <c r="L28" s="65">
        <f>VLOOKUP($A28,'Return Data'!$B$7:$R$2843,17,0)</f>
        <v>28.7743</v>
      </c>
      <c r="M28" s="66">
        <f t="shared" si="4"/>
        <v>3</v>
      </c>
      <c r="N28" s="65">
        <f>VLOOKUP($A28,'Return Data'!$B$7:$R$2843,14,0)</f>
        <v>17.399799999999999</v>
      </c>
      <c r="O28" s="66">
        <f t="shared" si="6"/>
        <v>9</v>
      </c>
      <c r="P28" s="65">
        <f>VLOOKUP($A28,'Return Data'!$B$7:$R$2843,15,0)</f>
        <v>18.248200000000001</v>
      </c>
      <c r="Q28" s="66">
        <f t="shared" si="7"/>
        <v>3</v>
      </c>
      <c r="R28" s="65">
        <f>VLOOKUP($A28,'Return Data'!$B$7:$R$2843,16,0)</f>
        <v>21.3447</v>
      </c>
      <c r="S28" s="67">
        <f t="shared" si="5"/>
        <v>7</v>
      </c>
    </row>
    <row r="29" spans="1:19" x14ac:dyDescent="0.3">
      <c r="A29" s="63" t="s">
        <v>937</v>
      </c>
      <c r="B29" s="64">
        <f>VLOOKUP($A29,'Return Data'!$B$7:$R$2843,3,0)</f>
        <v>44391</v>
      </c>
      <c r="C29" s="65">
        <f>VLOOKUP($A29,'Return Data'!$B$7:$R$2843,4,0)</f>
        <v>61.201700000000002</v>
      </c>
      <c r="D29" s="65">
        <f>VLOOKUP($A29,'Return Data'!$B$7:$R$2843,10,0)</f>
        <v>14.3985</v>
      </c>
      <c r="E29" s="66">
        <f t="shared" si="0"/>
        <v>20</v>
      </c>
      <c r="F29" s="65">
        <f>VLOOKUP($A29,'Return Data'!$B$7:$R$2843,11,0)</f>
        <v>17.084</v>
      </c>
      <c r="G29" s="66">
        <f t="shared" si="1"/>
        <v>20</v>
      </c>
      <c r="H29" s="65">
        <f>VLOOKUP($A29,'Return Data'!$B$7:$R$2843,12,0)</f>
        <v>50.6997</v>
      </c>
      <c r="I29" s="66">
        <f t="shared" si="2"/>
        <v>11</v>
      </c>
      <c r="J29" s="65">
        <f>VLOOKUP($A29,'Return Data'!$B$7:$R$2843,13,0)</f>
        <v>52.110999999999997</v>
      </c>
      <c r="K29" s="66">
        <f t="shared" si="3"/>
        <v>26</v>
      </c>
      <c r="L29" s="65">
        <f>VLOOKUP($A29,'Return Data'!$B$7:$R$2843,17,0)</f>
        <v>28.352900000000002</v>
      </c>
      <c r="M29" s="66">
        <f t="shared" si="4"/>
        <v>5</v>
      </c>
      <c r="N29" s="65">
        <f>VLOOKUP($A29,'Return Data'!$B$7:$R$2843,14,0)</f>
        <v>18.172999999999998</v>
      </c>
      <c r="O29" s="66">
        <f t="shared" si="6"/>
        <v>6</v>
      </c>
      <c r="P29" s="65">
        <f>VLOOKUP($A29,'Return Data'!$B$7:$R$2843,15,0)</f>
        <v>15.4404</v>
      </c>
      <c r="Q29" s="66">
        <f t="shared" si="7"/>
        <v>13</v>
      </c>
      <c r="R29" s="65">
        <f>VLOOKUP($A29,'Return Data'!$B$7:$R$2843,16,0)</f>
        <v>18.382300000000001</v>
      </c>
      <c r="S29" s="67">
        <f t="shared" si="5"/>
        <v>9</v>
      </c>
    </row>
    <row r="30" spans="1:19" x14ac:dyDescent="0.3">
      <c r="A30" s="63" t="s">
        <v>1904</v>
      </c>
      <c r="B30" s="64">
        <f>VLOOKUP($A30,'Return Data'!$B$7:$R$2843,3,0)</f>
        <v>44391</v>
      </c>
      <c r="C30" s="65">
        <f>VLOOKUP($A30,'Return Data'!$B$7:$R$2843,4,0)</f>
        <v>357.33659999999998</v>
      </c>
      <c r="D30" s="65">
        <f>VLOOKUP($A30,'Return Data'!$B$7:$R$2843,10,0)</f>
        <v>20.4757</v>
      </c>
      <c r="E30" s="66">
        <f t="shared" si="0"/>
        <v>1</v>
      </c>
      <c r="F30" s="65">
        <f>VLOOKUP($A30,'Return Data'!$B$7:$R$2843,11,0)</f>
        <v>22.266100000000002</v>
      </c>
      <c r="G30" s="66">
        <f t="shared" si="1"/>
        <v>5</v>
      </c>
      <c r="H30" s="65">
        <f>VLOOKUP($A30,'Return Data'!$B$7:$R$2843,12,0)</f>
        <v>55.386899999999997</v>
      </c>
      <c r="I30" s="66">
        <f t="shared" si="2"/>
        <v>5</v>
      </c>
      <c r="J30" s="65">
        <f>VLOOKUP($A30,'Return Data'!$B$7:$R$2843,13,0)</f>
        <v>71.864500000000007</v>
      </c>
      <c r="K30" s="66">
        <f t="shared" si="3"/>
        <v>3</v>
      </c>
      <c r="L30" s="65">
        <f>VLOOKUP($A30,'Return Data'!$B$7:$R$2843,17,0)</f>
        <v>25.3889</v>
      </c>
      <c r="M30" s="66">
        <f t="shared" si="4"/>
        <v>10</v>
      </c>
      <c r="N30" s="65">
        <f>VLOOKUP($A30,'Return Data'!$B$7:$R$2843,14,0)</f>
        <v>18.930399999999999</v>
      </c>
      <c r="O30" s="66">
        <f t="shared" si="6"/>
        <v>2</v>
      </c>
      <c r="P30" s="65">
        <f>VLOOKUP($A30,'Return Data'!$B$7:$R$2843,15,0)</f>
        <v>16.274100000000001</v>
      </c>
      <c r="Q30" s="66">
        <f t="shared" si="7"/>
        <v>10</v>
      </c>
      <c r="R30" s="65">
        <f>VLOOKUP($A30,'Return Data'!$B$7:$R$2843,16,0)</f>
        <v>17.7422</v>
      </c>
      <c r="S30" s="67">
        <f t="shared" si="5"/>
        <v>12</v>
      </c>
    </row>
    <row r="31" spans="1:19" x14ac:dyDescent="0.3">
      <c r="A31" s="63" t="s">
        <v>939</v>
      </c>
      <c r="B31" s="64">
        <f>VLOOKUP($A31,'Return Data'!$B$7:$R$2843,3,0)</f>
        <v>44391</v>
      </c>
      <c r="C31" s="65">
        <f>VLOOKUP($A31,'Return Data'!$B$7:$R$2843,4,0)</f>
        <v>52.616100000000003</v>
      </c>
      <c r="D31" s="65">
        <f>VLOOKUP($A31,'Return Data'!$B$7:$R$2843,10,0)</f>
        <v>14.4986</v>
      </c>
      <c r="E31" s="66">
        <f t="shared" si="0"/>
        <v>19</v>
      </c>
      <c r="F31" s="65">
        <f>VLOOKUP($A31,'Return Data'!$B$7:$R$2843,11,0)</f>
        <v>18.493500000000001</v>
      </c>
      <c r="G31" s="66">
        <f t="shared" si="1"/>
        <v>16</v>
      </c>
      <c r="H31" s="65">
        <f>VLOOKUP($A31,'Return Data'!$B$7:$R$2843,12,0)</f>
        <v>43.838000000000001</v>
      </c>
      <c r="I31" s="66">
        <f t="shared" si="2"/>
        <v>21</v>
      </c>
      <c r="J31" s="65">
        <f>VLOOKUP($A31,'Return Data'!$B$7:$R$2843,13,0)</f>
        <v>60.208300000000001</v>
      </c>
      <c r="K31" s="66">
        <f t="shared" si="3"/>
        <v>20</v>
      </c>
      <c r="L31" s="65">
        <f>VLOOKUP($A31,'Return Data'!$B$7:$R$2843,17,0)</f>
        <v>20.9251</v>
      </c>
      <c r="M31" s="66">
        <f t="shared" si="4"/>
        <v>21</v>
      </c>
      <c r="N31" s="65">
        <f>VLOOKUP($A31,'Return Data'!$B$7:$R$2843,14,0)</f>
        <v>15.2875</v>
      </c>
      <c r="O31" s="66">
        <f t="shared" si="6"/>
        <v>15</v>
      </c>
      <c r="P31" s="65">
        <f>VLOOKUP($A31,'Return Data'!$B$7:$R$2843,15,0)</f>
        <v>16.511199999999999</v>
      </c>
      <c r="Q31" s="66">
        <f t="shared" si="7"/>
        <v>9</v>
      </c>
      <c r="R31" s="65">
        <f>VLOOKUP($A31,'Return Data'!$B$7:$R$2843,16,0)</f>
        <v>15.545</v>
      </c>
      <c r="S31" s="67">
        <f t="shared" si="5"/>
        <v>18</v>
      </c>
    </row>
    <row r="32" spans="1:19" x14ac:dyDescent="0.3">
      <c r="A32" s="63" t="s">
        <v>941</v>
      </c>
      <c r="B32" s="64">
        <f>VLOOKUP($A32,'Return Data'!$B$7:$R$2843,3,0)</f>
        <v>44391</v>
      </c>
      <c r="C32" s="65">
        <f>VLOOKUP($A32,'Return Data'!$B$7:$R$2843,4,0)</f>
        <v>331.59429999999998</v>
      </c>
      <c r="D32" s="65">
        <f>VLOOKUP($A32,'Return Data'!$B$7:$R$2843,10,0)</f>
        <v>11.505800000000001</v>
      </c>
      <c r="E32" s="66">
        <f t="shared" si="0"/>
        <v>27</v>
      </c>
      <c r="F32" s="65">
        <f>VLOOKUP($A32,'Return Data'!$B$7:$R$2843,11,0)</f>
        <v>16.170999999999999</v>
      </c>
      <c r="G32" s="66">
        <f t="shared" si="1"/>
        <v>22</v>
      </c>
      <c r="H32" s="65">
        <f>VLOOKUP($A32,'Return Data'!$B$7:$R$2843,12,0)</f>
        <v>41.507300000000001</v>
      </c>
      <c r="I32" s="66">
        <f t="shared" si="2"/>
        <v>23</v>
      </c>
      <c r="J32" s="65">
        <f>VLOOKUP($A32,'Return Data'!$B$7:$R$2843,13,0)</f>
        <v>54.378999999999998</v>
      </c>
      <c r="K32" s="66">
        <f t="shared" si="3"/>
        <v>25</v>
      </c>
      <c r="L32" s="65">
        <f>VLOOKUP($A32,'Return Data'!$B$7:$R$2843,17,0)</f>
        <v>21.474299999999999</v>
      </c>
      <c r="M32" s="66">
        <f t="shared" si="4"/>
        <v>18</v>
      </c>
      <c r="N32" s="65">
        <f>VLOOKUP($A32,'Return Data'!$B$7:$R$2843,14,0)</f>
        <v>18.092099999999999</v>
      </c>
      <c r="O32" s="66">
        <f t="shared" si="6"/>
        <v>7</v>
      </c>
      <c r="P32" s="65">
        <f>VLOOKUP($A32,'Return Data'!$B$7:$R$2843,15,0)</f>
        <v>14.9803</v>
      </c>
      <c r="Q32" s="66">
        <f t="shared" si="7"/>
        <v>14</v>
      </c>
      <c r="R32" s="65">
        <f>VLOOKUP($A32,'Return Data'!$B$7:$R$2843,16,0)</f>
        <v>16.691400000000002</v>
      </c>
      <c r="S32" s="67">
        <f t="shared" si="5"/>
        <v>17</v>
      </c>
    </row>
    <row r="33" spans="1:19" x14ac:dyDescent="0.3">
      <c r="A33" s="63" t="s">
        <v>942</v>
      </c>
      <c r="B33" s="64">
        <f>VLOOKUP($A33,'Return Data'!$B$7:$R$2843,3,0)</f>
        <v>44391</v>
      </c>
      <c r="C33" s="65">
        <f>VLOOKUP($A33,'Return Data'!$B$7:$R$2843,4,0)</f>
        <v>15.05</v>
      </c>
      <c r="D33" s="65">
        <f>VLOOKUP($A33,'Return Data'!$B$7:$R$2843,10,0)</f>
        <v>15.502700000000001</v>
      </c>
      <c r="E33" s="66">
        <f t="shared" si="0"/>
        <v>16</v>
      </c>
      <c r="F33" s="65">
        <f>VLOOKUP($A33,'Return Data'!$B$7:$R$2843,11,0)</f>
        <v>15.5914</v>
      </c>
      <c r="G33" s="66">
        <f t="shared" si="1"/>
        <v>23</v>
      </c>
      <c r="H33" s="65">
        <f>VLOOKUP($A33,'Return Data'!$B$7:$R$2843,12,0)</f>
        <v>36.818199999999997</v>
      </c>
      <c r="I33" s="66">
        <f t="shared" si="2"/>
        <v>26</v>
      </c>
      <c r="J33" s="65">
        <f>VLOOKUP($A33,'Return Data'!$B$7:$R$2843,13,0)</f>
        <v>57.4268</v>
      </c>
      <c r="K33" s="66">
        <f t="shared" si="3"/>
        <v>22</v>
      </c>
      <c r="L33" s="65"/>
      <c r="M33" s="66"/>
      <c r="N33" s="65"/>
      <c r="O33" s="66"/>
      <c r="P33" s="65"/>
      <c r="Q33" s="66"/>
      <c r="R33" s="65">
        <f>VLOOKUP($A33,'Return Data'!$B$7:$R$2843,16,0)</f>
        <v>28.997599999999998</v>
      </c>
      <c r="S33" s="67">
        <f t="shared" si="5"/>
        <v>3</v>
      </c>
    </row>
    <row r="34" spans="1:19" x14ac:dyDescent="0.3">
      <c r="A34" s="63" t="s">
        <v>944</v>
      </c>
      <c r="B34" s="64">
        <f>VLOOKUP($A34,'Return Data'!$B$7:$R$2843,3,0)</f>
        <v>44391</v>
      </c>
      <c r="C34" s="65">
        <f>VLOOKUP($A34,'Return Data'!$B$7:$R$2843,4,0)</f>
        <v>96.016300000000001</v>
      </c>
      <c r="D34" s="65">
        <f>VLOOKUP($A34,'Return Data'!$B$7:$R$2843,10,0)</f>
        <v>18.895199999999999</v>
      </c>
      <c r="E34" s="66">
        <f t="shared" si="0"/>
        <v>4</v>
      </c>
      <c r="F34" s="65">
        <f>VLOOKUP($A34,'Return Data'!$B$7:$R$2843,11,0)</f>
        <v>24.0825</v>
      </c>
      <c r="G34" s="66">
        <f t="shared" si="1"/>
        <v>2</v>
      </c>
      <c r="H34" s="65">
        <f>VLOOKUP($A34,'Return Data'!$B$7:$R$2843,12,0)</f>
        <v>59.906199999999998</v>
      </c>
      <c r="I34" s="66">
        <f t="shared" si="2"/>
        <v>1</v>
      </c>
      <c r="J34" s="65">
        <f>VLOOKUP($A34,'Return Data'!$B$7:$R$2843,13,0)</f>
        <v>74.150499999999994</v>
      </c>
      <c r="K34" s="66">
        <f t="shared" si="3"/>
        <v>2</v>
      </c>
      <c r="L34" s="65">
        <f>VLOOKUP($A34,'Return Data'!$B$7:$R$2843,17,0)</f>
        <v>23.2317</v>
      </c>
      <c r="M34" s="66">
        <f t="shared" si="4"/>
        <v>14</v>
      </c>
      <c r="N34" s="65">
        <f>VLOOKUP($A34,'Return Data'!$B$7:$R$2843,14,0)</f>
        <v>15.2333</v>
      </c>
      <c r="O34" s="66">
        <f t="shared" si="6"/>
        <v>16</v>
      </c>
      <c r="P34" s="65">
        <f>VLOOKUP($A34,'Return Data'!$B$7:$R$2843,15,0)</f>
        <v>13.254099999999999</v>
      </c>
      <c r="Q34" s="66">
        <f t="shared" si="7"/>
        <v>19</v>
      </c>
      <c r="R34" s="65">
        <f>VLOOKUP($A34,'Return Data'!$B$7:$R$2843,16,0)</f>
        <v>13.9671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15.968766666666669</v>
      </c>
      <c r="E36" s="74"/>
      <c r="F36" s="75">
        <f>AVERAGE(F8:F34)</f>
        <v>19.055185185185184</v>
      </c>
      <c r="G36" s="74"/>
      <c r="H36" s="75">
        <f>AVERAGE(H8:H34)</f>
        <v>47.787744444444435</v>
      </c>
      <c r="I36" s="74"/>
      <c r="J36" s="75">
        <f>AVERAGE(J8:J34)</f>
        <v>64.374303703703703</v>
      </c>
      <c r="K36" s="74"/>
      <c r="L36" s="75">
        <f>AVERAGE(L8:L34)</f>
        <v>24.523016666666674</v>
      </c>
      <c r="M36" s="74"/>
      <c r="N36" s="75">
        <f>AVERAGE(N8:N34)</f>
        <v>16.459450000000004</v>
      </c>
      <c r="O36" s="74"/>
      <c r="P36" s="75">
        <f>AVERAGE(P8:P34)</f>
        <v>15.787686363636361</v>
      </c>
      <c r="Q36" s="74"/>
      <c r="R36" s="75">
        <f>AVERAGE(R8:R34)</f>
        <v>18.84571851851852</v>
      </c>
      <c r="S36" s="76"/>
    </row>
    <row r="37" spans="1:19" x14ac:dyDescent="0.3">
      <c r="A37" s="73" t="s">
        <v>28</v>
      </c>
      <c r="B37" s="74"/>
      <c r="C37" s="74"/>
      <c r="D37" s="75">
        <f>MIN(D8:D34)</f>
        <v>11.505800000000001</v>
      </c>
      <c r="E37" s="74"/>
      <c r="F37" s="75">
        <f>MIN(F8:F34)</f>
        <v>10.848800000000001</v>
      </c>
      <c r="G37" s="74"/>
      <c r="H37" s="75">
        <f>MIN(H8:H34)</f>
        <v>30.8565</v>
      </c>
      <c r="I37" s="74"/>
      <c r="J37" s="75">
        <f>MIN(J8:J34)</f>
        <v>50.5976</v>
      </c>
      <c r="K37" s="74"/>
      <c r="L37" s="75">
        <f>MIN(L8:L34)</f>
        <v>18.703700000000001</v>
      </c>
      <c r="M37" s="74"/>
      <c r="N37" s="75">
        <f>MIN(N8:N34)</f>
        <v>10.851599999999999</v>
      </c>
      <c r="O37" s="74"/>
      <c r="P37" s="75">
        <f>MIN(P8:P34)</f>
        <v>11.4152</v>
      </c>
      <c r="Q37" s="74"/>
      <c r="R37" s="75">
        <f>MIN(R8:R34)</f>
        <v>11.626200000000001</v>
      </c>
      <c r="S37" s="76"/>
    </row>
    <row r="38" spans="1:19" ht="15" thickBot="1" x14ac:dyDescent="0.35">
      <c r="A38" s="77" t="s">
        <v>29</v>
      </c>
      <c r="B38" s="78"/>
      <c r="C38" s="78"/>
      <c r="D38" s="79">
        <f>MAX(D8:D34)</f>
        <v>20.4757</v>
      </c>
      <c r="E38" s="78"/>
      <c r="F38" s="79">
        <f>MAX(F8:F34)</f>
        <v>27.678599999999999</v>
      </c>
      <c r="G38" s="78"/>
      <c r="H38" s="79">
        <f>MAX(H8:H34)</f>
        <v>59.906199999999998</v>
      </c>
      <c r="I38" s="78"/>
      <c r="J38" s="79">
        <f>MAX(J8:J34)</f>
        <v>76.673400000000001</v>
      </c>
      <c r="K38" s="78"/>
      <c r="L38" s="79">
        <f>MAX(L8:L34)</f>
        <v>33.956200000000003</v>
      </c>
      <c r="M38" s="78"/>
      <c r="N38" s="79">
        <f>MAX(N8:N34)</f>
        <v>24.091899999999999</v>
      </c>
      <c r="O38" s="78"/>
      <c r="P38" s="79">
        <f>MAX(P8:P34)</f>
        <v>22.114699999999999</v>
      </c>
      <c r="Q38" s="78"/>
      <c r="R38" s="79">
        <f>MAX(R8:R34)</f>
        <v>32.594499999999996</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44391</v>
      </c>
      <c r="C8" s="65">
        <f>VLOOKUP($A8,'Return Data'!$B$7:$R$2843,4,0)</f>
        <v>739.74383188508796</v>
      </c>
      <c r="D8" s="65">
        <f>VLOOKUP($A8,'Return Data'!$B$7:$R$2843,10,0)</f>
        <v>14.1525</v>
      </c>
      <c r="E8" s="66">
        <f t="shared" ref="E8:E34" si="0">RANK(D8,D$8:D$34,0)</f>
        <v>19</v>
      </c>
      <c r="F8" s="65">
        <f>VLOOKUP($A8,'Return Data'!$B$7:$R$2843,11,0)</f>
        <v>17.363900000000001</v>
      </c>
      <c r="G8" s="66">
        <f t="shared" ref="G8:G34" si="1">RANK(F8,F$8:F$34,0)</f>
        <v>17</v>
      </c>
      <c r="H8" s="65">
        <f>VLOOKUP($A8,'Return Data'!$B$7:$R$2843,12,0)</f>
        <v>44.433500000000002</v>
      </c>
      <c r="I8" s="66">
        <f>RANK(H8,H$8:H$34,0)</f>
        <v>17</v>
      </c>
      <c r="J8" s="65">
        <f>VLOOKUP($A8,'Return Data'!$B$7:$R$2843,13,0)</f>
        <v>65.060699999999997</v>
      </c>
      <c r="K8" s="66">
        <f>RANK(J8,J$8:J$34,0)</f>
        <v>11</v>
      </c>
      <c r="L8" s="65">
        <f>VLOOKUP($A8,'Return Data'!$B$7:$R$2843,17,0)</f>
        <v>23.898</v>
      </c>
      <c r="M8" s="66">
        <f>RANK(L8,L$8:L$34,0)</f>
        <v>11</v>
      </c>
      <c r="N8" s="65">
        <f>VLOOKUP($A8,'Return Data'!$B$7:$R$2843,14,0)</f>
        <v>13.5036</v>
      </c>
      <c r="O8" s="66">
        <f>RANK(N8,N$8:N$34,0)</f>
        <v>18</v>
      </c>
      <c r="P8" s="65">
        <f>VLOOKUP($A8,'Return Data'!$B$7:$R$2843,15,0)</f>
        <v>13.7263</v>
      </c>
      <c r="Q8" s="66">
        <f>RANK(P8,P$8:P$34,0)</f>
        <v>15</v>
      </c>
      <c r="R8" s="65">
        <f>VLOOKUP($A8,'Return Data'!$B$7:$R$2843,16,0)</f>
        <v>17.9802</v>
      </c>
      <c r="S8" s="67">
        <f>RANK(R8,R$8:R$34,0)</f>
        <v>12</v>
      </c>
    </row>
    <row r="9" spans="1:20" x14ac:dyDescent="0.3">
      <c r="A9" s="63" t="s">
        <v>901</v>
      </c>
      <c r="B9" s="64">
        <f>VLOOKUP($A9,'Return Data'!$B$7:$R$2843,3,0)</f>
        <v>44391</v>
      </c>
      <c r="C9" s="65">
        <f>VLOOKUP($A9,'Return Data'!$B$7:$R$2843,4,0)</f>
        <v>19.100000000000001</v>
      </c>
      <c r="D9" s="65">
        <f>VLOOKUP($A9,'Return Data'!$B$7:$R$2843,10,0)</f>
        <v>19.974900000000002</v>
      </c>
      <c r="E9" s="66">
        <f t="shared" si="0"/>
        <v>2</v>
      </c>
      <c r="F9" s="65">
        <f>VLOOKUP($A9,'Return Data'!$B$7:$R$2843,11,0)</f>
        <v>26.657800000000002</v>
      </c>
      <c r="G9" s="66">
        <f t="shared" si="1"/>
        <v>1</v>
      </c>
      <c r="H9" s="65">
        <f>VLOOKUP($A9,'Return Data'!$B$7:$R$2843,12,0)</f>
        <v>52.191200000000002</v>
      </c>
      <c r="I9" s="66">
        <f t="shared" ref="I9:I34" si="2">RANK(H9,H$8:H$34,0)</f>
        <v>7</v>
      </c>
      <c r="J9" s="65">
        <f>VLOOKUP($A9,'Return Data'!$B$7:$R$2843,13,0)</f>
        <v>67.838300000000004</v>
      </c>
      <c r="K9" s="66">
        <f t="shared" ref="K9:K34" si="3">RANK(J9,J$8:J$34,0)</f>
        <v>6</v>
      </c>
      <c r="L9" s="65">
        <f>VLOOKUP($A9,'Return Data'!$B$7:$R$2843,17,0)</f>
        <v>31.801600000000001</v>
      </c>
      <c r="M9" s="66">
        <f t="shared" ref="M9:M34" si="4">RANK(L9,L$8:L$34,0)</f>
        <v>1</v>
      </c>
      <c r="N9" s="65"/>
      <c r="O9" s="66"/>
      <c r="P9" s="65"/>
      <c r="Q9" s="66"/>
      <c r="R9" s="65">
        <f>VLOOKUP($A9,'Return Data'!$B$7:$R$2843,16,0)</f>
        <v>26.762</v>
      </c>
      <c r="S9" s="67">
        <f t="shared" ref="S9:S34" si="5">RANK(R9,R$8:R$34,0)</f>
        <v>4</v>
      </c>
    </row>
    <row r="10" spans="1:20" x14ac:dyDescent="0.3">
      <c r="A10" s="63" t="s">
        <v>903</v>
      </c>
      <c r="B10" s="64">
        <f>VLOOKUP($A10,'Return Data'!$B$7:$R$2843,3,0)</f>
        <v>44391</v>
      </c>
      <c r="C10" s="65">
        <f>VLOOKUP($A10,'Return Data'!$B$7:$R$2843,4,0)</f>
        <v>52.04</v>
      </c>
      <c r="D10" s="65">
        <f>VLOOKUP($A10,'Return Data'!$B$7:$R$2843,10,0)</f>
        <v>19.632200000000001</v>
      </c>
      <c r="E10" s="66">
        <f t="shared" si="0"/>
        <v>3</v>
      </c>
      <c r="F10" s="65">
        <f>VLOOKUP($A10,'Return Data'!$B$7:$R$2843,11,0)</f>
        <v>19.577200000000001</v>
      </c>
      <c r="G10" s="66">
        <f t="shared" si="1"/>
        <v>9</v>
      </c>
      <c r="H10" s="65">
        <f>VLOOKUP($A10,'Return Data'!$B$7:$R$2843,12,0)</f>
        <v>44.075299999999999</v>
      </c>
      <c r="I10" s="66">
        <f t="shared" si="2"/>
        <v>18</v>
      </c>
      <c r="J10" s="65">
        <f>VLOOKUP($A10,'Return Data'!$B$7:$R$2843,13,0)</f>
        <v>61.3643</v>
      </c>
      <c r="K10" s="66">
        <f t="shared" si="3"/>
        <v>17</v>
      </c>
      <c r="L10" s="65">
        <f>VLOOKUP($A10,'Return Data'!$B$7:$R$2843,17,0)</f>
        <v>25.290400000000002</v>
      </c>
      <c r="M10" s="66">
        <f t="shared" si="4"/>
        <v>7</v>
      </c>
      <c r="N10" s="65">
        <f>VLOOKUP($A10,'Return Data'!$B$7:$R$2843,14,0)</f>
        <v>12.567500000000001</v>
      </c>
      <c r="O10" s="66">
        <f t="shared" ref="O10:O34" si="6">RANK(N10,N$8:N$34,0)</f>
        <v>21</v>
      </c>
      <c r="P10" s="65">
        <f>VLOOKUP($A10,'Return Data'!$B$7:$R$2843,15,0)</f>
        <v>13.1089</v>
      </c>
      <c r="Q10" s="66">
        <f t="shared" ref="Q10:Q34" si="7">RANK(P10,P$8:P$34,0)</f>
        <v>17</v>
      </c>
      <c r="R10" s="65">
        <f>VLOOKUP($A10,'Return Data'!$B$7:$R$2843,16,0)</f>
        <v>13.825799999999999</v>
      </c>
      <c r="S10" s="67">
        <f t="shared" si="5"/>
        <v>17</v>
      </c>
    </row>
    <row r="11" spans="1:20" x14ac:dyDescent="0.3">
      <c r="A11" s="63" t="s">
        <v>905</v>
      </c>
      <c r="B11" s="64">
        <f>VLOOKUP($A11,'Return Data'!$B$7:$R$2843,3,0)</f>
        <v>44391</v>
      </c>
      <c r="C11" s="65">
        <f>VLOOKUP($A11,'Return Data'!$B$7:$R$2843,4,0)</f>
        <v>148.47999999999999</v>
      </c>
      <c r="D11" s="65">
        <f>VLOOKUP($A11,'Return Data'!$B$7:$R$2843,10,0)</f>
        <v>16.922599999999999</v>
      </c>
      <c r="E11" s="66">
        <f t="shared" si="0"/>
        <v>7</v>
      </c>
      <c r="F11" s="65">
        <f>VLOOKUP($A11,'Return Data'!$B$7:$R$2843,11,0)</f>
        <v>18.3108</v>
      </c>
      <c r="G11" s="66">
        <f t="shared" si="1"/>
        <v>15</v>
      </c>
      <c r="H11" s="65">
        <f>VLOOKUP($A11,'Return Data'!$B$7:$R$2843,12,0)</f>
        <v>45.312199999999997</v>
      </c>
      <c r="I11" s="66">
        <f t="shared" si="2"/>
        <v>15</v>
      </c>
      <c r="J11" s="65">
        <f>VLOOKUP($A11,'Return Data'!$B$7:$R$2843,13,0)</f>
        <v>64.758099999999999</v>
      </c>
      <c r="K11" s="66">
        <f t="shared" si="3"/>
        <v>13</v>
      </c>
      <c r="L11" s="65">
        <f>VLOOKUP($A11,'Return Data'!$B$7:$R$2843,17,0)</f>
        <v>26.9086</v>
      </c>
      <c r="M11" s="66">
        <f t="shared" si="4"/>
        <v>5</v>
      </c>
      <c r="N11" s="65">
        <f>VLOOKUP($A11,'Return Data'!$B$7:$R$2843,14,0)</f>
        <v>17.099699999999999</v>
      </c>
      <c r="O11" s="66">
        <f t="shared" si="6"/>
        <v>6</v>
      </c>
      <c r="P11" s="65">
        <f>VLOOKUP($A11,'Return Data'!$B$7:$R$2843,15,0)</f>
        <v>18.019100000000002</v>
      </c>
      <c r="Q11" s="66">
        <f t="shared" si="7"/>
        <v>2</v>
      </c>
      <c r="R11" s="65">
        <f>VLOOKUP($A11,'Return Data'!$B$7:$R$2843,16,0)</f>
        <v>17.9361</v>
      </c>
      <c r="S11" s="67">
        <f t="shared" si="5"/>
        <v>13</v>
      </c>
    </row>
    <row r="12" spans="1:20" x14ac:dyDescent="0.3">
      <c r="A12" s="63" t="s">
        <v>907</v>
      </c>
      <c r="B12" s="64">
        <f>VLOOKUP($A12,'Return Data'!$B$7:$R$2843,3,0)</f>
        <v>44391</v>
      </c>
      <c r="C12" s="65">
        <f>VLOOKUP($A12,'Return Data'!$B$7:$R$2843,4,0)</f>
        <v>343.31900000000002</v>
      </c>
      <c r="D12" s="65">
        <f>VLOOKUP($A12,'Return Data'!$B$7:$R$2843,10,0)</f>
        <v>17.727</v>
      </c>
      <c r="E12" s="66">
        <f t="shared" si="0"/>
        <v>6</v>
      </c>
      <c r="F12" s="65">
        <f>VLOOKUP($A12,'Return Data'!$B$7:$R$2843,11,0)</f>
        <v>20.490300000000001</v>
      </c>
      <c r="G12" s="66">
        <f t="shared" si="1"/>
        <v>7</v>
      </c>
      <c r="H12" s="65">
        <f>VLOOKUP($A12,'Return Data'!$B$7:$R$2843,12,0)</f>
        <v>52.942399999999999</v>
      </c>
      <c r="I12" s="66">
        <f t="shared" si="2"/>
        <v>6</v>
      </c>
      <c r="J12" s="65">
        <f>VLOOKUP($A12,'Return Data'!$B$7:$R$2843,13,0)</f>
        <v>64.150400000000005</v>
      </c>
      <c r="K12" s="66">
        <f t="shared" si="3"/>
        <v>14</v>
      </c>
      <c r="L12" s="65">
        <f>VLOOKUP($A12,'Return Data'!$B$7:$R$2843,17,0)</f>
        <v>25.593</v>
      </c>
      <c r="M12" s="66">
        <f t="shared" si="4"/>
        <v>6</v>
      </c>
      <c r="N12" s="65">
        <f>VLOOKUP($A12,'Return Data'!$B$7:$R$2843,14,0)</f>
        <v>17.465</v>
      </c>
      <c r="O12" s="66">
        <f t="shared" si="6"/>
        <v>4</v>
      </c>
      <c r="P12" s="65">
        <f>VLOOKUP($A12,'Return Data'!$B$7:$R$2843,15,0)</f>
        <v>15.9572</v>
      </c>
      <c r="Q12" s="66">
        <f t="shared" si="7"/>
        <v>5</v>
      </c>
      <c r="R12" s="65">
        <f>VLOOKUP($A12,'Return Data'!$B$7:$R$2843,16,0)</f>
        <v>18.174299999999999</v>
      </c>
      <c r="S12" s="67">
        <f t="shared" si="5"/>
        <v>10</v>
      </c>
    </row>
    <row r="13" spans="1:20" x14ac:dyDescent="0.3">
      <c r="A13" s="63" t="s">
        <v>909</v>
      </c>
      <c r="B13" s="64">
        <f>VLOOKUP($A13,'Return Data'!$B$7:$R$2843,3,0)</f>
        <v>44391</v>
      </c>
      <c r="C13" s="65">
        <f>VLOOKUP($A13,'Return Data'!$B$7:$R$2843,4,0)</f>
        <v>48.619</v>
      </c>
      <c r="D13" s="65">
        <f>VLOOKUP($A13,'Return Data'!$B$7:$R$2843,10,0)</f>
        <v>15.7623</v>
      </c>
      <c r="E13" s="66">
        <f t="shared" si="0"/>
        <v>12</v>
      </c>
      <c r="F13" s="65">
        <f>VLOOKUP($A13,'Return Data'!$B$7:$R$2843,11,0)</f>
        <v>19.363199999999999</v>
      </c>
      <c r="G13" s="66">
        <f t="shared" si="1"/>
        <v>12</v>
      </c>
      <c r="H13" s="65">
        <f>VLOOKUP($A13,'Return Data'!$B$7:$R$2843,12,0)</f>
        <v>46.809800000000003</v>
      </c>
      <c r="I13" s="66">
        <f t="shared" si="2"/>
        <v>13</v>
      </c>
      <c r="J13" s="65">
        <f>VLOOKUP($A13,'Return Data'!$B$7:$R$2843,13,0)</f>
        <v>65.157300000000006</v>
      </c>
      <c r="K13" s="66">
        <f t="shared" si="3"/>
        <v>10</v>
      </c>
      <c r="L13" s="65">
        <f>VLOOKUP($A13,'Return Data'!$B$7:$R$2843,17,0)</f>
        <v>24.714700000000001</v>
      </c>
      <c r="M13" s="66">
        <f t="shared" si="4"/>
        <v>8</v>
      </c>
      <c r="N13" s="65">
        <f>VLOOKUP($A13,'Return Data'!$B$7:$R$2843,14,0)</f>
        <v>15.776199999999999</v>
      </c>
      <c r="O13" s="66">
        <f t="shared" si="6"/>
        <v>10</v>
      </c>
      <c r="P13" s="65">
        <f>VLOOKUP($A13,'Return Data'!$B$7:$R$2843,15,0)</f>
        <v>15.553000000000001</v>
      </c>
      <c r="Q13" s="66">
        <f t="shared" si="7"/>
        <v>7</v>
      </c>
      <c r="R13" s="65">
        <f>VLOOKUP($A13,'Return Data'!$B$7:$R$2843,16,0)</f>
        <v>11.8751</v>
      </c>
      <c r="S13" s="67">
        <f t="shared" si="5"/>
        <v>26</v>
      </c>
    </row>
    <row r="14" spans="1:20" x14ac:dyDescent="0.3">
      <c r="A14" s="63" t="s">
        <v>910</v>
      </c>
      <c r="B14" s="64">
        <f>VLOOKUP($A14,'Return Data'!$B$7:$R$2843,3,0)</f>
        <v>44391</v>
      </c>
      <c r="C14" s="65">
        <f>VLOOKUP($A14,'Return Data'!$B$7:$R$2843,4,0)</f>
        <v>114.2617</v>
      </c>
      <c r="D14" s="65">
        <f>VLOOKUP($A14,'Return Data'!$B$7:$R$2843,10,0)</f>
        <v>18.084199999999999</v>
      </c>
      <c r="E14" s="66">
        <f t="shared" si="0"/>
        <v>5</v>
      </c>
      <c r="F14" s="65">
        <f>VLOOKUP($A14,'Return Data'!$B$7:$R$2843,11,0)</f>
        <v>18.949100000000001</v>
      </c>
      <c r="G14" s="66">
        <f t="shared" si="1"/>
        <v>13</v>
      </c>
      <c r="H14" s="65">
        <f>VLOOKUP($A14,'Return Data'!$B$7:$R$2843,12,0)</f>
        <v>56.686599999999999</v>
      </c>
      <c r="I14" s="66">
        <f t="shared" si="2"/>
        <v>2</v>
      </c>
      <c r="J14" s="65">
        <f>VLOOKUP($A14,'Return Data'!$B$7:$R$2843,13,0)</f>
        <v>75.245599999999996</v>
      </c>
      <c r="K14" s="66">
        <f t="shared" si="3"/>
        <v>1</v>
      </c>
      <c r="L14" s="65">
        <f>VLOOKUP($A14,'Return Data'!$B$7:$R$2843,17,0)</f>
        <v>20.313800000000001</v>
      </c>
      <c r="M14" s="66">
        <f t="shared" si="4"/>
        <v>19</v>
      </c>
      <c r="N14" s="65">
        <f>VLOOKUP($A14,'Return Data'!$B$7:$R$2843,14,0)</f>
        <v>13.039099999999999</v>
      </c>
      <c r="O14" s="66">
        <f t="shared" si="6"/>
        <v>20</v>
      </c>
      <c r="P14" s="65">
        <f>VLOOKUP($A14,'Return Data'!$B$7:$R$2843,15,0)</f>
        <v>11.790900000000001</v>
      </c>
      <c r="Q14" s="66">
        <f t="shared" si="7"/>
        <v>20</v>
      </c>
      <c r="R14" s="65">
        <f>VLOOKUP($A14,'Return Data'!$B$7:$R$2843,16,0)</f>
        <v>16.035900000000002</v>
      </c>
      <c r="S14" s="67">
        <f t="shared" si="5"/>
        <v>14</v>
      </c>
    </row>
    <row r="15" spans="1:20" x14ac:dyDescent="0.3">
      <c r="A15" s="63" t="s">
        <v>2030</v>
      </c>
      <c r="B15" s="64">
        <f>VLOOKUP($A15,'Return Data'!$B$7:$R$2843,3,0)</f>
        <v>44391</v>
      </c>
      <c r="C15" s="65">
        <f>VLOOKUP($A15,'Return Data'!$B$7:$R$2843,4,0)</f>
        <v>226.47871794770001</v>
      </c>
      <c r="D15" s="65">
        <f>VLOOKUP($A15,'Return Data'!$B$7:$R$2843,10,0)</f>
        <v>16.9023</v>
      </c>
      <c r="E15" s="66">
        <f t="shared" si="0"/>
        <v>8</v>
      </c>
      <c r="F15" s="65">
        <f>VLOOKUP($A15,'Return Data'!$B$7:$R$2843,11,0)</f>
        <v>21.276</v>
      </c>
      <c r="G15" s="66">
        <f t="shared" si="1"/>
        <v>6</v>
      </c>
      <c r="H15" s="65">
        <f>VLOOKUP($A15,'Return Data'!$B$7:$R$2843,12,0)</f>
        <v>55.837899999999998</v>
      </c>
      <c r="I15" s="66">
        <f t="shared" si="2"/>
        <v>3</v>
      </c>
      <c r="J15" s="65">
        <f>VLOOKUP($A15,'Return Data'!$B$7:$R$2843,13,0)</f>
        <v>70.744600000000005</v>
      </c>
      <c r="K15" s="66">
        <f t="shared" si="3"/>
        <v>3</v>
      </c>
      <c r="L15" s="65">
        <f>VLOOKUP($A15,'Return Data'!$B$7:$R$2843,17,0)</f>
        <v>22.1584</v>
      </c>
      <c r="M15" s="66">
        <f t="shared" si="4"/>
        <v>14</v>
      </c>
      <c r="N15" s="65">
        <f>VLOOKUP($A15,'Return Data'!$B$7:$R$2843,14,0)</f>
        <v>16.140799999999999</v>
      </c>
      <c r="O15" s="66">
        <f t="shared" si="6"/>
        <v>8</v>
      </c>
      <c r="P15" s="65">
        <f>VLOOKUP($A15,'Return Data'!$B$7:$R$2843,15,0)</f>
        <v>13.201000000000001</v>
      </c>
      <c r="Q15" s="66">
        <f t="shared" si="7"/>
        <v>16</v>
      </c>
      <c r="R15" s="65">
        <f>VLOOKUP($A15,'Return Data'!$B$7:$R$2843,16,0)</f>
        <v>12.0518</v>
      </c>
      <c r="S15" s="67">
        <f t="shared" si="5"/>
        <v>25</v>
      </c>
    </row>
    <row r="16" spans="1:20" x14ac:dyDescent="0.3">
      <c r="A16" s="63" t="s">
        <v>913</v>
      </c>
      <c r="B16" s="64">
        <f>VLOOKUP($A16,'Return Data'!$B$7:$R$2843,3,0)</f>
        <v>44391</v>
      </c>
      <c r="C16" s="65">
        <f>VLOOKUP($A16,'Return Data'!$B$7:$R$2843,4,0)</f>
        <v>14.6396</v>
      </c>
      <c r="D16" s="65">
        <f>VLOOKUP($A16,'Return Data'!$B$7:$R$2843,10,0)</f>
        <v>14.920400000000001</v>
      </c>
      <c r="E16" s="66">
        <f t="shared" si="0"/>
        <v>18</v>
      </c>
      <c r="F16" s="65">
        <f>VLOOKUP($A16,'Return Data'!$B$7:$R$2843,11,0)</f>
        <v>16.479399999999998</v>
      </c>
      <c r="G16" s="66">
        <f t="shared" si="1"/>
        <v>19</v>
      </c>
      <c r="H16" s="65">
        <f>VLOOKUP($A16,'Return Data'!$B$7:$R$2843,12,0)</f>
        <v>43.947499999999998</v>
      </c>
      <c r="I16" s="66">
        <f t="shared" si="2"/>
        <v>19</v>
      </c>
      <c r="J16" s="65">
        <f>VLOOKUP($A16,'Return Data'!$B$7:$R$2843,13,0)</f>
        <v>60.650500000000001</v>
      </c>
      <c r="K16" s="66">
        <f t="shared" si="3"/>
        <v>18</v>
      </c>
      <c r="L16" s="65">
        <f>VLOOKUP($A16,'Return Data'!$B$7:$R$2843,17,0)</f>
        <v>22.207999999999998</v>
      </c>
      <c r="M16" s="66">
        <f t="shared" si="4"/>
        <v>13</v>
      </c>
      <c r="N16" s="65"/>
      <c r="O16" s="66"/>
      <c r="P16" s="65"/>
      <c r="Q16" s="66"/>
      <c r="R16" s="65">
        <f>VLOOKUP($A16,'Return Data'!$B$7:$R$2843,16,0)</f>
        <v>18.035399999999999</v>
      </c>
      <c r="S16" s="67">
        <f t="shared" si="5"/>
        <v>11</v>
      </c>
    </row>
    <row r="17" spans="1:19" x14ac:dyDescent="0.3">
      <c r="A17" s="63" t="s">
        <v>914</v>
      </c>
      <c r="B17" s="64">
        <f>VLOOKUP($A17,'Return Data'!$B$7:$R$2843,3,0)</f>
        <v>44391</v>
      </c>
      <c r="C17" s="65">
        <f>VLOOKUP($A17,'Return Data'!$B$7:$R$2843,4,0)</f>
        <v>468.02</v>
      </c>
      <c r="D17" s="65">
        <f>VLOOKUP($A17,'Return Data'!$B$7:$R$2843,10,0)</f>
        <v>15.381</v>
      </c>
      <c r="E17" s="66">
        <f t="shared" si="0"/>
        <v>14</v>
      </c>
      <c r="F17" s="65">
        <f>VLOOKUP($A17,'Return Data'!$B$7:$R$2843,11,0)</f>
        <v>18.366199999999999</v>
      </c>
      <c r="G17" s="66">
        <f t="shared" si="1"/>
        <v>14</v>
      </c>
      <c r="H17" s="65">
        <f>VLOOKUP($A17,'Return Data'!$B$7:$R$2843,12,0)</f>
        <v>54.911999999999999</v>
      </c>
      <c r="I17" s="66">
        <f t="shared" si="2"/>
        <v>4</v>
      </c>
      <c r="J17" s="65">
        <f>VLOOKUP($A17,'Return Data'!$B$7:$R$2843,13,0)</f>
        <v>64.917699999999996</v>
      </c>
      <c r="K17" s="66">
        <f t="shared" si="3"/>
        <v>12</v>
      </c>
      <c r="L17" s="65">
        <f>VLOOKUP($A17,'Return Data'!$B$7:$R$2843,17,0)</f>
        <v>20.135999999999999</v>
      </c>
      <c r="M17" s="66">
        <f t="shared" si="4"/>
        <v>20</v>
      </c>
      <c r="N17" s="65">
        <f>VLOOKUP($A17,'Return Data'!$B$7:$R$2843,14,0)</f>
        <v>15.1554</v>
      </c>
      <c r="O17" s="66">
        <f t="shared" si="6"/>
        <v>11</v>
      </c>
      <c r="P17" s="65">
        <f>VLOOKUP($A17,'Return Data'!$B$7:$R$2843,15,0)</f>
        <v>13.0943</v>
      </c>
      <c r="Q17" s="66">
        <f t="shared" si="7"/>
        <v>18</v>
      </c>
      <c r="R17" s="65">
        <f>VLOOKUP($A17,'Return Data'!$B$7:$R$2843,16,0)</f>
        <v>18.174900000000001</v>
      </c>
      <c r="S17" s="67">
        <f t="shared" si="5"/>
        <v>9</v>
      </c>
    </row>
    <row r="18" spans="1:19" x14ac:dyDescent="0.3">
      <c r="A18" s="63" t="s">
        <v>917</v>
      </c>
      <c r="B18" s="64">
        <f>VLOOKUP($A18,'Return Data'!$B$7:$R$2843,3,0)</f>
        <v>44391</v>
      </c>
      <c r="C18" s="65">
        <f>VLOOKUP($A18,'Return Data'!$B$7:$R$2843,4,0)</f>
        <v>64.489999999999995</v>
      </c>
      <c r="D18" s="65">
        <f>VLOOKUP($A18,'Return Data'!$B$7:$R$2843,10,0)</f>
        <v>15.1196</v>
      </c>
      <c r="E18" s="66">
        <f t="shared" si="0"/>
        <v>17</v>
      </c>
      <c r="F18" s="65">
        <f>VLOOKUP($A18,'Return Data'!$B$7:$R$2843,11,0)</f>
        <v>17.3612</v>
      </c>
      <c r="G18" s="66">
        <f t="shared" si="1"/>
        <v>18</v>
      </c>
      <c r="H18" s="65">
        <f>VLOOKUP($A18,'Return Data'!$B$7:$R$2843,12,0)</f>
        <v>45.575600000000001</v>
      </c>
      <c r="I18" s="66">
        <f t="shared" si="2"/>
        <v>14</v>
      </c>
      <c r="J18" s="65">
        <f>VLOOKUP($A18,'Return Data'!$B$7:$R$2843,13,0)</f>
        <v>66.211299999999994</v>
      </c>
      <c r="K18" s="66">
        <f t="shared" si="3"/>
        <v>8</v>
      </c>
      <c r="L18" s="65">
        <f>VLOOKUP($A18,'Return Data'!$B$7:$R$2843,17,0)</f>
        <v>20.4132</v>
      </c>
      <c r="M18" s="66">
        <f t="shared" si="4"/>
        <v>18</v>
      </c>
      <c r="N18" s="65">
        <f>VLOOKUP($A18,'Return Data'!$B$7:$R$2843,14,0)</f>
        <v>13.117000000000001</v>
      </c>
      <c r="O18" s="66">
        <f t="shared" si="6"/>
        <v>19</v>
      </c>
      <c r="P18" s="65">
        <f>VLOOKUP($A18,'Return Data'!$B$7:$R$2843,15,0)</f>
        <v>13.866</v>
      </c>
      <c r="Q18" s="66">
        <f t="shared" si="7"/>
        <v>13</v>
      </c>
      <c r="R18" s="65">
        <f>VLOOKUP($A18,'Return Data'!$B$7:$R$2843,16,0)</f>
        <v>12.4047</v>
      </c>
      <c r="S18" s="67">
        <f t="shared" si="5"/>
        <v>23</v>
      </c>
    </row>
    <row r="19" spans="1:19" x14ac:dyDescent="0.3">
      <c r="A19" s="63" t="s">
        <v>918</v>
      </c>
      <c r="B19" s="64">
        <f>VLOOKUP($A19,'Return Data'!$B$7:$R$2843,3,0)</f>
        <v>44391</v>
      </c>
      <c r="C19" s="65">
        <f>VLOOKUP($A19,'Return Data'!$B$7:$R$2843,4,0)</f>
        <v>49.27</v>
      </c>
      <c r="D19" s="65">
        <f>VLOOKUP($A19,'Return Data'!$B$7:$R$2843,10,0)</f>
        <v>15.1976</v>
      </c>
      <c r="E19" s="66">
        <f t="shared" si="0"/>
        <v>16</v>
      </c>
      <c r="F19" s="65">
        <f>VLOOKUP($A19,'Return Data'!$B$7:$R$2843,11,0)</f>
        <v>13.9191</v>
      </c>
      <c r="G19" s="66">
        <f t="shared" si="1"/>
        <v>26</v>
      </c>
      <c r="H19" s="65">
        <f>VLOOKUP($A19,'Return Data'!$B$7:$R$2843,12,0)</f>
        <v>36.444200000000002</v>
      </c>
      <c r="I19" s="66">
        <f t="shared" si="2"/>
        <v>25</v>
      </c>
      <c r="J19" s="65">
        <f>VLOOKUP($A19,'Return Data'!$B$7:$R$2843,13,0)</f>
        <v>53.345799999999997</v>
      </c>
      <c r="K19" s="66">
        <f t="shared" si="3"/>
        <v>25</v>
      </c>
      <c r="L19" s="65">
        <f>VLOOKUP($A19,'Return Data'!$B$7:$R$2843,17,0)</f>
        <v>20.927199999999999</v>
      </c>
      <c r="M19" s="66">
        <f t="shared" si="4"/>
        <v>17</v>
      </c>
      <c r="N19" s="65">
        <f>VLOOKUP($A19,'Return Data'!$B$7:$R$2843,14,0)</f>
        <v>13.9339</v>
      </c>
      <c r="O19" s="66">
        <f t="shared" si="6"/>
        <v>15</v>
      </c>
      <c r="P19" s="65">
        <f>VLOOKUP($A19,'Return Data'!$B$7:$R$2843,15,0)</f>
        <v>15.2423</v>
      </c>
      <c r="Q19" s="66">
        <f t="shared" si="7"/>
        <v>10</v>
      </c>
      <c r="R19" s="65">
        <f>VLOOKUP($A19,'Return Data'!$B$7:$R$2843,16,0)</f>
        <v>12.1203</v>
      </c>
      <c r="S19" s="67">
        <f t="shared" si="5"/>
        <v>24</v>
      </c>
    </row>
    <row r="20" spans="1:19" x14ac:dyDescent="0.3">
      <c r="A20" s="63" t="s">
        <v>920</v>
      </c>
      <c r="B20" s="64">
        <f>VLOOKUP($A20,'Return Data'!$B$7:$R$2843,3,0)</f>
        <v>44391</v>
      </c>
      <c r="C20" s="65">
        <f>VLOOKUP($A20,'Return Data'!$B$7:$R$2843,4,0)</f>
        <v>181.84200000000001</v>
      </c>
      <c r="D20" s="65">
        <f>VLOOKUP($A20,'Return Data'!$B$7:$R$2843,10,0)</f>
        <v>12.2773</v>
      </c>
      <c r="E20" s="66">
        <f t="shared" si="0"/>
        <v>25</v>
      </c>
      <c r="F20" s="65">
        <f>VLOOKUP($A20,'Return Data'!$B$7:$R$2843,11,0)</f>
        <v>16.073599999999999</v>
      </c>
      <c r="G20" s="66">
        <f t="shared" si="1"/>
        <v>20</v>
      </c>
      <c r="H20" s="65">
        <f>VLOOKUP($A20,'Return Data'!$B$7:$R$2843,12,0)</f>
        <v>41.357300000000002</v>
      </c>
      <c r="I20" s="66">
        <f t="shared" si="2"/>
        <v>22</v>
      </c>
      <c r="J20" s="65">
        <f>VLOOKUP($A20,'Return Data'!$B$7:$R$2843,13,0)</f>
        <v>55.368699999999997</v>
      </c>
      <c r="K20" s="66">
        <f t="shared" si="3"/>
        <v>23</v>
      </c>
      <c r="L20" s="65">
        <f>VLOOKUP($A20,'Return Data'!$B$7:$R$2843,17,0)</f>
        <v>24.085100000000001</v>
      </c>
      <c r="M20" s="66">
        <f t="shared" si="4"/>
        <v>10</v>
      </c>
      <c r="N20" s="65">
        <f>VLOOKUP($A20,'Return Data'!$B$7:$R$2843,14,0)</f>
        <v>16.930099999999999</v>
      </c>
      <c r="O20" s="66">
        <f t="shared" si="6"/>
        <v>7</v>
      </c>
      <c r="P20" s="65">
        <f>VLOOKUP($A20,'Return Data'!$B$7:$R$2843,15,0)</f>
        <v>15.6136</v>
      </c>
      <c r="Q20" s="66">
        <f t="shared" si="7"/>
        <v>6</v>
      </c>
      <c r="R20" s="65">
        <f>VLOOKUP($A20,'Return Data'!$B$7:$R$2843,16,0)</f>
        <v>18.778600000000001</v>
      </c>
      <c r="S20" s="67">
        <f t="shared" si="5"/>
        <v>7</v>
      </c>
    </row>
    <row r="21" spans="1:19" x14ac:dyDescent="0.3">
      <c r="A21" s="63" t="s">
        <v>923</v>
      </c>
      <c r="B21" s="64">
        <f>VLOOKUP($A21,'Return Data'!$B$7:$R$2843,3,0)</f>
        <v>44391</v>
      </c>
      <c r="C21" s="65">
        <f>VLOOKUP($A21,'Return Data'!$B$7:$R$2843,4,0)</f>
        <v>64.204999999999998</v>
      </c>
      <c r="D21" s="65">
        <f>VLOOKUP($A21,'Return Data'!$B$7:$R$2843,10,0)</f>
        <v>11.480600000000001</v>
      </c>
      <c r="E21" s="66">
        <f t="shared" si="0"/>
        <v>26</v>
      </c>
      <c r="F21" s="65">
        <f>VLOOKUP($A21,'Return Data'!$B$7:$R$2843,11,0)</f>
        <v>10.3672</v>
      </c>
      <c r="G21" s="66">
        <f t="shared" si="1"/>
        <v>27</v>
      </c>
      <c r="H21" s="65">
        <f>VLOOKUP($A21,'Return Data'!$B$7:$R$2843,12,0)</f>
        <v>30.006499999999999</v>
      </c>
      <c r="I21" s="66">
        <f t="shared" si="2"/>
        <v>27</v>
      </c>
      <c r="J21" s="65">
        <f>VLOOKUP($A21,'Return Data'!$B$7:$R$2843,13,0)</f>
        <v>49.282699999999998</v>
      </c>
      <c r="K21" s="66">
        <f t="shared" si="3"/>
        <v>27</v>
      </c>
      <c r="L21" s="65">
        <f>VLOOKUP($A21,'Return Data'!$B$7:$R$2843,17,0)</f>
        <v>17.692900000000002</v>
      </c>
      <c r="M21" s="66">
        <f t="shared" si="4"/>
        <v>24</v>
      </c>
      <c r="N21" s="65">
        <f>VLOOKUP($A21,'Return Data'!$B$7:$R$2843,14,0)</f>
        <v>9.9151000000000007</v>
      </c>
      <c r="O21" s="66">
        <f t="shared" si="6"/>
        <v>22</v>
      </c>
      <c r="P21" s="65">
        <f>VLOOKUP($A21,'Return Data'!$B$7:$R$2843,15,0)</f>
        <v>11.786300000000001</v>
      </c>
      <c r="Q21" s="66">
        <f t="shared" si="7"/>
        <v>21</v>
      </c>
      <c r="R21" s="65">
        <f>VLOOKUP($A21,'Return Data'!$B$7:$R$2843,16,0)</f>
        <v>13.0533</v>
      </c>
      <c r="S21" s="67">
        <f t="shared" si="5"/>
        <v>18</v>
      </c>
    </row>
    <row r="22" spans="1:19" x14ac:dyDescent="0.3">
      <c r="A22" s="63" t="s">
        <v>925</v>
      </c>
      <c r="B22" s="64">
        <f>VLOOKUP($A22,'Return Data'!$B$7:$R$2843,3,0)</f>
        <v>44391</v>
      </c>
      <c r="C22" s="65">
        <f>VLOOKUP($A22,'Return Data'!$B$7:$R$2843,4,0)</f>
        <v>21.793600000000001</v>
      </c>
      <c r="D22" s="65">
        <f>VLOOKUP($A22,'Return Data'!$B$7:$R$2843,10,0)</f>
        <v>13.2835</v>
      </c>
      <c r="E22" s="66">
        <f t="shared" si="0"/>
        <v>24</v>
      </c>
      <c r="F22" s="65">
        <f>VLOOKUP($A22,'Return Data'!$B$7:$R$2843,11,0)</f>
        <v>14.281499999999999</v>
      </c>
      <c r="G22" s="66">
        <f t="shared" si="1"/>
        <v>25</v>
      </c>
      <c r="H22" s="65">
        <f>VLOOKUP($A22,'Return Data'!$B$7:$R$2843,12,0)</f>
        <v>37.950800000000001</v>
      </c>
      <c r="I22" s="66">
        <f t="shared" si="2"/>
        <v>24</v>
      </c>
      <c r="J22" s="65">
        <f>VLOOKUP($A22,'Return Data'!$B$7:$R$2843,13,0)</f>
        <v>55.428800000000003</v>
      </c>
      <c r="K22" s="66">
        <f t="shared" si="3"/>
        <v>22</v>
      </c>
      <c r="L22" s="65">
        <f>VLOOKUP($A22,'Return Data'!$B$7:$R$2843,17,0)</f>
        <v>21.732399999999998</v>
      </c>
      <c r="M22" s="66">
        <f t="shared" si="4"/>
        <v>15</v>
      </c>
      <c r="N22" s="65">
        <f>VLOOKUP($A22,'Return Data'!$B$7:$R$2843,14,0)</f>
        <v>14.337400000000001</v>
      </c>
      <c r="O22" s="66">
        <f t="shared" si="6"/>
        <v>13</v>
      </c>
      <c r="P22" s="65">
        <f>VLOOKUP($A22,'Return Data'!$B$7:$R$2843,15,0)</f>
        <v>16.005800000000001</v>
      </c>
      <c r="Q22" s="66">
        <f t="shared" si="7"/>
        <v>4</v>
      </c>
      <c r="R22" s="65">
        <f>VLOOKUP($A22,'Return Data'!$B$7:$R$2843,16,0)</f>
        <v>12.973699999999999</v>
      </c>
      <c r="S22" s="67">
        <f t="shared" si="5"/>
        <v>20</v>
      </c>
    </row>
    <row r="23" spans="1:19" x14ac:dyDescent="0.3">
      <c r="A23" s="63" t="s">
        <v>927</v>
      </c>
      <c r="B23" s="64">
        <f>VLOOKUP($A23,'Return Data'!$B$7:$R$2843,3,0)</f>
        <v>44391</v>
      </c>
      <c r="C23" s="65">
        <f>VLOOKUP($A23,'Return Data'!$B$7:$R$2843,4,0)</f>
        <v>15.013199999999999</v>
      </c>
      <c r="D23" s="65">
        <f>VLOOKUP($A23,'Return Data'!$B$7:$R$2843,10,0)</f>
        <v>16.006399999999999</v>
      </c>
      <c r="E23" s="66">
        <f t="shared" si="0"/>
        <v>10</v>
      </c>
      <c r="F23" s="65">
        <f>VLOOKUP($A23,'Return Data'!$B$7:$R$2843,11,0)</f>
        <v>21.796099999999999</v>
      </c>
      <c r="G23" s="66">
        <f t="shared" si="1"/>
        <v>4</v>
      </c>
      <c r="H23" s="65">
        <f>VLOOKUP($A23,'Return Data'!$B$7:$R$2843,12,0)</f>
        <v>48.998100000000001</v>
      </c>
      <c r="I23" s="66">
        <f t="shared" si="2"/>
        <v>11</v>
      </c>
      <c r="J23" s="65">
        <f>VLOOKUP($A23,'Return Data'!$B$7:$R$2843,13,0)</f>
        <v>65.427400000000006</v>
      </c>
      <c r="K23" s="66">
        <f t="shared" si="3"/>
        <v>9</v>
      </c>
      <c r="L23" s="65"/>
      <c r="M23" s="66"/>
      <c r="N23" s="65"/>
      <c r="O23" s="66"/>
      <c r="P23" s="65"/>
      <c r="Q23" s="66"/>
      <c r="R23" s="65">
        <f>VLOOKUP($A23,'Return Data'!$B$7:$R$2843,16,0)</f>
        <v>30.200700000000001</v>
      </c>
      <c r="S23" s="67">
        <f t="shared" si="5"/>
        <v>1</v>
      </c>
    </row>
    <row r="24" spans="1:19" x14ac:dyDescent="0.3">
      <c r="A24" s="63" t="s">
        <v>929</v>
      </c>
      <c r="B24" s="64">
        <f>VLOOKUP($A24,'Return Data'!$B$7:$R$2843,3,0)</f>
        <v>44391</v>
      </c>
      <c r="C24" s="65">
        <f>VLOOKUP($A24,'Return Data'!$B$7:$R$2843,4,0)</f>
        <v>89.510999999999996</v>
      </c>
      <c r="D24" s="65">
        <f>VLOOKUP($A24,'Return Data'!$B$7:$R$2843,10,0)</f>
        <v>15.463800000000001</v>
      </c>
      <c r="E24" s="66">
        <f t="shared" si="0"/>
        <v>13</v>
      </c>
      <c r="F24" s="65">
        <f>VLOOKUP($A24,'Return Data'!$B$7:$R$2843,11,0)</f>
        <v>19.499400000000001</v>
      </c>
      <c r="G24" s="66">
        <f t="shared" si="1"/>
        <v>11</v>
      </c>
      <c r="H24" s="65">
        <f>VLOOKUP($A24,'Return Data'!$B$7:$R$2843,12,0)</f>
        <v>49.874400000000001</v>
      </c>
      <c r="I24" s="66">
        <f t="shared" si="2"/>
        <v>9</v>
      </c>
      <c r="J24" s="65">
        <f>VLOOKUP($A24,'Return Data'!$B$7:$R$2843,13,0)</f>
        <v>68.742199999999997</v>
      </c>
      <c r="K24" s="66">
        <f t="shared" si="3"/>
        <v>5</v>
      </c>
      <c r="L24" s="65">
        <f>VLOOKUP($A24,'Return Data'!$B$7:$R$2843,17,0)</f>
        <v>29.986499999999999</v>
      </c>
      <c r="M24" s="66">
        <f t="shared" si="4"/>
        <v>2</v>
      </c>
      <c r="N24" s="65">
        <f>VLOOKUP($A24,'Return Data'!$B$7:$R$2843,14,0)</f>
        <v>22.8583</v>
      </c>
      <c r="O24" s="66">
        <f t="shared" si="6"/>
        <v>1</v>
      </c>
      <c r="P24" s="65">
        <f>VLOOKUP($A24,'Return Data'!$B$7:$R$2843,15,0)</f>
        <v>21.035299999999999</v>
      </c>
      <c r="Q24" s="66">
        <f t="shared" si="7"/>
        <v>1</v>
      </c>
      <c r="R24" s="65">
        <f>VLOOKUP($A24,'Return Data'!$B$7:$R$2843,16,0)</f>
        <v>22.000599999999999</v>
      </c>
      <c r="S24" s="67">
        <f t="shared" si="5"/>
        <v>6</v>
      </c>
    </row>
    <row r="25" spans="1:19" x14ac:dyDescent="0.3">
      <c r="A25" s="63" t="s">
        <v>931</v>
      </c>
      <c r="B25" s="64">
        <f>VLOOKUP($A25,'Return Data'!$B$7:$R$2843,3,0)</f>
        <v>44391</v>
      </c>
      <c r="C25" s="65">
        <f>VLOOKUP($A25,'Return Data'!$B$7:$R$2843,4,0)</f>
        <v>15.132300000000001</v>
      </c>
      <c r="D25" s="65">
        <f>VLOOKUP($A25,'Return Data'!$B$7:$R$2843,10,0)</f>
        <v>16.664400000000001</v>
      </c>
      <c r="E25" s="66">
        <f t="shared" si="0"/>
        <v>9</v>
      </c>
      <c r="F25" s="65">
        <f>VLOOKUP($A25,'Return Data'!$B$7:$R$2843,11,0)</f>
        <v>21.3263</v>
      </c>
      <c r="G25" s="66">
        <f t="shared" si="1"/>
        <v>5</v>
      </c>
      <c r="H25" s="65">
        <f>VLOOKUP($A25,'Return Data'!$B$7:$R$2843,12,0)</f>
        <v>51.715899999999998</v>
      </c>
      <c r="I25" s="66">
        <f t="shared" si="2"/>
        <v>8</v>
      </c>
      <c r="J25" s="65">
        <f>VLOOKUP($A25,'Return Data'!$B$7:$R$2843,13,0)</f>
        <v>63.604799999999997</v>
      </c>
      <c r="K25" s="66">
        <f t="shared" si="3"/>
        <v>15</v>
      </c>
      <c r="L25" s="65"/>
      <c r="M25" s="66"/>
      <c r="N25" s="65"/>
      <c r="O25" s="66"/>
      <c r="P25" s="65"/>
      <c r="Q25" s="66"/>
      <c r="R25" s="65">
        <f>VLOOKUP($A25,'Return Data'!$B$7:$R$2843,16,0)</f>
        <v>26.837399999999999</v>
      </c>
      <c r="S25" s="67">
        <f t="shared" si="5"/>
        <v>3</v>
      </c>
    </row>
    <row r="26" spans="1:19" x14ac:dyDescent="0.3">
      <c r="A26" s="63" t="s">
        <v>2018</v>
      </c>
      <c r="B26" s="64">
        <f>VLOOKUP($A26,'Return Data'!$B$7:$R$2843,3,0)</f>
        <v>44391</v>
      </c>
      <c r="C26" s="65">
        <f>VLOOKUP($A26,'Return Data'!$B$7:$R$2843,4,0)</f>
        <v>21.471900000000002</v>
      </c>
      <c r="D26" s="65">
        <f>VLOOKUP($A26,'Return Data'!$B$7:$R$2843,10,0)</f>
        <v>13.4549</v>
      </c>
      <c r="E26" s="66">
        <f t="shared" si="0"/>
        <v>23</v>
      </c>
      <c r="F26" s="65">
        <f>VLOOKUP($A26,'Return Data'!$B$7:$R$2843,11,0)</f>
        <v>19.5487</v>
      </c>
      <c r="G26" s="66">
        <f t="shared" si="1"/>
        <v>10</v>
      </c>
      <c r="H26" s="65">
        <f>VLOOKUP($A26,'Return Data'!$B$7:$R$2843,12,0)</f>
        <v>42.401699999999998</v>
      </c>
      <c r="I26" s="66">
        <f t="shared" si="2"/>
        <v>21</v>
      </c>
      <c r="J26" s="65">
        <f>VLOOKUP($A26,'Return Data'!$B$7:$R$2843,13,0)</f>
        <v>59.2363</v>
      </c>
      <c r="K26" s="66">
        <f t="shared" si="3"/>
        <v>19</v>
      </c>
      <c r="L26" s="65">
        <f>VLOOKUP($A26,'Return Data'!$B$7:$R$2843,17,0)</f>
        <v>18.055099999999999</v>
      </c>
      <c r="M26" s="66">
        <f t="shared" si="4"/>
        <v>23</v>
      </c>
      <c r="N26" s="65">
        <f>VLOOKUP($A26,'Return Data'!$B$7:$R$2843,14,0)</f>
        <v>13.877700000000001</v>
      </c>
      <c r="O26" s="66">
        <f t="shared" si="6"/>
        <v>16</v>
      </c>
      <c r="P26" s="65">
        <f>VLOOKUP($A26,'Return Data'!$B$7:$R$2843,15,0)</f>
        <v>13.9122</v>
      </c>
      <c r="Q26" s="66">
        <f t="shared" si="7"/>
        <v>12</v>
      </c>
      <c r="R26" s="65">
        <f>VLOOKUP($A26,'Return Data'!$B$7:$R$2843,16,0)</f>
        <v>14.6053</v>
      </c>
      <c r="S26" s="67">
        <f t="shared" si="5"/>
        <v>16</v>
      </c>
    </row>
    <row r="27" spans="1:19" x14ac:dyDescent="0.3">
      <c r="A27" s="63" t="s">
        <v>932</v>
      </c>
      <c r="B27" s="64">
        <f>VLOOKUP($A27,'Return Data'!$B$7:$R$2843,3,0)</f>
        <v>44391</v>
      </c>
      <c r="C27" s="65">
        <f>VLOOKUP($A27,'Return Data'!$B$7:$R$2843,4,0)</f>
        <v>748.71600000000001</v>
      </c>
      <c r="D27" s="65">
        <f>VLOOKUP($A27,'Return Data'!$B$7:$R$2843,10,0)</f>
        <v>14.088800000000001</v>
      </c>
      <c r="E27" s="66">
        <f t="shared" si="0"/>
        <v>21</v>
      </c>
      <c r="F27" s="65">
        <f>VLOOKUP($A27,'Return Data'!$B$7:$R$2843,11,0)</f>
        <v>14.826000000000001</v>
      </c>
      <c r="G27" s="66">
        <f t="shared" si="1"/>
        <v>24</v>
      </c>
      <c r="H27" s="65">
        <f>VLOOKUP($A27,'Return Data'!$B$7:$R$2843,12,0)</f>
        <v>44.511299999999999</v>
      </c>
      <c r="I27" s="66">
        <f t="shared" si="2"/>
        <v>16</v>
      </c>
      <c r="J27" s="65">
        <f>VLOOKUP($A27,'Return Data'!$B$7:$R$2843,13,0)</f>
        <v>62.291600000000003</v>
      </c>
      <c r="K27" s="66">
        <f t="shared" si="3"/>
        <v>16</v>
      </c>
      <c r="L27" s="65">
        <f>VLOOKUP($A27,'Return Data'!$B$7:$R$2843,17,0)</f>
        <v>19.1477</v>
      </c>
      <c r="M27" s="66">
        <f t="shared" si="4"/>
        <v>22</v>
      </c>
      <c r="N27" s="65">
        <f>VLOOKUP($A27,'Return Data'!$B$7:$R$2843,14,0)</f>
        <v>13.716699999999999</v>
      </c>
      <c r="O27" s="66">
        <f t="shared" si="6"/>
        <v>17</v>
      </c>
      <c r="P27" s="65">
        <f>VLOOKUP($A27,'Return Data'!$B$7:$R$2843,15,0)</f>
        <v>10.7509</v>
      </c>
      <c r="Q27" s="66">
        <f t="shared" si="7"/>
        <v>22</v>
      </c>
      <c r="R27" s="65">
        <f>VLOOKUP($A27,'Return Data'!$B$7:$R$2843,16,0)</f>
        <v>18.2209</v>
      </c>
      <c r="S27" s="67">
        <f t="shared" si="5"/>
        <v>8</v>
      </c>
    </row>
    <row r="28" spans="1:19" x14ac:dyDescent="0.3">
      <c r="A28" s="63" t="s">
        <v>934</v>
      </c>
      <c r="B28" s="64">
        <f>VLOOKUP($A28,'Return Data'!$B$7:$R$2843,3,0)</f>
        <v>44391</v>
      </c>
      <c r="C28" s="65">
        <f>VLOOKUP($A28,'Return Data'!$B$7:$R$2843,4,0)</f>
        <v>164.27</v>
      </c>
      <c r="D28" s="65">
        <f>VLOOKUP($A28,'Return Data'!$B$7:$R$2843,10,0)</f>
        <v>15.9444</v>
      </c>
      <c r="E28" s="66">
        <f t="shared" si="0"/>
        <v>11</v>
      </c>
      <c r="F28" s="65">
        <f>VLOOKUP($A28,'Return Data'!$B$7:$R$2843,11,0)</f>
        <v>19.817699999999999</v>
      </c>
      <c r="G28" s="66">
        <f t="shared" si="1"/>
        <v>8</v>
      </c>
      <c r="H28" s="65">
        <f>VLOOKUP($A28,'Return Data'!$B$7:$R$2843,12,0)</f>
        <v>48.231400000000001</v>
      </c>
      <c r="I28" s="66">
        <f t="shared" si="2"/>
        <v>12</v>
      </c>
      <c r="J28" s="65">
        <f>VLOOKUP($A28,'Return Data'!$B$7:$R$2843,13,0)</f>
        <v>67.178899999999999</v>
      </c>
      <c r="K28" s="66">
        <f t="shared" si="3"/>
        <v>7</v>
      </c>
      <c r="L28" s="65">
        <f>VLOOKUP($A28,'Return Data'!$B$7:$R$2843,17,0)</f>
        <v>27.348400000000002</v>
      </c>
      <c r="M28" s="66">
        <f t="shared" si="4"/>
        <v>4</v>
      </c>
      <c r="N28" s="65">
        <f>VLOOKUP($A28,'Return Data'!$B$7:$R$2843,14,0)</f>
        <v>16.0975</v>
      </c>
      <c r="O28" s="66">
        <f t="shared" si="6"/>
        <v>9</v>
      </c>
      <c r="P28" s="65">
        <f>VLOOKUP($A28,'Return Data'!$B$7:$R$2843,15,0)</f>
        <v>16.941700000000001</v>
      </c>
      <c r="Q28" s="66">
        <f t="shared" si="7"/>
        <v>3</v>
      </c>
      <c r="R28" s="65">
        <f>VLOOKUP($A28,'Return Data'!$B$7:$R$2843,16,0)</f>
        <v>24.706499999999998</v>
      </c>
      <c r="S28" s="67">
        <f t="shared" si="5"/>
        <v>5</v>
      </c>
    </row>
    <row r="29" spans="1:19" x14ac:dyDescent="0.3">
      <c r="A29" s="63" t="s">
        <v>936</v>
      </c>
      <c r="B29" s="64">
        <f>VLOOKUP($A29,'Return Data'!$B$7:$R$2843,3,0)</f>
        <v>44391</v>
      </c>
      <c r="C29" s="65">
        <f>VLOOKUP($A29,'Return Data'!$B$7:$R$2843,4,0)</f>
        <v>59.468200000000003</v>
      </c>
      <c r="D29" s="65">
        <f>VLOOKUP($A29,'Return Data'!$B$7:$R$2843,10,0)</f>
        <v>13.892799999999999</v>
      </c>
      <c r="E29" s="66">
        <f t="shared" si="0"/>
        <v>22</v>
      </c>
      <c r="F29" s="65">
        <f>VLOOKUP($A29,'Return Data'!$B$7:$R$2843,11,0)</f>
        <v>16.0337</v>
      </c>
      <c r="G29" s="66">
        <f t="shared" si="1"/>
        <v>21</v>
      </c>
      <c r="H29" s="65">
        <f>VLOOKUP($A29,'Return Data'!$B$7:$R$2843,12,0)</f>
        <v>49.276899999999998</v>
      </c>
      <c r="I29" s="66">
        <f t="shared" si="2"/>
        <v>10</v>
      </c>
      <c r="J29" s="65">
        <f>VLOOKUP($A29,'Return Data'!$B$7:$R$2843,13,0)</f>
        <v>50.605800000000002</v>
      </c>
      <c r="K29" s="66">
        <f t="shared" si="3"/>
        <v>26</v>
      </c>
      <c r="L29" s="65">
        <f>VLOOKUP($A29,'Return Data'!$B$7:$R$2843,17,0)</f>
        <v>27.662500000000001</v>
      </c>
      <c r="M29" s="66">
        <f t="shared" si="4"/>
        <v>3</v>
      </c>
      <c r="N29" s="65">
        <f>VLOOKUP($A29,'Return Data'!$B$7:$R$2843,14,0)</f>
        <v>17.526900000000001</v>
      </c>
      <c r="O29" s="66">
        <f t="shared" si="6"/>
        <v>3</v>
      </c>
      <c r="P29" s="65">
        <f>VLOOKUP($A29,'Return Data'!$B$7:$R$2843,15,0)</f>
        <v>15.0303</v>
      </c>
      <c r="Q29" s="66">
        <f t="shared" si="7"/>
        <v>11</v>
      </c>
      <c r="R29" s="65">
        <f>VLOOKUP($A29,'Return Data'!$B$7:$R$2843,16,0)</f>
        <v>12.988200000000001</v>
      </c>
      <c r="S29" s="67">
        <f t="shared" si="5"/>
        <v>19</v>
      </c>
    </row>
    <row r="30" spans="1:19" x14ac:dyDescent="0.3">
      <c r="A30" s="63" t="s">
        <v>1905</v>
      </c>
      <c r="B30" s="64">
        <f>VLOOKUP($A30,'Return Data'!$B$7:$R$2843,3,0)</f>
        <v>44391</v>
      </c>
      <c r="C30" s="65">
        <f>VLOOKUP($A30,'Return Data'!$B$7:$R$2843,4,0)</f>
        <v>502.03296957181999</v>
      </c>
      <c r="D30" s="65">
        <f>VLOOKUP($A30,'Return Data'!$B$7:$R$2843,10,0)</f>
        <v>20.2531</v>
      </c>
      <c r="E30" s="66">
        <f t="shared" si="0"/>
        <v>1</v>
      </c>
      <c r="F30" s="65">
        <f>VLOOKUP($A30,'Return Data'!$B$7:$R$2843,11,0)</f>
        <v>21.8218</v>
      </c>
      <c r="G30" s="66">
        <f t="shared" si="1"/>
        <v>3</v>
      </c>
      <c r="H30" s="65">
        <f>VLOOKUP($A30,'Return Data'!$B$7:$R$2843,12,0)</f>
        <v>54.541499999999999</v>
      </c>
      <c r="I30" s="66">
        <f t="shared" si="2"/>
        <v>5</v>
      </c>
      <c r="J30" s="65">
        <f>VLOOKUP($A30,'Return Data'!$B$7:$R$2843,13,0)</f>
        <v>70.659599999999998</v>
      </c>
      <c r="K30" s="66">
        <f t="shared" si="3"/>
        <v>4</v>
      </c>
      <c r="L30" s="65">
        <f>VLOOKUP($A30,'Return Data'!$B$7:$R$2843,17,0)</f>
        <v>24.512899999999998</v>
      </c>
      <c r="M30" s="66">
        <f t="shared" si="4"/>
        <v>9</v>
      </c>
      <c r="N30" s="65">
        <f>VLOOKUP($A30,'Return Data'!$B$7:$R$2843,14,0)</f>
        <v>18.1204</v>
      </c>
      <c r="O30" s="66">
        <f t="shared" si="6"/>
        <v>2</v>
      </c>
      <c r="P30" s="65">
        <f>VLOOKUP($A30,'Return Data'!$B$7:$R$2843,15,0)</f>
        <v>15.492599999999999</v>
      </c>
      <c r="Q30" s="66">
        <f t="shared" si="7"/>
        <v>8</v>
      </c>
      <c r="R30" s="65">
        <f>VLOOKUP($A30,'Return Data'!$B$7:$R$2843,16,0)</f>
        <v>14.7895</v>
      </c>
      <c r="S30" s="67">
        <f t="shared" si="5"/>
        <v>15</v>
      </c>
    </row>
    <row r="31" spans="1:19" x14ac:dyDescent="0.3">
      <c r="A31" s="63" t="s">
        <v>938</v>
      </c>
      <c r="B31" s="64">
        <f>VLOOKUP($A31,'Return Data'!$B$7:$R$2843,3,0)</f>
        <v>44391</v>
      </c>
      <c r="C31" s="65">
        <f>VLOOKUP($A31,'Return Data'!$B$7:$R$2843,4,0)</f>
        <v>48.9422</v>
      </c>
      <c r="D31" s="65">
        <f>VLOOKUP($A31,'Return Data'!$B$7:$R$2843,10,0)</f>
        <v>14.129300000000001</v>
      </c>
      <c r="E31" s="66">
        <f t="shared" si="0"/>
        <v>20</v>
      </c>
      <c r="F31" s="65">
        <f>VLOOKUP($A31,'Return Data'!$B$7:$R$2843,11,0)</f>
        <v>17.7803</v>
      </c>
      <c r="G31" s="66">
        <f t="shared" si="1"/>
        <v>16</v>
      </c>
      <c r="H31" s="65">
        <f>VLOOKUP($A31,'Return Data'!$B$7:$R$2843,12,0)</f>
        <v>42.4938</v>
      </c>
      <c r="I31" s="66">
        <f t="shared" si="2"/>
        <v>20</v>
      </c>
      <c r="J31" s="65">
        <f>VLOOKUP($A31,'Return Data'!$B$7:$R$2843,13,0)</f>
        <v>58.162199999999999</v>
      </c>
      <c r="K31" s="66">
        <f t="shared" si="3"/>
        <v>20</v>
      </c>
      <c r="L31" s="65">
        <f>VLOOKUP($A31,'Return Data'!$B$7:$R$2843,17,0)</f>
        <v>19.437999999999999</v>
      </c>
      <c r="M31" s="66">
        <f t="shared" si="4"/>
        <v>21</v>
      </c>
      <c r="N31" s="65">
        <f>VLOOKUP($A31,'Return Data'!$B$7:$R$2843,14,0)</f>
        <v>13.983700000000001</v>
      </c>
      <c r="O31" s="66">
        <f t="shared" si="6"/>
        <v>14</v>
      </c>
      <c r="P31" s="65">
        <f>VLOOKUP($A31,'Return Data'!$B$7:$R$2843,15,0)</f>
        <v>15.305999999999999</v>
      </c>
      <c r="Q31" s="66">
        <f t="shared" si="7"/>
        <v>9</v>
      </c>
      <c r="R31" s="65">
        <f>VLOOKUP($A31,'Return Data'!$B$7:$R$2843,16,0)</f>
        <v>11.670999999999999</v>
      </c>
      <c r="S31" s="67">
        <f t="shared" si="5"/>
        <v>27</v>
      </c>
    </row>
    <row r="32" spans="1:19" x14ac:dyDescent="0.3">
      <c r="A32" s="63" t="s">
        <v>940</v>
      </c>
      <c r="B32" s="64">
        <f>VLOOKUP($A32,'Return Data'!$B$7:$R$2843,3,0)</f>
        <v>44391</v>
      </c>
      <c r="C32" s="65">
        <f>VLOOKUP($A32,'Return Data'!$B$7:$R$2843,4,0)</f>
        <v>303.95420000000001</v>
      </c>
      <c r="D32" s="65">
        <f>VLOOKUP($A32,'Return Data'!$B$7:$R$2843,10,0)</f>
        <v>11.208399999999999</v>
      </c>
      <c r="E32" s="66">
        <f t="shared" si="0"/>
        <v>27</v>
      </c>
      <c r="F32" s="65">
        <f>VLOOKUP($A32,'Return Data'!$B$7:$R$2843,11,0)</f>
        <v>15.5611</v>
      </c>
      <c r="G32" s="66">
        <f t="shared" si="1"/>
        <v>22</v>
      </c>
      <c r="H32" s="65">
        <f>VLOOKUP($A32,'Return Data'!$B$7:$R$2843,12,0)</f>
        <v>40.379800000000003</v>
      </c>
      <c r="I32" s="66">
        <f t="shared" si="2"/>
        <v>23</v>
      </c>
      <c r="J32" s="65">
        <f>VLOOKUP($A32,'Return Data'!$B$7:$R$2843,13,0)</f>
        <v>54.915599999999998</v>
      </c>
      <c r="K32" s="66">
        <f t="shared" si="3"/>
        <v>24</v>
      </c>
      <c r="L32" s="65">
        <f>VLOOKUP($A32,'Return Data'!$B$7:$R$2843,17,0)</f>
        <v>20.960699999999999</v>
      </c>
      <c r="M32" s="66">
        <f t="shared" si="4"/>
        <v>16</v>
      </c>
      <c r="N32" s="65">
        <f>VLOOKUP($A32,'Return Data'!$B$7:$R$2843,14,0)</f>
        <v>17.2088</v>
      </c>
      <c r="O32" s="66">
        <f t="shared" si="6"/>
        <v>5</v>
      </c>
      <c r="P32" s="65">
        <f>VLOOKUP($A32,'Return Data'!$B$7:$R$2843,15,0)</f>
        <v>13.791</v>
      </c>
      <c r="Q32" s="66">
        <f t="shared" si="7"/>
        <v>14</v>
      </c>
      <c r="R32" s="65">
        <f>VLOOKUP($A32,'Return Data'!$B$7:$R$2843,16,0)</f>
        <v>12.774699999999999</v>
      </c>
      <c r="S32" s="67">
        <f t="shared" si="5"/>
        <v>21</v>
      </c>
    </row>
    <row r="33" spans="1:19" x14ac:dyDescent="0.3">
      <c r="A33" s="63" t="s">
        <v>943</v>
      </c>
      <c r="B33" s="64">
        <f>VLOOKUP($A33,'Return Data'!$B$7:$R$2843,3,0)</f>
        <v>44391</v>
      </c>
      <c r="C33" s="65">
        <f>VLOOKUP($A33,'Return Data'!$B$7:$R$2843,4,0)</f>
        <v>14.81</v>
      </c>
      <c r="D33" s="65">
        <f>VLOOKUP($A33,'Return Data'!$B$7:$R$2843,10,0)</f>
        <v>15.2529</v>
      </c>
      <c r="E33" s="66">
        <f t="shared" si="0"/>
        <v>15</v>
      </c>
      <c r="F33" s="65">
        <f>VLOOKUP($A33,'Return Data'!$B$7:$R$2843,11,0)</f>
        <v>14.984500000000001</v>
      </c>
      <c r="G33" s="66">
        <f t="shared" si="1"/>
        <v>23</v>
      </c>
      <c r="H33" s="65">
        <f>VLOOKUP($A33,'Return Data'!$B$7:$R$2843,12,0)</f>
        <v>35.871600000000001</v>
      </c>
      <c r="I33" s="66">
        <f t="shared" si="2"/>
        <v>26</v>
      </c>
      <c r="J33" s="65">
        <f>VLOOKUP($A33,'Return Data'!$B$7:$R$2843,13,0)</f>
        <v>55.8947</v>
      </c>
      <c r="K33" s="66">
        <f t="shared" si="3"/>
        <v>21</v>
      </c>
      <c r="L33" s="65"/>
      <c r="M33" s="66"/>
      <c r="N33" s="65"/>
      <c r="O33" s="66"/>
      <c r="P33" s="65"/>
      <c r="Q33" s="66"/>
      <c r="R33" s="65">
        <f>VLOOKUP($A33,'Return Data'!$B$7:$R$2843,16,0)</f>
        <v>27.712399999999999</v>
      </c>
      <c r="S33" s="67">
        <f t="shared" si="5"/>
        <v>2</v>
      </c>
    </row>
    <row r="34" spans="1:19" x14ac:dyDescent="0.3">
      <c r="A34" s="63" t="s">
        <v>945</v>
      </c>
      <c r="B34" s="64">
        <f>VLOOKUP($A34,'Return Data'!$B$7:$R$2843,3,0)</f>
        <v>44391</v>
      </c>
      <c r="C34" s="65">
        <f>VLOOKUP($A34,'Return Data'!$B$7:$R$2843,4,0)</f>
        <v>184.71279999999999</v>
      </c>
      <c r="D34" s="65">
        <f>VLOOKUP($A34,'Return Data'!$B$7:$R$2843,10,0)</f>
        <v>18.736899999999999</v>
      </c>
      <c r="E34" s="66">
        <f t="shared" si="0"/>
        <v>4</v>
      </c>
      <c r="F34" s="65">
        <f>VLOOKUP($A34,'Return Data'!$B$7:$R$2843,11,0)</f>
        <v>23.761299999999999</v>
      </c>
      <c r="G34" s="66">
        <f t="shared" si="1"/>
        <v>2</v>
      </c>
      <c r="H34" s="65">
        <f>VLOOKUP($A34,'Return Data'!$B$7:$R$2843,12,0)</f>
        <v>59.301099999999998</v>
      </c>
      <c r="I34" s="66">
        <f t="shared" si="2"/>
        <v>1</v>
      </c>
      <c r="J34" s="65">
        <f>VLOOKUP($A34,'Return Data'!$B$7:$R$2843,13,0)</f>
        <v>73.291499999999999</v>
      </c>
      <c r="K34" s="66">
        <f t="shared" si="3"/>
        <v>2</v>
      </c>
      <c r="L34" s="65">
        <f>VLOOKUP($A34,'Return Data'!$B$7:$R$2843,17,0)</f>
        <v>22.640799999999999</v>
      </c>
      <c r="M34" s="66">
        <f t="shared" si="4"/>
        <v>12</v>
      </c>
      <c r="N34" s="65">
        <f>VLOOKUP($A34,'Return Data'!$B$7:$R$2843,14,0)</f>
        <v>14.667899999999999</v>
      </c>
      <c r="O34" s="66">
        <f t="shared" si="6"/>
        <v>12</v>
      </c>
      <c r="P34" s="65">
        <f>VLOOKUP($A34,'Return Data'!$B$7:$R$2843,15,0)</f>
        <v>12.6652</v>
      </c>
      <c r="Q34" s="66">
        <f t="shared" si="7"/>
        <v>19</v>
      </c>
      <c r="R34" s="65">
        <f>VLOOKUP($A34,'Return Data'!$B$7:$R$2843,16,0)</f>
        <v>12.693099999999999</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15.62644814814815</v>
      </c>
      <c r="E36" s="74"/>
      <c r="F36" s="75">
        <f>AVERAGE(F8:F34)</f>
        <v>18.355311111111117</v>
      </c>
      <c r="G36" s="74"/>
      <c r="H36" s="75">
        <f>AVERAGE(H8:H34)</f>
        <v>46.52149259259258</v>
      </c>
      <c r="I36" s="74"/>
      <c r="J36" s="75">
        <f>AVERAGE(J8:J34)</f>
        <v>62.575385185185205</v>
      </c>
      <c r="K36" s="74"/>
      <c r="L36" s="75">
        <f>AVERAGE(L8:L34)</f>
        <v>23.234412500000001</v>
      </c>
      <c r="M36" s="74"/>
      <c r="N36" s="75">
        <f>AVERAGE(N8:N34)</f>
        <v>15.31994090909091</v>
      </c>
      <c r="O36" s="74"/>
      <c r="P36" s="75">
        <f>AVERAGE(P8:P34)</f>
        <v>14.631359090909092</v>
      </c>
      <c r="Q36" s="74"/>
      <c r="R36" s="75">
        <f>AVERAGE(R8:R34)</f>
        <v>17.384533333333334</v>
      </c>
      <c r="S36" s="76"/>
    </row>
    <row r="37" spans="1:19" x14ac:dyDescent="0.3">
      <c r="A37" s="73" t="s">
        <v>28</v>
      </c>
      <c r="B37" s="74"/>
      <c r="C37" s="74"/>
      <c r="D37" s="75">
        <f>MIN(D8:D34)</f>
        <v>11.208399999999999</v>
      </c>
      <c r="E37" s="74"/>
      <c r="F37" s="75">
        <f>MIN(F8:F34)</f>
        <v>10.3672</v>
      </c>
      <c r="G37" s="74"/>
      <c r="H37" s="75">
        <f>MIN(H8:H34)</f>
        <v>30.006499999999999</v>
      </c>
      <c r="I37" s="74"/>
      <c r="J37" s="75">
        <f>MIN(J8:J34)</f>
        <v>49.282699999999998</v>
      </c>
      <c r="K37" s="74"/>
      <c r="L37" s="75">
        <f>MIN(L8:L34)</f>
        <v>17.692900000000002</v>
      </c>
      <c r="M37" s="74"/>
      <c r="N37" s="75">
        <f>MIN(N8:N34)</f>
        <v>9.9151000000000007</v>
      </c>
      <c r="O37" s="74"/>
      <c r="P37" s="75">
        <f>MIN(P8:P34)</f>
        <v>10.7509</v>
      </c>
      <c r="Q37" s="74"/>
      <c r="R37" s="75">
        <f>MIN(R8:R34)</f>
        <v>11.670999999999999</v>
      </c>
      <c r="S37" s="76"/>
    </row>
    <row r="38" spans="1:19" ht="15" thickBot="1" x14ac:dyDescent="0.35">
      <c r="A38" s="77" t="s">
        <v>29</v>
      </c>
      <c r="B38" s="78"/>
      <c r="C38" s="78"/>
      <c r="D38" s="79">
        <f>MAX(D8:D34)</f>
        <v>20.2531</v>
      </c>
      <c r="E38" s="78"/>
      <c r="F38" s="79">
        <f>MAX(F8:F34)</f>
        <v>26.657800000000002</v>
      </c>
      <c r="G38" s="78"/>
      <c r="H38" s="79">
        <f>MAX(H8:H34)</f>
        <v>59.301099999999998</v>
      </c>
      <c r="I38" s="78"/>
      <c r="J38" s="79">
        <f>MAX(J8:J34)</f>
        <v>75.245599999999996</v>
      </c>
      <c r="K38" s="78"/>
      <c r="L38" s="79">
        <f>MAX(L8:L34)</f>
        <v>31.801600000000001</v>
      </c>
      <c r="M38" s="78"/>
      <c r="N38" s="79">
        <f>MAX(N8:N34)</f>
        <v>22.8583</v>
      </c>
      <c r="O38" s="78"/>
      <c r="P38" s="79">
        <f>MAX(P8:P34)</f>
        <v>21.035299999999999</v>
      </c>
      <c r="Q38" s="78"/>
      <c r="R38" s="79">
        <f>MAX(R8:R34)</f>
        <v>30.200700000000001</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44391</v>
      </c>
      <c r="C8" s="65">
        <f>VLOOKUP($A8,'Return Data'!$B$7:$R$2843,4,0)</f>
        <v>53.66</v>
      </c>
      <c r="D8" s="65">
        <f>VLOOKUP($A8,'Return Data'!$B$7:$R$2843,10,0)</f>
        <v>7.4489000000000001</v>
      </c>
      <c r="E8" s="66">
        <f t="shared" ref="E8:E39" si="0">RANK(D8,D$8:D$71,0)</f>
        <v>64</v>
      </c>
      <c r="F8" s="65">
        <f>VLOOKUP($A8,'Return Data'!$B$7:$R$2843,11,0)</f>
        <v>6.1733000000000002</v>
      </c>
      <c r="G8" s="66">
        <f t="shared" ref="G8:G39" si="1">RANK(F8,F$8:F$71,0)</f>
        <v>64</v>
      </c>
      <c r="H8" s="65">
        <f>VLOOKUP($A8,'Return Data'!$B$7:$R$2843,12,0)</f>
        <v>26.021599999999999</v>
      </c>
      <c r="I8" s="66">
        <f t="shared" ref="I8:I39" si="2">RANK(H8,H$8:H$71,0)</f>
        <v>63</v>
      </c>
      <c r="J8" s="65">
        <f>VLOOKUP($A8,'Return Data'!$B$7:$R$2843,13,0)</f>
        <v>37.273000000000003</v>
      </c>
      <c r="K8" s="66">
        <f t="shared" ref="K8:K39" si="3">RANK(J8,J$8:J$71,0)</f>
        <v>64</v>
      </c>
      <c r="L8" s="65">
        <f>VLOOKUP($A8,'Return Data'!$B$7:$R$2843,17,0)</f>
        <v>15.9703</v>
      </c>
      <c r="M8" s="66">
        <f t="shared" ref="M8:M28" si="4">RANK(L8,L$8:L$71,0)</f>
        <v>58</v>
      </c>
      <c r="N8" s="65">
        <f>VLOOKUP($A8,'Return Data'!$B$7:$R$2843,14,0)</f>
        <v>8.8740000000000006</v>
      </c>
      <c r="O8" s="66">
        <f>RANK(N8,N$8:N$71,0)</f>
        <v>51</v>
      </c>
      <c r="P8" s="65">
        <f>VLOOKUP($A8,'Return Data'!$B$7:$R$2843,15,0)</f>
        <v>12.400499999999999</v>
      </c>
      <c r="Q8" s="66">
        <f>RANK(P8,P$8:P$71,0)</f>
        <v>31</v>
      </c>
      <c r="R8" s="65">
        <f>VLOOKUP($A8,'Return Data'!$B$7:$R$2843,16,0)</f>
        <v>15.6752</v>
      </c>
      <c r="S8" s="67">
        <f t="shared" ref="S8:S39" si="5">RANK(R8,R$8:R$71,0)</f>
        <v>32</v>
      </c>
    </row>
    <row r="9" spans="1:20" x14ac:dyDescent="0.3">
      <c r="A9" s="63" t="s">
        <v>164</v>
      </c>
      <c r="B9" s="64">
        <f>VLOOKUP($A9,'Return Data'!$B$7:$R$2843,3,0)</f>
        <v>44391</v>
      </c>
      <c r="C9" s="65">
        <f>VLOOKUP($A9,'Return Data'!$B$7:$R$2843,4,0)</f>
        <v>43.96</v>
      </c>
      <c r="D9" s="65">
        <f>VLOOKUP($A9,'Return Data'!$B$7:$R$2843,10,0)</f>
        <v>7.7187000000000001</v>
      </c>
      <c r="E9" s="66">
        <f t="shared" si="0"/>
        <v>63</v>
      </c>
      <c r="F9" s="65">
        <f>VLOOKUP($A9,'Return Data'!$B$7:$R$2843,11,0)</f>
        <v>6.5438999999999998</v>
      </c>
      <c r="G9" s="66">
        <f t="shared" si="1"/>
        <v>62</v>
      </c>
      <c r="H9" s="65">
        <f>VLOOKUP($A9,'Return Data'!$B$7:$R$2843,12,0)</f>
        <v>26.503599999999999</v>
      </c>
      <c r="I9" s="66">
        <f t="shared" si="2"/>
        <v>62</v>
      </c>
      <c r="J9" s="65">
        <f>VLOOKUP($A9,'Return Data'!$B$7:$R$2843,13,0)</f>
        <v>38.021999999999998</v>
      </c>
      <c r="K9" s="66">
        <f t="shared" si="3"/>
        <v>62</v>
      </c>
      <c r="L9" s="65">
        <f>VLOOKUP($A9,'Return Data'!$B$7:$R$2843,17,0)</f>
        <v>17.1492</v>
      </c>
      <c r="M9" s="66">
        <f t="shared" si="4"/>
        <v>53</v>
      </c>
      <c r="N9" s="65">
        <f>VLOOKUP($A9,'Return Data'!$B$7:$R$2843,14,0)</f>
        <v>10.011699999999999</v>
      </c>
      <c r="O9" s="66">
        <f>RANK(N9,N$8:N$71,0)</f>
        <v>49</v>
      </c>
      <c r="P9" s="65">
        <f>VLOOKUP($A9,'Return Data'!$B$7:$R$2843,15,0)</f>
        <v>13.2303</v>
      </c>
      <c r="Q9" s="66">
        <f>RANK(P9,P$8:P$71,0)</f>
        <v>27</v>
      </c>
      <c r="R9" s="65">
        <f>VLOOKUP($A9,'Return Data'!$B$7:$R$2843,16,0)</f>
        <v>16.4604</v>
      </c>
      <c r="S9" s="67">
        <f t="shared" si="5"/>
        <v>23</v>
      </c>
    </row>
    <row r="10" spans="1:20" x14ac:dyDescent="0.3">
      <c r="A10" s="63" t="s">
        <v>165</v>
      </c>
      <c r="B10" s="64">
        <f>VLOOKUP($A10,'Return Data'!$B$7:$R$2843,3,0)</f>
        <v>44391</v>
      </c>
      <c r="C10" s="65">
        <f>VLOOKUP($A10,'Return Data'!$B$7:$R$2843,4,0)</f>
        <v>74.218000000000004</v>
      </c>
      <c r="D10" s="65">
        <f>VLOOKUP($A10,'Return Data'!$B$7:$R$2843,10,0)</f>
        <v>13.1462</v>
      </c>
      <c r="E10" s="66">
        <f t="shared" si="0"/>
        <v>46</v>
      </c>
      <c r="F10" s="65">
        <f>VLOOKUP($A10,'Return Data'!$B$7:$R$2843,11,0)</f>
        <v>12.323</v>
      </c>
      <c r="G10" s="66">
        <f t="shared" si="1"/>
        <v>52</v>
      </c>
      <c r="H10" s="65">
        <f>VLOOKUP($A10,'Return Data'!$B$7:$R$2843,12,0)</f>
        <v>42.2697</v>
      </c>
      <c r="I10" s="66">
        <f t="shared" si="2"/>
        <v>38</v>
      </c>
      <c r="J10" s="65">
        <f>VLOOKUP($A10,'Return Data'!$B$7:$R$2843,13,0)</f>
        <v>57.0107</v>
      </c>
      <c r="K10" s="66">
        <f t="shared" si="3"/>
        <v>47</v>
      </c>
      <c r="L10" s="65">
        <f>VLOOKUP($A10,'Return Data'!$B$7:$R$2843,17,0)</f>
        <v>23.7288</v>
      </c>
      <c r="M10" s="66">
        <f t="shared" si="4"/>
        <v>28</v>
      </c>
      <c r="N10" s="65">
        <f>VLOOKUP($A10,'Return Data'!$B$7:$R$2843,14,0)</f>
        <v>16.119700000000002</v>
      </c>
      <c r="O10" s="66">
        <f>RANK(N10,N$8:N$71,0)</f>
        <v>19</v>
      </c>
      <c r="P10" s="65">
        <f>VLOOKUP($A10,'Return Data'!$B$7:$R$2843,15,0)</f>
        <v>17.255099999999999</v>
      </c>
      <c r="Q10" s="66">
        <f>RANK(P10,P$8:P$71,0)</f>
        <v>9</v>
      </c>
      <c r="R10" s="65">
        <f>VLOOKUP($A10,'Return Data'!$B$7:$R$2843,16,0)</f>
        <v>20.678999999999998</v>
      </c>
      <c r="S10" s="67">
        <f t="shared" si="5"/>
        <v>8</v>
      </c>
    </row>
    <row r="11" spans="1:20" x14ac:dyDescent="0.3">
      <c r="A11" s="63" t="s">
        <v>166</v>
      </c>
      <c r="B11" s="64">
        <f>VLOOKUP($A11,'Return Data'!$B$7:$R$2843,3,0)</f>
        <v>44391</v>
      </c>
      <c r="C11" s="65">
        <f>VLOOKUP($A11,'Return Data'!$B$7:$R$2843,4,0)</f>
        <v>69.91</v>
      </c>
      <c r="D11" s="65">
        <f>VLOOKUP($A11,'Return Data'!$B$7:$R$2843,10,0)</f>
        <v>14.7759</v>
      </c>
      <c r="E11" s="66">
        <f t="shared" si="0"/>
        <v>32</v>
      </c>
      <c r="F11" s="65">
        <f>VLOOKUP($A11,'Return Data'!$B$7:$R$2843,11,0)</f>
        <v>15.515499999999999</v>
      </c>
      <c r="G11" s="66">
        <f t="shared" si="1"/>
        <v>36</v>
      </c>
      <c r="H11" s="65">
        <f>VLOOKUP($A11,'Return Data'!$B$7:$R$2843,12,0)</f>
        <v>42.382899999999999</v>
      </c>
      <c r="I11" s="66">
        <f t="shared" si="2"/>
        <v>37</v>
      </c>
      <c r="J11" s="65">
        <f>VLOOKUP($A11,'Return Data'!$B$7:$R$2843,13,0)</f>
        <v>61.305999999999997</v>
      </c>
      <c r="K11" s="66">
        <f t="shared" si="3"/>
        <v>31</v>
      </c>
      <c r="L11" s="65">
        <f>VLOOKUP($A11,'Return Data'!$B$7:$R$2843,17,0)</f>
        <v>22.525700000000001</v>
      </c>
      <c r="M11" s="66">
        <f t="shared" si="4"/>
        <v>31</v>
      </c>
      <c r="N11" s="65">
        <f>VLOOKUP($A11,'Return Data'!$B$7:$R$2843,14,0)</f>
        <v>12.6441</v>
      </c>
      <c r="O11" s="66">
        <f>RANK(N11,N$8:N$71,0)</f>
        <v>40</v>
      </c>
      <c r="P11" s="65">
        <f>VLOOKUP($A11,'Return Data'!$B$7:$R$2843,15,0)</f>
        <v>12.7408</v>
      </c>
      <c r="Q11" s="66">
        <f>RANK(P11,P$8:P$71,0)</f>
        <v>29</v>
      </c>
      <c r="R11" s="65">
        <f>VLOOKUP($A11,'Return Data'!$B$7:$R$2843,16,0)</f>
        <v>9.1050000000000004</v>
      </c>
      <c r="S11" s="67">
        <f t="shared" si="5"/>
        <v>59</v>
      </c>
    </row>
    <row r="12" spans="1:20" x14ac:dyDescent="0.3">
      <c r="A12" s="63" t="s">
        <v>167</v>
      </c>
      <c r="B12" s="64">
        <f>VLOOKUP($A12,'Return Data'!$B$7:$R$2843,3,0)</f>
        <v>44391</v>
      </c>
      <c r="C12" s="65">
        <f>VLOOKUP($A12,'Return Data'!$B$7:$R$2843,4,0)</f>
        <v>60.011000000000003</v>
      </c>
      <c r="D12" s="65">
        <f>VLOOKUP($A12,'Return Data'!$B$7:$R$2843,10,0)</f>
        <v>12.1995</v>
      </c>
      <c r="E12" s="66">
        <f t="shared" si="0"/>
        <v>53</v>
      </c>
      <c r="F12" s="65">
        <f>VLOOKUP($A12,'Return Data'!$B$7:$R$2843,11,0)</f>
        <v>10.7194</v>
      </c>
      <c r="G12" s="66">
        <f t="shared" si="1"/>
        <v>60</v>
      </c>
      <c r="H12" s="65">
        <f>VLOOKUP($A12,'Return Data'!$B$7:$R$2843,12,0)</f>
        <v>34.318899999999999</v>
      </c>
      <c r="I12" s="66">
        <f t="shared" si="2"/>
        <v>57</v>
      </c>
      <c r="J12" s="65">
        <f>VLOOKUP($A12,'Return Data'!$B$7:$R$2843,13,0)</f>
        <v>49.96</v>
      </c>
      <c r="K12" s="66">
        <f t="shared" si="3"/>
        <v>55</v>
      </c>
      <c r="L12" s="65">
        <f>VLOOKUP($A12,'Return Data'!$B$7:$R$2843,17,0)</f>
        <v>22.130400000000002</v>
      </c>
      <c r="M12" s="66">
        <f t="shared" si="4"/>
        <v>32</v>
      </c>
      <c r="N12" s="65">
        <f>VLOOKUP($A12,'Return Data'!$B$7:$R$2843,14,0)</f>
        <v>16.405000000000001</v>
      </c>
      <c r="O12" s="66">
        <f>RANK(N12,N$8:N$71,0)</f>
        <v>16</v>
      </c>
      <c r="P12" s="65">
        <f>VLOOKUP($A12,'Return Data'!$B$7:$R$2843,15,0)</f>
        <v>13.952999999999999</v>
      </c>
      <c r="Q12" s="66">
        <f>RANK(P12,P$8:P$71,0)</f>
        <v>23</v>
      </c>
      <c r="R12" s="65">
        <f>VLOOKUP($A12,'Return Data'!$B$7:$R$2843,16,0)</f>
        <v>15.901899999999999</v>
      </c>
      <c r="S12" s="67">
        <f t="shared" si="5"/>
        <v>29</v>
      </c>
    </row>
    <row r="13" spans="1:20" x14ac:dyDescent="0.3">
      <c r="A13" s="63" t="s">
        <v>168</v>
      </c>
      <c r="B13" s="64">
        <f>VLOOKUP($A13,'Return Data'!$B$7:$R$2843,3,0)</f>
        <v>44391</v>
      </c>
      <c r="C13" s="65">
        <f>VLOOKUP($A13,'Return Data'!$B$7:$R$2843,4,0)</f>
        <v>16.37</v>
      </c>
      <c r="D13" s="65">
        <f>VLOOKUP($A13,'Return Data'!$B$7:$R$2843,10,0)</f>
        <v>21.3491</v>
      </c>
      <c r="E13" s="66">
        <f t="shared" si="0"/>
        <v>10</v>
      </c>
      <c r="F13" s="65">
        <f>VLOOKUP($A13,'Return Data'!$B$7:$R$2843,11,0)</f>
        <v>28.392199999999999</v>
      </c>
      <c r="G13" s="66">
        <f t="shared" si="1"/>
        <v>11</v>
      </c>
      <c r="H13" s="65">
        <f>VLOOKUP($A13,'Return Data'!$B$7:$R$2843,12,0)</f>
        <v>53.998100000000001</v>
      </c>
      <c r="I13" s="66">
        <f t="shared" si="2"/>
        <v>14</v>
      </c>
      <c r="J13" s="65">
        <f>VLOOKUP($A13,'Return Data'!$B$7:$R$2843,13,0)</f>
        <v>82.091200000000001</v>
      </c>
      <c r="K13" s="66">
        <f t="shared" si="3"/>
        <v>12</v>
      </c>
      <c r="L13" s="65">
        <f>VLOOKUP($A13,'Return Data'!$B$7:$R$2843,17,0)</f>
        <v>39.907800000000002</v>
      </c>
      <c r="M13" s="66">
        <f t="shared" si="4"/>
        <v>4</v>
      </c>
      <c r="N13" s="65"/>
      <c r="O13" s="66"/>
      <c r="P13" s="65"/>
      <c r="Q13" s="66"/>
      <c r="R13" s="65">
        <f>VLOOKUP($A13,'Return Data'!$B$7:$R$2843,16,0)</f>
        <v>15.599399999999999</v>
      </c>
      <c r="S13" s="67">
        <f t="shared" si="5"/>
        <v>33</v>
      </c>
    </row>
    <row r="14" spans="1:20" x14ac:dyDescent="0.3">
      <c r="A14" s="63" t="s">
        <v>169</v>
      </c>
      <c r="B14" s="64">
        <f>VLOOKUP($A14,'Return Data'!$B$7:$R$2843,3,0)</f>
        <v>44391</v>
      </c>
      <c r="C14" s="65">
        <f>VLOOKUP($A14,'Return Data'!$B$7:$R$2843,4,0)</f>
        <v>20.100000000000001</v>
      </c>
      <c r="D14" s="65">
        <f>VLOOKUP($A14,'Return Data'!$B$7:$R$2843,10,0)</f>
        <v>22.561</v>
      </c>
      <c r="E14" s="66">
        <f t="shared" si="0"/>
        <v>9</v>
      </c>
      <c r="F14" s="65">
        <f>VLOOKUP($A14,'Return Data'!$B$7:$R$2843,11,0)</f>
        <v>29.2605</v>
      </c>
      <c r="G14" s="66">
        <f t="shared" si="1"/>
        <v>10</v>
      </c>
      <c r="H14" s="65">
        <f>VLOOKUP($A14,'Return Data'!$B$7:$R$2843,12,0)</f>
        <v>56.2986</v>
      </c>
      <c r="I14" s="66">
        <f t="shared" si="2"/>
        <v>11</v>
      </c>
      <c r="J14" s="65">
        <f>VLOOKUP($A14,'Return Data'!$B$7:$R$2843,13,0)</f>
        <v>85.253500000000003</v>
      </c>
      <c r="K14" s="66">
        <f t="shared" si="3"/>
        <v>10</v>
      </c>
      <c r="L14" s="65">
        <f>VLOOKUP($A14,'Return Data'!$B$7:$R$2843,17,0)</f>
        <v>38.239600000000003</v>
      </c>
      <c r="M14" s="66">
        <f t="shared" si="4"/>
        <v>5</v>
      </c>
      <c r="N14" s="65"/>
      <c r="O14" s="66"/>
      <c r="P14" s="65"/>
      <c r="Q14" s="66"/>
      <c r="R14" s="65">
        <f>VLOOKUP($A14,'Return Data'!$B$7:$R$2843,16,0)</f>
        <v>29.055700000000002</v>
      </c>
      <c r="S14" s="67">
        <f t="shared" si="5"/>
        <v>2</v>
      </c>
    </row>
    <row r="15" spans="1:20" x14ac:dyDescent="0.3">
      <c r="A15" s="63" t="s">
        <v>170</v>
      </c>
      <c r="B15" s="64">
        <f>VLOOKUP($A15,'Return Data'!$B$7:$R$2843,3,0)</f>
        <v>44391</v>
      </c>
      <c r="C15" s="65">
        <f>VLOOKUP($A15,'Return Data'!$B$7:$R$2843,4,0)</f>
        <v>103.89</v>
      </c>
      <c r="D15" s="65">
        <f>VLOOKUP($A15,'Return Data'!$B$7:$R$2843,10,0)</f>
        <v>19.441299999999998</v>
      </c>
      <c r="E15" s="66">
        <f t="shared" si="0"/>
        <v>12</v>
      </c>
      <c r="F15" s="65">
        <f>VLOOKUP($A15,'Return Data'!$B$7:$R$2843,11,0)</f>
        <v>23.531500000000001</v>
      </c>
      <c r="G15" s="66">
        <f t="shared" si="1"/>
        <v>13</v>
      </c>
      <c r="H15" s="65">
        <f>VLOOKUP($A15,'Return Data'!$B$7:$R$2843,12,0)</f>
        <v>49.481999999999999</v>
      </c>
      <c r="I15" s="66">
        <f t="shared" si="2"/>
        <v>24</v>
      </c>
      <c r="J15" s="65">
        <f>VLOOKUP($A15,'Return Data'!$B$7:$R$2843,13,0)</f>
        <v>77.195999999999998</v>
      </c>
      <c r="K15" s="66">
        <f t="shared" si="3"/>
        <v>16</v>
      </c>
      <c r="L15" s="65">
        <f>VLOOKUP($A15,'Return Data'!$B$7:$R$2843,17,0)</f>
        <v>38.048499999999997</v>
      </c>
      <c r="M15" s="66">
        <f t="shared" si="4"/>
        <v>6</v>
      </c>
      <c r="N15" s="65">
        <f>VLOOKUP($A15,'Return Data'!$B$7:$R$2843,14,0)</f>
        <v>20.7822</v>
      </c>
      <c r="O15" s="66">
        <f t="shared" ref="O15:O23" si="6">RANK(N15,N$8:N$71,0)</f>
        <v>8</v>
      </c>
      <c r="P15" s="65">
        <f>VLOOKUP($A15,'Return Data'!$B$7:$R$2843,15,0)</f>
        <v>21.0322</v>
      </c>
      <c r="Q15" s="66">
        <f t="shared" ref="Q15:Q23" si="7">RANK(P15,P$8:P$71,0)</f>
        <v>3</v>
      </c>
      <c r="R15" s="65">
        <f>VLOOKUP($A15,'Return Data'!$B$7:$R$2843,16,0)</f>
        <v>19.089500000000001</v>
      </c>
      <c r="S15" s="67">
        <f t="shared" si="5"/>
        <v>10</v>
      </c>
    </row>
    <row r="16" spans="1:20" x14ac:dyDescent="0.3">
      <c r="A16" s="63" t="s">
        <v>171</v>
      </c>
      <c r="B16" s="64">
        <f>VLOOKUP($A16,'Return Data'!$B$7:$R$2843,3,0)</f>
        <v>44391</v>
      </c>
      <c r="C16" s="65">
        <f>VLOOKUP($A16,'Return Data'!$B$7:$R$2843,4,0)</f>
        <v>112.94</v>
      </c>
      <c r="D16" s="65">
        <f>VLOOKUP($A16,'Return Data'!$B$7:$R$2843,10,0)</f>
        <v>15.2684</v>
      </c>
      <c r="E16" s="66">
        <f t="shared" si="0"/>
        <v>28</v>
      </c>
      <c r="F16" s="65">
        <f>VLOOKUP($A16,'Return Data'!$B$7:$R$2843,11,0)</f>
        <v>16.241299999999999</v>
      </c>
      <c r="G16" s="66">
        <f t="shared" si="1"/>
        <v>33</v>
      </c>
      <c r="H16" s="65">
        <f>VLOOKUP($A16,'Return Data'!$B$7:$R$2843,12,0)</f>
        <v>41.813200000000002</v>
      </c>
      <c r="I16" s="66">
        <f t="shared" si="2"/>
        <v>40</v>
      </c>
      <c r="J16" s="65">
        <f>VLOOKUP($A16,'Return Data'!$B$7:$R$2843,13,0)</f>
        <v>66.088200000000001</v>
      </c>
      <c r="K16" s="66">
        <f t="shared" si="3"/>
        <v>25</v>
      </c>
      <c r="L16" s="65">
        <f>VLOOKUP($A16,'Return Data'!$B$7:$R$2843,17,0)</f>
        <v>28.807500000000001</v>
      </c>
      <c r="M16" s="66">
        <f t="shared" si="4"/>
        <v>16</v>
      </c>
      <c r="N16" s="65">
        <f>VLOOKUP($A16,'Return Data'!$B$7:$R$2843,14,0)</f>
        <v>21.072900000000001</v>
      </c>
      <c r="O16" s="66">
        <f t="shared" si="6"/>
        <v>7</v>
      </c>
      <c r="P16" s="65">
        <f>VLOOKUP($A16,'Return Data'!$B$7:$R$2843,15,0)</f>
        <v>18.8522</v>
      </c>
      <c r="Q16" s="66">
        <f t="shared" si="7"/>
        <v>4</v>
      </c>
      <c r="R16" s="65">
        <f>VLOOKUP($A16,'Return Data'!$B$7:$R$2843,16,0)</f>
        <v>16.8584</v>
      </c>
      <c r="S16" s="67">
        <f t="shared" si="5"/>
        <v>19</v>
      </c>
    </row>
    <row r="17" spans="1:19" x14ac:dyDescent="0.3">
      <c r="A17" s="63" t="s">
        <v>172</v>
      </c>
      <c r="B17" s="64">
        <f>VLOOKUP($A17,'Return Data'!$B$7:$R$2843,3,0)</f>
        <v>44391</v>
      </c>
      <c r="C17" s="65">
        <f>VLOOKUP($A17,'Return Data'!$B$7:$R$2843,4,0)</f>
        <v>81.076999999999998</v>
      </c>
      <c r="D17" s="65">
        <f>VLOOKUP($A17,'Return Data'!$B$7:$R$2843,10,0)</f>
        <v>17.1464</v>
      </c>
      <c r="E17" s="66">
        <f t="shared" si="0"/>
        <v>14</v>
      </c>
      <c r="F17" s="65">
        <f>VLOOKUP($A17,'Return Data'!$B$7:$R$2843,11,0)</f>
        <v>20.700600000000001</v>
      </c>
      <c r="G17" s="66">
        <f t="shared" si="1"/>
        <v>21</v>
      </c>
      <c r="H17" s="65">
        <f>VLOOKUP($A17,'Return Data'!$B$7:$R$2843,12,0)</f>
        <v>53.418399999999998</v>
      </c>
      <c r="I17" s="66">
        <f t="shared" si="2"/>
        <v>16</v>
      </c>
      <c r="J17" s="65">
        <f>VLOOKUP($A17,'Return Data'!$B$7:$R$2843,13,0)</f>
        <v>67.200100000000006</v>
      </c>
      <c r="K17" s="66">
        <f t="shared" si="3"/>
        <v>23</v>
      </c>
      <c r="L17" s="65">
        <f>VLOOKUP($A17,'Return Data'!$B$7:$R$2843,17,0)</f>
        <v>26.557600000000001</v>
      </c>
      <c r="M17" s="66">
        <f t="shared" si="4"/>
        <v>19</v>
      </c>
      <c r="N17" s="65">
        <f>VLOOKUP($A17,'Return Data'!$B$7:$R$2843,14,0)</f>
        <v>19.8689</v>
      </c>
      <c r="O17" s="66">
        <f t="shared" si="6"/>
        <v>9</v>
      </c>
      <c r="P17" s="65">
        <f>VLOOKUP($A17,'Return Data'!$B$7:$R$2843,15,0)</f>
        <v>17.5839</v>
      </c>
      <c r="Q17" s="66">
        <f t="shared" si="7"/>
        <v>7</v>
      </c>
      <c r="R17" s="65">
        <f>VLOOKUP($A17,'Return Data'!$B$7:$R$2843,16,0)</f>
        <v>18.570699999999999</v>
      </c>
      <c r="S17" s="67">
        <f t="shared" si="5"/>
        <v>14</v>
      </c>
    </row>
    <row r="18" spans="1:19" x14ac:dyDescent="0.3">
      <c r="A18" s="63" t="s">
        <v>173</v>
      </c>
      <c r="B18" s="64">
        <f>VLOOKUP($A18,'Return Data'!$B$7:$R$2843,3,0)</f>
        <v>44391</v>
      </c>
      <c r="C18" s="65">
        <f>VLOOKUP($A18,'Return Data'!$B$7:$R$2843,4,0)</f>
        <v>72.48</v>
      </c>
      <c r="D18" s="65">
        <f>VLOOKUP($A18,'Return Data'!$B$7:$R$2843,10,0)</f>
        <v>14.0519</v>
      </c>
      <c r="E18" s="66">
        <f t="shared" si="0"/>
        <v>40</v>
      </c>
      <c r="F18" s="65">
        <f>VLOOKUP($A18,'Return Data'!$B$7:$R$2843,11,0)</f>
        <v>14.629099999999999</v>
      </c>
      <c r="G18" s="66">
        <f t="shared" si="1"/>
        <v>39</v>
      </c>
      <c r="H18" s="65">
        <f>VLOOKUP($A18,'Return Data'!$B$7:$R$2843,12,0)</f>
        <v>40.874600000000001</v>
      </c>
      <c r="I18" s="66">
        <f t="shared" si="2"/>
        <v>45</v>
      </c>
      <c r="J18" s="65">
        <f>VLOOKUP($A18,'Return Data'!$B$7:$R$2843,13,0)</f>
        <v>58.0807</v>
      </c>
      <c r="K18" s="66">
        <f t="shared" si="3"/>
        <v>41</v>
      </c>
      <c r="L18" s="65">
        <f>VLOOKUP($A18,'Return Data'!$B$7:$R$2843,17,0)</f>
        <v>21.265799999999999</v>
      </c>
      <c r="M18" s="66">
        <f t="shared" si="4"/>
        <v>37</v>
      </c>
      <c r="N18" s="65">
        <f>VLOOKUP($A18,'Return Data'!$B$7:$R$2843,14,0)</f>
        <v>13.9278</v>
      </c>
      <c r="O18" s="66">
        <f t="shared" si="6"/>
        <v>30</v>
      </c>
      <c r="P18" s="65">
        <f>VLOOKUP($A18,'Return Data'!$B$7:$R$2843,15,0)</f>
        <v>14.073</v>
      </c>
      <c r="Q18" s="66">
        <f t="shared" si="7"/>
        <v>22</v>
      </c>
      <c r="R18" s="65">
        <f>VLOOKUP($A18,'Return Data'!$B$7:$R$2843,16,0)</f>
        <v>15.2159</v>
      </c>
      <c r="S18" s="67">
        <f t="shared" si="5"/>
        <v>36</v>
      </c>
    </row>
    <row r="19" spans="1:19" x14ac:dyDescent="0.3">
      <c r="A19" s="63" t="s">
        <v>175</v>
      </c>
      <c r="B19" s="64">
        <f>VLOOKUP($A19,'Return Data'!$B$7:$R$2843,3,0)</f>
        <v>44391</v>
      </c>
      <c r="C19" s="65">
        <f>VLOOKUP($A19,'Return Data'!$B$7:$R$2843,4,0)</f>
        <v>852.84739999999999</v>
      </c>
      <c r="D19" s="65">
        <f>VLOOKUP($A19,'Return Data'!$B$7:$R$2843,10,0)</f>
        <v>15.708600000000001</v>
      </c>
      <c r="E19" s="66">
        <f t="shared" si="0"/>
        <v>23</v>
      </c>
      <c r="F19" s="65">
        <f>VLOOKUP($A19,'Return Data'!$B$7:$R$2843,11,0)</f>
        <v>16.950900000000001</v>
      </c>
      <c r="G19" s="66">
        <f t="shared" si="1"/>
        <v>28</v>
      </c>
      <c r="H19" s="65">
        <f>VLOOKUP($A19,'Return Data'!$B$7:$R$2843,12,0)</f>
        <v>53.959299999999999</v>
      </c>
      <c r="I19" s="66">
        <f t="shared" si="2"/>
        <v>15</v>
      </c>
      <c r="J19" s="65">
        <f>VLOOKUP($A19,'Return Data'!$B$7:$R$2843,13,0)</f>
        <v>69.026899999999998</v>
      </c>
      <c r="K19" s="66">
        <f t="shared" si="3"/>
        <v>19</v>
      </c>
      <c r="L19" s="65">
        <f>VLOOKUP($A19,'Return Data'!$B$7:$R$2843,17,0)</f>
        <v>19.493400000000001</v>
      </c>
      <c r="M19" s="66">
        <f t="shared" si="4"/>
        <v>45</v>
      </c>
      <c r="N19" s="65">
        <f>VLOOKUP($A19,'Return Data'!$B$7:$R$2843,14,0)</f>
        <v>13.468999999999999</v>
      </c>
      <c r="O19" s="66">
        <f t="shared" si="6"/>
        <v>33</v>
      </c>
      <c r="P19" s="65">
        <f>VLOOKUP($A19,'Return Data'!$B$7:$R$2843,15,0)</f>
        <v>12.6936</v>
      </c>
      <c r="Q19" s="66">
        <f t="shared" si="7"/>
        <v>30</v>
      </c>
      <c r="R19" s="65">
        <f>VLOOKUP($A19,'Return Data'!$B$7:$R$2843,16,0)</f>
        <v>15.8637</v>
      </c>
      <c r="S19" s="67">
        <f t="shared" si="5"/>
        <v>30</v>
      </c>
    </row>
    <row r="20" spans="1:19" x14ac:dyDescent="0.3">
      <c r="A20" s="63" t="s">
        <v>176</v>
      </c>
      <c r="B20" s="64">
        <f>VLOOKUP($A20,'Return Data'!$B$7:$R$2843,3,0)</f>
        <v>44391</v>
      </c>
      <c r="C20" s="65">
        <f>VLOOKUP($A20,'Return Data'!$B$7:$R$2843,4,0)</f>
        <v>540.98699999999997</v>
      </c>
      <c r="D20" s="65">
        <f>VLOOKUP($A20,'Return Data'!$B$7:$R$2843,10,0)</f>
        <v>15.1936</v>
      </c>
      <c r="E20" s="66">
        <f t="shared" si="0"/>
        <v>29</v>
      </c>
      <c r="F20" s="65">
        <f>VLOOKUP($A20,'Return Data'!$B$7:$R$2843,11,0)</f>
        <v>17.703399999999998</v>
      </c>
      <c r="G20" s="66">
        <f t="shared" si="1"/>
        <v>27</v>
      </c>
      <c r="H20" s="65">
        <f>VLOOKUP($A20,'Return Data'!$B$7:$R$2843,12,0)</f>
        <v>47.397500000000001</v>
      </c>
      <c r="I20" s="66">
        <f t="shared" si="2"/>
        <v>27</v>
      </c>
      <c r="J20" s="65">
        <f>VLOOKUP($A20,'Return Data'!$B$7:$R$2843,13,0)</f>
        <v>64.043300000000002</v>
      </c>
      <c r="K20" s="66">
        <f t="shared" si="3"/>
        <v>28</v>
      </c>
      <c r="L20" s="65">
        <f>VLOOKUP($A20,'Return Data'!$B$7:$R$2843,17,0)</f>
        <v>19.624199999999998</v>
      </c>
      <c r="M20" s="66">
        <f t="shared" si="4"/>
        <v>43</v>
      </c>
      <c r="N20" s="65">
        <f>VLOOKUP($A20,'Return Data'!$B$7:$R$2843,14,0)</f>
        <v>15.645099999999999</v>
      </c>
      <c r="O20" s="66">
        <f t="shared" si="6"/>
        <v>22</v>
      </c>
      <c r="P20" s="65">
        <f>VLOOKUP($A20,'Return Data'!$B$7:$R$2843,15,0)</f>
        <v>15.8063</v>
      </c>
      <c r="Q20" s="66">
        <f t="shared" si="7"/>
        <v>13</v>
      </c>
      <c r="R20" s="65">
        <f>VLOOKUP($A20,'Return Data'!$B$7:$R$2843,16,0)</f>
        <v>16.502700000000001</v>
      </c>
      <c r="S20" s="67">
        <f t="shared" si="5"/>
        <v>22</v>
      </c>
    </row>
    <row r="21" spans="1:19" x14ac:dyDescent="0.3">
      <c r="A21" s="63" t="s">
        <v>177</v>
      </c>
      <c r="B21" s="64">
        <f>VLOOKUP($A21,'Return Data'!$B$7:$R$2843,3,0)</f>
        <v>44391</v>
      </c>
      <c r="C21" s="65">
        <f>VLOOKUP($A21,'Return Data'!$B$7:$R$2843,4,0)</f>
        <v>692.43</v>
      </c>
      <c r="D21" s="65">
        <f>VLOOKUP($A21,'Return Data'!$B$7:$R$2843,10,0)</f>
        <v>14.6884</v>
      </c>
      <c r="E21" s="66">
        <f t="shared" si="0"/>
        <v>33</v>
      </c>
      <c r="F21" s="65">
        <f>VLOOKUP($A21,'Return Data'!$B$7:$R$2843,11,0)</f>
        <v>14.303699999999999</v>
      </c>
      <c r="G21" s="66">
        <f t="shared" si="1"/>
        <v>40</v>
      </c>
      <c r="H21" s="65">
        <f>VLOOKUP($A21,'Return Data'!$B$7:$R$2843,12,0)</f>
        <v>41.261800000000001</v>
      </c>
      <c r="I21" s="66">
        <f t="shared" si="2"/>
        <v>44</v>
      </c>
      <c r="J21" s="65">
        <f>VLOOKUP($A21,'Return Data'!$B$7:$R$2843,13,0)</f>
        <v>53.468899999999998</v>
      </c>
      <c r="K21" s="66">
        <f t="shared" si="3"/>
        <v>53</v>
      </c>
      <c r="L21" s="65">
        <f>VLOOKUP($A21,'Return Data'!$B$7:$R$2843,17,0)</f>
        <v>13.5252</v>
      </c>
      <c r="M21" s="66">
        <f t="shared" si="4"/>
        <v>60</v>
      </c>
      <c r="N21" s="65">
        <f>VLOOKUP($A21,'Return Data'!$B$7:$R$2843,14,0)</f>
        <v>10.309100000000001</v>
      </c>
      <c r="O21" s="66">
        <f t="shared" si="6"/>
        <v>48</v>
      </c>
      <c r="P21" s="65">
        <f>VLOOKUP($A21,'Return Data'!$B$7:$R$2843,15,0)</f>
        <v>11.0731</v>
      </c>
      <c r="Q21" s="66">
        <f t="shared" si="7"/>
        <v>36</v>
      </c>
      <c r="R21" s="65">
        <f>VLOOKUP($A21,'Return Data'!$B$7:$R$2843,16,0)</f>
        <v>12.9923</v>
      </c>
      <c r="S21" s="67">
        <f t="shared" si="5"/>
        <v>50</v>
      </c>
    </row>
    <row r="22" spans="1:19" x14ac:dyDescent="0.3">
      <c r="A22" s="63" t="s">
        <v>178</v>
      </c>
      <c r="B22" s="64">
        <f>VLOOKUP($A22,'Return Data'!$B$7:$R$2843,3,0)</f>
        <v>44391</v>
      </c>
      <c r="C22" s="65">
        <f>VLOOKUP($A22,'Return Data'!$B$7:$R$2843,4,0)</f>
        <v>54.6419</v>
      </c>
      <c r="D22" s="65">
        <f>VLOOKUP($A22,'Return Data'!$B$7:$R$2843,10,0)</f>
        <v>13.8847</v>
      </c>
      <c r="E22" s="66">
        <f t="shared" si="0"/>
        <v>41</v>
      </c>
      <c r="F22" s="65">
        <f>VLOOKUP($A22,'Return Data'!$B$7:$R$2843,11,0)</f>
        <v>13.8591</v>
      </c>
      <c r="G22" s="66">
        <f t="shared" si="1"/>
        <v>45</v>
      </c>
      <c r="H22" s="65">
        <f>VLOOKUP($A22,'Return Data'!$B$7:$R$2843,12,0)</f>
        <v>39.484400000000001</v>
      </c>
      <c r="I22" s="66">
        <f t="shared" si="2"/>
        <v>50</v>
      </c>
      <c r="J22" s="65">
        <f>VLOOKUP($A22,'Return Data'!$B$7:$R$2843,13,0)</f>
        <v>56.238500000000002</v>
      </c>
      <c r="K22" s="66">
        <f t="shared" si="3"/>
        <v>50</v>
      </c>
      <c r="L22" s="65">
        <f>VLOOKUP($A22,'Return Data'!$B$7:$R$2843,17,0)</f>
        <v>19.510999999999999</v>
      </c>
      <c r="M22" s="66">
        <f t="shared" si="4"/>
        <v>44</v>
      </c>
      <c r="N22" s="65">
        <f>VLOOKUP($A22,'Return Data'!$B$7:$R$2843,14,0)</f>
        <v>13.3575</v>
      </c>
      <c r="O22" s="66">
        <f t="shared" si="6"/>
        <v>34</v>
      </c>
      <c r="P22" s="65">
        <f>VLOOKUP($A22,'Return Data'!$B$7:$R$2843,15,0)</f>
        <v>13.368399999999999</v>
      </c>
      <c r="Q22" s="66">
        <f t="shared" si="7"/>
        <v>26</v>
      </c>
      <c r="R22" s="65">
        <f>VLOOKUP($A22,'Return Data'!$B$7:$R$2843,16,0)</f>
        <v>14.6882</v>
      </c>
      <c r="S22" s="67">
        <f t="shared" si="5"/>
        <v>40</v>
      </c>
    </row>
    <row r="23" spans="1:19" x14ac:dyDescent="0.3">
      <c r="A23" s="63" t="s">
        <v>179</v>
      </c>
      <c r="B23" s="64">
        <f>VLOOKUP($A23,'Return Data'!$B$7:$R$2843,3,0)</f>
        <v>44391</v>
      </c>
      <c r="C23" s="65">
        <f>VLOOKUP($A23,'Return Data'!$B$7:$R$2843,4,0)</f>
        <v>578.58000000000004</v>
      </c>
      <c r="D23" s="65">
        <f>VLOOKUP($A23,'Return Data'!$B$7:$R$2843,10,0)</f>
        <v>13.0702</v>
      </c>
      <c r="E23" s="66">
        <f t="shared" si="0"/>
        <v>47</v>
      </c>
      <c r="F23" s="65">
        <f>VLOOKUP($A23,'Return Data'!$B$7:$R$2843,11,0)</f>
        <v>13.407</v>
      </c>
      <c r="G23" s="66">
        <f t="shared" si="1"/>
        <v>49</v>
      </c>
      <c r="H23" s="65">
        <f>VLOOKUP($A23,'Return Data'!$B$7:$R$2843,12,0)</f>
        <v>47.041800000000002</v>
      </c>
      <c r="I23" s="66">
        <f t="shared" si="2"/>
        <v>28</v>
      </c>
      <c r="J23" s="65">
        <f>VLOOKUP($A23,'Return Data'!$B$7:$R$2843,13,0)</f>
        <v>58.789099999999998</v>
      </c>
      <c r="K23" s="66">
        <f t="shared" si="3"/>
        <v>39</v>
      </c>
      <c r="L23" s="65">
        <f>VLOOKUP($A23,'Return Data'!$B$7:$R$2843,17,0)</f>
        <v>19.789100000000001</v>
      </c>
      <c r="M23" s="66">
        <f t="shared" si="4"/>
        <v>42</v>
      </c>
      <c r="N23" s="65">
        <f>VLOOKUP($A23,'Return Data'!$B$7:$R$2843,14,0)</f>
        <v>15.152900000000001</v>
      </c>
      <c r="O23" s="66">
        <f t="shared" si="6"/>
        <v>25</v>
      </c>
      <c r="P23" s="65">
        <f>VLOOKUP($A23,'Return Data'!$B$7:$R$2843,15,0)</f>
        <v>14.1989</v>
      </c>
      <c r="Q23" s="66">
        <f t="shared" si="7"/>
        <v>21</v>
      </c>
      <c r="R23" s="65">
        <f>VLOOKUP($A23,'Return Data'!$B$7:$R$2843,16,0)</f>
        <v>16.3306</v>
      </c>
      <c r="S23" s="67">
        <f t="shared" si="5"/>
        <v>24</v>
      </c>
    </row>
    <row r="24" spans="1:19" x14ac:dyDescent="0.3">
      <c r="A24" s="63" t="s">
        <v>180</v>
      </c>
      <c r="B24" s="64">
        <f>VLOOKUP($A24,'Return Data'!$B$7:$R$2843,3,0)</f>
        <v>44391</v>
      </c>
      <c r="C24" s="65">
        <f>VLOOKUP($A24,'Return Data'!$B$7:$R$2843,4,0)</f>
        <v>14.9</v>
      </c>
      <c r="D24" s="65">
        <f>VLOOKUP($A24,'Return Data'!$B$7:$R$2843,10,0)</f>
        <v>14.5273</v>
      </c>
      <c r="E24" s="66">
        <f t="shared" si="0"/>
        <v>36</v>
      </c>
      <c r="F24" s="65">
        <f>VLOOKUP($A24,'Return Data'!$B$7:$R$2843,11,0)</f>
        <v>12.964399999999999</v>
      </c>
      <c r="G24" s="66">
        <f t="shared" si="1"/>
        <v>50</v>
      </c>
      <c r="H24" s="65">
        <f>VLOOKUP($A24,'Return Data'!$B$7:$R$2843,12,0)</f>
        <v>40.831800000000001</v>
      </c>
      <c r="I24" s="66">
        <f t="shared" si="2"/>
        <v>46</v>
      </c>
      <c r="J24" s="65">
        <f>VLOOKUP($A24,'Return Data'!$B$7:$R$2843,13,0)</f>
        <v>57.838999999999999</v>
      </c>
      <c r="K24" s="66">
        <f t="shared" si="3"/>
        <v>44</v>
      </c>
      <c r="L24" s="65">
        <f>VLOOKUP($A24,'Return Data'!$B$7:$R$2843,17,0)</f>
        <v>16.683</v>
      </c>
      <c r="M24" s="66">
        <f t="shared" si="4"/>
        <v>54</v>
      </c>
      <c r="N24" s="65"/>
      <c r="O24" s="66"/>
      <c r="P24" s="65"/>
      <c r="Q24" s="66"/>
      <c r="R24" s="65">
        <f>VLOOKUP($A24,'Return Data'!$B$7:$R$2843,16,0)</f>
        <v>12.793799999999999</v>
      </c>
      <c r="S24" s="67">
        <f t="shared" si="5"/>
        <v>52</v>
      </c>
    </row>
    <row r="25" spans="1:19" x14ac:dyDescent="0.3">
      <c r="A25" s="63" t="s">
        <v>181</v>
      </c>
      <c r="B25" s="64">
        <f>VLOOKUP($A25,'Return Data'!$B$7:$R$2843,3,0)</f>
        <v>44391</v>
      </c>
      <c r="C25" s="65">
        <f>VLOOKUP($A25,'Return Data'!$B$7:$R$2843,4,0)</f>
        <v>38.43</v>
      </c>
      <c r="D25" s="65">
        <f>VLOOKUP($A25,'Return Data'!$B$7:$R$2843,10,0)</f>
        <v>13.262600000000001</v>
      </c>
      <c r="E25" s="66">
        <f t="shared" si="0"/>
        <v>44</v>
      </c>
      <c r="F25" s="65">
        <f>VLOOKUP($A25,'Return Data'!$B$7:$R$2843,11,0)</f>
        <v>11.488300000000001</v>
      </c>
      <c r="G25" s="66">
        <f t="shared" si="1"/>
        <v>56</v>
      </c>
      <c r="H25" s="65">
        <f>VLOOKUP($A25,'Return Data'!$B$7:$R$2843,12,0)</f>
        <v>36.3733</v>
      </c>
      <c r="I25" s="66">
        <f t="shared" si="2"/>
        <v>55</v>
      </c>
      <c r="J25" s="65">
        <f>VLOOKUP($A25,'Return Data'!$B$7:$R$2843,13,0)</f>
        <v>45.568199999999997</v>
      </c>
      <c r="K25" s="66">
        <f t="shared" si="3"/>
        <v>60</v>
      </c>
      <c r="L25" s="65">
        <f>VLOOKUP($A25,'Return Data'!$B$7:$R$2843,17,0)</f>
        <v>18.9544</v>
      </c>
      <c r="M25" s="66">
        <f t="shared" si="4"/>
        <v>49</v>
      </c>
      <c r="N25" s="65">
        <f>VLOOKUP($A25,'Return Data'!$B$7:$R$2843,14,0)</f>
        <v>10.6</v>
      </c>
      <c r="O25" s="66">
        <f>RANK(N25,N$8:N$71,0)</f>
        <v>46</v>
      </c>
      <c r="P25" s="65">
        <f>VLOOKUP($A25,'Return Data'!$B$7:$R$2843,15,0)</f>
        <v>12.362399999999999</v>
      </c>
      <c r="Q25" s="66">
        <f>RANK(P25,P$8:P$71,0)</f>
        <v>32</v>
      </c>
      <c r="R25" s="65">
        <f>VLOOKUP($A25,'Return Data'!$B$7:$R$2843,16,0)</f>
        <v>18.716999999999999</v>
      </c>
      <c r="S25" s="67">
        <f t="shared" si="5"/>
        <v>12</v>
      </c>
    </row>
    <row r="26" spans="1:19" x14ac:dyDescent="0.3">
      <c r="A26" s="63" t="s">
        <v>182</v>
      </c>
      <c r="B26" s="64">
        <f>VLOOKUP($A26,'Return Data'!$B$7:$R$2843,3,0)</f>
        <v>44391</v>
      </c>
      <c r="C26" s="65">
        <f>VLOOKUP($A26,'Return Data'!$B$7:$R$2843,4,0)</f>
        <v>95.99</v>
      </c>
      <c r="D26" s="65">
        <f>VLOOKUP($A26,'Return Data'!$B$7:$R$2843,10,0)</f>
        <v>16.918399999999998</v>
      </c>
      <c r="E26" s="66">
        <f t="shared" si="0"/>
        <v>16</v>
      </c>
      <c r="F26" s="65">
        <f>VLOOKUP($A26,'Return Data'!$B$7:$R$2843,11,0)</f>
        <v>25.7072</v>
      </c>
      <c r="G26" s="66">
        <f t="shared" si="1"/>
        <v>12</v>
      </c>
      <c r="H26" s="65">
        <f>VLOOKUP($A26,'Return Data'!$B$7:$R$2843,12,0)</f>
        <v>61.057000000000002</v>
      </c>
      <c r="I26" s="66">
        <f t="shared" si="2"/>
        <v>9</v>
      </c>
      <c r="J26" s="65">
        <f>VLOOKUP($A26,'Return Data'!$B$7:$R$2843,13,0)</f>
        <v>83.712900000000005</v>
      </c>
      <c r="K26" s="66">
        <f t="shared" si="3"/>
        <v>11</v>
      </c>
      <c r="L26" s="65">
        <f>VLOOKUP($A26,'Return Data'!$B$7:$R$2843,17,0)</f>
        <v>26.848099999999999</v>
      </c>
      <c r="M26" s="66">
        <f t="shared" si="4"/>
        <v>18</v>
      </c>
      <c r="N26" s="65">
        <f>VLOOKUP($A26,'Return Data'!$B$7:$R$2843,14,0)</f>
        <v>17.422899999999998</v>
      </c>
      <c r="O26" s="66">
        <f>RANK(N26,N$8:N$71,0)</f>
        <v>13</v>
      </c>
      <c r="P26" s="65">
        <f>VLOOKUP($A26,'Return Data'!$B$7:$R$2843,15,0)</f>
        <v>18.22</v>
      </c>
      <c r="Q26" s="66">
        <f>RANK(P26,P$8:P$71,0)</f>
        <v>5</v>
      </c>
      <c r="R26" s="65">
        <f>VLOOKUP($A26,'Return Data'!$B$7:$R$2843,16,0)</f>
        <v>18.639600000000002</v>
      </c>
      <c r="S26" s="67">
        <f t="shared" si="5"/>
        <v>13</v>
      </c>
    </row>
    <row r="27" spans="1:19" x14ac:dyDescent="0.3">
      <c r="A27" s="63" t="s">
        <v>183</v>
      </c>
      <c r="B27" s="64">
        <f>VLOOKUP($A27,'Return Data'!$B$7:$R$2843,3,0)</f>
        <v>44391</v>
      </c>
      <c r="C27" s="65">
        <f>VLOOKUP($A27,'Return Data'!$B$7:$R$2843,4,0)</f>
        <v>13.13</v>
      </c>
      <c r="D27" s="65">
        <f>VLOOKUP($A27,'Return Data'!$B$7:$R$2843,10,0)</f>
        <v>10.708299999999999</v>
      </c>
      <c r="E27" s="66">
        <f t="shared" si="0"/>
        <v>61</v>
      </c>
      <c r="F27" s="65">
        <f>VLOOKUP($A27,'Return Data'!$B$7:$R$2843,11,0)</f>
        <v>10.428900000000001</v>
      </c>
      <c r="G27" s="66">
        <f t="shared" si="1"/>
        <v>61</v>
      </c>
      <c r="H27" s="65">
        <f>VLOOKUP($A27,'Return Data'!$B$7:$R$2843,12,0)</f>
        <v>32.492400000000004</v>
      </c>
      <c r="I27" s="66">
        <f t="shared" si="2"/>
        <v>59</v>
      </c>
      <c r="J27" s="65">
        <f>VLOOKUP($A27,'Return Data'!$B$7:$R$2843,13,0)</f>
        <v>46.868000000000002</v>
      </c>
      <c r="K27" s="66">
        <f t="shared" si="3"/>
        <v>57</v>
      </c>
      <c r="L27" s="65">
        <f>VLOOKUP($A27,'Return Data'!$B$7:$R$2843,17,0)</f>
        <v>15.9161</v>
      </c>
      <c r="M27" s="66">
        <f t="shared" si="4"/>
        <v>59</v>
      </c>
      <c r="N27" s="65"/>
      <c r="O27" s="66"/>
      <c r="P27" s="65"/>
      <c r="Q27" s="66"/>
      <c r="R27" s="65">
        <f>VLOOKUP($A27,'Return Data'!$B$7:$R$2843,16,0)</f>
        <v>7.9839000000000002</v>
      </c>
      <c r="S27" s="67">
        <f t="shared" si="5"/>
        <v>62</v>
      </c>
    </row>
    <row r="28" spans="1:19" x14ac:dyDescent="0.3">
      <c r="A28" s="63" t="s">
        <v>184</v>
      </c>
      <c r="B28" s="64">
        <f>VLOOKUP($A28,'Return Data'!$B$7:$R$2843,3,0)</f>
        <v>44391</v>
      </c>
      <c r="C28" s="65">
        <f>VLOOKUP($A28,'Return Data'!$B$7:$R$2843,4,0)</f>
        <v>86.24</v>
      </c>
      <c r="D28" s="65">
        <f>VLOOKUP($A28,'Return Data'!$B$7:$R$2843,10,0)</f>
        <v>15.5722</v>
      </c>
      <c r="E28" s="66">
        <f t="shared" si="0"/>
        <v>25</v>
      </c>
      <c r="F28" s="65">
        <f>VLOOKUP($A28,'Return Data'!$B$7:$R$2843,11,0)</f>
        <v>16.0075</v>
      </c>
      <c r="G28" s="66">
        <f t="shared" si="1"/>
        <v>34</v>
      </c>
      <c r="H28" s="65">
        <f>VLOOKUP($A28,'Return Data'!$B$7:$R$2843,12,0)</f>
        <v>40.456000000000003</v>
      </c>
      <c r="I28" s="66">
        <f t="shared" si="2"/>
        <v>47</v>
      </c>
      <c r="J28" s="65">
        <f>VLOOKUP($A28,'Return Data'!$B$7:$R$2843,13,0)</f>
        <v>58.064500000000002</v>
      </c>
      <c r="K28" s="66">
        <f t="shared" si="3"/>
        <v>42</v>
      </c>
      <c r="L28" s="65">
        <f>VLOOKUP($A28,'Return Data'!$B$7:$R$2843,17,0)</f>
        <v>24.732500000000002</v>
      </c>
      <c r="M28" s="66">
        <f t="shared" si="4"/>
        <v>24</v>
      </c>
      <c r="N28" s="65">
        <f>VLOOKUP($A28,'Return Data'!$B$7:$R$2843,14,0)</f>
        <v>16.200199999999999</v>
      </c>
      <c r="O28" s="66">
        <f>RANK(N28,N$8:N$71,0)</f>
        <v>18</v>
      </c>
      <c r="P28" s="65">
        <f>VLOOKUP($A28,'Return Data'!$B$7:$R$2843,15,0)</f>
        <v>16.969200000000001</v>
      </c>
      <c r="Q28" s="66">
        <f>RANK(P28,P$8:P$71,0)</f>
        <v>11</v>
      </c>
      <c r="R28" s="65">
        <f>VLOOKUP($A28,'Return Data'!$B$7:$R$2843,16,0)</f>
        <v>18.853000000000002</v>
      </c>
      <c r="S28" s="67">
        <f t="shared" si="5"/>
        <v>11</v>
      </c>
    </row>
    <row r="29" spans="1:19" x14ac:dyDescent="0.3">
      <c r="A29" s="63" t="s">
        <v>185</v>
      </c>
      <c r="B29" s="64">
        <f>VLOOKUP($A29,'Return Data'!$B$7:$R$2843,3,0)</f>
        <v>44391</v>
      </c>
      <c r="C29" s="65">
        <f>VLOOKUP($A29,'Return Data'!$B$7:$R$2843,4,0)</f>
        <v>14.944699999999999</v>
      </c>
      <c r="D29" s="65">
        <f>VLOOKUP($A29,'Return Data'!$B$7:$R$2843,10,0)</f>
        <v>13.879099999999999</v>
      </c>
      <c r="E29" s="66">
        <f t="shared" si="0"/>
        <v>42</v>
      </c>
      <c r="F29" s="65">
        <f>VLOOKUP($A29,'Return Data'!$B$7:$R$2843,11,0)</f>
        <v>16.883299999999998</v>
      </c>
      <c r="G29" s="66">
        <f t="shared" si="1"/>
        <v>30</v>
      </c>
      <c r="H29" s="65">
        <f>VLOOKUP($A29,'Return Data'!$B$7:$R$2843,12,0)</f>
        <v>44.574800000000003</v>
      </c>
      <c r="I29" s="66">
        <f t="shared" si="2"/>
        <v>32</v>
      </c>
      <c r="J29" s="65">
        <f>VLOOKUP($A29,'Return Data'!$B$7:$R$2843,13,0)</f>
        <v>60.2151</v>
      </c>
      <c r="K29" s="66">
        <f t="shared" si="3"/>
        <v>34</v>
      </c>
      <c r="L29" s="65"/>
      <c r="M29" s="66"/>
      <c r="N29" s="65"/>
      <c r="O29" s="66"/>
      <c r="P29" s="65"/>
      <c r="Q29" s="66"/>
      <c r="R29" s="65">
        <f>VLOOKUP($A29,'Return Data'!$B$7:$R$2843,16,0)</f>
        <v>25.978300000000001</v>
      </c>
      <c r="S29" s="67">
        <f t="shared" si="5"/>
        <v>4</v>
      </c>
    </row>
    <row r="30" spans="1:19" x14ac:dyDescent="0.3">
      <c r="A30" s="63" t="s">
        <v>186</v>
      </c>
      <c r="B30" s="64">
        <f>VLOOKUP($A30,'Return Data'!$B$7:$R$2843,3,0)</f>
        <v>44391</v>
      </c>
      <c r="C30" s="65">
        <f>VLOOKUP($A30,'Return Data'!$B$7:$R$2843,4,0)</f>
        <v>28.116099999999999</v>
      </c>
      <c r="D30" s="65">
        <f>VLOOKUP($A30,'Return Data'!$B$7:$R$2843,10,0)</f>
        <v>12.341699999999999</v>
      </c>
      <c r="E30" s="66">
        <f t="shared" si="0"/>
        <v>51</v>
      </c>
      <c r="F30" s="65">
        <f>VLOOKUP($A30,'Return Data'!$B$7:$R$2843,11,0)</f>
        <v>13.565099999999999</v>
      </c>
      <c r="G30" s="66">
        <f t="shared" si="1"/>
        <v>48</v>
      </c>
      <c r="H30" s="65">
        <f>VLOOKUP($A30,'Return Data'!$B$7:$R$2843,12,0)</f>
        <v>44.647300000000001</v>
      </c>
      <c r="I30" s="66">
        <f t="shared" si="2"/>
        <v>31</v>
      </c>
      <c r="J30" s="65">
        <f>VLOOKUP($A30,'Return Data'!$B$7:$R$2843,13,0)</f>
        <v>60.923699999999997</v>
      </c>
      <c r="K30" s="66">
        <f t="shared" si="3"/>
        <v>32</v>
      </c>
      <c r="L30" s="65">
        <f>VLOOKUP($A30,'Return Data'!$B$7:$R$2843,17,0)</f>
        <v>24.285799999999998</v>
      </c>
      <c r="M30" s="66">
        <f t="shared" ref="M30:M38" si="8">RANK(L30,L$8:L$71,0)</f>
        <v>26</v>
      </c>
      <c r="N30" s="65">
        <f>VLOOKUP($A30,'Return Data'!$B$7:$R$2843,14,0)</f>
        <v>16.4331</v>
      </c>
      <c r="O30" s="66">
        <f t="shared" ref="O30:O38" si="9">RANK(N30,N$8:N$71,0)</f>
        <v>15</v>
      </c>
      <c r="P30" s="65">
        <f>VLOOKUP($A30,'Return Data'!$B$7:$R$2843,15,0)</f>
        <v>17.648</v>
      </c>
      <c r="Q30" s="66">
        <f>RANK(P30,P$8:P$71,0)</f>
        <v>6</v>
      </c>
      <c r="R30" s="65">
        <f>VLOOKUP($A30,'Return Data'!$B$7:$R$2843,16,0)</f>
        <v>17.403700000000001</v>
      </c>
      <c r="S30" s="67">
        <f t="shared" si="5"/>
        <v>16</v>
      </c>
    </row>
    <row r="31" spans="1:19" x14ac:dyDescent="0.3">
      <c r="A31" s="63" t="s">
        <v>187</v>
      </c>
      <c r="B31" s="64">
        <f>VLOOKUP($A31,'Return Data'!$B$7:$R$2843,3,0)</f>
        <v>44391</v>
      </c>
      <c r="C31" s="65">
        <f>VLOOKUP($A31,'Return Data'!$B$7:$R$2843,4,0)</f>
        <v>73.52</v>
      </c>
      <c r="D31" s="65">
        <f>VLOOKUP($A31,'Return Data'!$B$7:$R$2843,10,0)</f>
        <v>13.350099999999999</v>
      </c>
      <c r="E31" s="66">
        <f t="shared" si="0"/>
        <v>43</v>
      </c>
      <c r="F31" s="65">
        <f>VLOOKUP($A31,'Return Data'!$B$7:$R$2843,11,0)</f>
        <v>17.909300000000002</v>
      </c>
      <c r="G31" s="66">
        <f t="shared" si="1"/>
        <v>26</v>
      </c>
      <c r="H31" s="65">
        <f>VLOOKUP($A31,'Return Data'!$B$7:$R$2843,12,0)</f>
        <v>43.032200000000003</v>
      </c>
      <c r="I31" s="66">
        <f t="shared" si="2"/>
        <v>34</v>
      </c>
      <c r="J31" s="65">
        <f>VLOOKUP($A31,'Return Data'!$B$7:$R$2843,13,0)</f>
        <v>59.853900000000003</v>
      </c>
      <c r="K31" s="66">
        <f t="shared" si="3"/>
        <v>36</v>
      </c>
      <c r="L31" s="65">
        <f>VLOOKUP($A31,'Return Data'!$B$7:$R$2843,17,0)</f>
        <v>23.3535</v>
      </c>
      <c r="M31" s="66">
        <f t="shared" si="8"/>
        <v>29</v>
      </c>
      <c r="N31" s="65">
        <f>VLOOKUP($A31,'Return Data'!$B$7:$R$2843,14,0)</f>
        <v>18.363199999999999</v>
      </c>
      <c r="O31" s="66">
        <f t="shared" si="9"/>
        <v>11</v>
      </c>
      <c r="P31" s="65">
        <f>VLOOKUP($A31,'Return Data'!$B$7:$R$2843,15,0)</f>
        <v>16.718699999999998</v>
      </c>
      <c r="Q31" s="66">
        <f>RANK(P31,P$8:P$71,0)</f>
        <v>12</v>
      </c>
      <c r="R31" s="65">
        <f>VLOOKUP($A31,'Return Data'!$B$7:$R$2843,16,0)</f>
        <v>16.255700000000001</v>
      </c>
      <c r="S31" s="67">
        <f t="shared" si="5"/>
        <v>25</v>
      </c>
    </row>
    <row r="32" spans="1:19" x14ac:dyDescent="0.3">
      <c r="A32" s="63" t="s">
        <v>188</v>
      </c>
      <c r="B32" s="64">
        <f>VLOOKUP($A32,'Return Data'!$B$7:$R$2843,3,0)</f>
        <v>44391</v>
      </c>
      <c r="C32" s="65">
        <f>VLOOKUP($A32,'Return Data'!$B$7:$R$2843,4,0)</f>
        <v>78.978999999999999</v>
      </c>
      <c r="D32" s="65">
        <f>VLOOKUP($A32,'Return Data'!$B$7:$R$2843,10,0)</f>
        <v>11.7021</v>
      </c>
      <c r="E32" s="66">
        <f t="shared" si="0"/>
        <v>57</v>
      </c>
      <c r="F32" s="65">
        <f>VLOOKUP($A32,'Return Data'!$B$7:$R$2843,11,0)</f>
        <v>14.636799999999999</v>
      </c>
      <c r="G32" s="66">
        <f t="shared" si="1"/>
        <v>38</v>
      </c>
      <c r="H32" s="65">
        <f>VLOOKUP($A32,'Return Data'!$B$7:$R$2843,12,0)</f>
        <v>38.0197</v>
      </c>
      <c r="I32" s="66">
        <f t="shared" si="2"/>
        <v>53</v>
      </c>
      <c r="J32" s="65">
        <f>VLOOKUP($A32,'Return Data'!$B$7:$R$2843,13,0)</f>
        <v>56.088099999999997</v>
      </c>
      <c r="K32" s="66">
        <f t="shared" si="3"/>
        <v>51</v>
      </c>
      <c r="L32" s="65">
        <f>VLOOKUP($A32,'Return Data'!$B$7:$R$2843,17,0)</f>
        <v>18.960100000000001</v>
      </c>
      <c r="M32" s="66">
        <f t="shared" si="8"/>
        <v>48</v>
      </c>
      <c r="N32" s="65">
        <f>VLOOKUP($A32,'Return Data'!$B$7:$R$2843,14,0)</f>
        <v>11.159599999999999</v>
      </c>
      <c r="O32" s="66">
        <f t="shared" si="9"/>
        <v>45</v>
      </c>
      <c r="P32" s="65">
        <f>VLOOKUP($A32,'Return Data'!$B$7:$R$2843,15,0)</f>
        <v>13.570600000000001</v>
      </c>
      <c r="Q32" s="66">
        <f>RANK(P32,P$8:P$71,0)</f>
        <v>25</v>
      </c>
      <c r="R32" s="65">
        <f>VLOOKUP($A32,'Return Data'!$B$7:$R$2843,16,0)</f>
        <v>15.1686</v>
      </c>
      <c r="S32" s="67">
        <f t="shared" si="5"/>
        <v>37</v>
      </c>
    </row>
    <row r="33" spans="1:19" x14ac:dyDescent="0.3">
      <c r="A33" s="63" t="s">
        <v>189</v>
      </c>
      <c r="B33" s="64">
        <f>VLOOKUP($A33,'Return Data'!$B$7:$R$2843,3,0)</f>
        <v>44391</v>
      </c>
      <c r="C33" s="65">
        <f>VLOOKUP($A33,'Return Data'!$B$7:$R$2843,4,0)</f>
        <v>99.199399999999997</v>
      </c>
      <c r="D33" s="65">
        <f>VLOOKUP($A33,'Return Data'!$B$7:$R$2843,10,0)</f>
        <v>12.963900000000001</v>
      </c>
      <c r="E33" s="66">
        <f t="shared" si="0"/>
        <v>49</v>
      </c>
      <c r="F33" s="65">
        <f>VLOOKUP($A33,'Return Data'!$B$7:$R$2843,11,0)</f>
        <v>11.0311</v>
      </c>
      <c r="G33" s="66">
        <f t="shared" si="1"/>
        <v>59</v>
      </c>
      <c r="H33" s="65">
        <f>VLOOKUP($A33,'Return Data'!$B$7:$R$2843,12,0)</f>
        <v>36.233199999999997</v>
      </c>
      <c r="I33" s="66">
        <f t="shared" si="2"/>
        <v>56</v>
      </c>
      <c r="J33" s="65">
        <f>VLOOKUP($A33,'Return Data'!$B$7:$R$2843,13,0)</f>
        <v>53.378999999999998</v>
      </c>
      <c r="K33" s="66">
        <f t="shared" si="3"/>
        <v>54</v>
      </c>
      <c r="L33" s="65">
        <f>VLOOKUP($A33,'Return Data'!$B$7:$R$2843,17,0)</f>
        <v>18.7791</v>
      </c>
      <c r="M33" s="66">
        <f t="shared" si="8"/>
        <v>50</v>
      </c>
      <c r="N33" s="65">
        <f>VLOOKUP($A33,'Return Data'!$B$7:$R$2843,14,0)</f>
        <v>13.304600000000001</v>
      </c>
      <c r="O33" s="66">
        <f t="shared" si="9"/>
        <v>37</v>
      </c>
      <c r="P33" s="65">
        <f>VLOOKUP($A33,'Return Data'!$B$7:$R$2843,15,0)</f>
        <v>14.289400000000001</v>
      </c>
      <c r="Q33" s="66">
        <f>RANK(P33,P$8:P$71,0)</f>
        <v>18</v>
      </c>
      <c r="R33" s="65">
        <f>VLOOKUP($A33,'Return Data'!$B$7:$R$2843,16,0)</f>
        <v>15.038</v>
      </c>
      <c r="S33" s="67">
        <f t="shared" si="5"/>
        <v>38</v>
      </c>
    </row>
    <row r="34" spans="1:19" x14ac:dyDescent="0.3">
      <c r="A34" s="63" t="s">
        <v>434</v>
      </c>
      <c r="B34" s="64">
        <f>VLOOKUP($A34,'Return Data'!$B$7:$R$2843,3,0)</f>
        <v>44391</v>
      </c>
      <c r="C34" s="65">
        <f>VLOOKUP($A34,'Return Data'!$B$7:$R$2843,4,0)</f>
        <v>18.776499999999999</v>
      </c>
      <c r="D34" s="65">
        <f>VLOOKUP($A34,'Return Data'!$B$7:$R$2843,10,0)</f>
        <v>16.569199999999999</v>
      </c>
      <c r="E34" s="66">
        <f t="shared" si="0"/>
        <v>18</v>
      </c>
      <c r="F34" s="65">
        <f>VLOOKUP($A34,'Return Data'!$B$7:$R$2843,11,0)</f>
        <v>21.595300000000002</v>
      </c>
      <c r="G34" s="66">
        <f t="shared" si="1"/>
        <v>19</v>
      </c>
      <c r="H34" s="65">
        <f>VLOOKUP($A34,'Return Data'!$B$7:$R$2843,12,0)</f>
        <v>50.8371</v>
      </c>
      <c r="I34" s="66">
        <f t="shared" si="2"/>
        <v>20</v>
      </c>
      <c r="J34" s="65">
        <f>VLOOKUP($A34,'Return Data'!$B$7:$R$2843,13,0)</f>
        <v>66.539500000000004</v>
      </c>
      <c r="K34" s="66">
        <f t="shared" si="3"/>
        <v>24</v>
      </c>
      <c r="L34" s="65">
        <f>VLOOKUP($A34,'Return Data'!$B$7:$R$2843,17,0)</f>
        <v>24.8371</v>
      </c>
      <c r="M34" s="66">
        <f t="shared" si="8"/>
        <v>23</v>
      </c>
      <c r="N34" s="65">
        <f>VLOOKUP($A34,'Return Data'!$B$7:$R$2843,14,0)</f>
        <v>16.3691</v>
      </c>
      <c r="O34" s="66">
        <f t="shared" si="9"/>
        <v>17</v>
      </c>
      <c r="P34" s="65"/>
      <c r="Q34" s="66"/>
      <c r="R34" s="65">
        <f>VLOOKUP($A34,'Return Data'!$B$7:$R$2843,16,0)</f>
        <v>14.2163</v>
      </c>
      <c r="S34" s="67">
        <f t="shared" si="5"/>
        <v>42</v>
      </c>
    </row>
    <row r="35" spans="1:19" x14ac:dyDescent="0.3">
      <c r="A35" s="63" t="s">
        <v>191</v>
      </c>
      <c r="B35" s="64">
        <f>VLOOKUP($A35,'Return Data'!$B$7:$R$2843,3,0)</f>
        <v>44391</v>
      </c>
      <c r="C35" s="65">
        <f>VLOOKUP($A35,'Return Data'!$B$7:$R$2843,4,0)</f>
        <v>31.001999999999999</v>
      </c>
      <c r="D35" s="65">
        <f>VLOOKUP($A35,'Return Data'!$B$7:$R$2843,10,0)</f>
        <v>14.449199999999999</v>
      </c>
      <c r="E35" s="66">
        <f t="shared" si="0"/>
        <v>38</v>
      </c>
      <c r="F35" s="65">
        <f>VLOOKUP($A35,'Return Data'!$B$7:$R$2843,11,0)</f>
        <v>18.080400000000001</v>
      </c>
      <c r="G35" s="66">
        <f t="shared" si="1"/>
        <v>25</v>
      </c>
      <c r="H35" s="65">
        <f>VLOOKUP($A35,'Return Data'!$B$7:$R$2843,12,0)</f>
        <v>46.928899999999999</v>
      </c>
      <c r="I35" s="66">
        <f t="shared" si="2"/>
        <v>29</v>
      </c>
      <c r="J35" s="65">
        <f>VLOOKUP($A35,'Return Data'!$B$7:$R$2843,13,0)</f>
        <v>68.957400000000007</v>
      </c>
      <c r="K35" s="66">
        <f t="shared" si="3"/>
        <v>20</v>
      </c>
      <c r="L35" s="65">
        <f>VLOOKUP($A35,'Return Data'!$B$7:$R$2843,17,0)</f>
        <v>28.968699999999998</v>
      </c>
      <c r="M35" s="66">
        <f t="shared" si="8"/>
        <v>15</v>
      </c>
      <c r="N35" s="65">
        <f>VLOOKUP($A35,'Return Data'!$B$7:$R$2843,14,0)</f>
        <v>22.446999999999999</v>
      </c>
      <c r="O35" s="66">
        <f t="shared" si="9"/>
        <v>5</v>
      </c>
      <c r="P35" s="65"/>
      <c r="Q35" s="66"/>
      <c r="R35" s="65">
        <f>VLOOKUP($A35,'Return Data'!$B$7:$R$2843,16,0)</f>
        <v>22.622900000000001</v>
      </c>
      <c r="S35" s="67">
        <f t="shared" si="5"/>
        <v>6</v>
      </c>
    </row>
    <row r="36" spans="1:19" x14ac:dyDescent="0.3">
      <c r="A36" s="63" t="s">
        <v>192</v>
      </c>
      <c r="B36" s="64">
        <f>VLOOKUP($A36,'Return Data'!$B$7:$R$2843,3,0)</f>
        <v>44391</v>
      </c>
      <c r="C36" s="65">
        <f>VLOOKUP($A36,'Return Data'!$B$7:$R$2843,4,0)</f>
        <v>27.366</v>
      </c>
      <c r="D36" s="65">
        <f>VLOOKUP($A36,'Return Data'!$B$7:$R$2843,10,0)</f>
        <v>16.097799999999999</v>
      </c>
      <c r="E36" s="66">
        <f t="shared" si="0"/>
        <v>19</v>
      </c>
      <c r="F36" s="65">
        <f>VLOOKUP($A36,'Return Data'!$B$7:$R$2843,11,0)</f>
        <v>18.874600000000001</v>
      </c>
      <c r="G36" s="66">
        <f t="shared" si="1"/>
        <v>22</v>
      </c>
      <c r="H36" s="65">
        <f>VLOOKUP($A36,'Return Data'!$B$7:$R$2843,12,0)</f>
        <v>50.018099999999997</v>
      </c>
      <c r="I36" s="66">
        <f t="shared" si="2"/>
        <v>23</v>
      </c>
      <c r="J36" s="65">
        <f>VLOOKUP($A36,'Return Data'!$B$7:$R$2843,13,0)</f>
        <v>60.881799999999998</v>
      </c>
      <c r="K36" s="66">
        <f t="shared" si="3"/>
        <v>33</v>
      </c>
      <c r="L36" s="65">
        <f>VLOOKUP($A36,'Return Data'!$B$7:$R$2843,17,0)</f>
        <v>23.857500000000002</v>
      </c>
      <c r="M36" s="66">
        <f t="shared" si="8"/>
        <v>27</v>
      </c>
      <c r="N36" s="65">
        <f>VLOOKUP($A36,'Return Data'!$B$7:$R$2843,14,0)</f>
        <v>13.329700000000001</v>
      </c>
      <c r="O36" s="66">
        <f t="shared" si="9"/>
        <v>35</v>
      </c>
      <c r="P36" s="65">
        <f>VLOOKUP($A36,'Return Data'!$B$7:$R$2843,15,0)</f>
        <v>17.319900000000001</v>
      </c>
      <c r="Q36" s="66">
        <f>RANK(P36,P$8:P$71,0)</f>
        <v>8</v>
      </c>
      <c r="R36" s="65">
        <f>VLOOKUP($A36,'Return Data'!$B$7:$R$2843,16,0)</f>
        <v>16.801400000000001</v>
      </c>
      <c r="S36" s="67">
        <f t="shared" si="5"/>
        <v>20</v>
      </c>
    </row>
    <row r="37" spans="1:19" x14ac:dyDescent="0.3">
      <c r="A37" s="81" t="s">
        <v>2013</v>
      </c>
      <c r="B37" s="64">
        <f>VLOOKUP($A37,'Return Data'!$B$7:$R$2843,3,0)</f>
        <v>44391</v>
      </c>
      <c r="C37" s="65">
        <f>VLOOKUP($A37,'Return Data'!$B$7:$R$2843,4,0)</f>
        <v>20.503699999999998</v>
      </c>
      <c r="D37" s="65">
        <f>VLOOKUP($A37,'Return Data'!$B$7:$R$2843,10,0)</f>
        <v>11.951499999999999</v>
      </c>
      <c r="E37" s="66">
        <f t="shared" si="0"/>
        <v>56</v>
      </c>
      <c r="F37" s="65">
        <f>VLOOKUP($A37,'Return Data'!$B$7:$R$2843,11,0)</f>
        <v>11.047499999999999</v>
      </c>
      <c r="G37" s="66">
        <f t="shared" si="1"/>
        <v>58</v>
      </c>
      <c r="H37" s="65">
        <f>VLOOKUP($A37,'Return Data'!$B$7:$R$2843,12,0)</f>
        <v>33.996200000000002</v>
      </c>
      <c r="I37" s="66">
        <f t="shared" si="2"/>
        <v>58</v>
      </c>
      <c r="J37" s="65">
        <f>VLOOKUP($A37,'Return Data'!$B$7:$R$2843,13,0)</f>
        <v>47.993099999999998</v>
      </c>
      <c r="K37" s="66">
        <f t="shared" si="3"/>
        <v>56</v>
      </c>
      <c r="L37" s="65">
        <f>VLOOKUP($A37,'Return Data'!$B$7:$R$2843,17,0)</f>
        <v>16.411000000000001</v>
      </c>
      <c r="M37" s="66">
        <f t="shared" si="8"/>
        <v>57</v>
      </c>
      <c r="N37" s="65">
        <f>VLOOKUP($A37,'Return Data'!$B$7:$R$2843,14,0)</f>
        <v>12.251200000000001</v>
      </c>
      <c r="O37" s="66">
        <f t="shared" si="9"/>
        <v>42</v>
      </c>
      <c r="P37" s="65"/>
      <c r="Q37" s="66"/>
      <c r="R37" s="65">
        <f>VLOOKUP($A37,'Return Data'!$B$7:$R$2843,16,0)</f>
        <v>13.8315</v>
      </c>
      <c r="S37" s="67">
        <f t="shared" si="5"/>
        <v>43</v>
      </c>
    </row>
    <row r="38" spans="1:19" x14ac:dyDescent="0.3">
      <c r="A38" s="63" t="s">
        <v>193</v>
      </c>
      <c r="B38" s="64">
        <f>VLOOKUP($A38,'Return Data'!$B$7:$R$2843,3,0)</f>
        <v>44391</v>
      </c>
      <c r="C38" s="65">
        <f>VLOOKUP($A38,'Return Data'!$B$7:$R$2843,4,0)</f>
        <v>73.890600000000006</v>
      </c>
      <c r="D38" s="65">
        <f>VLOOKUP($A38,'Return Data'!$B$7:$R$2843,10,0)</f>
        <v>11.9991</v>
      </c>
      <c r="E38" s="66">
        <f t="shared" si="0"/>
        <v>55</v>
      </c>
      <c r="F38" s="65">
        <f>VLOOKUP($A38,'Return Data'!$B$7:$R$2843,11,0)</f>
        <v>18.365100000000002</v>
      </c>
      <c r="G38" s="66">
        <f t="shared" si="1"/>
        <v>23</v>
      </c>
      <c r="H38" s="65">
        <f>VLOOKUP($A38,'Return Data'!$B$7:$R$2843,12,0)</f>
        <v>50.235399999999998</v>
      </c>
      <c r="I38" s="66">
        <f t="shared" si="2"/>
        <v>22</v>
      </c>
      <c r="J38" s="65">
        <f>VLOOKUP($A38,'Return Data'!$B$7:$R$2843,13,0)</f>
        <v>64.879199999999997</v>
      </c>
      <c r="K38" s="66">
        <f t="shared" si="3"/>
        <v>26</v>
      </c>
      <c r="L38" s="65">
        <f>VLOOKUP($A38,'Return Data'!$B$7:$R$2843,17,0)</f>
        <v>13.4978</v>
      </c>
      <c r="M38" s="66">
        <f t="shared" si="8"/>
        <v>61</v>
      </c>
      <c r="N38" s="65">
        <f>VLOOKUP($A38,'Return Data'!$B$7:$R$2843,14,0)</f>
        <v>9.1392000000000007</v>
      </c>
      <c r="O38" s="66">
        <f t="shared" si="9"/>
        <v>50</v>
      </c>
      <c r="P38" s="65">
        <f>VLOOKUP($A38,'Return Data'!$B$7:$R$2843,15,0)</f>
        <v>8.5706000000000007</v>
      </c>
      <c r="Q38" s="66">
        <f>RANK(P38,P$8:P$71,0)</f>
        <v>37</v>
      </c>
      <c r="R38" s="65">
        <f>VLOOKUP($A38,'Return Data'!$B$7:$R$2843,16,0)</f>
        <v>13.6441</v>
      </c>
      <c r="S38" s="67">
        <f t="shared" si="5"/>
        <v>46</v>
      </c>
    </row>
    <row r="39" spans="1:19" x14ac:dyDescent="0.3">
      <c r="A39" s="63" t="s">
        <v>194</v>
      </c>
      <c r="B39" s="64">
        <f>VLOOKUP($A39,'Return Data'!$B$7:$R$2843,3,0)</f>
        <v>44391</v>
      </c>
      <c r="C39" s="65">
        <f>VLOOKUP($A39,'Return Data'!$B$7:$R$2843,4,0)</f>
        <v>17.022099999999998</v>
      </c>
      <c r="D39" s="65">
        <f>VLOOKUP($A39,'Return Data'!$B$7:$R$2843,10,0)</f>
        <v>14.8908</v>
      </c>
      <c r="E39" s="66">
        <f t="shared" si="0"/>
        <v>31</v>
      </c>
      <c r="F39" s="65">
        <f>VLOOKUP($A39,'Return Data'!$B$7:$R$2843,11,0)</f>
        <v>15.869899999999999</v>
      </c>
      <c r="G39" s="66">
        <f t="shared" si="1"/>
        <v>35</v>
      </c>
      <c r="H39" s="65">
        <f>VLOOKUP($A39,'Return Data'!$B$7:$R$2843,12,0)</f>
        <v>32.106900000000003</v>
      </c>
      <c r="I39" s="66">
        <f t="shared" si="2"/>
        <v>60</v>
      </c>
      <c r="J39" s="65">
        <f>VLOOKUP($A39,'Return Data'!$B$7:$R$2843,13,0)</f>
        <v>59.344200000000001</v>
      </c>
      <c r="K39" s="66">
        <f t="shared" si="3"/>
        <v>37</v>
      </c>
      <c r="L39" s="65"/>
      <c r="M39" s="66"/>
      <c r="N39" s="65"/>
      <c r="O39" s="66"/>
      <c r="P39" s="65"/>
      <c r="Q39" s="66"/>
      <c r="R39" s="65">
        <f>VLOOKUP($A39,'Return Data'!$B$7:$R$2843,16,0)</f>
        <v>30.9026</v>
      </c>
      <c r="S39" s="67">
        <f t="shared" si="5"/>
        <v>1</v>
      </c>
    </row>
    <row r="40" spans="1:19" x14ac:dyDescent="0.3">
      <c r="A40" s="63" t="s">
        <v>195</v>
      </c>
      <c r="B40" s="64">
        <f>VLOOKUP($A40,'Return Data'!$B$7:$R$2843,3,0)</f>
        <v>44391</v>
      </c>
      <c r="C40" s="65">
        <f>VLOOKUP($A40,'Return Data'!$B$7:$R$2843,4,0)</f>
        <v>22.89</v>
      </c>
      <c r="D40" s="65">
        <f>VLOOKUP($A40,'Return Data'!$B$7:$R$2843,10,0)</f>
        <v>15.4312</v>
      </c>
      <c r="E40" s="66">
        <f t="shared" ref="E40:E71" si="10">RANK(D40,D$8:D$71,0)</f>
        <v>26</v>
      </c>
      <c r="F40" s="65">
        <f>VLOOKUP($A40,'Return Data'!$B$7:$R$2843,11,0)</f>
        <v>16.905000000000001</v>
      </c>
      <c r="G40" s="66">
        <f t="shared" ref="G40:G71" si="11">RANK(F40,F$8:F$71,0)</f>
        <v>29</v>
      </c>
      <c r="H40" s="65">
        <f>VLOOKUP($A40,'Return Data'!$B$7:$R$2843,12,0)</f>
        <v>48.155299999999997</v>
      </c>
      <c r="I40" s="66">
        <f t="shared" ref="I40:I71" si="12">RANK(H40,H$8:H$71,0)</f>
        <v>25</v>
      </c>
      <c r="J40" s="65">
        <f>VLOOKUP($A40,'Return Data'!$B$7:$R$2843,13,0)</f>
        <v>62.686599999999999</v>
      </c>
      <c r="K40" s="66">
        <f t="shared" ref="K40:K71" si="13">RANK(J40,J$8:J$71,0)</f>
        <v>30</v>
      </c>
      <c r="L40" s="65">
        <f>VLOOKUP($A40,'Return Data'!$B$7:$R$2843,17,0)</f>
        <v>23.1388</v>
      </c>
      <c r="M40" s="66">
        <f t="shared" ref="M40:M52" si="14">RANK(L40,L$8:L$71,0)</f>
        <v>30</v>
      </c>
      <c r="N40" s="65">
        <f>VLOOKUP($A40,'Return Data'!$B$7:$R$2843,14,0)</f>
        <v>16.086300000000001</v>
      </c>
      <c r="O40" s="66">
        <f t="shared" ref="O40:O49" si="15">RANK(N40,N$8:N$71,0)</f>
        <v>20</v>
      </c>
      <c r="P40" s="65"/>
      <c r="Q40" s="66"/>
      <c r="R40" s="65">
        <f>VLOOKUP($A40,'Return Data'!$B$7:$R$2843,16,0)</f>
        <v>15.953900000000001</v>
      </c>
      <c r="S40" s="67">
        <f t="shared" ref="S40:S71" si="16">RANK(R40,R$8:R$71,0)</f>
        <v>28</v>
      </c>
    </row>
    <row r="41" spans="1:19" x14ac:dyDescent="0.3">
      <c r="A41" s="63" t="s">
        <v>196</v>
      </c>
      <c r="B41" s="64">
        <f>VLOOKUP($A41,'Return Data'!$B$7:$R$2843,3,0)</f>
        <v>44391</v>
      </c>
      <c r="C41" s="65">
        <f>VLOOKUP($A41,'Return Data'!$B$7:$R$2843,4,0)</f>
        <v>287.63</v>
      </c>
      <c r="D41" s="65">
        <f>VLOOKUP($A41,'Return Data'!$B$7:$R$2843,10,0)</f>
        <v>14.6713</v>
      </c>
      <c r="E41" s="66">
        <f t="shared" si="10"/>
        <v>35</v>
      </c>
      <c r="F41" s="65">
        <f>VLOOKUP($A41,'Return Data'!$B$7:$R$2843,11,0)</f>
        <v>13.8993</v>
      </c>
      <c r="G41" s="66">
        <f t="shared" si="11"/>
        <v>44</v>
      </c>
      <c r="H41" s="65">
        <f>VLOOKUP($A41,'Return Data'!$B$7:$R$2843,12,0)</f>
        <v>43.035499999999999</v>
      </c>
      <c r="I41" s="66">
        <f t="shared" si="12"/>
        <v>33</v>
      </c>
      <c r="J41" s="65">
        <f>VLOOKUP($A41,'Return Data'!$B$7:$R$2843,13,0)</f>
        <v>57.960299999999997</v>
      </c>
      <c r="K41" s="66">
        <f t="shared" si="13"/>
        <v>43</v>
      </c>
      <c r="L41" s="65">
        <f>VLOOKUP($A41,'Return Data'!$B$7:$R$2843,17,0)</f>
        <v>20.130199999999999</v>
      </c>
      <c r="M41" s="66">
        <f t="shared" si="14"/>
        <v>41</v>
      </c>
      <c r="N41" s="65">
        <f>VLOOKUP($A41,'Return Data'!$B$7:$R$2843,14,0)</f>
        <v>13.160600000000001</v>
      </c>
      <c r="O41" s="66">
        <f t="shared" si="15"/>
        <v>38</v>
      </c>
      <c r="P41" s="65">
        <f>VLOOKUP($A41,'Return Data'!$B$7:$R$2843,15,0)</f>
        <v>11.9573</v>
      </c>
      <c r="Q41" s="66">
        <f t="shared" ref="Q41:Q47" si="17">RANK(P41,P$8:P$71,0)</f>
        <v>33</v>
      </c>
      <c r="R41" s="65">
        <f>VLOOKUP($A41,'Return Data'!$B$7:$R$2843,16,0)</f>
        <v>12.9312</v>
      </c>
      <c r="S41" s="67">
        <f t="shared" si="16"/>
        <v>51</v>
      </c>
    </row>
    <row r="42" spans="1:19" x14ac:dyDescent="0.3">
      <c r="A42" s="63" t="s">
        <v>197</v>
      </c>
      <c r="B42" s="64">
        <f>VLOOKUP($A42,'Return Data'!$B$7:$R$2843,3,0)</f>
        <v>44391</v>
      </c>
      <c r="C42" s="65">
        <f>VLOOKUP($A42,'Return Data'!$B$7:$R$2843,4,0)</f>
        <v>308.18</v>
      </c>
      <c r="D42" s="65">
        <f>VLOOKUP($A42,'Return Data'!$B$7:$R$2843,10,0)</f>
        <v>14.6759</v>
      </c>
      <c r="E42" s="66">
        <f t="shared" si="10"/>
        <v>34</v>
      </c>
      <c r="F42" s="65">
        <f>VLOOKUP($A42,'Return Data'!$B$7:$R$2843,11,0)</f>
        <v>13.933999999999999</v>
      </c>
      <c r="G42" s="66">
        <f t="shared" si="11"/>
        <v>43</v>
      </c>
      <c r="H42" s="65">
        <f>VLOOKUP($A42,'Return Data'!$B$7:$R$2843,12,0)</f>
        <v>43.020200000000003</v>
      </c>
      <c r="I42" s="66">
        <f t="shared" si="12"/>
        <v>35</v>
      </c>
      <c r="J42" s="65">
        <f>VLOOKUP($A42,'Return Data'!$B$7:$R$2843,13,0)</f>
        <v>57.620699999999999</v>
      </c>
      <c r="K42" s="66">
        <f t="shared" si="13"/>
        <v>45</v>
      </c>
      <c r="L42" s="65">
        <f>VLOOKUP($A42,'Return Data'!$B$7:$R$2843,17,0)</f>
        <v>20.535799999999998</v>
      </c>
      <c r="M42" s="66">
        <f t="shared" si="14"/>
        <v>39</v>
      </c>
      <c r="N42" s="65">
        <f>VLOOKUP($A42,'Return Data'!$B$7:$R$2843,14,0)</f>
        <v>13.5229</v>
      </c>
      <c r="O42" s="66">
        <f t="shared" si="15"/>
        <v>32</v>
      </c>
      <c r="P42" s="65">
        <f>VLOOKUP($A42,'Return Data'!$B$7:$R$2843,15,0)</f>
        <v>15.037699999999999</v>
      </c>
      <c r="Q42" s="66">
        <f t="shared" si="17"/>
        <v>17</v>
      </c>
      <c r="R42" s="65">
        <f>VLOOKUP($A42,'Return Data'!$B$7:$R$2843,16,0)</f>
        <v>16.1753</v>
      </c>
      <c r="S42" s="67">
        <f t="shared" si="16"/>
        <v>26</v>
      </c>
    </row>
    <row r="43" spans="1:19" x14ac:dyDescent="0.3">
      <c r="A43" s="63" t="s">
        <v>198</v>
      </c>
      <c r="B43" s="64">
        <f>VLOOKUP($A43,'Return Data'!$B$7:$R$2843,3,0)</f>
        <v>44391</v>
      </c>
      <c r="C43" s="65">
        <f>VLOOKUP($A43,'Return Data'!$B$7:$R$2843,4,0)</f>
        <v>213.01490000000001</v>
      </c>
      <c r="D43" s="65">
        <f>VLOOKUP($A43,'Return Data'!$B$7:$R$2843,10,0)</f>
        <v>24.5534</v>
      </c>
      <c r="E43" s="66">
        <f t="shared" si="10"/>
        <v>8</v>
      </c>
      <c r="F43" s="65">
        <f>VLOOKUP($A43,'Return Data'!$B$7:$R$2843,11,0)</f>
        <v>36.431899999999999</v>
      </c>
      <c r="G43" s="66">
        <f t="shared" si="11"/>
        <v>8</v>
      </c>
      <c r="H43" s="65">
        <f>VLOOKUP($A43,'Return Data'!$B$7:$R$2843,12,0)</f>
        <v>77.923699999999997</v>
      </c>
      <c r="I43" s="66">
        <f t="shared" si="12"/>
        <v>7</v>
      </c>
      <c r="J43" s="65">
        <f>VLOOKUP($A43,'Return Data'!$B$7:$R$2843,13,0)</f>
        <v>116.3847</v>
      </c>
      <c r="K43" s="66">
        <f t="shared" si="13"/>
        <v>3</v>
      </c>
      <c r="L43" s="65">
        <f>VLOOKUP($A43,'Return Data'!$B$7:$R$2843,17,0)</f>
        <v>48.222200000000001</v>
      </c>
      <c r="M43" s="66">
        <f t="shared" si="14"/>
        <v>1</v>
      </c>
      <c r="N43" s="65">
        <f>VLOOKUP($A43,'Return Data'!$B$7:$R$2843,14,0)</f>
        <v>32.5154</v>
      </c>
      <c r="O43" s="66">
        <f t="shared" si="15"/>
        <v>1</v>
      </c>
      <c r="P43" s="65">
        <f>VLOOKUP($A43,'Return Data'!$B$7:$R$2843,15,0)</f>
        <v>24.801500000000001</v>
      </c>
      <c r="Q43" s="66">
        <f t="shared" si="17"/>
        <v>2</v>
      </c>
      <c r="R43" s="65">
        <f>VLOOKUP($A43,'Return Data'!$B$7:$R$2843,16,0)</f>
        <v>21.994199999999999</v>
      </c>
      <c r="S43" s="67">
        <f t="shared" si="16"/>
        <v>7</v>
      </c>
    </row>
    <row r="44" spans="1:19" x14ac:dyDescent="0.3">
      <c r="A44" s="63" t="s">
        <v>199</v>
      </c>
      <c r="B44" s="64">
        <f>VLOOKUP($A44,'Return Data'!$B$7:$R$2843,3,0)</f>
        <v>44391</v>
      </c>
      <c r="C44" s="65">
        <f>VLOOKUP($A44,'Return Data'!$B$7:$R$2843,4,0)</f>
        <v>73.41</v>
      </c>
      <c r="D44" s="65">
        <f>VLOOKUP($A44,'Return Data'!$B$7:$R$2843,10,0)</f>
        <v>12.007899999999999</v>
      </c>
      <c r="E44" s="66">
        <f t="shared" si="10"/>
        <v>54</v>
      </c>
      <c r="F44" s="65">
        <f>VLOOKUP($A44,'Return Data'!$B$7:$R$2843,11,0)</f>
        <v>12.505699999999999</v>
      </c>
      <c r="G44" s="66">
        <f t="shared" si="11"/>
        <v>51</v>
      </c>
      <c r="H44" s="65">
        <f>VLOOKUP($A44,'Return Data'!$B$7:$R$2843,12,0)</f>
        <v>41.8003</v>
      </c>
      <c r="I44" s="66">
        <f t="shared" si="12"/>
        <v>41</v>
      </c>
      <c r="J44" s="65">
        <f>VLOOKUP($A44,'Return Data'!$B$7:$R$2843,13,0)</f>
        <v>64.633300000000006</v>
      </c>
      <c r="K44" s="66">
        <f t="shared" si="13"/>
        <v>27</v>
      </c>
      <c r="L44" s="65">
        <f>VLOOKUP($A44,'Return Data'!$B$7:$R$2843,17,0)</f>
        <v>16.468299999999999</v>
      </c>
      <c r="M44" s="66">
        <f t="shared" si="14"/>
        <v>56</v>
      </c>
      <c r="N44" s="65">
        <f>VLOOKUP($A44,'Return Data'!$B$7:$R$2843,14,0)</f>
        <v>11.6309</v>
      </c>
      <c r="O44" s="66">
        <f t="shared" si="15"/>
        <v>44</v>
      </c>
      <c r="P44" s="65">
        <f>VLOOKUP($A44,'Return Data'!$B$7:$R$2843,15,0)</f>
        <v>11.1755</v>
      </c>
      <c r="Q44" s="66">
        <f t="shared" si="17"/>
        <v>35</v>
      </c>
      <c r="R44" s="65">
        <f>VLOOKUP($A44,'Return Data'!$B$7:$R$2843,16,0)</f>
        <v>17.193999999999999</v>
      </c>
      <c r="S44" s="67">
        <f t="shared" si="16"/>
        <v>18</v>
      </c>
    </row>
    <row r="45" spans="1:19" x14ac:dyDescent="0.3">
      <c r="A45" s="63" t="s">
        <v>370</v>
      </c>
      <c r="B45" s="64">
        <f>VLOOKUP($A45,'Return Data'!$B$7:$R$2843,3,0)</f>
        <v>44391</v>
      </c>
      <c r="C45" s="65">
        <f>VLOOKUP($A45,'Return Data'!$B$7:$R$2843,4,0)</f>
        <v>217.11879999999999</v>
      </c>
      <c r="D45" s="65">
        <f>VLOOKUP($A45,'Return Data'!$B$7:$R$2843,10,0)</f>
        <v>15.043799999999999</v>
      </c>
      <c r="E45" s="66">
        <f t="shared" si="10"/>
        <v>30</v>
      </c>
      <c r="F45" s="65">
        <f>VLOOKUP($A45,'Return Data'!$B$7:$R$2843,11,0)</f>
        <v>14.7395</v>
      </c>
      <c r="G45" s="66">
        <f t="shared" si="11"/>
        <v>37</v>
      </c>
      <c r="H45" s="65">
        <f>VLOOKUP($A45,'Return Data'!$B$7:$R$2843,12,0)</f>
        <v>42.740200000000002</v>
      </c>
      <c r="I45" s="66">
        <f t="shared" si="12"/>
        <v>36</v>
      </c>
      <c r="J45" s="65">
        <f>VLOOKUP($A45,'Return Data'!$B$7:$R$2843,13,0)</f>
        <v>58.519399999999997</v>
      </c>
      <c r="K45" s="66">
        <f t="shared" si="13"/>
        <v>40</v>
      </c>
      <c r="L45" s="65">
        <f>VLOOKUP($A45,'Return Data'!$B$7:$R$2843,17,0)</f>
        <v>21.620699999999999</v>
      </c>
      <c r="M45" s="66">
        <f t="shared" si="14"/>
        <v>34</v>
      </c>
      <c r="N45" s="65">
        <f>VLOOKUP($A45,'Return Data'!$B$7:$R$2843,14,0)</f>
        <v>15.807499999999999</v>
      </c>
      <c r="O45" s="66">
        <f t="shared" si="15"/>
        <v>21</v>
      </c>
      <c r="P45" s="65">
        <f>VLOOKUP($A45,'Return Data'!$B$7:$R$2843,15,0)</f>
        <v>12.8794</v>
      </c>
      <c r="Q45" s="66">
        <f t="shared" si="17"/>
        <v>28</v>
      </c>
      <c r="R45" s="65">
        <f>VLOOKUP($A45,'Return Data'!$B$7:$R$2843,16,0)</f>
        <v>14.6541</v>
      </c>
      <c r="S45" s="67">
        <f t="shared" si="16"/>
        <v>41</v>
      </c>
    </row>
    <row r="46" spans="1:19" x14ac:dyDescent="0.3">
      <c r="A46" s="63" t="s">
        <v>201</v>
      </c>
      <c r="B46" s="64">
        <f>VLOOKUP($A46,'Return Data'!$B$7:$R$2843,3,0)</f>
        <v>44391</v>
      </c>
      <c r="C46" s="65">
        <f>VLOOKUP($A46,'Return Data'!$B$7:$R$2843,4,0)</f>
        <v>22.725200000000001</v>
      </c>
      <c r="D46" s="65">
        <f>VLOOKUP($A46,'Return Data'!$B$7:$R$2843,10,0)</f>
        <v>15.91</v>
      </c>
      <c r="E46" s="66">
        <f t="shared" si="10"/>
        <v>21</v>
      </c>
      <c r="F46" s="65">
        <f>VLOOKUP($A46,'Return Data'!$B$7:$R$2843,11,0)</f>
        <v>22.1069</v>
      </c>
      <c r="G46" s="66">
        <f t="shared" si="11"/>
        <v>18</v>
      </c>
      <c r="H46" s="65">
        <f>VLOOKUP($A46,'Return Data'!$B$7:$R$2843,12,0)</f>
        <v>51.039200000000001</v>
      </c>
      <c r="I46" s="66">
        <f t="shared" si="12"/>
        <v>19</v>
      </c>
      <c r="J46" s="65">
        <f>VLOOKUP($A46,'Return Data'!$B$7:$R$2843,13,0)</f>
        <v>79.990200000000002</v>
      </c>
      <c r="K46" s="66">
        <f t="shared" si="13"/>
        <v>13</v>
      </c>
      <c r="L46" s="65">
        <f>VLOOKUP($A46,'Return Data'!$B$7:$R$2843,17,0)</f>
        <v>28.137699999999999</v>
      </c>
      <c r="M46" s="66">
        <f t="shared" si="14"/>
        <v>17</v>
      </c>
      <c r="N46" s="65">
        <f>VLOOKUP($A46,'Return Data'!$B$7:$R$2843,14,0)</f>
        <v>19.865100000000002</v>
      </c>
      <c r="O46" s="66">
        <f t="shared" si="15"/>
        <v>10</v>
      </c>
      <c r="P46" s="65">
        <f>VLOOKUP($A46,'Return Data'!$B$7:$R$2843,15,0)</f>
        <v>15.7545</v>
      </c>
      <c r="Q46" s="66">
        <f t="shared" si="17"/>
        <v>14</v>
      </c>
      <c r="R46" s="65">
        <f>VLOOKUP($A46,'Return Data'!$B$7:$R$2843,16,0)</f>
        <v>13.695600000000001</v>
      </c>
      <c r="S46" s="67">
        <f t="shared" si="16"/>
        <v>45</v>
      </c>
    </row>
    <row r="47" spans="1:19" x14ac:dyDescent="0.3">
      <c r="A47" s="63" t="s">
        <v>202</v>
      </c>
      <c r="B47" s="64">
        <f>VLOOKUP($A47,'Return Data'!$B$7:$R$2843,3,0)</f>
        <v>44391</v>
      </c>
      <c r="C47" s="65">
        <f>VLOOKUP($A47,'Return Data'!$B$7:$R$2843,4,0)</f>
        <v>24.156400000000001</v>
      </c>
      <c r="D47" s="65">
        <f>VLOOKUP($A47,'Return Data'!$B$7:$R$2843,10,0)</f>
        <v>16.6221</v>
      </c>
      <c r="E47" s="66">
        <f t="shared" si="10"/>
        <v>17</v>
      </c>
      <c r="F47" s="65">
        <f>VLOOKUP($A47,'Return Data'!$B$7:$R$2843,11,0)</f>
        <v>22.171099999999999</v>
      </c>
      <c r="G47" s="66">
        <f t="shared" si="11"/>
        <v>17</v>
      </c>
      <c r="H47" s="65">
        <f>VLOOKUP($A47,'Return Data'!$B$7:$R$2843,12,0)</f>
        <v>50.774900000000002</v>
      </c>
      <c r="I47" s="66">
        <f t="shared" si="12"/>
        <v>21</v>
      </c>
      <c r="J47" s="65">
        <f>VLOOKUP($A47,'Return Data'!$B$7:$R$2843,13,0)</f>
        <v>79.141999999999996</v>
      </c>
      <c r="K47" s="66">
        <f t="shared" si="13"/>
        <v>15</v>
      </c>
      <c r="L47" s="65">
        <f>VLOOKUP($A47,'Return Data'!$B$7:$R$2843,17,0)</f>
        <v>29.659300000000002</v>
      </c>
      <c r="M47" s="66">
        <f t="shared" si="14"/>
        <v>13</v>
      </c>
      <c r="N47" s="65">
        <f>VLOOKUP($A47,'Return Data'!$B$7:$R$2843,14,0)</f>
        <v>21.808199999999999</v>
      </c>
      <c r="O47" s="66">
        <f t="shared" si="15"/>
        <v>6</v>
      </c>
      <c r="P47" s="65">
        <f>VLOOKUP($A47,'Return Data'!$B$7:$R$2843,15,0)</f>
        <v>17.155100000000001</v>
      </c>
      <c r="Q47" s="66">
        <f t="shared" si="17"/>
        <v>10</v>
      </c>
      <c r="R47" s="65">
        <f>VLOOKUP($A47,'Return Data'!$B$7:$R$2843,16,0)</f>
        <v>15.0069</v>
      </c>
      <c r="S47" s="67">
        <f t="shared" si="16"/>
        <v>39</v>
      </c>
    </row>
    <row r="48" spans="1:19" x14ac:dyDescent="0.3">
      <c r="A48" s="63" t="s">
        <v>203</v>
      </c>
      <c r="B48" s="64">
        <f>VLOOKUP($A48,'Return Data'!$B$7:$R$2843,3,0)</f>
        <v>44391</v>
      </c>
      <c r="C48" s="65">
        <f>VLOOKUP($A48,'Return Data'!$B$7:$R$2843,4,0)</f>
        <v>23.776</v>
      </c>
      <c r="D48" s="65">
        <f>VLOOKUP($A48,'Return Data'!$B$7:$R$2843,10,0)</f>
        <v>16.039400000000001</v>
      </c>
      <c r="E48" s="66">
        <f t="shared" si="10"/>
        <v>20</v>
      </c>
      <c r="F48" s="65">
        <f>VLOOKUP($A48,'Return Data'!$B$7:$R$2843,11,0)</f>
        <v>22.374400000000001</v>
      </c>
      <c r="G48" s="66">
        <f t="shared" si="11"/>
        <v>16</v>
      </c>
      <c r="H48" s="65">
        <f>VLOOKUP($A48,'Return Data'!$B$7:$R$2843,12,0)</f>
        <v>51.544699999999999</v>
      </c>
      <c r="I48" s="66">
        <f t="shared" si="12"/>
        <v>18</v>
      </c>
      <c r="J48" s="65">
        <f>VLOOKUP($A48,'Return Data'!$B$7:$R$2843,13,0)</f>
        <v>79.695099999999996</v>
      </c>
      <c r="K48" s="66">
        <f t="shared" si="13"/>
        <v>14</v>
      </c>
      <c r="L48" s="65">
        <f>VLOOKUP($A48,'Return Data'!$B$7:$R$2843,17,0)</f>
        <v>29.055599999999998</v>
      </c>
      <c r="M48" s="66">
        <f t="shared" si="14"/>
        <v>14</v>
      </c>
      <c r="N48" s="65">
        <f>VLOOKUP($A48,'Return Data'!$B$7:$R$2843,14,0)</f>
        <v>22.895800000000001</v>
      </c>
      <c r="O48" s="66">
        <f t="shared" si="15"/>
        <v>4</v>
      </c>
      <c r="P48" s="65"/>
      <c r="Q48" s="66"/>
      <c r="R48" s="65">
        <f>VLOOKUP($A48,'Return Data'!$B$7:$R$2843,16,0)</f>
        <v>17.787199999999999</v>
      </c>
      <c r="S48" s="67">
        <f t="shared" si="16"/>
        <v>15</v>
      </c>
    </row>
    <row r="49" spans="1:19" x14ac:dyDescent="0.3">
      <c r="A49" s="63" t="s">
        <v>204</v>
      </c>
      <c r="B49" s="64">
        <f>VLOOKUP($A49,'Return Data'!$B$7:$R$2843,3,0)</f>
        <v>44391</v>
      </c>
      <c r="C49" s="65">
        <f>VLOOKUP($A49,'Return Data'!$B$7:$R$2843,4,0)</f>
        <v>27.5367</v>
      </c>
      <c r="D49" s="65">
        <f>VLOOKUP($A49,'Return Data'!$B$7:$R$2843,10,0)</f>
        <v>29.160799999999998</v>
      </c>
      <c r="E49" s="66">
        <f t="shared" si="10"/>
        <v>7</v>
      </c>
      <c r="F49" s="65">
        <f>VLOOKUP($A49,'Return Data'!$B$7:$R$2843,11,0)</f>
        <v>40.100200000000001</v>
      </c>
      <c r="G49" s="66">
        <f t="shared" si="11"/>
        <v>7</v>
      </c>
      <c r="H49" s="65">
        <f>VLOOKUP($A49,'Return Data'!$B$7:$R$2843,12,0)</f>
        <v>77.643500000000003</v>
      </c>
      <c r="I49" s="66">
        <f t="shared" si="12"/>
        <v>8</v>
      </c>
      <c r="J49" s="65">
        <f>VLOOKUP($A49,'Return Data'!$B$7:$R$2843,13,0)</f>
        <v>104.033</v>
      </c>
      <c r="K49" s="66">
        <f t="shared" si="13"/>
        <v>8</v>
      </c>
      <c r="L49" s="65">
        <f>VLOOKUP($A49,'Return Data'!$B$7:$R$2843,17,0)</f>
        <v>45.5002</v>
      </c>
      <c r="M49" s="66">
        <f t="shared" si="14"/>
        <v>2</v>
      </c>
      <c r="N49" s="65">
        <f>VLOOKUP($A49,'Return Data'!$B$7:$R$2843,14,0)</f>
        <v>29.4163</v>
      </c>
      <c r="O49" s="66">
        <f t="shared" si="15"/>
        <v>3</v>
      </c>
      <c r="P49" s="65"/>
      <c r="Q49" s="66"/>
      <c r="R49" s="65">
        <f>VLOOKUP($A49,'Return Data'!$B$7:$R$2843,16,0)</f>
        <v>26.629200000000001</v>
      </c>
      <c r="S49" s="67">
        <f t="shared" si="16"/>
        <v>3</v>
      </c>
    </row>
    <row r="50" spans="1:19" x14ac:dyDescent="0.3">
      <c r="A50" s="63" t="s">
        <v>205</v>
      </c>
      <c r="B50" s="64">
        <f>VLOOKUP($A50,'Return Data'!$B$7:$R$2843,3,0)</f>
        <v>44391</v>
      </c>
      <c r="C50" s="65">
        <f>VLOOKUP($A50,'Return Data'!$B$7:$R$2843,4,0)</f>
        <v>15.251899999999999</v>
      </c>
      <c r="D50" s="65">
        <f>VLOOKUP($A50,'Return Data'!$B$7:$R$2843,10,0)</f>
        <v>14.5046</v>
      </c>
      <c r="E50" s="66">
        <f t="shared" si="10"/>
        <v>37</v>
      </c>
      <c r="F50" s="65">
        <f>VLOOKUP($A50,'Return Data'!$B$7:$R$2843,11,0)</f>
        <v>16.609200000000001</v>
      </c>
      <c r="G50" s="66">
        <f t="shared" si="11"/>
        <v>31</v>
      </c>
      <c r="H50" s="65">
        <f>VLOOKUP($A50,'Return Data'!$B$7:$R$2843,12,0)</f>
        <v>41.9666</v>
      </c>
      <c r="I50" s="66">
        <f t="shared" si="12"/>
        <v>39</v>
      </c>
      <c r="J50" s="65">
        <f>VLOOKUP($A50,'Return Data'!$B$7:$R$2843,13,0)</f>
        <v>59.2256</v>
      </c>
      <c r="K50" s="66">
        <f t="shared" si="13"/>
        <v>38</v>
      </c>
      <c r="L50" s="65">
        <f>VLOOKUP($A50,'Return Data'!$B$7:$R$2843,17,0)</f>
        <v>21.8172</v>
      </c>
      <c r="M50" s="66">
        <f t="shared" si="14"/>
        <v>33</v>
      </c>
      <c r="N50" s="65"/>
      <c r="O50" s="66"/>
      <c r="P50" s="65"/>
      <c r="Q50" s="66"/>
      <c r="R50" s="65">
        <f>VLOOKUP($A50,'Return Data'!$B$7:$R$2843,16,0)</f>
        <v>13.6396</v>
      </c>
      <c r="S50" s="67">
        <f t="shared" si="16"/>
        <v>47</v>
      </c>
    </row>
    <row r="51" spans="1:19" x14ac:dyDescent="0.3">
      <c r="A51" s="63" t="s">
        <v>206</v>
      </c>
      <c r="B51" s="64">
        <f>VLOOKUP($A51,'Return Data'!$B$7:$R$2843,3,0)</f>
        <v>44391</v>
      </c>
      <c r="C51" s="65">
        <f>VLOOKUP($A51,'Return Data'!$B$7:$R$2843,4,0)</f>
        <v>16.912099999999999</v>
      </c>
      <c r="D51" s="65">
        <f>VLOOKUP($A51,'Return Data'!$B$7:$R$2843,10,0)</f>
        <v>15.723000000000001</v>
      </c>
      <c r="E51" s="66">
        <f t="shared" si="10"/>
        <v>22</v>
      </c>
      <c r="F51" s="65">
        <f>VLOOKUP($A51,'Return Data'!$B$7:$R$2843,11,0)</f>
        <v>18.315200000000001</v>
      </c>
      <c r="G51" s="66">
        <f t="shared" si="11"/>
        <v>24</v>
      </c>
      <c r="H51" s="65">
        <f>VLOOKUP($A51,'Return Data'!$B$7:$R$2843,12,0)</f>
        <v>48.041400000000003</v>
      </c>
      <c r="I51" s="66">
        <f t="shared" si="12"/>
        <v>26</v>
      </c>
      <c r="J51" s="65">
        <f>VLOOKUP($A51,'Return Data'!$B$7:$R$2843,13,0)</f>
        <v>67.698899999999995</v>
      </c>
      <c r="K51" s="66">
        <f t="shared" si="13"/>
        <v>22</v>
      </c>
      <c r="L51" s="65">
        <f>VLOOKUP($A51,'Return Data'!$B$7:$R$2843,17,0)</f>
        <v>25.881599999999999</v>
      </c>
      <c r="M51" s="66">
        <f t="shared" si="14"/>
        <v>21</v>
      </c>
      <c r="N51" s="65"/>
      <c r="O51" s="66"/>
      <c r="P51" s="65"/>
      <c r="Q51" s="66"/>
      <c r="R51" s="65">
        <f>VLOOKUP($A51,'Return Data'!$B$7:$R$2843,16,0)</f>
        <v>19.180499999999999</v>
      </c>
      <c r="S51" s="67">
        <f t="shared" si="16"/>
        <v>9</v>
      </c>
    </row>
    <row r="52" spans="1:19" x14ac:dyDescent="0.3">
      <c r="A52" s="63" t="s">
        <v>207</v>
      </c>
      <c r="B52" s="64">
        <f>VLOOKUP($A52,'Return Data'!$B$7:$R$2843,3,0)</f>
        <v>44391</v>
      </c>
      <c r="C52" s="65">
        <f>VLOOKUP($A52,'Return Data'!$B$7:$R$2843,4,0)</f>
        <v>53.458399999999997</v>
      </c>
      <c r="D52" s="65">
        <f>VLOOKUP($A52,'Return Data'!$B$7:$R$2843,10,0)</f>
        <v>20.410499999999999</v>
      </c>
      <c r="E52" s="66">
        <f t="shared" si="10"/>
        <v>11</v>
      </c>
      <c r="F52" s="65">
        <f>VLOOKUP($A52,'Return Data'!$B$7:$R$2843,11,0)</f>
        <v>30.7163</v>
      </c>
      <c r="G52" s="66">
        <f t="shared" si="11"/>
        <v>9</v>
      </c>
      <c r="H52" s="65">
        <f>VLOOKUP($A52,'Return Data'!$B$7:$R$2843,12,0)</f>
        <v>55.899900000000002</v>
      </c>
      <c r="I52" s="66">
        <f t="shared" si="12"/>
        <v>12</v>
      </c>
      <c r="J52" s="65">
        <f>VLOOKUP($A52,'Return Data'!$B$7:$R$2843,13,0)</f>
        <v>88.210599999999999</v>
      </c>
      <c r="K52" s="66">
        <f t="shared" si="13"/>
        <v>9</v>
      </c>
      <c r="L52" s="65">
        <f>VLOOKUP($A52,'Return Data'!$B$7:$R$2843,17,0)</f>
        <v>43.469900000000003</v>
      </c>
      <c r="M52" s="66">
        <f t="shared" si="14"/>
        <v>3</v>
      </c>
      <c r="N52" s="65">
        <f>VLOOKUP($A52,'Return Data'!$B$7:$R$2843,14,0)</f>
        <v>32.426400000000001</v>
      </c>
      <c r="O52" s="66">
        <f>RANK(N52,N$8:N$71,0)</f>
        <v>2</v>
      </c>
      <c r="P52" s="65">
        <f>VLOOKUP($A52,'Return Data'!$B$7:$R$2843,15,0)</f>
        <v>24.997499999999999</v>
      </c>
      <c r="Q52" s="66">
        <f>RANK(P52,P$8:P$71,0)</f>
        <v>1</v>
      </c>
      <c r="R52" s="65">
        <f>VLOOKUP($A52,'Return Data'!$B$7:$R$2843,16,0)</f>
        <v>25.808399999999999</v>
      </c>
      <c r="S52" s="67">
        <f t="shared" si="16"/>
        <v>5</v>
      </c>
    </row>
    <row r="53" spans="1:19" x14ac:dyDescent="0.3">
      <c r="A53" s="63" t="s">
        <v>208</v>
      </c>
      <c r="B53" s="64">
        <f>VLOOKUP($A53,'Return Data'!$B$7:$R$2843,3,0)</f>
        <v>44391</v>
      </c>
      <c r="C53" s="65">
        <f>VLOOKUP($A53,'Return Data'!$B$7:$R$2843,4,0)</f>
        <v>14.819800000000001</v>
      </c>
      <c r="D53" s="65">
        <f>VLOOKUP($A53,'Return Data'!$B$7:$R$2843,10,0)</f>
        <v>9.4197000000000006</v>
      </c>
      <c r="E53" s="66">
        <f t="shared" si="10"/>
        <v>62</v>
      </c>
      <c r="F53" s="65">
        <f>VLOOKUP($A53,'Return Data'!$B$7:$R$2843,11,0)</f>
        <v>6.3151000000000002</v>
      </c>
      <c r="G53" s="66">
        <f t="shared" si="11"/>
        <v>63</v>
      </c>
      <c r="H53" s="65">
        <f>VLOOKUP($A53,'Return Data'!$B$7:$R$2843,12,0)</f>
        <v>25.6267</v>
      </c>
      <c r="I53" s="66">
        <f t="shared" si="12"/>
        <v>64</v>
      </c>
      <c r="J53" s="65">
        <f>VLOOKUP($A53,'Return Data'!$B$7:$R$2843,13,0)</f>
        <v>37.672899999999998</v>
      </c>
      <c r="K53" s="66">
        <f t="shared" si="13"/>
        <v>63</v>
      </c>
      <c r="L53" s="65"/>
      <c r="M53" s="66"/>
      <c r="N53" s="65"/>
      <c r="O53" s="66"/>
      <c r="P53" s="65"/>
      <c r="Q53" s="66"/>
      <c r="R53" s="65">
        <f>VLOOKUP($A53,'Return Data'!$B$7:$R$2843,16,0)</f>
        <v>17.276</v>
      </c>
      <c r="S53" s="67">
        <f t="shared" si="16"/>
        <v>17</v>
      </c>
    </row>
    <row r="54" spans="1:19" x14ac:dyDescent="0.3">
      <c r="A54" s="63" t="s">
        <v>209</v>
      </c>
      <c r="B54" s="64">
        <f>VLOOKUP($A54,'Return Data'!$B$7:$R$2843,3,0)</f>
        <v>44391</v>
      </c>
      <c r="C54" s="65">
        <f>VLOOKUP($A54,'Return Data'!$B$7:$R$2843,4,0)</f>
        <v>139.0394</v>
      </c>
      <c r="D54" s="65">
        <f>VLOOKUP($A54,'Return Data'!$B$7:$R$2843,10,0)</f>
        <v>12.6523</v>
      </c>
      <c r="E54" s="66">
        <f t="shared" si="10"/>
        <v>50</v>
      </c>
      <c r="F54" s="65">
        <f>VLOOKUP($A54,'Return Data'!$B$7:$R$2843,11,0)</f>
        <v>13.7951</v>
      </c>
      <c r="G54" s="66">
        <f t="shared" si="11"/>
        <v>47</v>
      </c>
      <c r="H54" s="65">
        <f>VLOOKUP($A54,'Return Data'!$B$7:$R$2843,12,0)</f>
        <v>39.824100000000001</v>
      </c>
      <c r="I54" s="66">
        <f t="shared" si="12"/>
        <v>49</v>
      </c>
      <c r="J54" s="65">
        <f>VLOOKUP($A54,'Return Data'!$B$7:$R$2843,13,0)</f>
        <v>56.4818</v>
      </c>
      <c r="K54" s="66">
        <f t="shared" si="13"/>
        <v>49</v>
      </c>
      <c r="L54" s="65">
        <f>VLOOKUP($A54,'Return Data'!$B$7:$R$2843,17,0)</f>
        <v>16.660699999999999</v>
      </c>
      <c r="M54" s="66">
        <f t="shared" ref="M54:M71" si="18">RANK(L54,L$8:L$71,0)</f>
        <v>55</v>
      </c>
      <c r="N54" s="65">
        <f>VLOOKUP($A54,'Return Data'!$B$7:$R$2843,14,0)</f>
        <v>10.3231</v>
      </c>
      <c r="O54" s="66">
        <f t="shared" ref="O54:O60" si="19">RANK(N54,N$8:N$71,0)</f>
        <v>47</v>
      </c>
      <c r="P54" s="65">
        <f>VLOOKUP($A54,'Return Data'!$B$7:$R$2843,15,0)</f>
        <v>11.4573</v>
      </c>
      <c r="Q54" s="66">
        <f>RANK(P54,P$8:P$71,0)</f>
        <v>34</v>
      </c>
      <c r="R54" s="65">
        <f>VLOOKUP($A54,'Return Data'!$B$7:$R$2843,16,0)</f>
        <v>13.081099999999999</v>
      </c>
      <c r="S54" s="67">
        <f t="shared" si="16"/>
        <v>49</v>
      </c>
    </row>
    <row r="55" spans="1:19" x14ac:dyDescent="0.3">
      <c r="A55" s="63" t="s">
        <v>210</v>
      </c>
      <c r="B55" s="64">
        <f>VLOOKUP($A55,'Return Data'!$B$7:$R$2843,3,0)</f>
        <v>44391</v>
      </c>
      <c r="C55" s="65">
        <f>VLOOKUP($A55,'Return Data'!$B$7:$R$2843,4,0)</f>
        <v>17.020499999999998</v>
      </c>
      <c r="D55" s="65">
        <f>VLOOKUP($A55,'Return Data'!$B$7:$R$2843,10,0)</f>
        <v>38.152299999999997</v>
      </c>
      <c r="E55" s="66">
        <f t="shared" si="10"/>
        <v>3</v>
      </c>
      <c r="F55" s="65">
        <f>VLOOKUP($A55,'Return Data'!$B$7:$R$2843,11,0)</f>
        <v>46.891800000000003</v>
      </c>
      <c r="G55" s="66">
        <f t="shared" si="11"/>
        <v>4</v>
      </c>
      <c r="H55" s="65">
        <f>VLOOKUP($A55,'Return Data'!$B$7:$R$2843,12,0)</f>
        <v>90.390199999999993</v>
      </c>
      <c r="I55" s="66">
        <f t="shared" si="12"/>
        <v>4</v>
      </c>
      <c r="J55" s="65">
        <f>VLOOKUP($A55,'Return Data'!$B$7:$R$2843,13,0)</f>
        <v>114.0001</v>
      </c>
      <c r="K55" s="66">
        <f t="shared" si="13"/>
        <v>5</v>
      </c>
      <c r="L55" s="65">
        <f>VLOOKUP($A55,'Return Data'!$B$7:$R$2843,17,0)</f>
        <v>30.680399999999999</v>
      </c>
      <c r="M55" s="66">
        <f t="shared" si="18"/>
        <v>10</v>
      </c>
      <c r="N55" s="65">
        <f>VLOOKUP($A55,'Return Data'!$B$7:$R$2843,14,0)</f>
        <v>12.633599999999999</v>
      </c>
      <c r="O55" s="66">
        <f t="shared" si="19"/>
        <v>41</v>
      </c>
      <c r="P55" s="65"/>
      <c r="Q55" s="66"/>
      <c r="R55" s="65">
        <f>VLOOKUP($A55,'Return Data'!$B$7:$R$2843,16,0)</f>
        <v>12.1038</v>
      </c>
      <c r="S55" s="67">
        <f t="shared" si="16"/>
        <v>53</v>
      </c>
    </row>
    <row r="56" spans="1:19" x14ac:dyDescent="0.3">
      <c r="A56" s="63" t="s">
        <v>211</v>
      </c>
      <c r="B56" s="64">
        <f>VLOOKUP($A56,'Return Data'!$B$7:$R$2843,3,0)</f>
        <v>44391</v>
      </c>
      <c r="C56" s="65">
        <f>VLOOKUP($A56,'Return Data'!$B$7:$R$2843,4,0)</f>
        <v>14.589600000000001</v>
      </c>
      <c r="D56" s="65">
        <f>VLOOKUP($A56,'Return Data'!$B$7:$R$2843,10,0)</f>
        <v>37.711799999999997</v>
      </c>
      <c r="E56" s="66">
        <f t="shared" si="10"/>
        <v>4</v>
      </c>
      <c r="F56" s="65">
        <f>VLOOKUP($A56,'Return Data'!$B$7:$R$2843,11,0)</f>
        <v>48.123800000000003</v>
      </c>
      <c r="G56" s="66">
        <f t="shared" si="11"/>
        <v>3</v>
      </c>
      <c r="H56" s="65">
        <f>VLOOKUP($A56,'Return Data'!$B$7:$R$2843,12,0)</f>
        <v>92.360699999999994</v>
      </c>
      <c r="I56" s="66">
        <f t="shared" si="12"/>
        <v>3</v>
      </c>
      <c r="J56" s="65">
        <f>VLOOKUP($A56,'Return Data'!$B$7:$R$2843,13,0)</f>
        <v>114.9576</v>
      </c>
      <c r="K56" s="66">
        <f t="shared" si="13"/>
        <v>4</v>
      </c>
      <c r="L56" s="65">
        <f>VLOOKUP($A56,'Return Data'!$B$7:$R$2843,17,0)</f>
        <v>31.777799999999999</v>
      </c>
      <c r="M56" s="66">
        <f t="shared" si="18"/>
        <v>9</v>
      </c>
      <c r="N56" s="65">
        <f>VLOOKUP($A56,'Return Data'!$B$7:$R$2843,14,0)</f>
        <v>12.8673</v>
      </c>
      <c r="O56" s="66">
        <f t="shared" si="19"/>
        <v>39</v>
      </c>
      <c r="P56" s="65"/>
      <c r="Q56" s="66"/>
      <c r="R56" s="65">
        <f>VLOOKUP($A56,'Return Data'!$B$7:$R$2843,16,0)</f>
        <v>9.1602999999999994</v>
      </c>
      <c r="S56" s="67">
        <f t="shared" si="16"/>
        <v>58</v>
      </c>
    </row>
    <row r="57" spans="1:19" x14ac:dyDescent="0.3">
      <c r="A57" s="63" t="s">
        <v>212</v>
      </c>
      <c r="B57" s="64">
        <f>VLOOKUP($A57,'Return Data'!$B$7:$R$2843,3,0)</f>
        <v>44391</v>
      </c>
      <c r="C57" s="65">
        <f>VLOOKUP($A57,'Return Data'!$B$7:$R$2843,4,0)</f>
        <v>14.5472</v>
      </c>
      <c r="D57" s="65">
        <f>VLOOKUP($A57,'Return Data'!$B$7:$R$2843,10,0)</f>
        <v>39.1997</v>
      </c>
      <c r="E57" s="66">
        <f t="shared" si="10"/>
        <v>2</v>
      </c>
      <c r="F57" s="65">
        <f>VLOOKUP($A57,'Return Data'!$B$7:$R$2843,11,0)</f>
        <v>50.673200000000001</v>
      </c>
      <c r="G57" s="66">
        <f t="shared" si="11"/>
        <v>2</v>
      </c>
      <c r="H57" s="65">
        <f>VLOOKUP($A57,'Return Data'!$B$7:$R$2843,12,0)</f>
        <v>96.270799999999994</v>
      </c>
      <c r="I57" s="66">
        <f t="shared" si="12"/>
        <v>2</v>
      </c>
      <c r="J57" s="65">
        <f>VLOOKUP($A57,'Return Data'!$B$7:$R$2843,13,0)</f>
        <v>122.7749</v>
      </c>
      <c r="K57" s="66">
        <f t="shared" si="13"/>
        <v>1</v>
      </c>
      <c r="L57" s="65">
        <f>VLOOKUP($A57,'Return Data'!$B$7:$R$2843,17,0)</f>
        <v>33.212899999999998</v>
      </c>
      <c r="M57" s="66">
        <f t="shared" si="18"/>
        <v>7</v>
      </c>
      <c r="N57" s="65">
        <f>VLOOKUP($A57,'Return Data'!$B$7:$R$2843,14,0)</f>
        <v>13.895</v>
      </c>
      <c r="O57" s="66">
        <f t="shared" si="19"/>
        <v>31</v>
      </c>
      <c r="P57" s="65"/>
      <c r="Q57" s="66"/>
      <c r="R57" s="65">
        <f>VLOOKUP($A57,'Return Data'!$B$7:$R$2843,16,0)</f>
        <v>9.7533999999999992</v>
      </c>
      <c r="S57" s="67">
        <f t="shared" si="16"/>
        <v>57</v>
      </c>
    </row>
    <row r="58" spans="1:19" x14ac:dyDescent="0.3">
      <c r="A58" s="63" t="s">
        <v>213</v>
      </c>
      <c r="B58" s="64">
        <f>VLOOKUP($A58,'Return Data'!$B$7:$R$2843,3,0)</f>
        <v>44391</v>
      </c>
      <c r="C58" s="65">
        <f>VLOOKUP($A58,'Return Data'!$B$7:$R$2843,4,0)</f>
        <v>13.723800000000001</v>
      </c>
      <c r="D58" s="65">
        <f>VLOOKUP($A58,'Return Data'!$B$7:$R$2843,10,0)</f>
        <v>40.237699999999997</v>
      </c>
      <c r="E58" s="66">
        <f t="shared" si="10"/>
        <v>1</v>
      </c>
      <c r="F58" s="65">
        <f>VLOOKUP($A58,'Return Data'!$B$7:$R$2843,11,0)</f>
        <v>52.118200000000002</v>
      </c>
      <c r="G58" s="66">
        <f t="shared" si="11"/>
        <v>1</v>
      </c>
      <c r="H58" s="65">
        <f>VLOOKUP($A58,'Return Data'!$B$7:$R$2843,12,0)</f>
        <v>97.331299999999999</v>
      </c>
      <c r="I58" s="66">
        <f t="shared" si="12"/>
        <v>1</v>
      </c>
      <c r="J58" s="65">
        <f>VLOOKUP($A58,'Return Data'!$B$7:$R$2843,13,0)</f>
        <v>121.4552</v>
      </c>
      <c r="K58" s="66">
        <f t="shared" si="13"/>
        <v>2</v>
      </c>
      <c r="L58" s="65">
        <f>VLOOKUP($A58,'Return Data'!$B$7:$R$2843,17,0)</f>
        <v>32.2468</v>
      </c>
      <c r="M58" s="66">
        <f t="shared" si="18"/>
        <v>8</v>
      </c>
      <c r="N58" s="65">
        <f>VLOOKUP($A58,'Return Data'!$B$7:$R$2843,14,0)</f>
        <v>13.3171</v>
      </c>
      <c r="O58" s="66">
        <f t="shared" si="19"/>
        <v>36</v>
      </c>
      <c r="P58" s="65"/>
      <c r="Q58" s="66"/>
      <c r="R58" s="65">
        <f>VLOOKUP($A58,'Return Data'!$B$7:$R$2843,16,0)</f>
        <v>8.6999999999999993</v>
      </c>
      <c r="S58" s="67">
        <f t="shared" si="16"/>
        <v>61</v>
      </c>
    </row>
    <row r="59" spans="1:19" x14ac:dyDescent="0.3">
      <c r="A59" s="63" t="s">
        <v>214</v>
      </c>
      <c r="B59" s="64">
        <f>VLOOKUP($A59,'Return Data'!$B$7:$R$2843,3,0)</f>
        <v>44391</v>
      </c>
      <c r="C59" s="65">
        <f>VLOOKUP($A59,'Return Data'!$B$7:$R$2843,4,0)</f>
        <v>20.0185</v>
      </c>
      <c r="D59" s="65">
        <f>VLOOKUP($A59,'Return Data'!$B$7:$R$2843,10,0)</f>
        <v>13.2095</v>
      </c>
      <c r="E59" s="66">
        <f t="shared" si="10"/>
        <v>45</v>
      </c>
      <c r="F59" s="65">
        <f>VLOOKUP($A59,'Return Data'!$B$7:$R$2843,11,0)</f>
        <v>14.0084</v>
      </c>
      <c r="G59" s="66">
        <f t="shared" si="11"/>
        <v>42</v>
      </c>
      <c r="H59" s="65">
        <f>VLOOKUP($A59,'Return Data'!$B$7:$R$2843,12,0)</f>
        <v>41.629600000000003</v>
      </c>
      <c r="I59" s="66">
        <f t="shared" si="12"/>
        <v>42</v>
      </c>
      <c r="J59" s="65">
        <f>VLOOKUP($A59,'Return Data'!$B$7:$R$2843,13,0)</f>
        <v>57.379399999999997</v>
      </c>
      <c r="K59" s="66">
        <f t="shared" si="13"/>
        <v>46</v>
      </c>
      <c r="L59" s="65">
        <f>VLOOKUP($A59,'Return Data'!$B$7:$R$2843,17,0)</f>
        <v>21.2715</v>
      </c>
      <c r="M59" s="66">
        <f t="shared" si="18"/>
        <v>36</v>
      </c>
      <c r="N59" s="65">
        <f>VLOOKUP($A59,'Return Data'!$B$7:$R$2843,14,0)</f>
        <v>13.942500000000001</v>
      </c>
      <c r="O59" s="66">
        <f t="shared" si="19"/>
        <v>29</v>
      </c>
      <c r="P59" s="65">
        <f>VLOOKUP($A59,'Return Data'!$B$7:$R$2843,15,0)</f>
        <v>13.7797</v>
      </c>
      <c r="Q59" s="66">
        <f>RANK(P59,P$8:P$71,0)</f>
        <v>24</v>
      </c>
      <c r="R59" s="65">
        <f>VLOOKUP($A59,'Return Data'!$B$7:$R$2843,16,0)</f>
        <v>11.6334</v>
      </c>
      <c r="S59" s="67">
        <f t="shared" si="16"/>
        <v>54</v>
      </c>
    </row>
    <row r="60" spans="1:19" x14ac:dyDescent="0.3">
      <c r="A60" s="63" t="s">
        <v>215</v>
      </c>
      <c r="B60" s="64">
        <f>VLOOKUP($A60,'Return Data'!$B$7:$R$2843,3,0)</f>
        <v>44391</v>
      </c>
      <c r="C60" s="65">
        <f>VLOOKUP($A60,'Return Data'!$B$7:$R$2843,4,0)</f>
        <v>21.830100000000002</v>
      </c>
      <c r="D60" s="65">
        <f>VLOOKUP($A60,'Return Data'!$B$7:$R$2843,10,0)</f>
        <v>12.991099999999999</v>
      </c>
      <c r="E60" s="66">
        <f t="shared" si="10"/>
        <v>48</v>
      </c>
      <c r="F60" s="65">
        <f>VLOOKUP($A60,'Return Data'!$B$7:$R$2843,11,0)</f>
        <v>13.831200000000001</v>
      </c>
      <c r="G60" s="66">
        <f t="shared" si="11"/>
        <v>46</v>
      </c>
      <c r="H60" s="65">
        <f>VLOOKUP($A60,'Return Data'!$B$7:$R$2843,12,0)</f>
        <v>40.3035</v>
      </c>
      <c r="I60" s="66">
        <f t="shared" si="12"/>
        <v>48</v>
      </c>
      <c r="J60" s="65">
        <f>VLOOKUP($A60,'Return Data'!$B$7:$R$2843,13,0)</f>
        <v>56.742100000000001</v>
      </c>
      <c r="K60" s="66">
        <f t="shared" si="13"/>
        <v>48</v>
      </c>
      <c r="L60" s="65">
        <f>VLOOKUP($A60,'Return Data'!$B$7:$R$2843,17,0)</f>
        <v>21.549299999999999</v>
      </c>
      <c r="M60" s="66">
        <f t="shared" si="18"/>
        <v>35</v>
      </c>
      <c r="N60" s="65">
        <f>VLOOKUP($A60,'Return Data'!$B$7:$R$2843,14,0)</f>
        <v>14.4207</v>
      </c>
      <c r="O60" s="66">
        <f t="shared" si="19"/>
        <v>27</v>
      </c>
      <c r="P60" s="65"/>
      <c r="Q60" s="66"/>
      <c r="R60" s="65">
        <f>VLOOKUP($A60,'Return Data'!$B$7:$R$2843,16,0)</f>
        <v>15.8133</v>
      </c>
      <c r="S60" s="67">
        <f t="shared" si="16"/>
        <v>31</v>
      </c>
    </row>
    <row r="61" spans="1:19" x14ac:dyDescent="0.3">
      <c r="A61" s="63" t="s">
        <v>216</v>
      </c>
      <c r="B61" s="64">
        <f>VLOOKUP($A61,'Return Data'!$B$7:$R$2843,3,0)</f>
        <v>44391</v>
      </c>
      <c r="C61" s="65">
        <f>VLOOKUP($A61,'Return Data'!$B$7:$R$2843,4,0)</f>
        <v>13.9491</v>
      </c>
      <c r="D61" s="65">
        <f>VLOOKUP($A61,'Return Data'!$B$7:$R$2843,10,0)</f>
        <v>34.957799999999999</v>
      </c>
      <c r="E61" s="66">
        <f t="shared" si="10"/>
        <v>5</v>
      </c>
      <c r="F61" s="65">
        <f>VLOOKUP($A61,'Return Data'!$B$7:$R$2843,11,0)</f>
        <v>45.457700000000003</v>
      </c>
      <c r="G61" s="66">
        <f t="shared" si="11"/>
        <v>5</v>
      </c>
      <c r="H61" s="65">
        <f>VLOOKUP($A61,'Return Data'!$B$7:$R$2843,12,0)</f>
        <v>86.570099999999996</v>
      </c>
      <c r="I61" s="66">
        <f t="shared" si="12"/>
        <v>5</v>
      </c>
      <c r="J61" s="65">
        <f>VLOOKUP($A61,'Return Data'!$B$7:$R$2843,13,0)</f>
        <v>112.24720000000001</v>
      </c>
      <c r="K61" s="66">
        <f t="shared" si="13"/>
        <v>6</v>
      </c>
      <c r="L61" s="65">
        <f>VLOOKUP($A61,'Return Data'!$B$7:$R$2843,17,0)</f>
        <v>30.051300000000001</v>
      </c>
      <c r="M61" s="66">
        <f t="shared" si="18"/>
        <v>11</v>
      </c>
      <c r="N61" s="65"/>
      <c r="O61" s="66"/>
      <c r="P61" s="65"/>
      <c r="Q61" s="66"/>
      <c r="R61" s="65">
        <f>VLOOKUP($A61,'Return Data'!$B$7:$R$2843,16,0)</f>
        <v>10.6165</v>
      </c>
      <c r="S61" s="67">
        <f t="shared" si="16"/>
        <v>55</v>
      </c>
    </row>
    <row r="62" spans="1:19" x14ac:dyDescent="0.3">
      <c r="A62" s="63" t="s">
        <v>217</v>
      </c>
      <c r="B62" s="64">
        <f>VLOOKUP($A62,'Return Data'!$B$7:$R$2843,3,0)</f>
        <v>44391</v>
      </c>
      <c r="C62" s="65">
        <f>VLOOKUP($A62,'Return Data'!$B$7:$R$2843,4,0)</f>
        <v>16.031400000000001</v>
      </c>
      <c r="D62" s="65">
        <f>VLOOKUP($A62,'Return Data'!$B$7:$R$2843,10,0)</f>
        <v>34.228099999999998</v>
      </c>
      <c r="E62" s="66">
        <f t="shared" si="10"/>
        <v>6</v>
      </c>
      <c r="F62" s="65">
        <f>VLOOKUP($A62,'Return Data'!$B$7:$R$2843,11,0)</f>
        <v>43.797400000000003</v>
      </c>
      <c r="G62" s="66">
        <f t="shared" si="11"/>
        <v>6</v>
      </c>
      <c r="H62" s="65">
        <f>VLOOKUP($A62,'Return Data'!$B$7:$R$2843,12,0)</f>
        <v>86.167000000000002</v>
      </c>
      <c r="I62" s="66">
        <f t="shared" si="12"/>
        <v>6</v>
      </c>
      <c r="J62" s="65">
        <f>VLOOKUP($A62,'Return Data'!$B$7:$R$2843,13,0)</f>
        <v>108.7612</v>
      </c>
      <c r="K62" s="66">
        <f t="shared" si="13"/>
        <v>7</v>
      </c>
      <c r="L62" s="65">
        <f>VLOOKUP($A62,'Return Data'!$B$7:$R$2843,17,0)</f>
        <v>30.028099999999998</v>
      </c>
      <c r="M62" s="66">
        <f t="shared" si="18"/>
        <v>12</v>
      </c>
      <c r="N62" s="65"/>
      <c r="O62" s="66"/>
      <c r="P62" s="65"/>
      <c r="Q62" s="66"/>
      <c r="R62" s="65">
        <f>VLOOKUP($A62,'Return Data'!$B$7:$R$2843,16,0)</f>
        <v>16.772300000000001</v>
      </c>
      <c r="S62" s="67">
        <f t="shared" si="16"/>
        <v>21</v>
      </c>
    </row>
    <row r="63" spans="1:19" x14ac:dyDescent="0.3">
      <c r="A63" s="63" t="s">
        <v>218</v>
      </c>
      <c r="B63" s="64">
        <f>VLOOKUP($A63,'Return Data'!$B$7:$R$2843,3,0)</f>
        <v>44391</v>
      </c>
      <c r="C63" s="65">
        <f>VLOOKUP($A63,'Return Data'!$B$7:$R$2843,4,0)</f>
        <v>27.529399999999999</v>
      </c>
      <c r="D63" s="65">
        <f>VLOOKUP($A63,'Return Data'!$B$7:$R$2843,10,0)</f>
        <v>11.0845</v>
      </c>
      <c r="E63" s="66">
        <f t="shared" si="10"/>
        <v>59</v>
      </c>
      <c r="F63" s="65">
        <f>VLOOKUP($A63,'Return Data'!$B$7:$R$2843,11,0)</f>
        <v>12.0138</v>
      </c>
      <c r="G63" s="66">
        <f t="shared" si="11"/>
        <v>53</v>
      </c>
      <c r="H63" s="65">
        <f>VLOOKUP($A63,'Return Data'!$B$7:$R$2843,12,0)</f>
        <v>37.294199999999996</v>
      </c>
      <c r="I63" s="66">
        <f t="shared" si="12"/>
        <v>54</v>
      </c>
      <c r="J63" s="65">
        <f>VLOOKUP($A63,'Return Data'!$B$7:$R$2843,13,0)</f>
        <v>54.969499999999996</v>
      </c>
      <c r="K63" s="66">
        <f t="shared" si="13"/>
        <v>52</v>
      </c>
      <c r="L63" s="65">
        <f>VLOOKUP($A63,'Return Data'!$B$7:$R$2843,17,0)</f>
        <v>19.145600000000002</v>
      </c>
      <c r="M63" s="66">
        <f t="shared" si="18"/>
        <v>47</v>
      </c>
      <c r="N63" s="65">
        <f>VLOOKUP($A63,'Return Data'!$B$7:$R$2843,14,0)</f>
        <v>15.4573</v>
      </c>
      <c r="O63" s="66">
        <f t="shared" ref="O63:O68" si="20">RANK(N63,N$8:N$71,0)</f>
        <v>24</v>
      </c>
      <c r="P63" s="65">
        <f>VLOOKUP($A63,'Return Data'!$B$7:$R$2843,15,0)</f>
        <v>15.223599999999999</v>
      </c>
      <c r="Q63" s="66">
        <f>RANK(P63,P$8:P$71,0)</f>
        <v>15</v>
      </c>
      <c r="R63" s="65">
        <f>VLOOKUP($A63,'Return Data'!$B$7:$R$2843,16,0)</f>
        <v>16.170400000000001</v>
      </c>
      <c r="S63" s="67">
        <f t="shared" si="16"/>
        <v>27</v>
      </c>
    </row>
    <row r="64" spans="1:19" x14ac:dyDescent="0.3">
      <c r="A64" s="63" t="s">
        <v>219</v>
      </c>
      <c r="B64" s="64">
        <f>VLOOKUP($A64,'Return Data'!$B$7:$R$2843,3,0)</f>
        <v>44391</v>
      </c>
      <c r="C64" s="65">
        <f>VLOOKUP($A64,'Return Data'!$B$7:$R$2843,4,0)</f>
        <v>113.17</v>
      </c>
      <c r="D64" s="65">
        <f>VLOOKUP($A64,'Return Data'!$B$7:$R$2843,10,0)</f>
        <v>12.205</v>
      </c>
      <c r="E64" s="66">
        <f t="shared" si="10"/>
        <v>52</v>
      </c>
      <c r="F64" s="65">
        <f>VLOOKUP($A64,'Return Data'!$B$7:$R$2843,11,0)</f>
        <v>11.1144</v>
      </c>
      <c r="G64" s="66">
        <f t="shared" si="11"/>
        <v>57</v>
      </c>
      <c r="H64" s="65">
        <f>VLOOKUP($A64,'Return Data'!$B$7:$R$2843,12,0)</f>
        <v>29.737500000000001</v>
      </c>
      <c r="I64" s="66">
        <f t="shared" si="12"/>
        <v>61</v>
      </c>
      <c r="J64" s="65">
        <f>VLOOKUP($A64,'Return Data'!$B$7:$R$2843,13,0)</f>
        <v>46.650300000000001</v>
      </c>
      <c r="K64" s="66">
        <f t="shared" si="13"/>
        <v>58</v>
      </c>
      <c r="L64" s="65">
        <f>VLOOKUP($A64,'Return Data'!$B$7:$R$2843,17,0)</f>
        <v>17.961200000000002</v>
      </c>
      <c r="M64" s="66">
        <f t="shared" si="18"/>
        <v>52</v>
      </c>
      <c r="N64" s="65">
        <f>VLOOKUP($A64,'Return Data'!$B$7:$R$2843,14,0)</f>
        <v>11.683400000000001</v>
      </c>
      <c r="O64" s="66">
        <f t="shared" si="20"/>
        <v>43</v>
      </c>
      <c r="P64" s="65">
        <f>VLOOKUP($A64,'Return Data'!$B$7:$R$2843,15,0)</f>
        <v>14.2364</v>
      </c>
      <c r="Q64" s="66">
        <f>RANK(P64,P$8:P$71,0)</f>
        <v>20</v>
      </c>
      <c r="R64" s="65">
        <f>VLOOKUP($A64,'Return Data'!$B$7:$R$2843,16,0)</f>
        <v>13.397</v>
      </c>
      <c r="S64" s="67">
        <f t="shared" si="16"/>
        <v>48</v>
      </c>
    </row>
    <row r="65" spans="1:19" x14ac:dyDescent="0.3">
      <c r="A65" s="63" t="s">
        <v>220</v>
      </c>
      <c r="B65" s="64">
        <f>VLOOKUP($A65,'Return Data'!$B$7:$R$2843,3,0)</f>
        <v>44391</v>
      </c>
      <c r="C65" s="65">
        <f>VLOOKUP($A65,'Return Data'!$B$7:$R$2843,4,0)</f>
        <v>39.619999999999997</v>
      </c>
      <c r="D65" s="65">
        <f>VLOOKUP($A65,'Return Data'!$B$7:$R$2843,10,0)</f>
        <v>15.4093</v>
      </c>
      <c r="E65" s="66">
        <f t="shared" si="10"/>
        <v>27</v>
      </c>
      <c r="F65" s="65">
        <f>VLOOKUP($A65,'Return Data'!$B$7:$R$2843,11,0)</f>
        <v>16.3583</v>
      </c>
      <c r="G65" s="66">
        <f t="shared" si="11"/>
        <v>32</v>
      </c>
      <c r="H65" s="65">
        <f>VLOOKUP($A65,'Return Data'!$B$7:$R$2843,12,0)</f>
        <v>41.298099999999998</v>
      </c>
      <c r="I65" s="66">
        <f t="shared" si="12"/>
        <v>43</v>
      </c>
      <c r="J65" s="65">
        <f>VLOOKUP($A65,'Return Data'!$B$7:$R$2843,13,0)</f>
        <v>60.210299999999997</v>
      </c>
      <c r="K65" s="66">
        <f t="shared" si="13"/>
        <v>35</v>
      </c>
      <c r="L65" s="65">
        <f>VLOOKUP($A65,'Return Data'!$B$7:$R$2843,17,0)</f>
        <v>25.5703</v>
      </c>
      <c r="M65" s="66">
        <f t="shared" si="18"/>
        <v>22</v>
      </c>
      <c r="N65" s="65">
        <f>VLOOKUP($A65,'Return Data'!$B$7:$R$2843,14,0)</f>
        <v>16.8841</v>
      </c>
      <c r="O65" s="66">
        <f t="shared" si="20"/>
        <v>14</v>
      </c>
      <c r="P65" s="65">
        <f>VLOOKUP($A65,'Return Data'!$B$7:$R$2843,15,0)</f>
        <v>14.267799999999999</v>
      </c>
      <c r="Q65" s="66">
        <f>RANK(P65,P$8:P$71,0)</f>
        <v>19</v>
      </c>
      <c r="R65" s="65">
        <f>VLOOKUP($A65,'Return Data'!$B$7:$R$2843,16,0)</f>
        <v>13.811199999999999</v>
      </c>
      <c r="S65" s="67">
        <f t="shared" si="16"/>
        <v>44</v>
      </c>
    </row>
    <row r="66" spans="1:19" x14ac:dyDescent="0.3">
      <c r="A66" s="63" t="s">
        <v>221</v>
      </c>
      <c r="B66" s="64">
        <f>VLOOKUP($A66,'Return Data'!$B$7:$R$2843,3,0)</f>
        <v>44391</v>
      </c>
      <c r="C66" s="65">
        <f>VLOOKUP($A66,'Return Data'!$B$7:$R$2843,4,0)</f>
        <v>21.493600000000001</v>
      </c>
      <c r="D66" s="65">
        <f>VLOOKUP($A66,'Return Data'!$B$7:$R$2843,10,0)</f>
        <v>15.605499999999999</v>
      </c>
      <c r="E66" s="66">
        <f t="shared" si="10"/>
        <v>24</v>
      </c>
      <c r="F66" s="65">
        <f>VLOOKUP($A66,'Return Data'!$B$7:$R$2843,11,0)</f>
        <v>21.3964</v>
      </c>
      <c r="G66" s="66">
        <f t="shared" si="11"/>
        <v>20</v>
      </c>
      <c r="H66" s="65">
        <f>VLOOKUP($A66,'Return Data'!$B$7:$R$2843,12,0)</f>
        <v>52.637099999999997</v>
      </c>
      <c r="I66" s="66">
        <f t="shared" si="12"/>
        <v>17</v>
      </c>
      <c r="J66" s="65">
        <f>VLOOKUP($A66,'Return Data'!$B$7:$R$2843,13,0)</f>
        <v>69.766300000000001</v>
      </c>
      <c r="K66" s="66">
        <f t="shared" si="13"/>
        <v>18</v>
      </c>
      <c r="L66" s="65">
        <f>VLOOKUP($A66,'Return Data'!$B$7:$R$2843,17,0)</f>
        <v>24.6191</v>
      </c>
      <c r="M66" s="66">
        <f t="shared" si="18"/>
        <v>25</v>
      </c>
      <c r="N66" s="65">
        <f>VLOOKUP($A66,'Return Data'!$B$7:$R$2843,14,0)</f>
        <v>15.501799999999999</v>
      </c>
      <c r="O66" s="66">
        <f t="shared" si="20"/>
        <v>23</v>
      </c>
      <c r="P66" s="65"/>
      <c r="Q66" s="66"/>
      <c r="R66" s="65">
        <f>VLOOKUP($A66,'Return Data'!$B$7:$R$2843,16,0)</f>
        <v>15.552899999999999</v>
      </c>
      <c r="S66" s="67">
        <f t="shared" si="16"/>
        <v>34</v>
      </c>
    </row>
    <row r="67" spans="1:19" x14ac:dyDescent="0.3">
      <c r="A67" s="63" t="s">
        <v>222</v>
      </c>
      <c r="B67" s="64">
        <f>VLOOKUP($A67,'Return Data'!$B$7:$R$2843,3,0)</f>
        <v>44391</v>
      </c>
      <c r="C67" s="65">
        <f>VLOOKUP($A67,'Return Data'!$B$7:$R$2843,4,0)</f>
        <v>15.5776</v>
      </c>
      <c r="D67" s="65">
        <f>VLOOKUP($A67,'Return Data'!$B$7:$R$2843,10,0)</f>
        <v>17.444500000000001</v>
      </c>
      <c r="E67" s="66">
        <f t="shared" si="10"/>
        <v>13</v>
      </c>
      <c r="F67" s="65">
        <f>VLOOKUP($A67,'Return Data'!$B$7:$R$2843,11,0)</f>
        <v>22.585899999999999</v>
      </c>
      <c r="G67" s="66">
        <f t="shared" si="11"/>
        <v>15</v>
      </c>
      <c r="H67" s="65">
        <f>VLOOKUP($A67,'Return Data'!$B$7:$R$2843,12,0)</f>
        <v>56.616999999999997</v>
      </c>
      <c r="I67" s="66">
        <f t="shared" si="12"/>
        <v>10</v>
      </c>
      <c r="J67" s="65">
        <f>VLOOKUP($A67,'Return Data'!$B$7:$R$2843,13,0)</f>
        <v>71.6464</v>
      </c>
      <c r="K67" s="66">
        <f t="shared" si="13"/>
        <v>17</v>
      </c>
      <c r="L67" s="65">
        <f>VLOOKUP($A67,'Return Data'!$B$7:$R$2843,17,0)</f>
        <v>20.191199999999998</v>
      </c>
      <c r="M67" s="66">
        <f t="shared" si="18"/>
        <v>40</v>
      </c>
      <c r="N67" s="65">
        <f>VLOOKUP($A67,'Return Data'!$B$7:$R$2843,14,0)</f>
        <v>14.3421</v>
      </c>
      <c r="O67" s="66">
        <f t="shared" si="20"/>
        <v>28</v>
      </c>
      <c r="P67" s="65"/>
      <c r="Q67" s="66"/>
      <c r="R67" s="65">
        <f>VLOOKUP($A67,'Return Data'!$B$7:$R$2843,16,0)</f>
        <v>10.428100000000001</v>
      </c>
      <c r="S67" s="67">
        <f t="shared" si="16"/>
        <v>56</v>
      </c>
    </row>
    <row r="68" spans="1:19" x14ac:dyDescent="0.3">
      <c r="A68" s="63" t="s">
        <v>223</v>
      </c>
      <c r="B68" s="64">
        <f>VLOOKUP($A68,'Return Data'!$B$7:$R$2843,3,0)</f>
        <v>44391</v>
      </c>
      <c r="C68" s="65">
        <f>VLOOKUP($A68,'Return Data'!$B$7:$R$2843,4,0)</f>
        <v>14.4939</v>
      </c>
      <c r="D68" s="65">
        <f>VLOOKUP($A68,'Return Data'!$B$7:$R$2843,10,0)</f>
        <v>17.015599999999999</v>
      </c>
      <c r="E68" s="66">
        <f t="shared" si="10"/>
        <v>15</v>
      </c>
      <c r="F68" s="65">
        <f>VLOOKUP($A68,'Return Data'!$B$7:$R$2843,11,0)</f>
        <v>22.874400000000001</v>
      </c>
      <c r="G68" s="66">
        <f t="shared" si="11"/>
        <v>14</v>
      </c>
      <c r="H68" s="65">
        <f>VLOOKUP($A68,'Return Data'!$B$7:$R$2843,12,0)</f>
        <v>55.372199999999999</v>
      </c>
      <c r="I68" s="66">
        <f t="shared" si="12"/>
        <v>13</v>
      </c>
      <c r="J68" s="65">
        <f>VLOOKUP($A68,'Return Data'!$B$7:$R$2843,13,0)</f>
        <v>68.441699999999997</v>
      </c>
      <c r="K68" s="66">
        <f t="shared" si="13"/>
        <v>21</v>
      </c>
      <c r="L68" s="65">
        <f>VLOOKUP($A68,'Return Data'!$B$7:$R$2843,17,0)</f>
        <v>20.688700000000001</v>
      </c>
      <c r="M68" s="66">
        <f t="shared" si="18"/>
        <v>38</v>
      </c>
      <c r="N68" s="65">
        <f>VLOOKUP($A68,'Return Data'!$B$7:$R$2843,14,0)</f>
        <v>15.145300000000001</v>
      </c>
      <c r="O68" s="66">
        <f t="shared" si="20"/>
        <v>26</v>
      </c>
      <c r="P68" s="65"/>
      <c r="Q68" s="66"/>
      <c r="R68" s="65">
        <f>VLOOKUP($A68,'Return Data'!$B$7:$R$2843,16,0)</f>
        <v>9.0236999999999998</v>
      </c>
      <c r="S68" s="67">
        <f t="shared" si="16"/>
        <v>60</v>
      </c>
    </row>
    <row r="69" spans="1:19" x14ac:dyDescent="0.3">
      <c r="A69" s="63" t="s">
        <v>224</v>
      </c>
      <c r="B69" s="64">
        <f>VLOOKUP($A69,'Return Data'!$B$7:$R$2843,3,0)</f>
        <v>44391</v>
      </c>
      <c r="C69" s="65">
        <f>VLOOKUP($A69,'Return Data'!$B$7:$R$2843,4,0)</f>
        <v>11.972300000000001</v>
      </c>
      <c r="D69" s="65">
        <f>VLOOKUP($A69,'Return Data'!$B$7:$R$2843,10,0)</f>
        <v>10.775700000000001</v>
      </c>
      <c r="E69" s="66">
        <f t="shared" si="10"/>
        <v>60</v>
      </c>
      <c r="F69" s="65">
        <f>VLOOKUP($A69,'Return Data'!$B$7:$R$2843,11,0)</f>
        <v>11.9377</v>
      </c>
      <c r="G69" s="66">
        <f t="shared" si="11"/>
        <v>54</v>
      </c>
      <c r="H69" s="65">
        <f>VLOOKUP($A69,'Return Data'!$B$7:$R$2843,12,0)</f>
        <v>39.301900000000003</v>
      </c>
      <c r="I69" s="66">
        <f t="shared" si="12"/>
        <v>51</v>
      </c>
      <c r="J69" s="65">
        <f>VLOOKUP($A69,'Return Data'!$B$7:$R$2843,13,0)</f>
        <v>45.838299999999997</v>
      </c>
      <c r="K69" s="66">
        <f t="shared" si="13"/>
        <v>59</v>
      </c>
      <c r="L69" s="65">
        <f>VLOOKUP($A69,'Return Data'!$B$7:$R$2843,17,0)</f>
        <v>18.5779</v>
      </c>
      <c r="M69" s="66">
        <f t="shared" si="18"/>
        <v>51</v>
      </c>
      <c r="N69" s="65"/>
      <c r="O69" s="66"/>
      <c r="P69" s="65"/>
      <c r="Q69" s="66"/>
      <c r="R69" s="65">
        <f>VLOOKUP($A69,'Return Data'!$B$7:$R$2843,16,0)</f>
        <v>5.2968999999999999</v>
      </c>
      <c r="S69" s="67">
        <f t="shared" si="16"/>
        <v>64</v>
      </c>
    </row>
    <row r="70" spans="1:19" x14ac:dyDescent="0.3">
      <c r="A70" s="63" t="s">
        <v>225</v>
      </c>
      <c r="B70" s="64">
        <f>VLOOKUP($A70,'Return Data'!$B$7:$R$2843,3,0)</f>
        <v>44391</v>
      </c>
      <c r="C70" s="65">
        <f>VLOOKUP($A70,'Return Data'!$B$7:$R$2843,4,0)</f>
        <v>12.431800000000001</v>
      </c>
      <c r="D70" s="65">
        <f>VLOOKUP($A70,'Return Data'!$B$7:$R$2843,10,0)</f>
        <v>11.204700000000001</v>
      </c>
      <c r="E70" s="66">
        <f t="shared" si="10"/>
        <v>58</v>
      </c>
      <c r="F70" s="65">
        <f>VLOOKUP($A70,'Return Data'!$B$7:$R$2843,11,0)</f>
        <v>11.563000000000001</v>
      </c>
      <c r="G70" s="66">
        <f t="shared" si="11"/>
        <v>55</v>
      </c>
      <c r="H70" s="65">
        <f>VLOOKUP($A70,'Return Data'!$B$7:$R$2843,12,0)</f>
        <v>38.401800000000001</v>
      </c>
      <c r="I70" s="66">
        <f t="shared" si="12"/>
        <v>52</v>
      </c>
      <c r="J70" s="65">
        <f>VLOOKUP($A70,'Return Data'!$B$7:$R$2843,13,0)</f>
        <v>44.6113</v>
      </c>
      <c r="K70" s="66">
        <f t="shared" si="13"/>
        <v>61</v>
      </c>
      <c r="L70" s="65">
        <f>VLOOKUP($A70,'Return Data'!$B$7:$R$2843,17,0)</f>
        <v>19.179200000000002</v>
      </c>
      <c r="M70" s="66">
        <f t="shared" si="18"/>
        <v>46</v>
      </c>
      <c r="N70" s="65"/>
      <c r="O70" s="66"/>
      <c r="P70" s="65"/>
      <c r="Q70" s="66"/>
      <c r="R70" s="65">
        <f>VLOOKUP($A70,'Return Data'!$B$7:$R$2843,16,0)</f>
        <v>6.8155999999999999</v>
      </c>
      <c r="S70" s="67">
        <f t="shared" si="16"/>
        <v>63</v>
      </c>
    </row>
    <row r="71" spans="1:19" x14ac:dyDescent="0.3">
      <c r="A71" s="63" t="s">
        <v>226</v>
      </c>
      <c r="B71" s="64">
        <f>VLOOKUP($A71,'Return Data'!$B$7:$R$2843,3,0)</f>
        <v>44391</v>
      </c>
      <c r="C71" s="65">
        <f>VLOOKUP($A71,'Return Data'!$B$7:$R$2843,4,0)</f>
        <v>142.66730000000001</v>
      </c>
      <c r="D71" s="65">
        <f>VLOOKUP($A71,'Return Data'!$B$7:$R$2843,10,0)</f>
        <v>14.3355</v>
      </c>
      <c r="E71" s="66">
        <f t="shared" si="10"/>
        <v>39</v>
      </c>
      <c r="F71" s="65">
        <f>VLOOKUP($A71,'Return Data'!$B$7:$R$2843,11,0)</f>
        <v>14.1065</v>
      </c>
      <c r="G71" s="66">
        <f t="shared" si="11"/>
        <v>41</v>
      </c>
      <c r="H71" s="65">
        <f>VLOOKUP($A71,'Return Data'!$B$7:$R$2843,12,0)</f>
        <v>46.417200000000001</v>
      </c>
      <c r="I71" s="66">
        <f t="shared" si="12"/>
        <v>30</v>
      </c>
      <c r="J71" s="65">
        <f>VLOOKUP($A71,'Return Data'!$B$7:$R$2843,13,0)</f>
        <v>62.952599999999997</v>
      </c>
      <c r="K71" s="66">
        <f t="shared" si="13"/>
        <v>29</v>
      </c>
      <c r="L71" s="65">
        <f>VLOOKUP($A71,'Return Data'!$B$7:$R$2843,17,0)</f>
        <v>25.896899999999999</v>
      </c>
      <c r="M71" s="66">
        <f t="shared" si="18"/>
        <v>20</v>
      </c>
      <c r="N71" s="65">
        <f>VLOOKUP($A71,'Return Data'!$B$7:$R$2843,14,0)</f>
        <v>17.496099999999998</v>
      </c>
      <c r="O71" s="66">
        <f>RANK(N71,N$8:N$71,0)</f>
        <v>12</v>
      </c>
      <c r="P71" s="65">
        <f>VLOOKUP($A71,'Return Data'!$B$7:$R$2843,15,0)</f>
        <v>15.042400000000001</v>
      </c>
      <c r="Q71" s="66">
        <f>RANK(P71,P$8:P$71,0)</f>
        <v>16</v>
      </c>
      <c r="R71" s="65">
        <f>VLOOKUP($A71,'Return Data'!$B$7:$R$2843,16,0)</f>
        <v>15.2525</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16.8973484375</v>
      </c>
      <c r="E73" s="74"/>
      <c r="F73" s="75">
        <f>AVERAGE(F8:F71)</f>
        <v>19.913751562500003</v>
      </c>
      <c r="G73" s="74"/>
      <c r="H73" s="75">
        <f>AVERAGE(H8:H71)</f>
        <v>49.148485937499977</v>
      </c>
      <c r="I73" s="74"/>
      <c r="J73" s="75">
        <f>AVERAGE(J8:J71)</f>
        <v>67.742424999999983</v>
      </c>
      <c r="K73" s="74"/>
      <c r="L73" s="75">
        <f>AVERAGE(L8:L71)</f>
        <v>24.513199999999998</v>
      </c>
      <c r="M73" s="74"/>
      <c r="N73" s="75">
        <f>AVERAGE(N8:N71)</f>
        <v>15.915774509803915</v>
      </c>
      <c r="O73" s="74"/>
      <c r="P73" s="75">
        <f>AVERAGE(P8:P71)</f>
        <v>15.180967567567567</v>
      </c>
      <c r="Q73" s="74"/>
      <c r="R73" s="75">
        <f>AVERAGE(R8:R71)</f>
        <v>15.761679687499999</v>
      </c>
      <c r="S73" s="76"/>
    </row>
    <row r="74" spans="1:19" x14ac:dyDescent="0.3">
      <c r="A74" s="73" t="s">
        <v>28</v>
      </c>
      <c r="B74" s="74"/>
      <c r="C74" s="74"/>
      <c r="D74" s="75">
        <f>MIN(D8:D71)</f>
        <v>7.4489000000000001</v>
      </c>
      <c r="E74" s="74"/>
      <c r="F74" s="75">
        <f>MIN(F8:F71)</f>
        <v>6.1733000000000002</v>
      </c>
      <c r="G74" s="74"/>
      <c r="H74" s="75">
        <f>MIN(H8:H71)</f>
        <v>25.6267</v>
      </c>
      <c r="I74" s="74"/>
      <c r="J74" s="75">
        <f>MIN(J8:J71)</f>
        <v>37.273000000000003</v>
      </c>
      <c r="K74" s="74"/>
      <c r="L74" s="75">
        <f>MIN(L8:L71)</f>
        <v>13.4978</v>
      </c>
      <c r="M74" s="74"/>
      <c r="N74" s="75">
        <f>MIN(N8:N71)</f>
        <v>8.8740000000000006</v>
      </c>
      <c r="O74" s="74"/>
      <c r="P74" s="75">
        <f>MIN(P8:P71)</f>
        <v>8.5706000000000007</v>
      </c>
      <c r="Q74" s="74"/>
      <c r="R74" s="75">
        <f>MIN(R8:R71)</f>
        <v>5.2968999999999999</v>
      </c>
      <c r="S74" s="76"/>
    </row>
    <row r="75" spans="1:19" ht="15" thickBot="1" x14ac:dyDescent="0.35">
      <c r="A75" s="77" t="s">
        <v>29</v>
      </c>
      <c r="B75" s="78"/>
      <c r="C75" s="78"/>
      <c r="D75" s="79">
        <f>MAX(D8:D71)</f>
        <v>40.237699999999997</v>
      </c>
      <c r="E75" s="78"/>
      <c r="F75" s="79">
        <f>MAX(F8:F71)</f>
        <v>52.118200000000002</v>
      </c>
      <c r="G75" s="78"/>
      <c r="H75" s="79">
        <f>MAX(H8:H71)</f>
        <v>97.331299999999999</v>
      </c>
      <c r="I75" s="78"/>
      <c r="J75" s="79">
        <f>MAX(J8:J71)</f>
        <v>122.7749</v>
      </c>
      <c r="K75" s="78"/>
      <c r="L75" s="79">
        <f>MAX(L8:L71)</f>
        <v>48.222200000000001</v>
      </c>
      <c r="M75" s="78"/>
      <c r="N75" s="79">
        <f>MAX(N8:N71)</f>
        <v>32.5154</v>
      </c>
      <c r="O75" s="78"/>
      <c r="P75" s="79">
        <f>MAX(P8:P71)</f>
        <v>24.997499999999999</v>
      </c>
      <c r="Q75" s="78"/>
      <c r="R75" s="79">
        <f>MAX(R8:R71)</f>
        <v>30.9026</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44391</v>
      </c>
      <c r="C8" s="65">
        <f>VLOOKUP($A8,'Return Data'!$B$7:$R$2843,4,0)</f>
        <v>49.65</v>
      </c>
      <c r="D8" s="65">
        <f>VLOOKUP($A8,'Return Data'!$B$7:$R$2843,10,0)</f>
        <v>7.2817999999999996</v>
      </c>
      <c r="E8" s="66">
        <f t="shared" ref="E8:E39" si="0">RANK(D8,D$8:D$73,0)</f>
        <v>66</v>
      </c>
      <c r="F8" s="65">
        <f>VLOOKUP($A8,'Return Data'!$B$7:$R$2843,11,0)</f>
        <v>5.8410000000000002</v>
      </c>
      <c r="G8" s="66">
        <f t="shared" ref="G8:G39" si="1">RANK(F8,F$8:F$73,0)</f>
        <v>65</v>
      </c>
      <c r="H8" s="65">
        <f>VLOOKUP($A8,'Return Data'!$B$7:$R$2843,12,0)</f>
        <v>25.410499999999999</v>
      </c>
      <c r="I8" s="66">
        <f t="shared" ref="I8:I39" si="2">RANK(H8,H$8:H$73,0)</f>
        <v>65</v>
      </c>
      <c r="J8" s="65">
        <f>VLOOKUP($A8,'Return Data'!$B$7:$R$2843,13,0)</f>
        <v>36.4011</v>
      </c>
      <c r="K8" s="66">
        <f t="shared" ref="K8:K39" si="3">RANK(J8,J$8:J$73,0)</f>
        <v>65</v>
      </c>
      <c r="L8" s="65">
        <f>VLOOKUP($A8,'Return Data'!$B$7:$R$2843,17,0)</f>
        <v>15.2135</v>
      </c>
      <c r="M8" s="66">
        <f t="shared" ref="M8:M28" si="4">RANK(L8,L$8:L$73,0)</f>
        <v>59</v>
      </c>
      <c r="N8" s="65">
        <f>VLOOKUP($A8,'Return Data'!$B$7:$R$2843,14,0)</f>
        <v>8.0888000000000009</v>
      </c>
      <c r="O8" s="66">
        <f>RANK(N8,N$8:N$73,0)</f>
        <v>52</v>
      </c>
      <c r="P8" s="65">
        <f>VLOOKUP($A8,'Return Data'!$B$7:$R$2843,15,0)</f>
        <v>11.4008</v>
      </c>
      <c r="Q8" s="66">
        <f>RANK(P8,P$8:P$73,0)</f>
        <v>34</v>
      </c>
      <c r="R8" s="65">
        <f>VLOOKUP($A8,'Return Data'!$B$7:$R$2843,16,0)</f>
        <v>11.443899999999999</v>
      </c>
      <c r="S8" s="67">
        <f t="shared" ref="S8:S39" si="5">RANK(R8,R$8:R$73,0)</f>
        <v>52</v>
      </c>
    </row>
    <row r="9" spans="1:20" x14ac:dyDescent="0.3">
      <c r="A9" s="63" t="s">
        <v>267</v>
      </c>
      <c r="B9" s="64">
        <f>VLOOKUP($A9,'Return Data'!$B$7:$R$2843,3,0)</f>
        <v>44391</v>
      </c>
      <c r="C9" s="65">
        <f>VLOOKUP($A9,'Return Data'!$B$7:$R$2843,4,0)</f>
        <v>40.65</v>
      </c>
      <c r="D9" s="65">
        <f>VLOOKUP($A9,'Return Data'!$B$7:$R$2843,10,0)</f>
        <v>7.5111999999999997</v>
      </c>
      <c r="E9" s="66">
        <f t="shared" si="0"/>
        <v>65</v>
      </c>
      <c r="F9" s="65">
        <f>VLOOKUP($A9,'Return Data'!$B$7:$R$2843,11,0)</f>
        <v>6.1357999999999997</v>
      </c>
      <c r="G9" s="66">
        <f t="shared" si="1"/>
        <v>64</v>
      </c>
      <c r="H9" s="65">
        <f>VLOOKUP($A9,'Return Data'!$B$7:$R$2843,12,0)</f>
        <v>25.695699999999999</v>
      </c>
      <c r="I9" s="66">
        <f t="shared" si="2"/>
        <v>64</v>
      </c>
      <c r="J9" s="65">
        <f>VLOOKUP($A9,'Return Data'!$B$7:$R$2843,13,0)</f>
        <v>36.776600000000002</v>
      </c>
      <c r="K9" s="66">
        <f t="shared" si="3"/>
        <v>64</v>
      </c>
      <c r="L9" s="65">
        <f>VLOOKUP($A9,'Return Data'!$B$7:$R$2843,17,0)</f>
        <v>16.0627</v>
      </c>
      <c r="M9" s="66">
        <f t="shared" si="4"/>
        <v>57</v>
      </c>
      <c r="N9" s="65">
        <f>VLOOKUP($A9,'Return Data'!$B$7:$R$2843,14,0)</f>
        <v>8.9474</v>
      </c>
      <c r="O9" s="66">
        <f>RANK(N9,N$8:N$73,0)</f>
        <v>50</v>
      </c>
      <c r="P9" s="65">
        <f>VLOOKUP($A9,'Return Data'!$B$7:$R$2843,15,0)</f>
        <v>12.0961</v>
      </c>
      <c r="Q9" s="66">
        <f>RANK(P9,P$8:P$73,0)</f>
        <v>30</v>
      </c>
      <c r="R9" s="65">
        <f>VLOOKUP($A9,'Return Data'!$B$7:$R$2843,16,0)</f>
        <v>11.174099999999999</v>
      </c>
      <c r="S9" s="67">
        <f t="shared" si="5"/>
        <v>54</v>
      </c>
    </row>
    <row r="10" spans="1:20" x14ac:dyDescent="0.3">
      <c r="A10" s="63" t="s">
        <v>268</v>
      </c>
      <c r="B10" s="64">
        <f>VLOOKUP($A10,'Return Data'!$B$7:$R$2843,3,0)</f>
        <v>44391</v>
      </c>
      <c r="C10" s="65">
        <f>VLOOKUP($A10,'Return Data'!$B$7:$R$2843,4,0)</f>
        <v>67.798299999999998</v>
      </c>
      <c r="D10" s="65">
        <f>VLOOKUP($A10,'Return Data'!$B$7:$R$2843,10,0)</f>
        <v>12.8971</v>
      </c>
      <c r="E10" s="66">
        <f t="shared" si="0"/>
        <v>47</v>
      </c>
      <c r="F10" s="65">
        <f>VLOOKUP($A10,'Return Data'!$B$7:$R$2843,11,0)</f>
        <v>11.8293</v>
      </c>
      <c r="G10" s="66">
        <f t="shared" si="1"/>
        <v>53</v>
      </c>
      <c r="H10" s="65">
        <f>VLOOKUP($A10,'Return Data'!$B$7:$R$2843,12,0)</f>
        <v>41.335700000000003</v>
      </c>
      <c r="I10" s="66">
        <f t="shared" si="2"/>
        <v>41</v>
      </c>
      <c r="J10" s="65">
        <f>VLOOKUP($A10,'Return Data'!$B$7:$R$2843,13,0)</f>
        <v>55.654200000000003</v>
      </c>
      <c r="K10" s="66">
        <f t="shared" si="3"/>
        <v>49</v>
      </c>
      <c r="L10" s="65">
        <f>VLOOKUP($A10,'Return Data'!$B$7:$R$2843,17,0)</f>
        <v>22.710599999999999</v>
      </c>
      <c r="M10" s="66">
        <f t="shared" si="4"/>
        <v>28</v>
      </c>
      <c r="N10" s="65">
        <f>VLOOKUP($A10,'Return Data'!$B$7:$R$2843,14,0)</f>
        <v>15.0916</v>
      </c>
      <c r="O10" s="66">
        <f>RANK(N10,N$8:N$73,0)</f>
        <v>18</v>
      </c>
      <c r="P10" s="65">
        <f>VLOOKUP($A10,'Return Data'!$B$7:$R$2843,15,0)</f>
        <v>16.1281</v>
      </c>
      <c r="Q10" s="66">
        <f>RANK(P10,P$8:P$73,0)</f>
        <v>10</v>
      </c>
      <c r="R10" s="65">
        <f>VLOOKUP($A10,'Return Data'!$B$7:$R$2843,16,0)</f>
        <v>18.026599999999998</v>
      </c>
      <c r="S10" s="67">
        <f t="shared" si="5"/>
        <v>18</v>
      </c>
    </row>
    <row r="11" spans="1:20" x14ac:dyDescent="0.3">
      <c r="A11" s="63" t="s">
        <v>269</v>
      </c>
      <c r="B11" s="64">
        <f>VLOOKUP($A11,'Return Data'!$B$7:$R$2843,3,0)</f>
        <v>44391</v>
      </c>
      <c r="C11" s="65">
        <f>VLOOKUP($A11,'Return Data'!$B$7:$R$2843,4,0)</f>
        <v>64.09</v>
      </c>
      <c r="D11" s="65">
        <f>VLOOKUP($A11,'Return Data'!$B$7:$R$2843,10,0)</f>
        <v>14.589700000000001</v>
      </c>
      <c r="E11" s="66">
        <f t="shared" si="0"/>
        <v>32</v>
      </c>
      <c r="F11" s="65">
        <f>VLOOKUP($A11,'Return Data'!$B$7:$R$2843,11,0)</f>
        <v>15.1248</v>
      </c>
      <c r="G11" s="66">
        <f t="shared" si="1"/>
        <v>37</v>
      </c>
      <c r="H11" s="65">
        <f>VLOOKUP($A11,'Return Data'!$B$7:$R$2843,12,0)</f>
        <v>41.635399999999997</v>
      </c>
      <c r="I11" s="66">
        <f t="shared" si="2"/>
        <v>37</v>
      </c>
      <c r="J11" s="65">
        <f>VLOOKUP($A11,'Return Data'!$B$7:$R$2843,13,0)</f>
        <v>60.185000000000002</v>
      </c>
      <c r="K11" s="66">
        <f t="shared" si="3"/>
        <v>32</v>
      </c>
      <c r="L11" s="65">
        <f>VLOOKUP($A11,'Return Data'!$B$7:$R$2843,17,0)</f>
        <v>21.6754</v>
      </c>
      <c r="M11" s="66">
        <f t="shared" si="4"/>
        <v>31</v>
      </c>
      <c r="N11" s="65">
        <f>VLOOKUP($A11,'Return Data'!$B$7:$R$2843,14,0)</f>
        <v>11.8042</v>
      </c>
      <c r="O11" s="66">
        <f>RANK(N11,N$8:N$73,0)</f>
        <v>41</v>
      </c>
      <c r="P11" s="65">
        <f>VLOOKUP($A11,'Return Data'!$B$7:$R$2843,15,0)</f>
        <v>11.8254</v>
      </c>
      <c r="Q11" s="66">
        <f>RANK(P11,P$8:P$73,0)</f>
        <v>31</v>
      </c>
      <c r="R11" s="65">
        <f>VLOOKUP($A11,'Return Data'!$B$7:$R$2843,16,0)</f>
        <v>8.1588999999999992</v>
      </c>
      <c r="S11" s="67">
        <f t="shared" si="5"/>
        <v>60</v>
      </c>
    </row>
    <row r="12" spans="1:20" x14ac:dyDescent="0.3">
      <c r="A12" s="63" t="s">
        <v>270</v>
      </c>
      <c r="B12" s="64">
        <f>VLOOKUP($A12,'Return Data'!$B$7:$R$2843,3,0)</f>
        <v>44391</v>
      </c>
      <c r="C12" s="65">
        <f>VLOOKUP($A12,'Return Data'!$B$7:$R$2843,4,0)</f>
        <v>55.914999999999999</v>
      </c>
      <c r="D12" s="65">
        <f>VLOOKUP($A12,'Return Data'!$B$7:$R$2843,10,0)</f>
        <v>11.8255</v>
      </c>
      <c r="E12" s="66">
        <f t="shared" si="0"/>
        <v>56</v>
      </c>
      <c r="F12" s="65">
        <f>VLOOKUP($A12,'Return Data'!$B$7:$R$2843,11,0)</f>
        <v>9.9931000000000001</v>
      </c>
      <c r="G12" s="66">
        <f t="shared" si="1"/>
        <v>61</v>
      </c>
      <c r="H12" s="65">
        <f>VLOOKUP($A12,'Return Data'!$B$7:$R$2843,12,0)</f>
        <v>33.001100000000001</v>
      </c>
      <c r="I12" s="66">
        <f t="shared" si="2"/>
        <v>59</v>
      </c>
      <c r="J12" s="65">
        <f>VLOOKUP($A12,'Return Data'!$B$7:$R$2843,13,0)</f>
        <v>48.017299999999999</v>
      </c>
      <c r="K12" s="66">
        <f t="shared" si="3"/>
        <v>57</v>
      </c>
      <c r="L12" s="65">
        <f>VLOOKUP($A12,'Return Data'!$B$7:$R$2843,17,0)</f>
        <v>20.619299999999999</v>
      </c>
      <c r="M12" s="66">
        <f t="shared" si="4"/>
        <v>37</v>
      </c>
      <c r="N12" s="65">
        <f>VLOOKUP($A12,'Return Data'!$B$7:$R$2843,14,0)</f>
        <v>15.0124</v>
      </c>
      <c r="O12" s="66">
        <f>RANK(N12,N$8:N$73,0)</f>
        <v>21</v>
      </c>
      <c r="P12" s="65">
        <f>VLOOKUP($A12,'Return Data'!$B$7:$R$2843,15,0)</f>
        <v>12.671799999999999</v>
      </c>
      <c r="Q12" s="66">
        <f>RANK(P12,P$8:P$73,0)</f>
        <v>25</v>
      </c>
      <c r="R12" s="65">
        <f>VLOOKUP($A12,'Return Data'!$B$7:$R$2843,16,0)</f>
        <v>11.7197</v>
      </c>
      <c r="S12" s="67">
        <f t="shared" si="5"/>
        <v>49</v>
      </c>
    </row>
    <row r="13" spans="1:20" x14ac:dyDescent="0.3">
      <c r="A13" s="63" t="s">
        <v>271</v>
      </c>
      <c r="B13" s="64">
        <f>VLOOKUP($A13,'Return Data'!$B$7:$R$2843,3,0)</f>
        <v>44391</v>
      </c>
      <c r="C13" s="65">
        <f>VLOOKUP($A13,'Return Data'!$B$7:$R$2843,4,0)</f>
        <v>15.95</v>
      </c>
      <c r="D13" s="65">
        <f>VLOOKUP($A13,'Return Data'!$B$7:$R$2843,10,0)</f>
        <v>21.200600000000001</v>
      </c>
      <c r="E13" s="66">
        <f t="shared" si="0"/>
        <v>10</v>
      </c>
      <c r="F13" s="65">
        <f>VLOOKUP($A13,'Return Data'!$B$7:$R$2843,11,0)</f>
        <v>28.009599999999999</v>
      </c>
      <c r="G13" s="66">
        <f t="shared" si="1"/>
        <v>12</v>
      </c>
      <c r="H13" s="65">
        <f>VLOOKUP($A13,'Return Data'!$B$7:$R$2843,12,0)</f>
        <v>53.365400000000001</v>
      </c>
      <c r="I13" s="66">
        <f t="shared" si="2"/>
        <v>15</v>
      </c>
      <c r="J13" s="65">
        <f>VLOOKUP($A13,'Return Data'!$B$7:$R$2843,13,0)</f>
        <v>80.838999999999999</v>
      </c>
      <c r="K13" s="66">
        <f t="shared" si="3"/>
        <v>13</v>
      </c>
      <c r="L13" s="65">
        <f>VLOOKUP($A13,'Return Data'!$B$7:$R$2843,17,0)</f>
        <v>38.940800000000003</v>
      </c>
      <c r="M13" s="66">
        <f t="shared" si="4"/>
        <v>5</v>
      </c>
      <c r="N13" s="65"/>
      <c r="O13" s="66"/>
      <c r="P13" s="65"/>
      <c r="Q13" s="66"/>
      <c r="R13" s="65">
        <f>VLOOKUP($A13,'Return Data'!$B$7:$R$2843,16,0)</f>
        <v>14.718999999999999</v>
      </c>
      <c r="S13" s="67">
        <f t="shared" si="5"/>
        <v>34</v>
      </c>
    </row>
    <row r="14" spans="1:20" x14ac:dyDescent="0.3">
      <c r="A14" s="63" t="s">
        <v>272</v>
      </c>
      <c r="B14" s="64">
        <f>VLOOKUP($A14,'Return Data'!$B$7:$R$2843,3,0)</f>
        <v>44391</v>
      </c>
      <c r="C14" s="65">
        <f>VLOOKUP($A14,'Return Data'!$B$7:$R$2843,4,0)</f>
        <v>19.510000000000002</v>
      </c>
      <c r="D14" s="65">
        <f>VLOOKUP($A14,'Return Data'!$B$7:$R$2843,10,0)</f>
        <v>22.243099999999998</v>
      </c>
      <c r="E14" s="66">
        <f t="shared" si="0"/>
        <v>9</v>
      </c>
      <c r="F14" s="65">
        <f>VLOOKUP($A14,'Return Data'!$B$7:$R$2843,11,0)</f>
        <v>28.693899999999999</v>
      </c>
      <c r="G14" s="66">
        <f t="shared" si="1"/>
        <v>11</v>
      </c>
      <c r="H14" s="65">
        <f>VLOOKUP($A14,'Return Data'!$B$7:$R$2843,12,0)</f>
        <v>55.087400000000002</v>
      </c>
      <c r="I14" s="66">
        <f t="shared" si="2"/>
        <v>13</v>
      </c>
      <c r="J14" s="65">
        <f>VLOOKUP($A14,'Return Data'!$B$7:$R$2843,13,0)</f>
        <v>83.364699999999999</v>
      </c>
      <c r="K14" s="66">
        <f t="shared" si="3"/>
        <v>11</v>
      </c>
      <c r="L14" s="65">
        <f>VLOOKUP($A14,'Return Data'!$B$7:$R$2843,17,0)</f>
        <v>36.789499999999997</v>
      </c>
      <c r="M14" s="66">
        <f t="shared" si="4"/>
        <v>6</v>
      </c>
      <c r="N14" s="65"/>
      <c r="O14" s="66"/>
      <c r="P14" s="65"/>
      <c r="Q14" s="66"/>
      <c r="R14" s="65">
        <f>VLOOKUP($A14,'Return Data'!$B$7:$R$2843,16,0)</f>
        <v>27.6586</v>
      </c>
      <c r="S14" s="67">
        <f t="shared" si="5"/>
        <v>2</v>
      </c>
    </row>
    <row r="15" spans="1:20" x14ac:dyDescent="0.3">
      <c r="A15" s="63" t="s">
        <v>273</v>
      </c>
      <c r="B15" s="64">
        <f>VLOOKUP($A15,'Return Data'!$B$7:$R$2843,3,0)</f>
        <v>44391</v>
      </c>
      <c r="C15" s="65">
        <f>VLOOKUP($A15,'Return Data'!$B$7:$R$2843,4,0)</f>
        <v>93.23</v>
      </c>
      <c r="D15" s="65">
        <f>VLOOKUP($A15,'Return Data'!$B$7:$R$2843,10,0)</f>
        <v>19.158999999999999</v>
      </c>
      <c r="E15" s="66">
        <f t="shared" si="0"/>
        <v>13</v>
      </c>
      <c r="F15" s="65">
        <f>VLOOKUP($A15,'Return Data'!$B$7:$R$2843,11,0)</f>
        <v>22.865100000000002</v>
      </c>
      <c r="G15" s="66">
        <f t="shared" si="1"/>
        <v>14</v>
      </c>
      <c r="H15" s="65">
        <f>VLOOKUP($A15,'Return Data'!$B$7:$R$2843,12,0)</f>
        <v>48.266500000000001</v>
      </c>
      <c r="I15" s="66">
        <f t="shared" si="2"/>
        <v>25</v>
      </c>
      <c r="J15" s="65">
        <f>VLOOKUP($A15,'Return Data'!$B$7:$R$2843,13,0)</f>
        <v>75.277299999999997</v>
      </c>
      <c r="K15" s="66">
        <f t="shared" si="3"/>
        <v>17</v>
      </c>
      <c r="L15" s="65">
        <f>VLOOKUP($A15,'Return Data'!$B$7:$R$2843,17,0)</f>
        <v>36.5533</v>
      </c>
      <c r="M15" s="66">
        <f t="shared" si="4"/>
        <v>7</v>
      </c>
      <c r="N15" s="65">
        <f>VLOOKUP($A15,'Return Data'!$B$7:$R$2843,14,0)</f>
        <v>19.4267</v>
      </c>
      <c r="O15" s="66">
        <f t="shared" ref="O15:O23" si="6">RANK(N15,N$8:N$73,0)</f>
        <v>9</v>
      </c>
      <c r="P15" s="65">
        <f>VLOOKUP($A15,'Return Data'!$B$7:$R$2843,15,0)</f>
        <v>19.561800000000002</v>
      </c>
      <c r="Q15" s="66">
        <f t="shared" ref="Q15:Q23" si="7">RANK(P15,P$8:P$73,0)</f>
        <v>4</v>
      </c>
      <c r="R15" s="65">
        <f>VLOOKUP($A15,'Return Data'!$B$7:$R$2843,16,0)</f>
        <v>19.7455</v>
      </c>
      <c r="S15" s="67">
        <f t="shared" si="5"/>
        <v>13</v>
      </c>
    </row>
    <row r="16" spans="1:20" x14ac:dyDescent="0.3">
      <c r="A16" s="63" t="s">
        <v>274</v>
      </c>
      <c r="B16" s="64">
        <f>VLOOKUP($A16,'Return Data'!$B$7:$R$2843,3,0)</f>
        <v>44391</v>
      </c>
      <c r="C16" s="65">
        <f>VLOOKUP($A16,'Return Data'!$B$7:$R$2843,4,0)</f>
        <v>106.2</v>
      </c>
      <c r="D16" s="65">
        <f>VLOOKUP($A16,'Return Data'!$B$7:$R$2843,10,0)</f>
        <v>14.9102</v>
      </c>
      <c r="E16" s="66">
        <f t="shared" si="0"/>
        <v>30</v>
      </c>
      <c r="F16" s="65">
        <f>VLOOKUP($A16,'Return Data'!$B$7:$R$2843,11,0)</f>
        <v>15.547800000000001</v>
      </c>
      <c r="G16" s="66">
        <f t="shared" si="1"/>
        <v>34</v>
      </c>
      <c r="H16" s="65">
        <f>VLOOKUP($A16,'Return Data'!$B$7:$R$2843,12,0)</f>
        <v>40.550600000000003</v>
      </c>
      <c r="I16" s="66">
        <f t="shared" si="2"/>
        <v>45</v>
      </c>
      <c r="J16" s="65">
        <f>VLOOKUP($A16,'Return Data'!$B$7:$R$2843,13,0)</f>
        <v>64.192899999999995</v>
      </c>
      <c r="K16" s="66">
        <f t="shared" si="3"/>
        <v>25</v>
      </c>
      <c r="L16" s="65">
        <f>VLOOKUP($A16,'Return Data'!$B$7:$R$2843,17,0)</f>
        <v>27.430299999999999</v>
      </c>
      <c r="M16" s="66">
        <f t="shared" si="4"/>
        <v>17</v>
      </c>
      <c r="N16" s="65">
        <f>VLOOKUP($A16,'Return Data'!$B$7:$R$2843,14,0)</f>
        <v>19.8812</v>
      </c>
      <c r="O16" s="66">
        <f t="shared" si="6"/>
        <v>8</v>
      </c>
      <c r="P16" s="65">
        <f>VLOOKUP($A16,'Return Data'!$B$7:$R$2843,15,0)</f>
        <v>17.7776</v>
      </c>
      <c r="Q16" s="66">
        <f t="shared" si="7"/>
        <v>5</v>
      </c>
      <c r="R16" s="65">
        <f>VLOOKUP($A16,'Return Data'!$B$7:$R$2843,16,0)</f>
        <v>20.4956</v>
      </c>
      <c r="S16" s="67">
        <f t="shared" si="5"/>
        <v>11</v>
      </c>
    </row>
    <row r="17" spans="1:19" x14ac:dyDescent="0.3">
      <c r="A17" s="63" t="s">
        <v>275</v>
      </c>
      <c r="B17" s="64">
        <f>VLOOKUP($A17,'Return Data'!$B$7:$R$2843,3,0)</f>
        <v>44391</v>
      </c>
      <c r="C17" s="65">
        <f>VLOOKUP($A17,'Return Data'!$B$7:$R$2843,4,0)</f>
        <v>75.804000000000002</v>
      </c>
      <c r="D17" s="65">
        <f>VLOOKUP($A17,'Return Data'!$B$7:$R$2843,10,0)</f>
        <v>16.871500000000001</v>
      </c>
      <c r="E17" s="66">
        <f t="shared" si="0"/>
        <v>16</v>
      </c>
      <c r="F17" s="65">
        <f>VLOOKUP($A17,'Return Data'!$B$7:$R$2843,11,0)</f>
        <v>20.129300000000001</v>
      </c>
      <c r="G17" s="66">
        <f t="shared" si="1"/>
        <v>22</v>
      </c>
      <c r="H17" s="65">
        <f>VLOOKUP($A17,'Return Data'!$B$7:$R$2843,12,0)</f>
        <v>52.320900000000002</v>
      </c>
      <c r="I17" s="66">
        <f t="shared" si="2"/>
        <v>18</v>
      </c>
      <c r="J17" s="65">
        <f>VLOOKUP($A17,'Return Data'!$B$7:$R$2843,13,0)</f>
        <v>65.612200000000001</v>
      </c>
      <c r="K17" s="66">
        <f t="shared" si="3"/>
        <v>24</v>
      </c>
      <c r="L17" s="65">
        <f>VLOOKUP($A17,'Return Data'!$B$7:$R$2843,17,0)</f>
        <v>25.348099999999999</v>
      </c>
      <c r="M17" s="66">
        <f t="shared" si="4"/>
        <v>20</v>
      </c>
      <c r="N17" s="65">
        <f>VLOOKUP($A17,'Return Data'!$B$7:$R$2843,14,0)</f>
        <v>18.7119</v>
      </c>
      <c r="O17" s="66">
        <f t="shared" si="6"/>
        <v>11</v>
      </c>
      <c r="P17" s="65">
        <f>VLOOKUP($A17,'Return Data'!$B$7:$R$2843,15,0)</f>
        <v>16.376200000000001</v>
      </c>
      <c r="Q17" s="66">
        <f t="shared" si="7"/>
        <v>9</v>
      </c>
      <c r="R17" s="65">
        <f>VLOOKUP($A17,'Return Data'!$B$7:$R$2843,16,0)</f>
        <v>14.9968</v>
      </c>
      <c r="S17" s="67">
        <f t="shared" si="5"/>
        <v>32</v>
      </c>
    </row>
    <row r="18" spans="1:19" x14ac:dyDescent="0.3">
      <c r="A18" s="63" t="s">
        <v>276</v>
      </c>
      <c r="B18" s="64">
        <f>VLOOKUP($A18,'Return Data'!$B$7:$R$2843,3,0)</f>
        <v>44391</v>
      </c>
      <c r="C18" s="65">
        <f>VLOOKUP($A18,'Return Data'!$B$7:$R$2843,4,0)</f>
        <v>65.540000000000006</v>
      </c>
      <c r="D18" s="65">
        <f>VLOOKUP($A18,'Return Data'!$B$7:$R$2843,10,0)</f>
        <v>13.5482</v>
      </c>
      <c r="E18" s="66">
        <f t="shared" si="0"/>
        <v>41</v>
      </c>
      <c r="F18" s="65">
        <f>VLOOKUP($A18,'Return Data'!$B$7:$R$2843,11,0)</f>
        <v>13.6663</v>
      </c>
      <c r="G18" s="66">
        <f t="shared" si="1"/>
        <v>44</v>
      </c>
      <c r="H18" s="65">
        <f>VLOOKUP($A18,'Return Data'!$B$7:$R$2843,12,0)</f>
        <v>39.121200000000002</v>
      </c>
      <c r="I18" s="66">
        <f t="shared" si="2"/>
        <v>50</v>
      </c>
      <c r="J18" s="65">
        <f>VLOOKUP($A18,'Return Data'!$B$7:$R$2843,13,0)</f>
        <v>55.418500000000002</v>
      </c>
      <c r="K18" s="66">
        <f t="shared" si="3"/>
        <v>50</v>
      </c>
      <c r="L18" s="65">
        <f>VLOOKUP($A18,'Return Data'!$B$7:$R$2843,17,0)</f>
        <v>19.2133</v>
      </c>
      <c r="M18" s="66">
        <f t="shared" si="4"/>
        <v>42</v>
      </c>
      <c r="N18" s="65">
        <f>VLOOKUP($A18,'Return Data'!$B$7:$R$2843,14,0)</f>
        <v>12.008900000000001</v>
      </c>
      <c r="O18" s="66">
        <f t="shared" si="6"/>
        <v>38</v>
      </c>
      <c r="P18" s="65">
        <f>VLOOKUP($A18,'Return Data'!$B$7:$R$2843,15,0)</f>
        <v>12.4434</v>
      </c>
      <c r="Q18" s="66">
        <f t="shared" si="7"/>
        <v>26</v>
      </c>
      <c r="R18" s="65">
        <f>VLOOKUP($A18,'Return Data'!$B$7:$R$2843,16,0)</f>
        <v>16.1676</v>
      </c>
      <c r="S18" s="67">
        <f t="shared" si="5"/>
        <v>24</v>
      </c>
    </row>
    <row r="19" spans="1:19" x14ac:dyDescent="0.3">
      <c r="A19" s="63" t="s">
        <v>278</v>
      </c>
      <c r="B19" s="64">
        <f>VLOOKUP($A19,'Return Data'!$B$7:$R$2843,3,0)</f>
        <v>44391</v>
      </c>
      <c r="C19" s="65">
        <f>VLOOKUP($A19,'Return Data'!$B$7:$R$2843,4,0)</f>
        <v>790.48530000000005</v>
      </c>
      <c r="D19" s="65">
        <f>VLOOKUP($A19,'Return Data'!$B$7:$R$2843,10,0)</f>
        <v>15.468</v>
      </c>
      <c r="E19" s="66">
        <f t="shared" si="0"/>
        <v>25</v>
      </c>
      <c r="F19" s="65">
        <f>VLOOKUP($A19,'Return Data'!$B$7:$R$2843,11,0)</f>
        <v>16.457899999999999</v>
      </c>
      <c r="G19" s="66">
        <f t="shared" si="1"/>
        <v>29</v>
      </c>
      <c r="H19" s="65">
        <f>VLOOKUP($A19,'Return Data'!$B$7:$R$2843,12,0)</f>
        <v>52.971899999999998</v>
      </c>
      <c r="I19" s="66">
        <f t="shared" si="2"/>
        <v>16</v>
      </c>
      <c r="J19" s="65">
        <f>VLOOKUP($A19,'Return Data'!$B$7:$R$2843,13,0)</f>
        <v>67.558300000000003</v>
      </c>
      <c r="K19" s="66">
        <f t="shared" si="3"/>
        <v>21</v>
      </c>
      <c r="L19" s="65">
        <f>VLOOKUP($A19,'Return Data'!$B$7:$R$2843,17,0)</f>
        <v>18.390799999999999</v>
      </c>
      <c r="M19" s="66">
        <f t="shared" si="4"/>
        <v>46</v>
      </c>
      <c r="N19" s="65">
        <f>VLOOKUP($A19,'Return Data'!$B$7:$R$2843,14,0)</f>
        <v>12.411300000000001</v>
      </c>
      <c r="O19" s="66">
        <f t="shared" si="6"/>
        <v>35</v>
      </c>
      <c r="P19" s="65">
        <f>VLOOKUP($A19,'Return Data'!$B$7:$R$2843,15,0)</f>
        <v>11.607200000000001</v>
      </c>
      <c r="Q19" s="66">
        <f t="shared" si="7"/>
        <v>32</v>
      </c>
      <c r="R19" s="65">
        <f>VLOOKUP($A19,'Return Data'!$B$7:$R$2843,16,0)</f>
        <v>21.6736</v>
      </c>
      <c r="S19" s="67">
        <f t="shared" si="5"/>
        <v>8</v>
      </c>
    </row>
    <row r="20" spans="1:19" x14ac:dyDescent="0.3">
      <c r="A20" s="63" t="s">
        <v>279</v>
      </c>
      <c r="B20" s="64">
        <f>VLOOKUP($A20,'Return Data'!$B$7:$R$2843,3,0)</f>
        <v>44391</v>
      </c>
      <c r="C20" s="65">
        <f>VLOOKUP($A20,'Return Data'!$B$7:$R$2843,4,0)</f>
        <v>515.92499999999995</v>
      </c>
      <c r="D20" s="65">
        <f>VLOOKUP($A20,'Return Data'!$B$7:$R$2843,10,0)</f>
        <v>15.0671</v>
      </c>
      <c r="E20" s="66">
        <f t="shared" si="0"/>
        <v>29</v>
      </c>
      <c r="F20" s="65">
        <f>VLOOKUP($A20,'Return Data'!$B$7:$R$2843,11,0)</f>
        <v>17.4634</v>
      </c>
      <c r="G20" s="66">
        <f t="shared" si="1"/>
        <v>26</v>
      </c>
      <c r="H20" s="65">
        <f>VLOOKUP($A20,'Return Data'!$B$7:$R$2843,12,0)</f>
        <v>46.9298</v>
      </c>
      <c r="I20" s="66">
        <f t="shared" si="2"/>
        <v>27</v>
      </c>
      <c r="J20" s="65">
        <f>VLOOKUP($A20,'Return Data'!$B$7:$R$2843,13,0)</f>
        <v>63.323700000000002</v>
      </c>
      <c r="K20" s="66">
        <f t="shared" si="3"/>
        <v>29</v>
      </c>
      <c r="L20" s="65">
        <f>VLOOKUP($A20,'Return Data'!$B$7:$R$2843,17,0)</f>
        <v>19.064</v>
      </c>
      <c r="M20" s="66">
        <f t="shared" si="4"/>
        <v>43</v>
      </c>
      <c r="N20" s="65">
        <f>VLOOKUP($A20,'Return Data'!$B$7:$R$2843,14,0)</f>
        <v>15.090400000000001</v>
      </c>
      <c r="O20" s="66">
        <f t="shared" si="6"/>
        <v>19</v>
      </c>
      <c r="P20" s="65">
        <f>VLOOKUP($A20,'Return Data'!$B$7:$R$2843,15,0)</f>
        <v>15.150600000000001</v>
      </c>
      <c r="Q20" s="66">
        <f t="shared" si="7"/>
        <v>15</v>
      </c>
      <c r="R20" s="65">
        <f>VLOOKUP($A20,'Return Data'!$B$7:$R$2843,16,0)</f>
        <v>21.162500000000001</v>
      </c>
      <c r="S20" s="67">
        <f t="shared" si="5"/>
        <v>9</v>
      </c>
    </row>
    <row r="21" spans="1:19" x14ac:dyDescent="0.3">
      <c r="A21" s="63" t="s">
        <v>280</v>
      </c>
      <c r="B21" s="64">
        <f>VLOOKUP($A21,'Return Data'!$B$7:$R$2843,3,0)</f>
        <v>44391</v>
      </c>
      <c r="C21" s="65">
        <f>VLOOKUP($A21,'Return Data'!$B$7:$R$2843,4,0)</f>
        <v>2144.3274196761699</v>
      </c>
      <c r="D21" s="65">
        <f>VLOOKUP($A21,'Return Data'!$B$7:$R$2843,10,0)</f>
        <v>14.5358</v>
      </c>
      <c r="E21" s="66">
        <f t="shared" si="0"/>
        <v>34</v>
      </c>
      <c r="F21" s="65">
        <f>VLOOKUP($A21,'Return Data'!$B$7:$R$2843,11,0)</f>
        <v>14.013199999999999</v>
      </c>
      <c r="G21" s="66">
        <f t="shared" si="1"/>
        <v>41</v>
      </c>
      <c r="H21" s="65">
        <f>VLOOKUP($A21,'Return Data'!$B$7:$R$2843,12,0)</f>
        <v>40.68</v>
      </c>
      <c r="I21" s="66">
        <f t="shared" si="2"/>
        <v>44</v>
      </c>
      <c r="J21" s="65">
        <f>VLOOKUP($A21,'Return Data'!$B$7:$R$2843,13,0)</f>
        <v>52.587200000000003</v>
      </c>
      <c r="K21" s="66">
        <f t="shared" si="3"/>
        <v>54</v>
      </c>
      <c r="L21" s="65">
        <f>VLOOKUP($A21,'Return Data'!$B$7:$R$2843,17,0)</f>
        <v>12.8809</v>
      </c>
      <c r="M21" s="66">
        <f t="shared" si="4"/>
        <v>62</v>
      </c>
      <c r="N21" s="65">
        <f>VLOOKUP($A21,'Return Data'!$B$7:$R$2843,14,0)</f>
        <v>9.6593</v>
      </c>
      <c r="O21" s="66">
        <f t="shared" si="6"/>
        <v>48</v>
      </c>
      <c r="P21" s="65">
        <f>VLOOKUP($A21,'Return Data'!$B$7:$R$2843,15,0)</f>
        <v>10.3561</v>
      </c>
      <c r="Q21" s="66">
        <f t="shared" si="7"/>
        <v>38</v>
      </c>
      <c r="R21" s="65">
        <f>VLOOKUP($A21,'Return Data'!$B$7:$R$2843,16,0)</f>
        <v>23.632000000000001</v>
      </c>
      <c r="S21" s="67">
        <f t="shared" si="5"/>
        <v>6</v>
      </c>
    </row>
    <row r="22" spans="1:19" x14ac:dyDescent="0.3">
      <c r="A22" s="63" t="s">
        <v>281</v>
      </c>
      <c r="B22" s="64">
        <f>VLOOKUP($A22,'Return Data'!$B$7:$R$2843,3,0)</f>
        <v>44391</v>
      </c>
      <c r="C22" s="65">
        <f>VLOOKUP($A22,'Return Data'!$B$7:$R$2843,4,0)</f>
        <v>50.7622</v>
      </c>
      <c r="D22" s="65">
        <f>VLOOKUP($A22,'Return Data'!$B$7:$R$2843,10,0)</f>
        <v>13.5267</v>
      </c>
      <c r="E22" s="66">
        <f t="shared" si="0"/>
        <v>42</v>
      </c>
      <c r="F22" s="65">
        <f>VLOOKUP($A22,'Return Data'!$B$7:$R$2843,11,0)</f>
        <v>13.1479</v>
      </c>
      <c r="G22" s="66">
        <f t="shared" si="1"/>
        <v>48</v>
      </c>
      <c r="H22" s="65">
        <f>VLOOKUP($A22,'Return Data'!$B$7:$R$2843,12,0)</f>
        <v>38.175400000000003</v>
      </c>
      <c r="I22" s="66">
        <f t="shared" si="2"/>
        <v>52</v>
      </c>
      <c r="J22" s="65">
        <f>VLOOKUP($A22,'Return Data'!$B$7:$R$2843,13,0)</f>
        <v>54.281599999999997</v>
      </c>
      <c r="K22" s="66">
        <f t="shared" si="3"/>
        <v>52</v>
      </c>
      <c r="L22" s="65">
        <f>VLOOKUP($A22,'Return Data'!$B$7:$R$2843,17,0)</f>
        <v>18.0017</v>
      </c>
      <c r="M22" s="66">
        <f t="shared" si="4"/>
        <v>49</v>
      </c>
      <c r="N22" s="65">
        <f>VLOOKUP($A22,'Return Data'!$B$7:$R$2843,14,0)</f>
        <v>12.098800000000001</v>
      </c>
      <c r="O22" s="66">
        <f t="shared" si="6"/>
        <v>37</v>
      </c>
      <c r="P22" s="65">
        <f>VLOOKUP($A22,'Return Data'!$B$7:$R$2843,15,0)</f>
        <v>12.292199999999999</v>
      </c>
      <c r="Q22" s="66">
        <f t="shared" si="7"/>
        <v>28</v>
      </c>
      <c r="R22" s="65">
        <f>VLOOKUP($A22,'Return Data'!$B$7:$R$2843,16,0)</f>
        <v>11.8285</v>
      </c>
      <c r="S22" s="67">
        <f t="shared" si="5"/>
        <v>48</v>
      </c>
    </row>
    <row r="23" spans="1:19" x14ac:dyDescent="0.3">
      <c r="A23" s="63" t="s">
        <v>282</v>
      </c>
      <c r="B23" s="64">
        <f>VLOOKUP($A23,'Return Data'!$B$7:$R$2843,3,0)</f>
        <v>44391</v>
      </c>
      <c r="C23" s="65">
        <f>VLOOKUP($A23,'Return Data'!$B$7:$R$2843,4,0)</f>
        <v>535.24</v>
      </c>
      <c r="D23" s="65">
        <f>VLOOKUP($A23,'Return Data'!$B$7:$R$2843,10,0)</f>
        <v>12.853199999999999</v>
      </c>
      <c r="E23" s="66">
        <f t="shared" si="0"/>
        <v>49</v>
      </c>
      <c r="F23" s="65">
        <f>VLOOKUP($A23,'Return Data'!$B$7:$R$2843,11,0)</f>
        <v>13.0677</v>
      </c>
      <c r="G23" s="66">
        <f t="shared" si="1"/>
        <v>50</v>
      </c>
      <c r="H23" s="65">
        <f>VLOOKUP($A23,'Return Data'!$B$7:$R$2843,12,0)</f>
        <v>46.324399999999997</v>
      </c>
      <c r="I23" s="66">
        <f t="shared" si="2"/>
        <v>29</v>
      </c>
      <c r="J23" s="65">
        <f>VLOOKUP($A23,'Return Data'!$B$7:$R$2843,13,0)</f>
        <v>57.683199999999999</v>
      </c>
      <c r="K23" s="66">
        <f t="shared" si="3"/>
        <v>38</v>
      </c>
      <c r="L23" s="65">
        <f>VLOOKUP($A23,'Return Data'!$B$7:$R$2843,17,0)</f>
        <v>18.962</v>
      </c>
      <c r="M23" s="66">
        <f t="shared" si="4"/>
        <v>44</v>
      </c>
      <c r="N23" s="65">
        <f>VLOOKUP($A23,'Return Data'!$B$7:$R$2843,14,0)</f>
        <v>14.2949</v>
      </c>
      <c r="O23" s="66">
        <f t="shared" si="6"/>
        <v>26</v>
      </c>
      <c r="P23" s="65">
        <f>VLOOKUP($A23,'Return Data'!$B$7:$R$2843,15,0)</f>
        <v>13.139699999999999</v>
      </c>
      <c r="Q23" s="66">
        <f t="shared" si="7"/>
        <v>22</v>
      </c>
      <c r="R23" s="65">
        <f>VLOOKUP($A23,'Return Data'!$B$7:$R$2843,16,0)</f>
        <v>19.912700000000001</v>
      </c>
      <c r="S23" s="67">
        <f t="shared" si="5"/>
        <v>12</v>
      </c>
    </row>
    <row r="24" spans="1:19" x14ac:dyDescent="0.3">
      <c r="A24" s="63" t="s">
        <v>283</v>
      </c>
      <c r="B24" s="64">
        <f>VLOOKUP($A24,'Return Data'!$B$7:$R$2843,3,0)</f>
        <v>44391</v>
      </c>
      <c r="C24" s="65">
        <f>VLOOKUP($A24,'Return Data'!$B$7:$R$2843,4,0)</f>
        <v>14.49</v>
      </c>
      <c r="D24" s="65">
        <f>VLOOKUP($A24,'Return Data'!$B$7:$R$2843,10,0)</f>
        <v>14.364599999999999</v>
      </c>
      <c r="E24" s="66">
        <f t="shared" si="0"/>
        <v>38</v>
      </c>
      <c r="F24" s="65">
        <f>VLOOKUP($A24,'Return Data'!$B$7:$R$2843,11,0)</f>
        <v>12.675000000000001</v>
      </c>
      <c r="G24" s="66">
        <f t="shared" si="1"/>
        <v>51</v>
      </c>
      <c r="H24" s="65">
        <f>VLOOKUP($A24,'Return Data'!$B$7:$R$2843,12,0)</f>
        <v>40.271099999999997</v>
      </c>
      <c r="I24" s="66">
        <f t="shared" si="2"/>
        <v>46</v>
      </c>
      <c r="J24" s="65">
        <f>VLOOKUP($A24,'Return Data'!$B$7:$R$2843,13,0)</f>
        <v>56.988100000000003</v>
      </c>
      <c r="K24" s="66">
        <f t="shared" si="3"/>
        <v>43</v>
      </c>
      <c r="L24" s="65">
        <f>VLOOKUP($A24,'Return Data'!$B$7:$R$2843,17,0)</f>
        <v>16.136099999999999</v>
      </c>
      <c r="M24" s="66">
        <f t="shared" si="4"/>
        <v>56</v>
      </c>
      <c r="N24" s="65"/>
      <c r="O24" s="66"/>
      <c r="P24" s="65"/>
      <c r="Q24" s="66"/>
      <c r="R24" s="65">
        <f>VLOOKUP($A24,'Return Data'!$B$7:$R$2843,16,0)</f>
        <v>11.8477</v>
      </c>
      <c r="S24" s="67">
        <f t="shared" si="5"/>
        <v>47</v>
      </c>
    </row>
    <row r="25" spans="1:19" x14ac:dyDescent="0.3">
      <c r="A25" s="63" t="s">
        <v>284</v>
      </c>
      <c r="B25" s="64">
        <f>VLOOKUP($A25,'Return Data'!$B$7:$R$2843,3,0)</f>
        <v>44391</v>
      </c>
      <c r="C25" s="65">
        <f>VLOOKUP($A25,'Return Data'!$B$7:$R$2843,4,0)</f>
        <v>35.04</v>
      </c>
      <c r="D25" s="65">
        <f>VLOOKUP($A25,'Return Data'!$B$7:$R$2843,10,0)</f>
        <v>12.8866</v>
      </c>
      <c r="E25" s="66">
        <f t="shared" si="0"/>
        <v>48</v>
      </c>
      <c r="F25" s="65">
        <f>VLOOKUP($A25,'Return Data'!$B$7:$R$2843,11,0)</f>
        <v>10.851000000000001</v>
      </c>
      <c r="G25" s="66">
        <f t="shared" si="1"/>
        <v>58</v>
      </c>
      <c r="H25" s="65">
        <f>VLOOKUP($A25,'Return Data'!$B$7:$R$2843,12,0)</f>
        <v>35.133099999999999</v>
      </c>
      <c r="I25" s="66">
        <f t="shared" si="2"/>
        <v>57</v>
      </c>
      <c r="J25" s="65">
        <f>VLOOKUP($A25,'Return Data'!$B$7:$R$2843,13,0)</f>
        <v>43.842399999999998</v>
      </c>
      <c r="K25" s="66">
        <f t="shared" si="3"/>
        <v>62</v>
      </c>
      <c r="L25" s="65">
        <f>VLOOKUP($A25,'Return Data'!$B$7:$R$2843,17,0)</f>
        <v>17.537400000000002</v>
      </c>
      <c r="M25" s="66">
        <f t="shared" si="4"/>
        <v>50</v>
      </c>
      <c r="N25" s="65">
        <f>VLOOKUP($A25,'Return Data'!$B$7:$R$2843,14,0)</f>
        <v>9.1404999999999994</v>
      </c>
      <c r="O25" s="66">
        <f>RANK(N25,N$8:N$73,0)</f>
        <v>49</v>
      </c>
      <c r="P25" s="65">
        <f>VLOOKUP($A25,'Return Data'!$B$7:$R$2843,15,0)</f>
        <v>10.7652</v>
      </c>
      <c r="Q25" s="66">
        <f>RANK(P25,P$8:P$73,0)</f>
        <v>37</v>
      </c>
      <c r="R25" s="65">
        <f>VLOOKUP($A25,'Return Data'!$B$7:$R$2843,16,0)</f>
        <v>17.327999999999999</v>
      </c>
      <c r="S25" s="67">
        <f t="shared" si="5"/>
        <v>19</v>
      </c>
    </row>
    <row r="26" spans="1:19" x14ac:dyDescent="0.3">
      <c r="A26" s="63" t="s">
        <v>285</v>
      </c>
      <c r="B26" s="64">
        <f>VLOOKUP($A26,'Return Data'!$B$7:$R$2843,3,0)</f>
        <v>44391</v>
      </c>
      <c r="C26" s="65">
        <f>VLOOKUP($A26,'Return Data'!$B$7:$R$2843,4,0)</f>
        <v>87.52</v>
      </c>
      <c r="D26" s="65">
        <f>VLOOKUP($A26,'Return Data'!$B$7:$R$2843,10,0)</f>
        <v>16.615600000000001</v>
      </c>
      <c r="E26" s="66">
        <f t="shared" si="0"/>
        <v>17</v>
      </c>
      <c r="F26" s="65">
        <f>VLOOKUP($A26,'Return Data'!$B$7:$R$2843,11,0)</f>
        <v>25.046399999999998</v>
      </c>
      <c r="G26" s="66">
        <f t="shared" si="1"/>
        <v>13</v>
      </c>
      <c r="H26" s="65">
        <f>VLOOKUP($A26,'Return Data'!$B$7:$R$2843,12,0)</f>
        <v>59.766300000000001</v>
      </c>
      <c r="I26" s="66">
        <f t="shared" si="2"/>
        <v>9</v>
      </c>
      <c r="J26" s="65">
        <f>VLOOKUP($A26,'Return Data'!$B$7:$R$2843,13,0)</f>
        <v>81.765299999999996</v>
      </c>
      <c r="K26" s="66">
        <f t="shared" si="3"/>
        <v>12</v>
      </c>
      <c r="L26" s="65">
        <f>VLOOKUP($A26,'Return Data'!$B$7:$R$2843,17,0)</f>
        <v>25.504200000000001</v>
      </c>
      <c r="M26" s="66">
        <f t="shared" si="4"/>
        <v>19</v>
      </c>
      <c r="N26" s="65">
        <f>VLOOKUP($A26,'Return Data'!$B$7:$R$2843,14,0)</f>
        <v>16.081499999999998</v>
      </c>
      <c r="O26" s="66">
        <f>RANK(N26,N$8:N$73,0)</f>
        <v>15</v>
      </c>
      <c r="P26" s="65">
        <f>VLOOKUP($A26,'Return Data'!$B$7:$R$2843,15,0)</f>
        <v>16.870999999999999</v>
      </c>
      <c r="Q26" s="66">
        <f>RANK(P26,P$8:P$73,0)</f>
        <v>6</v>
      </c>
      <c r="R26" s="65">
        <f>VLOOKUP($A26,'Return Data'!$B$7:$R$2843,16,0)</f>
        <v>18.858799999999999</v>
      </c>
      <c r="S26" s="67">
        <f t="shared" si="5"/>
        <v>15</v>
      </c>
    </row>
    <row r="27" spans="1:19" x14ac:dyDescent="0.3">
      <c r="A27" s="63" t="s">
        <v>286</v>
      </c>
      <c r="B27" s="64">
        <f>VLOOKUP($A27,'Return Data'!$B$7:$R$2843,3,0)</f>
        <v>44391</v>
      </c>
      <c r="C27" s="65">
        <f>VLOOKUP($A27,'Return Data'!$B$7:$R$2843,4,0)</f>
        <v>12.37</v>
      </c>
      <c r="D27" s="65">
        <f>VLOOKUP($A27,'Return Data'!$B$7:$R$2843,10,0)</f>
        <v>10.249599999999999</v>
      </c>
      <c r="E27" s="66">
        <f t="shared" si="0"/>
        <v>63</v>
      </c>
      <c r="F27" s="65">
        <f>VLOOKUP($A27,'Return Data'!$B$7:$R$2843,11,0)</f>
        <v>7.8465999999999996</v>
      </c>
      <c r="G27" s="66">
        <f t="shared" si="1"/>
        <v>63</v>
      </c>
      <c r="H27" s="65">
        <f>VLOOKUP($A27,'Return Data'!$B$7:$R$2843,12,0)</f>
        <v>28.854199999999999</v>
      </c>
      <c r="I27" s="66">
        <f t="shared" si="2"/>
        <v>63</v>
      </c>
      <c r="J27" s="65">
        <f>VLOOKUP($A27,'Return Data'!$B$7:$R$2843,13,0)</f>
        <v>42.183900000000001</v>
      </c>
      <c r="K27" s="66">
        <f t="shared" si="3"/>
        <v>63</v>
      </c>
      <c r="L27" s="65">
        <f>VLOOKUP($A27,'Return Data'!$B$7:$R$2843,17,0)</f>
        <v>13.3376</v>
      </c>
      <c r="M27" s="66">
        <f t="shared" si="4"/>
        <v>61</v>
      </c>
      <c r="N27" s="65"/>
      <c r="O27" s="66"/>
      <c r="P27" s="65"/>
      <c r="Q27" s="66"/>
      <c r="R27" s="65">
        <f>VLOOKUP($A27,'Return Data'!$B$7:$R$2843,16,0)</f>
        <v>6.1829999999999998</v>
      </c>
      <c r="S27" s="67">
        <f t="shared" si="5"/>
        <v>64</v>
      </c>
    </row>
    <row r="28" spans="1:19" x14ac:dyDescent="0.3">
      <c r="A28" s="63" t="s">
        <v>287</v>
      </c>
      <c r="B28" s="64">
        <f>VLOOKUP($A28,'Return Data'!$B$7:$R$2843,3,0)</f>
        <v>44391</v>
      </c>
      <c r="C28" s="65">
        <f>VLOOKUP($A28,'Return Data'!$B$7:$R$2843,4,0)</f>
        <v>76.52</v>
      </c>
      <c r="D28" s="65">
        <f>VLOOKUP($A28,'Return Data'!$B$7:$R$2843,10,0)</f>
        <v>15.241</v>
      </c>
      <c r="E28" s="66">
        <f t="shared" si="0"/>
        <v>26</v>
      </c>
      <c r="F28" s="65">
        <f>VLOOKUP($A28,'Return Data'!$B$7:$R$2843,11,0)</f>
        <v>15.3104</v>
      </c>
      <c r="G28" s="66">
        <f t="shared" si="1"/>
        <v>35</v>
      </c>
      <c r="H28" s="65">
        <f>VLOOKUP($A28,'Return Data'!$B$7:$R$2843,12,0)</f>
        <v>39.127299999999998</v>
      </c>
      <c r="I28" s="66">
        <f t="shared" si="2"/>
        <v>49</v>
      </c>
      <c r="J28" s="65">
        <f>VLOOKUP($A28,'Return Data'!$B$7:$R$2843,13,0)</f>
        <v>56.099600000000002</v>
      </c>
      <c r="K28" s="66">
        <f t="shared" si="3"/>
        <v>47</v>
      </c>
      <c r="L28" s="65">
        <f>VLOOKUP($A28,'Return Data'!$B$7:$R$2843,17,0)</f>
        <v>23.270600000000002</v>
      </c>
      <c r="M28" s="66">
        <f t="shared" si="4"/>
        <v>26</v>
      </c>
      <c r="N28" s="65">
        <f>VLOOKUP($A28,'Return Data'!$B$7:$R$2843,14,0)</f>
        <v>14.7157</v>
      </c>
      <c r="O28" s="66">
        <f>RANK(N28,N$8:N$73,0)</f>
        <v>22</v>
      </c>
      <c r="P28" s="65">
        <f>VLOOKUP($A28,'Return Data'!$B$7:$R$2843,15,0)</f>
        <v>15.3104</v>
      </c>
      <c r="Q28" s="66">
        <f>RANK(P28,P$8:P$73,0)</f>
        <v>12</v>
      </c>
      <c r="R28" s="65">
        <f>VLOOKUP($A28,'Return Data'!$B$7:$R$2843,16,0)</f>
        <v>15.0106</v>
      </c>
      <c r="S28" s="67">
        <f t="shared" si="5"/>
        <v>31</v>
      </c>
    </row>
    <row r="29" spans="1:19" x14ac:dyDescent="0.3">
      <c r="A29" s="63" t="s">
        <v>288</v>
      </c>
      <c r="B29" s="64">
        <f>VLOOKUP($A29,'Return Data'!$B$7:$R$2843,3,0)</f>
        <v>44391</v>
      </c>
      <c r="C29" s="65">
        <f>VLOOKUP($A29,'Return Data'!$B$7:$R$2843,4,0)</f>
        <v>14.3856</v>
      </c>
      <c r="D29" s="65">
        <f>VLOOKUP($A29,'Return Data'!$B$7:$R$2843,10,0)</f>
        <v>13.2484</v>
      </c>
      <c r="E29" s="66">
        <f t="shared" si="0"/>
        <v>43</v>
      </c>
      <c r="F29" s="65">
        <f>VLOOKUP($A29,'Return Data'!$B$7:$R$2843,11,0)</f>
        <v>15.614800000000001</v>
      </c>
      <c r="G29" s="66">
        <f t="shared" si="1"/>
        <v>33</v>
      </c>
      <c r="H29" s="65">
        <f>VLOOKUP($A29,'Return Data'!$B$7:$R$2843,12,0)</f>
        <v>42.214799999999997</v>
      </c>
      <c r="I29" s="66">
        <f t="shared" si="2"/>
        <v>35</v>
      </c>
      <c r="J29" s="65">
        <f>VLOOKUP($A29,'Return Data'!$B$7:$R$2843,13,0)</f>
        <v>56.728099999999998</v>
      </c>
      <c r="K29" s="66">
        <f t="shared" si="3"/>
        <v>45</v>
      </c>
      <c r="L29" s="65"/>
      <c r="M29" s="66"/>
      <c r="N29" s="65"/>
      <c r="O29" s="66"/>
      <c r="P29" s="65"/>
      <c r="Q29" s="66"/>
      <c r="R29" s="65">
        <f>VLOOKUP($A29,'Return Data'!$B$7:$R$2843,16,0)</f>
        <v>23.247299999999999</v>
      </c>
      <c r="S29" s="67">
        <f t="shared" si="5"/>
        <v>7</v>
      </c>
    </row>
    <row r="30" spans="1:19" x14ac:dyDescent="0.3">
      <c r="A30" s="63" t="s">
        <v>289</v>
      </c>
      <c r="B30" s="64">
        <f>VLOOKUP($A30,'Return Data'!$B$7:$R$2843,3,0)</f>
        <v>44391</v>
      </c>
      <c r="C30" s="65">
        <f>VLOOKUP($A30,'Return Data'!$B$7:$R$2843,4,0)</f>
        <v>25.670100000000001</v>
      </c>
      <c r="D30" s="65">
        <f>VLOOKUP($A30,'Return Data'!$B$7:$R$2843,10,0)</f>
        <v>12.129799999999999</v>
      </c>
      <c r="E30" s="66">
        <f t="shared" si="0"/>
        <v>52</v>
      </c>
      <c r="F30" s="65">
        <f>VLOOKUP($A30,'Return Data'!$B$7:$R$2843,11,0)</f>
        <v>13.1464</v>
      </c>
      <c r="G30" s="66">
        <f t="shared" si="1"/>
        <v>49</v>
      </c>
      <c r="H30" s="65">
        <f>VLOOKUP($A30,'Return Data'!$B$7:$R$2843,12,0)</f>
        <v>43.842300000000002</v>
      </c>
      <c r="I30" s="66">
        <f t="shared" si="2"/>
        <v>32</v>
      </c>
      <c r="J30" s="65">
        <f>VLOOKUP($A30,'Return Data'!$B$7:$R$2843,13,0)</f>
        <v>59.7254</v>
      </c>
      <c r="K30" s="66">
        <f t="shared" si="3"/>
        <v>33</v>
      </c>
      <c r="L30" s="65">
        <f>VLOOKUP($A30,'Return Data'!$B$7:$R$2843,17,0)</f>
        <v>23.360800000000001</v>
      </c>
      <c r="M30" s="66">
        <f t="shared" ref="M30:M38" si="8">RANK(L30,L$8:L$73,0)</f>
        <v>25</v>
      </c>
      <c r="N30" s="65">
        <f>VLOOKUP($A30,'Return Data'!$B$7:$R$2843,14,0)</f>
        <v>15.565899999999999</v>
      </c>
      <c r="O30" s="66">
        <f t="shared" ref="O30:O38" si="9">RANK(N30,N$8:N$73,0)</f>
        <v>16</v>
      </c>
      <c r="P30" s="65">
        <f>VLOOKUP($A30,'Return Data'!$B$7:$R$2843,15,0)</f>
        <v>16.529299999999999</v>
      </c>
      <c r="Q30" s="66">
        <f>RANK(P30,P$8:P$73,0)</f>
        <v>8</v>
      </c>
      <c r="R30" s="65">
        <f>VLOOKUP($A30,'Return Data'!$B$7:$R$2843,16,0)</f>
        <v>7.3479000000000001</v>
      </c>
      <c r="S30" s="67">
        <f t="shared" si="5"/>
        <v>63</v>
      </c>
    </row>
    <row r="31" spans="1:19" x14ac:dyDescent="0.3">
      <c r="A31" s="63" t="s">
        <v>290</v>
      </c>
      <c r="B31" s="64">
        <f>VLOOKUP($A31,'Return Data'!$B$7:$R$2843,3,0)</f>
        <v>44391</v>
      </c>
      <c r="C31" s="65">
        <f>VLOOKUP($A31,'Return Data'!$B$7:$R$2843,4,0)</f>
        <v>66.025999999999996</v>
      </c>
      <c r="D31" s="65">
        <f>VLOOKUP($A31,'Return Data'!$B$7:$R$2843,10,0)</f>
        <v>12.9847</v>
      </c>
      <c r="E31" s="66">
        <f t="shared" si="0"/>
        <v>45</v>
      </c>
      <c r="F31" s="65">
        <f>VLOOKUP($A31,'Return Data'!$B$7:$R$2843,11,0)</f>
        <v>17.127600000000001</v>
      </c>
      <c r="G31" s="66">
        <f t="shared" si="1"/>
        <v>28</v>
      </c>
      <c r="H31" s="65">
        <f>VLOOKUP($A31,'Return Data'!$B$7:$R$2843,12,0)</f>
        <v>41.616799999999998</v>
      </c>
      <c r="I31" s="66">
        <f t="shared" si="2"/>
        <v>39</v>
      </c>
      <c r="J31" s="65">
        <f>VLOOKUP($A31,'Return Data'!$B$7:$R$2843,13,0)</f>
        <v>57.764499999999998</v>
      </c>
      <c r="K31" s="66">
        <f t="shared" si="3"/>
        <v>37</v>
      </c>
      <c r="L31" s="65">
        <f>VLOOKUP($A31,'Return Data'!$B$7:$R$2843,17,0)</f>
        <v>21.7988</v>
      </c>
      <c r="M31" s="66">
        <f t="shared" si="8"/>
        <v>30</v>
      </c>
      <c r="N31" s="65">
        <f>VLOOKUP($A31,'Return Data'!$B$7:$R$2843,14,0)</f>
        <v>16.9285</v>
      </c>
      <c r="O31" s="66">
        <f t="shared" si="9"/>
        <v>12</v>
      </c>
      <c r="P31" s="65">
        <f>VLOOKUP($A31,'Return Data'!$B$7:$R$2843,15,0)</f>
        <v>15.2326</v>
      </c>
      <c r="Q31" s="66">
        <f>RANK(P31,P$8:P$73,0)</f>
        <v>14</v>
      </c>
      <c r="R31" s="65">
        <f>VLOOKUP($A31,'Return Data'!$B$7:$R$2843,16,0)</f>
        <v>12.8185</v>
      </c>
      <c r="S31" s="67">
        <f t="shared" si="5"/>
        <v>43</v>
      </c>
    </row>
    <row r="32" spans="1:19" x14ac:dyDescent="0.3">
      <c r="A32" s="63" t="s">
        <v>291</v>
      </c>
      <c r="B32" s="64">
        <f>VLOOKUP($A32,'Return Data'!$B$7:$R$2843,3,0)</f>
        <v>44391</v>
      </c>
      <c r="C32" s="65">
        <f>VLOOKUP($A32,'Return Data'!$B$7:$R$2843,4,0)</f>
        <v>74.775999999999996</v>
      </c>
      <c r="D32" s="65">
        <f>VLOOKUP($A32,'Return Data'!$B$7:$R$2843,10,0)</f>
        <v>11.4895</v>
      </c>
      <c r="E32" s="66">
        <f t="shared" si="0"/>
        <v>58</v>
      </c>
      <c r="F32" s="65">
        <f>VLOOKUP($A32,'Return Data'!$B$7:$R$2843,11,0)</f>
        <v>14.2386</v>
      </c>
      <c r="G32" s="66">
        <f t="shared" si="1"/>
        <v>39</v>
      </c>
      <c r="H32" s="65">
        <f>VLOOKUP($A32,'Return Data'!$B$7:$R$2843,12,0)</f>
        <v>37.319600000000001</v>
      </c>
      <c r="I32" s="66">
        <f t="shared" si="2"/>
        <v>54</v>
      </c>
      <c r="J32" s="65">
        <f>VLOOKUP($A32,'Return Data'!$B$7:$R$2843,13,0)</f>
        <v>55.0501</v>
      </c>
      <c r="K32" s="66">
        <f t="shared" si="3"/>
        <v>51</v>
      </c>
      <c r="L32" s="65">
        <f>VLOOKUP($A32,'Return Data'!$B$7:$R$2843,17,0)</f>
        <v>18.232900000000001</v>
      </c>
      <c r="M32" s="66">
        <f t="shared" si="8"/>
        <v>47</v>
      </c>
      <c r="N32" s="65">
        <f>VLOOKUP($A32,'Return Data'!$B$7:$R$2843,14,0)</f>
        <v>10.497199999999999</v>
      </c>
      <c r="O32" s="66">
        <f t="shared" si="9"/>
        <v>45</v>
      </c>
      <c r="P32" s="65">
        <f>VLOOKUP($A32,'Return Data'!$B$7:$R$2843,15,0)</f>
        <v>12.810499999999999</v>
      </c>
      <c r="Q32" s="66">
        <f>RANK(P32,P$8:P$73,0)</f>
        <v>24</v>
      </c>
      <c r="R32" s="65">
        <f>VLOOKUP($A32,'Return Data'!$B$7:$R$2843,16,0)</f>
        <v>13.9694</v>
      </c>
      <c r="S32" s="67">
        <f t="shared" si="5"/>
        <v>39</v>
      </c>
    </row>
    <row r="33" spans="1:19" x14ac:dyDescent="0.3">
      <c r="A33" s="63" t="s">
        <v>292</v>
      </c>
      <c r="B33" s="64">
        <f>VLOOKUP($A33,'Return Data'!$B$7:$R$2843,3,0)</f>
        <v>44391</v>
      </c>
      <c r="C33" s="65">
        <f>VLOOKUP($A33,'Return Data'!$B$7:$R$2843,4,0)</f>
        <v>91.014200000000002</v>
      </c>
      <c r="D33" s="65">
        <f>VLOOKUP($A33,'Return Data'!$B$7:$R$2843,10,0)</f>
        <v>12.601100000000001</v>
      </c>
      <c r="E33" s="66">
        <f t="shared" si="0"/>
        <v>50</v>
      </c>
      <c r="F33" s="65">
        <f>VLOOKUP($A33,'Return Data'!$B$7:$R$2843,11,0)</f>
        <v>10.3346</v>
      </c>
      <c r="G33" s="66">
        <f t="shared" si="1"/>
        <v>60</v>
      </c>
      <c r="H33" s="65">
        <f>VLOOKUP($A33,'Return Data'!$B$7:$R$2843,12,0)</f>
        <v>34.961799999999997</v>
      </c>
      <c r="I33" s="66">
        <f t="shared" si="2"/>
        <v>58</v>
      </c>
      <c r="J33" s="65">
        <f>VLOOKUP($A33,'Return Data'!$B$7:$R$2843,13,0)</f>
        <v>51.471499999999999</v>
      </c>
      <c r="K33" s="66">
        <f t="shared" si="3"/>
        <v>56</v>
      </c>
      <c r="L33" s="65">
        <f>VLOOKUP($A33,'Return Data'!$B$7:$R$2843,17,0)</f>
        <v>17.381</v>
      </c>
      <c r="M33" s="66">
        <f t="shared" si="8"/>
        <v>52</v>
      </c>
      <c r="N33" s="65">
        <f>VLOOKUP($A33,'Return Data'!$B$7:$R$2843,14,0)</f>
        <v>11.9861</v>
      </c>
      <c r="O33" s="66">
        <f t="shared" si="9"/>
        <v>39</v>
      </c>
      <c r="P33" s="65">
        <f>VLOOKUP($A33,'Return Data'!$B$7:$R$2843,15,0)</f>
        <v>12.9779</v>
      </c>
      <c r="Q33" s="66">
        <f>RANK(P33,P$8:P$73,0)</f>
        <v>23</v>
      </c>
      <c r="R33" s="65">
        <f>VLOOKUP($A33,'Return Data'!$B$7:$R$2843,16,0)</f>
        <v>9.7871000000000006</v>
      </c>
      <c r="S33" s="67">
        <f t="shared" si="5"/>
        <v>56</v>
      </c>
    </row>
    <row r="34" spans="1:19" x14ac:dyDescent="0.3">
      <c r="A34" s="63" t="s">
        <v>435</v>
      </c>
      <c r="B34" s="64">
        <f>VLOOKUP($A34,'Return Data'!$B$7:$R$2843,3,0)</f>
        <v>44391</v>
      </c>
      <c r="C34" s="65">
        <f>VLOOKUP($A34,'Return Data'!$B$7:$R$2843,4,0)</f>
        <v>17.097100000000001</v>
      </c>
      <c r="D34" s="65">
        <f>VLOOKUP($A34,'Return Data'!$B$7:$R$2843,10,0)</f>
        <v>16.085699999999999</v>
      </c>
      <c r="E34" s="66">
        <f t="shared" si="0"/>
        <v>19</v>
      </c>
      <c r="F34" s="65">
        <f>VLOOKUP($A34,'Return Data'!$B$7:$R$2843,11,0)</f>
        <v>20.613600000000002</v>
      </c>
      <c r="G34" s="66">
        <f t="shared" si="1"/>
        <v>21</v>
      </c>
      <c r="H34" s="65">
        <f>VLOOKUP($A34,'Return Data'!$B$7:$R$2843,12,0)</f>
        <v>49.009900000000002</v>
      </c>
      <c r="I34" s="66">
        <f t="shared" si="2"/>
        <v>23</v>
      </c>
      <c r="J34" s="65">
        <f>VLOOKUP($A34,'Return Data'!$B$7:$R$2843,13,0)</f>
        <v>63.8187</v>
      </c>
      <c r="K34" s="66">
        <f t="shared" si="3"/>
        <v>26</v>
      </c>
      <c r="L34" s="65">
        <f>VLOOKUP($A34,'Return Data'!$B$7:$R$2843,17,0)</f>
        <v>22.7773</v>
      </c>
      <c r="M34" s="66">
        <f t="shared" si="8"/>
        <v>27</v>
      </c>
      <c r="N34" s="65">
        <f>VLOOKUP($A34,'Return Data'!$B$7:$R$2843,14,0)</f>
        <v>14.355700000000001</v>
      </c>
      <c r="O34" s="66">
        <f t="shared" si="9"/>
        <v>25</v>
      </c>
      <c r="P34" s="65"/>
      <c r="Q34" s="66"/>
      <c r="R34" s="65">
        <f>VLOOKUP($A34,'Return Data'!$B$7:$R$2843,16,0)</f>
        <v>11.980600000000001</v>
      </c>
      <c r="S34" s="67">
        <f t="shared" si="5"/>
        <v>45</v>
      </c>
    </row>
    <row r="35" spans="1:19" x14ac:dyDescent="0.3">
      <c r="A35" s="63" t="s">
        <v>294</v>
      </c>
      <c r="B35" s="64">
        <f>VLOOKUP($A35,'Return Data'!$B$7:$R$2843,3,0)</f>
        <v>44391</v>
      </c>
      <c r="C35" s="65">
        <f>VLOOKUP($A35,'Return Data'!$B$7:$R$2843,4,0)</f>
        <v>28.613</v>
      </c>
      <c r="D35" s="65">
        <f>VLOOKUP($A35,'Return Data'!$B$7:$R$2843,10,0)</f>
        <v>14.0869</v>
      </c>
      <c r="E35" s="66">
        <f t="shared" si="0"/>
        <v>39</v>
      </c>
      <c r="F35" s="65">
        <f>VLOOKUP($A35,'Return Data'!$B$7:$R$2843,11,0)</f>
        <v>17.251999999999999</v>
      </c>
      <c r="G35" s="66">
        <f t="shared" si="1"/>
        <v>27</v>
      </c>
      <c r="H35" s="65">
        <f>VLOOKUP($A35,'Return Data'!$B$7:$R$2843,12,0)</f>
        <v>45.3322</v>
      </c>
      <c r="I35" s="66">
        <f t="shared" si="2"/>
        <v>31</v>
      </c>
      <c r="J35" s="65">
        <f>VLOOKUP($A35,'Return Data'!$B$7:$R$2843,13,0)</f>
        <v>66.499899999999997</v>
      </c>
      <c r="K35" s="66">
        <f t="shared" si="3"/>
        <v>23</v>
      </c>
      <c r="L35" s="65">
        <f>VLOOKUP($A35,'Return Data'!$B$7:$R$2843,17,0)</f>
        <v>27.0153</v>
      </c>
      <c r="M35" s="66">
        <f t="shared" si="8"/>
        <v>18</v>
      </c>
      <c r="N35" s="65">
        <f>VLOOKUP($A35,'Return Data'!$B$7:$R$2843,14,0)</f>
        <v>20.579799999999999</v>
      </c>
      <c r="O35" s="66">
        <f t="shared" si="9"/>
        <v>7</v>
      </c>
      <c r="P35" s="65"/>
      <c r="Q35" s="66"/>
      <c r="R35" s="65">
        <f>VLOOKUP($A35,'Return Data'!$B$7:$R$2843,16,0)</f>
        <v>20.863199999999999</v>
      </c>
      <c r="S35" s="67">
        <f t="shared" si="5"/>
        <v>10</v>
      </c>
    </row>
    <row r="36" spans="1:19" x14ac:dyDescent="0.3">
      <c r="A36" s="63" t="s">
        <v>295</v>
      </c>
      <c r="B36" s="64">
        <f>VLOOKUP($A36,'Return Data'!$B$7:$R$2843,3,0)</f>
        <v>44391</v>
      </c>
      <c r="C36" s="65">
        <f>VLOOKUP($A36,'Return Data'!$B$7:$R$2843,4,0)</f>
        <v>25.077200000000001</v>
      </c>
      <c r="D36" s="65">
        <f>VLOOKUP($A36,'Return Data'!$B$7:$R$2843,10,0)</f>
        <v>15.7242</v>
      </c>
      <c r="E36" s="66">
        <f t="shared" si="0"/>
        <v>22</v>
      </c>
      <c r="F36" s="65">
        <f>VLOOKUP($A36,'Return Data'!$B$7:$R$2843,11,0)</f>
        <v>18.111499999999999</v>
      </c>
      <c r="G36" s="66">
        <f t="shared" si="1"/>
        <v>24</v>
      </c>
      <c r="H36" s="65">
        <f>VLOOKUP($A36,'Return Data'!$B$7:$R$2843,12,0)</f>
        <v>48.551099999999998</v>
      </c>
      <c r="I36" s="66">
        <f t="shared" si="2"/>
        <v>24</v>
      </c>
      <c r="J36" s="65">
        <f>VLOOKUP($A36,'Return Data'!$B$7:$R$2843,13,0)</f>
        <v>58.732500000000002</v>
      </c>
      <c r="K36" s="66">
        <f t="shared" si="3"/>
        <v>35</v>
      </c>
      <c r="L36" s="65">
        <f>VLOOKUP($A36,'Return Data'!$B$7:$R$2843,17,0)</f>
        <v>22.217700000000001</v>
      </c>
      <c r="M36" s="66">
        <f t="shared" si="8"/>
        <v>29</v>
      </c>
      <c r="N36" s="65">
        <f>VLOOKUP($A36,'Return Data'!$B$7:$R$2843,14,0)</f>
        <v>11.852399999999999</v>
      </c>
      <c r="O36" s="66">
        <f t="shared" si="9"/>
        <v>40</v>
      </c>
      <c r="P36" s="65">
        <f>VLOOKUP($A36,'Return Data'!$B$7:$R$2843,15,0)</f>
        <v>15.762700000000001</v>
      </c>
      <c r="Q36" s="66">
        <f>RANK(P36,P$8:P$73,0)</f>
        <v>11</v>
      </c>
      <c r="R36" s="65">
        <f>VLOOKUP($A36,'Return Data'!$B$7:$R$2843,16,0)</f>
        <v>15.238200000000001</v>
      </c>
      <c r="S36" s="67">
        <f t="shared" si="5"/>
        <v>28</v>
      </c>
    </row>
    <row r="37" spans="1:19" x14ac:dyDescent="0.3">
      <c r="A37" s="63" t="s">
        <v>2014</v>
      </c>
      <c r="B37" s="64">
        <f>VLOOKUP($A37,'Return Data'!$B$7:$R$2843,3,0)</f>
        <v>44391</v>
      </c>
      <c r="C37" s="65">
        <f>VLOOKUP($A37,'Return Data'!$B$7:$R$2843,4,0)</f>
        <v>18.669599999999999</v>
      </c>
      <c r="D37" s="65">
        <f>VLOOKUP($A37,'Return Data'!$B$7:$R$2843,10,0)</f>
        <v>11.405099999999999</v>
      </c>
      <c r="E37" s="66">
        <f t="shared" si="0"/>
        <v>59</v>
      </c>
      <c r="F37" s="65">
        <f>VLOOKUP($A37,'Return Data'!$B$7:$R$2843,11,0)</f>
        <v>9.9732000000000003</v>
      </c>
      <c r="G37" s="66">
        <f t="shared" si="1"/>
        <v>62</v>
      </c>
      <c r="H37" s="65">
        <f>VLOOKUP($A37,'Return Data'!$B$7:$R$2843,12,0)</f>
        <v>32.043300000000002</v>
      </c>
      <c r="I37" s="66">
        <f t="shared" si="2"/>
        <v>60</v>
      </c>
      <c r="J37" s="65">
        <f>VLOOKUP($A37,'Return Data'!$B$7:$R$2843,13,0)</f>
        <v>45.098999999999997</v>
      </c>
      <c r="K37" s="66">
        <f t="shared" si="3"/>
        <v>60</v>
      </c>
      <c r="L37" s="65">
        <f>VLOOKUP($A37,'Return Data'!$B$7:$R$2843,17,0)</f>
        <v>14.404400000000001</v>
      </c>
      <c r="M37" s="66">
        <f t="shared" si="8"/>
        <v>60</v>
      </c>
      <c r="N37" s="65">
        <f>VLOOKUP($A37,'Return Data'!$B$7:$R$2843,14,0)</f>
        <v>10.269500000000001</v>
      </c>
      <c r="O37" s="66">
        <f t="shared" si="9"/>
        <v>46</v>
      </c>
      <c r="P37" s="65"/>
      <c r="Q37" s="66"/>
      <c r="R37" s="65">
        <f>VLOOKUP($A37,'Return Data'!$B$7:$R$2843,16,0)</f>
        <v>11.9231</v>
      </c>
      <c r="S37" s="67">
        <f t="shared" si="5"/>
        <v>46</v>
      </c>
    </row>
    <row r="38" spans="1:19" x14ac:dyDescent="0.3">
      <c r="A38" s="63" t="s">
        <v>296</v>
      </c>
      <c r="B38" s="64">
        <f>VLOOKUP($A38,'Return Data'!$B$7:$R$2843,3,0)</f>
        <v>44391</v>
      </c>
      <c r="C38" s="65">
        <f>VLOOKUP($A38,'Return Data'!$B$7:$R$2843,4,0)</f>
        <v>69.222899999999996</v>
      </c>
      <c r="D38" s="65">
        <f>VLOOKUP($A38,'Return Data'!$B$7:$R$2843,10,0)</f>
        <v>11.8111</v>
      </c>
      <c r="E38" s="66">
        <f t="shared" si="0"/>
        <v>57</v>
      </c>
      <c r="F38" s="65">
        <f>VLOOKUP($A38,'Return Data'!$B$7:$R$2843,11,0)</f>
        <v>17.953299999999999</v>
      </c>
      <c r="G38" s="66">
        <f t="shared" si="1"/>
        <v>25</v>
      </c>
      <c r="H38" s="65">
        <f>VLOOKUP($A38,'Return Data'!$B$7:$R$2843,12,0)</f>
        <v>49.442999999999998</v>
      </c>
      <c r="I38" s="66">
        <f t="shared" si="2"/>
        <v>22</v>
      </c>
      <c r="J38" s="65">
        <f>VLOOKUP($A38,'Return Data'!$B$7:$R$2843,13,0)</f>
        <v>63.7226</v>
      </c>
      <c r="K38" s="66">
        <f t="shared" si="3"/>
        <v>28</v>
      </c>
      <c r="L38" s="65">
        <f>VLOOKUP($A38,'Return Data'!$B$7:$R$2843,17,0)</f>
        <v>12.7135</v>
      </c>
      <c r="M38" s="66">
        <f t="shared" si="8"/>
        <v>63</v>
      </c>
      <c r="N38" s="65">
        <f>VLOOKUP($A38,'Return Data'!$B$7:$R$2843,14,0)</f>
        <v>8.3439999999999994</v>
      </c>
      <c r="O38" s="66">
        <f t="shared" si="9"/>
        <v>51</v>
      </c>
      <c r="P38" s="65">
        <f>VLOOKUP($A38,'Return Data'!$B$7:$R$2843,15,0)</f>
        <v>7.69</v>
      </c>
      <c r="Q38" s="66">
        <f>RANK(P38,P$8:P$73,0)</f>
        <v>39</v>
      </c>
      <c r="R38" s="65">
        <f>VLOOKUP($A38,'Return Data'!$B$7:$R$2843,16,0)</f>
        <v>13.007400000000001</v>
      </c>
      <c r="S38" s="67">
        <f t="shared" si="5"/>
        <v>41</v>
      </c>
    </row>
    <row r="39" spans="1:19" x14ac:dyDescent="0.3">
      <c r="A39" s="63" t="s">
        <v>297</v>
      </c>
      <c r="B39" s="64">
        <f>VLOOKUP($A39,'Return Data'!$B$7:$R$2843,3,0)</f>
        <v>44391</v>
      </c>
      <c r="C39" s="65">
        <f>VLOOKUP($A39,'Return Data'!$B$7:$R$2843,4,0)</f>
        <v>16.6175</v>
      </c>
      <c r="D39" s="65">
        <f>VLOOKUP($A39,'Return Data'!$B$7:$R$2843,10,0)</f>
        <v>14.515000000000001</v>
      </c>
      <c r="E39" s="66">
        <f t="shared" si="0"/>
        <v>36</v>
      </c>
      <c r="F39" s="65">
        <f>VLOOKUP($A39,'Return Data'!$B$7:$R$2843,11,0)</f>
        <v>15.167400000000001</v>
      </c>
      <c r="G39" s="66">
        <f t="shared" si="1"/>
        <v>36</v>
      </c>
      <c r="H39" s="65">
        <f>VLOOKUP($A39,'Return Data'!$B$7:$R$2843,12,0)</f>
        <v>30.915500000000002</v>
      </c>
      <c r="I39" s="66">
        <f t="shared" si="2"/>
        <v>61</v>
      </c>
      <c r="J39" s="65">
        <f>VLOOKUP($A39,'Return Data'!$B$7:$R$2843,13,0)</f>
        <v>57.437199999999997</v>
      </c>
      <c r="K39" s="66">
        <f t="shared" si="3"/>
        <v>40</v>
      </c>
      <c r="L39" s="65"/>
      <c r="M39" s="66"/>
      <c r="N39" s="65"/>
      <c r="O39" s="66"/>
      <c r="P39" s="65"/>
      <c r="Q39" s="66"/>
      <c r="R39" s="65">
        <f>VLOOKUP($A39,'Return Data'!$B$7:$R$2843,16,0)</f>
        <v>29.318100000000001</v>
      </c>
      <c r="S39" s="67">
        <f t="shared" si="5"/>
        <v>1</v>
      </c>
    </row>
    <row r="40" spans="1:19" x14ac:dyDescent="0.3">
      <c r="A40" s="63" t="s">
        <v>298</v>
      </c>
      <c r="B40" s="64">
        <f>VLOOKUP($A40,'Return Data'!$B$7:$R$2843,3,0)</f>
        <v>44391</v>
      </c>
      <c r="C40" s="65">
        <f>VLOOKUP($A40,'Return Data'!$B$7:$R$2843,4,0)</f>
        <v>21.2</v>
      </c>
      <c r="D40" s="65">
        <f>VLOOKUP($A40,'Return Data'!$B$7:$R$2843,10,0)</f>
        <v>15.0923</v>
      </c>
      <c r="E40" s="66">
        <f t="shared" ref="E40:E71" si="10">RANK(D40,D$8:D$73,0)</f>
        <v>28</v>
      </c>
      <c r="F40" s="65">
        <f>VLOOKUP($A40,'Return Data'!$B$7:$R$2843,11,0)</f>
        <v>16.228100000000001</v>
      </c>
      <c r="G40" s="66">
        <f t="shared" ref="G40:G71" si="11">RANK(F40,F$8:F$73,0)</f>
        <v>31</v>
      </c>
      <c r="H40" s="65">
        <f>VLOOKUP($A40,'Return Data'!$B$7:$R$2843,12,0)</f>
        <v>46.814399999999999</v>
      </c>
      <c r="I40" s="66">
        <f t="shared" ref="I40:I71" si="12">RANK(H40,H$8:H$73,0)</f>
        <v>28</v>
      </c>
      <c r="J40" s="65">
        <f>VLOOKUP($A40,'Return Data'!$B$7:$R$2843,13,0)</f>
        <v>60.849800000000002</v>
      </c>
      <c r="K40" s="66">
        <f t="shared" ref="K40:K71" si="13">RANK(J40,J$8:J$73,0)</f>
        <v>31</v>
      </c>
      <c r="L40" s="65">
        <f>VLOOKUP($A40,'Return Data'!$B$7:$R$2843,17,0)</f>
        <v>21.5337</v>
      </c>
      <c r="M40" s="66">
        <f t="shared" ref="M40:M53" si="14">RANK(L40,L$8:L$73,0)</f>
        <v>32</v>
      </c>
      <c r="N40" s="65">
        <f>VLOOKUP($A40,'Return Data'!$B$7:$R$2843,14,0)</f>
        <v>14.398400000000001</v>
      </c>
      <c r="O40" s="66">
        <f t="shared" ref="O40:O49" si="15">RANK(N40,N$8:N$73,0)</f>
        <v>23</v>
      </c>
      <c r="P40" s="65"/>
      <c r="Q40" s="66"/>
      <c r="R40" s="65">
        <f>VLOOKUP($A40,'Return Data'!$B$7:$R$2843,16,0)</f>
        <v>14.3751</v>
      </c>
      <c r="S40" s="67">
        <f t="shared" ref="S40:S71" si="16">RANK(R40,R$8:R$73,0)</f>
        <v>38</v>
      </c>
    </row>
    <row r="41" spans="1:19" x14ac:dyDescent="0.3">
      <c r="A41" s="63" t="s">
        <v>299</v>
      </c>
      <c r="B41" s="64">
        <f>VLOOKUP($A41,'Return Data'!$B$7:$R$2843,3,0)</f>
        <v>44391</v>
      </c>
      <c r="C41" s="65">
        <f>VLOOKUP($A41,'Return Data'!$B$7:$R$2843,4,0)</f>
        <v>815.02449812227803</v>
      </c>
      <c r="D41" s="65">
        <f>VLOOKUP($A41,'Return Data'!$B$7:$R$2843,10,0)</f>
        <v>14.551600000000001</v>
      </c>
      <c r="E41" s="66">
        <f t="shared" si="10"/>
        <v>33</v>
      </c>
      <c r="F41" s="65">
        <f>VLOOKUP($A41,'Return Data'!$B$7:$R$2843,11,0)</f>
        <v>13.676</v>
      </c>
      <c r="G41" s="66">
        <f t="shared" si="11"/>
        <v>43</v>
      </c>
      <c r="H41" s="65">
        <f>VLOOKUP($A41,'Return Data'!$B$7:$R$2843,12,0)</f>
        <v>42.606099999999998</v>
      </c>
      <c r="I41" s="66">
        <f t="shared" si="12"/>
        <v>33</v>
      </c>
      <c r="J41" s="65">
        <f>VLOOKUP($A41,'Return Data'!$B$7:$R$2843,13,0)</f>
        <v>57.316000000000003</v>
      </c>
      <c r="K41" s="66">
        <f t="shared" si="13"/>
        <v>42</v>
      </c>
      <c r="L41" s="65">
        <f>VLOOKUP($A41,'Return Data'!$B$7:$R$2843,17,0)</f>
        <v>19.690000000000001</v>
      </c>
      <c r="M41" s="66">
        <f t="shared" si="14"/>
        <v>41</v>
      </c>
      <c r="N41" s="65">
        <f>VLOOKUP($A41,'Return Data'!$B$7:$R$2843,14,0)</f>
        <v>12.721399999999999</v>
      </c>
      <c r="O41" s="66">
        <f t="shared" si="15"/>
        <v>33</v>
      </c>
      <c r="P41" s="65">
        <f>VLOOKUP($A41,'Return Data'!$B$7:$R$2843,15,0)</f>
        <v>11.4359</v>
      </c>
      <c r="Q41" s="66">
        <f>RANK(P41,P$8:P$73,0)</f>
        <v>33</v>
      </c>
      <c r="R41" s="65">
        <f>VLOOKUP($A41,'Return Data'!$B$7:$R$2843,16,0)</f>
        <v>18.994800000000001</v>
      </c>
      <c r="S41" s="67">
        <f t="shared" si="16"/>
        <v>14</v>
      </c>
    </row>
    <row r="42" spans="1:19" x14ac:dyDescent="0.3">
      <c r="A42" s="63" t="s">
        <v>300</v>
      </c>
      <c r="B42" s="64">
        <f>VLOOKUP($A42,'Return Data'!$B$7:$R$2843,3,0)</f>
        <v>44391</v>
      </c>
      <c r="C42" s="65">
        <f>VLOOKUP($A42,'Return Data'!$B$7:$R$2843,4,0)</f>
        <v>444.75024701687499</v>
      </c>
      <c r="D42" s="65">
        <f>VLOOKUP($A42,'Return Data'!$B$7:$R$2843,10,0)</f>
        <v>14.5238</v>
      </c>
      <c r="E42" s="66">
        <f t="shared" si="10"/>
        <v>35</v>
      </c>
      <c r="F42" s="65">
        <f>VLOOKUP($A42,'Return Data'!$B$7:$R$2843,11,0)</f>
        <v>13.6409</v>
      </c>
      <c r="G42" s="66">
        <f t="shared" si="11"/>
        <v>45</v>
      </c>
      <c r="H42" s="65">
        <f>VLOOKUP($A42,'Return Data'!$B$7:$R$2843,12,0)</f>
        <v>42.464399999999998</v>
      </c>
      <c r="I42" s="66">
        <f t="shared" si="12"/>
        <v>34</v>
      </c>
      <c r="J42" s="65">
        <f>VLOOKUP($A42,'Return Data'!$B$7:$R$2843,13,0)</f>
        <v>56.8078</v>
      </c>
      <c r="K42" s="66">
        <f t="shared" si="13"/>
        <v>44</v>
      </c>
      <c r="L42" s="65">
        <f>VLOOKUP($A42,'Return Data'!$B$7:$R$2843,17,0)</f>
        <v>19.9406</v>
      </c>
      <c r="M42" s="66">
        <f t="shared" si="14"/>
        <v>39</v>
      </c>
      <c r="N42" s="65">
        <f>VLOOKUP($A42,'Return Data'!$B$7:$R$2843,14,0)</f>
        <v>12.8779</v>
      </c>
      <c r="O42" s="66">
        <f t="shared" si="15"/>
        <v>32</v>
      </c>
      <c r="P42" s="65">
        <f>VLOOKUP($A42,'Return Data'!$B$7:$R$2843,15,0)</f>
        <v>14.4398</v>
      </c>
      <c r="Q42" s="66">
        <f>RANK(P42,P$8:P$73,0)</f>
        <v>16</v>
      </c>
      <c r="R42" s="65">
        <f>VLOOKUP($A42,'Return Data'!$B$7:$R$2843,16,0)</f>
        <v>16.180299999999999</v>
      </c>
      <c r="S42" s="67">
        <f t="shared" si="16"/>
        <v>23</v>
      </c>
    </row>
    <row r="43" spans="1:19" x14ac:dyDescent="0.3">
      <c r="A43" s="63" t="s">
        <v>301</v>
      </c>
      <c r="B43" s="64">
        <f>VLOOKUP($A43,'Return Data'!$B$7:$R$2843,3,0)</f>
        <v>44391</v>
      </c>
      <c r="C43" s="65">
        <f>VLOOKUP($A43,'Return Data'!$B$7:$R$2843,4,0)</f>
        <v>201.2218</v>
      </c>
      <c r="D43" s="65">
        <f>VLOOKUP($A43,'Return Data'!$B$7:$R$2843,10,0)</f>
        <v>23.882300000000001</v>
      </c>
      <c r="E43" s="66">
        <f t="shared" si="10"/>
        <v>8</v>
      </c>
      <c r="F43" s="65">
        <f>VLOOKUP($A43,'Return Data'!$B$7:$R$2843,11,0)</f>
        <v>34.9848</v>
      </c>
      <c r="G43" s="66">
        <f t="shared" si="11"/>
        <v>8</v>
      </c>
      <c r="H43" s="65">
        <f>VLOOKUP($A43,'Return Data'!$B$7:$R$2843,12,0)</f>
        <v>75.099299999999999</v>
      </c>
      <c r="I43" s="66">
        <f t="shared" si="12"/>
        <v>8</v>
      </c>
      <c r="J43" s="65">
        <f>VLOOKUP($A43,'Return Data'!$B$7:$R$2843,13,0)</f>
        <v>111.95099999999999</v>
      </c>
      <c r="K43" s="66">
        <f t="shared" si="13"/>
        <v>5</v>
      </c>
      <c r="L43" s="65">
        <f>VLOOKUP($A43,'Return Data'!$B$7:$R$2843,17,0)</f>
        <v>45.423499999999997</v>
      </c>
      <c r="M43" s="66">
        <f t="shared" si="14"/>
        <v>1</v>
      </c>
      <c r="N43" s="65">
        <f>VLOOKUP($A43,'Return Data'!$B$7:$R$2843,14,0)</f>
        <v>30.551400000000001</v>
      </c>
      <c r="O43" s="66">
        <f t="shared" si="15"/>
        <v>2</v>
      </c>
      <c r="P43" s="65">
        <f>VLOOKUP($A43,'Return Data'!$B$7:$R$2843,15,0)</f>
        <v>23.6114</v>
      </c>
      <c r="Q43" s="66">
        <f>RANK(P43,P$8:P$73,0)</f>
        <v>3</v>
      </c>
      <c r="R43" s="65">
        <f>VLOOKUP($A43,'Return Data'!$B$7:$R$2843,16,0)</f>
        <v>15.1334</v>
      </c>
      <c r="S43" s="67">
        <f t="shared" si="16"/>
        <v>29</v>
      </c>
    </row>
    <row r="44" spans="1:19" x14ac:dyDescent="0.3">
      <c r="A44" s="63" t="s">
        <v>302</v>
      </c>
      <c r="B44" s="64">
        <f>VLOOKUP($A44,'Return Data'!$B$7:$R$2843,3,0)</f>
        <v>44391</v>
      </c>
      <c r="C44" s="65">
        <f>VLOOKUP($A44,'Return Data'!$B$7:$R$2843,4,0)</f>
        <v>72.290000000000006</v>
      </c>
      <c r="D44" s="65">
        <f>VLOOKUP($A44,'Return Data'!$B$7:$R$2843,10,0)</f>
        <v>11.8521</v>
      </c>
      <c r="E44" s="66">
        <f t="shared" si="10"/>
        <v>55</v>
      </c>
      <c r="F44" s="65">
        <f>VLOOKUP($A44,'Return Data'!$B$7:$R$2843,11,0)</f>
        <v>12.216699999999999</v>
      </c>
      <c r="G44" s="66">
        <f t="shared" si="11"/>
        <v>52</v>
      </c>
      <c r="H44" s="65">
        <f>VLOOKUP($A44,'Return Data'!$B$7:$R$2843,12,0)</f>
        <v>41.2742</v>
      </c>
      <c r="I44" s="66">
        <f t="shared" si="12"/>
        <v>42</v>
      </c>
      <c r="J44" s="65">
        <f>VLOOKUP($A44,'Return Data'!$B$7:$R$2843,13,0)</f>
        <v>63.811500000000002</v>
      </c>
      <c r="K44" s="66">
        <f t="shared" si="13"/>
        <v>27</v>
      </c>
      <c r="L44" s="65">
        <f>VLOOKUP($A44,'Return Data'!$B$7:$R$2843,17,0)</f>
        <v>15.8901</v>
      </c>
      <c r="M44" s="66">
        <f t="shared" si="14"/>
        <v>58</v>
      </c>
      <c r="N44" s="65">
        <f>VLOOKUP($A44,'Return Data'!$B$7:$R$2843,14,0)</f>
        <v>11.1455</v>
      </c>
      <c r="O44" s="66">
        <f t="shared" si="15"/>
        <v>43</v>
      </c>
      <c r="P44" s="65">
        <f>VLOOKUP($A44,'Return Data'!$B$7:$R$2843,15,0)</f>
        <v>10.7934</v>
      </c>
      <c r="Q44" s="66">
        <f>RANK(P44,P$8:P$73,0)</f>
        <v>36</v>
      </c>
      <c r="R44" s="65">
        <f>VLOOKUP($A44,'Return Data'!$B$7:$R$2843,16,0)</f>
        <v>16.857299999999999</v>
      </c>
      <c r="S44" s="67">
        <f t="shared" si="16"/>
        <v>20</v>
      </c>
    </row>
    <row r="45" spans="1:19" x14ac:dyDescent="0.3">
      <c r="A45" s="63" t="s">
        <v>373</v>
      </c>
      <c r="B45" s="64">
        <f>VLOOKUP($A45,'Return Data'!$B$7:$R$2843,3,0)</f>
        <v>44391</v>
      </c>
      <c r="C45" s="65">
        <f>VLOOKUP($A45,'Return Data'!$B$7:$R$2843,4,0)</f>
        <v>640.47954847757796</v>
      </c>
      <c r="D45" s="65">
        <f>VLOOKUP($A45,'Return Data'!$B$7:$R$2843,10,0)</f>
        <v>14.871</v>
      </c>
      <c r="E45" s="66">
        <f t="shared" si="10"/>
        <v>31</v>
      </c>
      <c r="F45" s="65">
        <f>VLOOKUP($A45,'Return Data'!$B$7:$R$2843,11,0)</f>
        <v>14.376799999999999</v>
      </c>
      <c r="G45" s="66">
        <f t="shared" si="11"/>
        <v>38</v>
      </c>
      <c r="H45" s="65">
        <f>VLOOKUP($A45,'Return Data'!$B$7:$R$2843,12,0)</f>
        <v>42.073300000000003</v>
      </c>
      <c r="I45" s="66">
        <f t="shared" si="12"/>
        <v>36</v>
      </c>
      <c r="J45" s="65">
        <f>VLOOKUP($A45,'Return Data'!$B$7:$R$2843,13,0)</f>
        <v>57.543999999999997</v>
      </c>
      <c r="K45" s="66">
        <f t="shared" si="13"/>
        <v>39</v>
      </c>
      <c r="L45" s="65">
        <f>VLOOKUP($A45,'Return Data'!$B$7:$R$2843,17,0)</f>
        <v>20.857900000000001</v>
      </c>
      <c r="M45" s="66">
        <f t="shared" si="14"/>
        <v>36</v>
      </c>
      <c r="N45" s="65">
        <f>VLOOKUP($A45,'Return Data'!$B$7:$R$2843,14,0)</f>
        <v>15.0838</v>
      </c>
      <c r="O45" s="66">
        <f t="shared" si="15"/>
        <v>20</v>
      </c>
      <c r="P45" s="65">
        <f>VLOOKUP($A45,'Return Data'!$B$7:$R$2843,15,0)</f>
        <v>12.1448</v>
      </c>
      <c r="Q45" s="66">
        <f>RANK(P45,P$8:P$73,0)</f>
        <v>29</v>
      </c>
      <c r="R45" s="65">
        <f>VLOOKUP($A45,'Return Data'!$B$7:$R$2843,16,0)</f>
        <v>15.8294</v>
      </c>
      <c r="S45" s="67">
        <f t="shared" si="16"/>
        <v>25</v>
      </c>
    </row>
    <row r="46" spans="1:19" x14ac:dyDescent="0.3">
      <c r="A46" s="63" t="s">
        <v>304</v>
      </c>
      <c r="B46" s="64">
        <f>VLOOKUP($A46,'Return Data'!$B$7:$R$2843,3,0)</f>
        <v>44391</v>
      </c>
      <c r="C46" s="65">
        <f>VLOOKUP($A46,'Return Data'!$B$7:$R$2843,4,0)</f>
        <v>22.676600000000001</v>
      </c>
      <c r="D46" s="65">
        <f>VLOOKUP($A46,'Return Data'!$B$7:$R$2843,10,0)</f>
        <v>15.9086</v>
      </c>
      <c r="E46" s="66">
        <f t="shared" si="10"/>
        <v>20</v>
      </c>
      <c r="F46" s="65">
        <f>VLOOKUP($A46,'Return Data'!$B$7:$R$2843,11,0)</f>
        <v>22.1004</v>
      </c>
      <c r="G46" s="66">
        <f t="shared" si="11"/>
        <v>17</v>
      </c>
      <c r="H46" s="65">
        <f>VLOOKUP($A46,'Return Data'!$B$7:$R$2843,12,0)</f>
        <v>51.016199999999998</v>
      </c>
      <c r="I46" s="66">
        <f t="shared" si="12"/>
        <v>19</v>
      </c>
      <c r="J46" s="65">
        <f>VLOOKUP($A46,'Return Data'!$B$7:$R$2843,13,0)</f>
        <v>78.841800000000006</v>
      </c>
      <c r="K46" s="66">
        <f t="shared" si="13"/>
        <v>15</v>
      </c>
      <c r="L46" s="65">
        <f>VLOOKUP($A46,'Return Data'!$B$7:$R$2843,17,0)</f>
        <v>28.436199999999999</v>
      </c>
      <c r="M46" s="66">
        <f t="shared" si="14"/>
        <v>15</v>
      </c>
      <c r="N46" s="65">
        <f>VLOOKUP($A46,'Return Data'!$B$7:$R$2843,14,0)</f>
        <v>22.1159</v>
      </c>
      <c r="O46" s="66">
        <f t="shared" si="15"/>
        <v>5</v>
      </c>
      <c r="P46" s="65"/>
      <c r="Q46" s="66"/>
      <c r="R46" s="65">
        <f>VLOOKUP($A46,'Return Data'!$B$7:$R$2843,16,0)</f>
        <v>16.7379</v>
      </c>
      <c r="S46" s="67">
        <f t="shared" si="16"/>
        <v>21</v>
      </c>
    </row>
    <row r="47" spans="1:19" x14ac:dyDescent="0.3">
      <c r="A47" s="63" t="s">
        <v>305</v>
      </c>
      <c r="B47" s="64">
        <f>VLOOKUP($A47,'Return Data'!$B$7:$R$2843,3,0)</f>
        <v>44391</v>
      </c>
      <c r="C47" s="65">
        <f>VLOOKUP($A47,'Return Data'!$B$7:$R$2843,4,0)</f>
        <v>23.5669</v>
      </c>
      <c r="D47" s="65">
        <f>VLOOKUP($A47,'Return Data'!$B$7:$R$2843,10,0)</f>
        <v>16.519600000000001</v>
      </c>
      <c r="E47" s="66">
        <f t="shared" si="10"/>
        <v>18</v>
      </c>
      <c r="F47" s="65">
        <f>VLOOKUP($A47,'Return Data'!$B$7:$R$2843,11,0)</f>
        <v>21.9604</v>
      </c>
      <c r="G47" s="66">
        <f t="shared" si="11"/>
        <v>18</v>
      </c>
      <c r="H47" s="65">
        <f>VLOOKUP($A47,'Return Data'!$B$7:$R$2843,12,0)</f>
        <v>50.381599999999999</v>
      </c>
      <c r="I47" s="66">
        <f t="shared" si="12"/>
        <v>21</v>
      </c>
      <c r="J47" s="65">
        <f>VLOOKUP($A47,'Return Data'!$B$7:$R$2843,13,0)</f>
        <v>78.516800000000003</v>
      </c>
      <c r="K47" s="66">
        <f t="shared" si="13"/>
        <v>16</v>
      </c>
      <c r="L47" s="65">
        <f>VLOOKUP($A47,'Return Data'!$B$7:$R$2843,17,0)</f>
        <v>29.212499999999999</v>
      </c>
      <c r="M47" s="66">
        <f t="shared" si="14"/>
        <v>14</v>
      </c>
      <c r="N47" s="65">
        <f>VLOOKUP($A47,'Return Data'!$B$7:$R$2843,14,0)</f>
        <v>21.159800000000001</v>
      </c>
      <c r="O47" s="66">
        <f t="shared" si="15"/>
        <v>6</v>
      </c>
      <c r="P47" s="65">
        <f>VLOOKUP($A47,'Return Data'!$B$7:$R$2843,15,0)</f>
        <v>16.667000000000002</v>
      </c>
      <c r="Q47" s="66">
        <f>RANK(P47,P$8:P$73,0)</f>
        <v>7</v>
      </c>
      <c r="R47" s="65">
        <f>VLOOKUP($A47,'Return Data'!$B$7:$R$2843,16,0)</f>
        <v>14.5564</v>
      </c>
      <c r="S47" s="67">
        <f t="shared" si="16"/>
        <v>36</v>
      </c>
    </row>
    <row r="48" spans="1:19" x14ac:dyDescent="0.3">
      <c r="A48" s="63" t="s">
        <v>306</v>
      </c>
      <c r="B48" s="64">
        <f>VLOOKUP($A48,'Return Data'!$B$7:$R$2843,3,0)</f>
        <v>44391</v>
      </c>
      <c r="C48" s="65">
        <f>VLOOKUP($A48,'Return Data'!$B$7:$R$2843,4,0)</f>
        <v>22.164200000000001</v>
      </c>
      <c r="D48" s="65">
        <f>VLOOKUP($A48,'Return Data'!$B$7:$R$2843,10,0)</f>
        <v>15.807700000000001</v>
      </c>
      <c r="E48" s="66">
        <f t="shared" si="10"/>
        <v>21</v>
      </c>
      <c r="F48" s="65">
        <f>VLOOKUP($A48,'Return Data'!$B$7:$R$2843,11,0)</f>
        <v>21.895199999999999</v>
      </c>
      <c r="G48" s="66">
        <f t="shared" si="11"/>
        <v>19</v>
      </c>
      <c r="H48" s="65">
        <f>VLOOKUP($A48,'Return Data'!$B$7:$R$2843,12,0)</f>
        <v>50.640599999999999</v>
      </c>
      <c r="I48" s="66">
        <f t="shared" si="12"/>
        <v>20</v>
      </c>
      <c r="J48" s="65">
        <f>VLOOKUP($A48,'Return Data'!$B$7:$R$2843,13,0)</f>
        <v>79.353899999999996</v>
      </c>
      <c r="K48" s="66">
        <f t="shared" si="13"/>
        <v>14</v>
      </c>
      <c r="L48" s="65">
        <f>VLOOKUP($A48,'Return Data'!$B$7:$R$2843,17,0)</f>
        <v>27.688800000000001</v>
      </c>
      <c r="M48" s="66">
        <f t="shared" si="14"/>
        <v>16</v>
      </c>
      <c r="N48" s="65">
        <f>VLOOKUP($A48,'Return Data'!$B$7:$R$2843,14,0)</f>
        <v>19.222799999999999</v>
      </c>
      <c r="O48" s="66">
        <f t="shared" si="15"/>
        <v>10</v>
      </c>
      <c r="P48" s="65">
        <f>VLOOKUP($A48,'Return Data'!$B$7:$R$2843,15,0)</f>
        <v>15.2591</v>
      </c>
      <c r="Q48" s="66">
        <f>RANK(P48,P$8:P$73,0)</f>
        <v>13</v>
      </c>
      <c r="R48" s="65">
        <f>VLOOKUP($A48,'Return Data'!$B$7:$R$2843,16,0)</f>
        <v>13.254300000000001</v>
      </c>
      <c r="S48" s="67">
        <f t="shared" si="16"/>
        <v>40</v>
      </c>
    </row>
    <row r="49" spans="1:19" x14ac:dyDescent="0.3">
      <c r="A49" s="63" t="s">
        <v>307</v>
      </c>
      <c r="B49" s="64">
        <f>VLOOKUP($A49,'Return Data'!$B$7:$R$2843,3,0)</f>
        <v>44391</v>
      </c>
      <c r="C49" s="65">
        <f>VLOOKUP($A49,'Return Data'!$B$7:$R$2843,4,0)</f>
        <v>26.703900000000001</v>
      </c>
      <c r="D49" s="65">
        <f>VLOOKUP($A49,'Return Data'!$B$7:$R$2843,10,0)</f>
        <v>29.014299999999999</v>
      </c>
      <c r="E49" s="66">
        <f t="shared" si="10"/>
        <v>7</v>
      </c>
      <c r="F49" s="65">
        <f>VLOOKUP($A49,'Return Data'!$B$7:$R$2843,11,0)</f>
        <v>39.786799999999999</v>
      </c>
      <c r="G49" s="66">
        <f t="shared" si="11"/>
        <v>7</v>
      </c>
      <c r="H49" s="65">
        <f>VLOOKUP($A49,'Return Data'!$B$7:$R$2843,12,0)</f>
        <v>77.022900000000007</v>
      </c>
      <c r="I49" s="66">
        <f t="shared" si="12"/>
        <v>7</v>
      </c>
      <c r="J49" s="65">
        <f>VLOOKUP($A49,'Return Data'!$B$7:$R$2843,13,0)</f>
        <v>103.0622</v>
      </c>
      <c r="K49" s="66">
        <f t="shared" si="13"/>
        <v>8</v>
      </c>
      <c r="L49" s="65">
        <f>VLOOKUP($A49,'Return Data'!$B$7:$R$2843,17,0)</f>
        <v>44.790599999999998</v>
      </c>
      <c r="M49" s="66">
        <f t="shared" si="14"/>
        <v>2</v>
      </c>
      <c r="N49" s="65">
        <f>VLOOKUP($A49,'Return Data'!$B$7:$R$2843,14,0)</f>
        <v>28.622900000000001</v>
      </c>
      <c r="O49" s="66">
        <f t="shared" si="15"/>
        <v>4</v>
      </c>
      <c r="P49" s="65"/>
      <c r="Q49" s="66"/>
      <c r="R49" s="65">
        <f>VLOOKUP($A49,'Return Data'!$B$7:$R$2843,16,0)</f>
        <v>25.725999999999999</v>
      </c>
      <c r="S49" s="67">
        <f t="shared" si="16"/>
        <v>3</v>
      </c>
    </row>
    <row r="50" spans="1:19" x14ac:dyDescent="0.3">
      <c r="A50" s="63" t="s">
        <v>308</v>
      </c>
      <c r="B50" s="64">
        <f>VLOOKUP($A50,'Return Data'!$B$7:$R$2843,3,0)</f>
        <v>44391</v>
      </c>
      <c r="C50" s="65">
        <f>VLOOKUP($A50,'Return Data'!$B$7:$R$2843,4,0)</f>
        <v>16.528500000000001</v>
      </c>
      <c r="D50" s="65">
        <f>VLOOKUP($A50,'Return Data'!$B$7:$R$2843,10,0)</f>
        <v>15.605700000000001</v>
      </c>
      <c r="E50" s="66">
        <f t="shared" si="10"/>
        <v>23</v>
      </c>
      <c r="F50" s="65">
        <f>VLOOKUP($A50,'Return Data'!$B$7:$R$2843,11,0)</f>
        <v>18.131599999999999</v>
      </c>
      <c r="G50" s="66">
        <f t="shared" si="11"/>
        <v>23</v>
      </c>
      <c r="H50" s="65">
        <f>VLOOKUP($A50,'Return Data'!$B$7:$R$2843,12,0)</f>
        <v>47.569299999999998</v>
      </c>
      <c r="I50" s="66">
        <f t="shared" si="12"/>
        <v>26</v>
      </c>
      <c r="J50" s="65">
        <f>VLOOKUP($A50,'Return Data'!$B$7:$R$2843,13,0)</f>
        <v>66.890500000000003</v>
      </c>
      <c r="K50" s="66">
        <f t="shared" si="13"/>
        <v>22</v>
      </c>
      <c r="L50" s="65">
        <f>VLOOKUP($A50,'Return Data'!$B$7:$R$2843,17,0)</f>
        <v>25.173400000000001</v>
      </c>
      <c r="M50" s="66">
        <f t="shared" si="14"/>
        <v>21</v>
      </c>
      <c r="N50" s="65"/>
      <c r="O50" s="66"/>
      <c r="P50" s="65"/>
      <c r="Q50" s="66"/>
      <c r="R50" s="65">
        <f>VLOOKUP($A50,'Return Data'!$B$7:$R$2843,16,0)</f>
        <v>18.270800000000001</v>
      </c>
      <c r="S50" s="67">
        <f t="shared" si="16"/>
        <v>16</v>
      </c>
    </row>
    <row r="51" spans="1:19" x14ac:dyDescent="0.3">
      <c r="A51" s="63" t="s">
        <v>309</v>
      </c>
      <c r="B51" s="64">
        <f>VLOOKUP($A51,'Return Data'!$B$7:$R$2843,3,0)</f>
        <v>44391</v>
      </c>
      <c r="C51" s="65">
        <f>VLOOKUP($A51,'Return Data'!$B$7:$R$2843,4,0)</f>
        <v>14.9017</v>
      </c>
      <c r="D51" s="65">
        <f>VLOOKUP($A51,'Return Data'!$B$7:$R$2843,10,0)</f>
        <v>14.39</v>
      </c>
      <c r="E51" s="66">
        <f t="shared" si="10"/>
        <v>37</v>
      </c>
      <c r="F51" s="65">
        <f>VLOOKUP($A51,'Return Data'!$B$7:$R$2843,11,0)</f>
        <v>16.432300000000001</v>
      </c>
      <c r="G51" s="66">
        <f t="shared" si="11"/>
        <v>30</v>
      </c>
      <c r="H51" s="65">
        <f>VLOOKUP($A51,'Return Data'!$B$7:$R$2843,12,0)</f>
        <v>41.536799999999999</v>
      </c>
      <c r="I51" s="66">
        <f t="shared" si="12"/>
        <v>40</v>
      </c>
      <c r="J51" s="65">
        <f>VLOOKUP($A51,'Return Data'!$B$7:$R$2843,13,0)</f>
        <v>58.503399999999999</v>
      </c>
      <c r="K51" s="66">
        <f t="shared" si="13"/>
        <v>36</v>
      </c>
      <c r="L51" s="65">
        <f>VLOOKUP($A51,'Return Data'!$B$7:$R$2843,17,0)</f>
        <v>21.178999999999998</v>
      </c>
      <c r="M51" s="66">
        <f t="shared" si="14"/>
        <v>34</v>
      </c>
      <c r="N51" s="65"/>
      <c r="O51" s="66"/>
      <c r="P51" s="65"/>
      <c r="Q51" s="66"/>
      <c r="R51" s="65">
        <f>VLOOKUP($A51,'Return Data'!$B$7:$R$2843,16,0)</f>
        <v>12.8428</v>
      </c>
      <c r="S51" s="67">
        <f t="shared" si="16"/>
        <v>42</v>
      </c>
    </row>
    <row r="52" spans="1:19" x14ac:dyDescent="0.3">
      <c r="A52" s="63" t="s">
        <v>310</v>
      </c>
      <c r="B52" s="64">
        <f>VLOOKUP($A52,'Return Data'!$B$7:$R$2843,3,0)</f>
        <v>44391</v>
      </c>
      <c r="C52" s="65">
        <f>VLOOKUP($A52,'Return Data'!$B$7:$R$2843,4,0)</f>
        <v>72.287499999999994</v>
      </c>
      <c r="D52" s="65">
        <f>VLOOKUP($A52,'Return Data'!$B$7:$R$2843,10,0)</f>
        <v>19.3765</v>
      </c>
      <c r="E52" s="66">
        <f t="shared" si="10"/>
        <v>12</v>
      </c>
      <c r="F52" s="65">
        <f>VLOOKUP($A52,'Return Data'!$B$7:$R$2843,11,0)</f>
        <v>28.934000000000001</v>
      </c>
      <c r="G52" s="66">
        <f t="shared" si="11"/>
        <v>10</v>
      </c>
      <c r="H52" s="65">
        <f>VLOOKUP($A52,'Return Data'!$B$7:$R$2843,12,0)</f>
        <v>54.7044</v>
      </c>
      <c r="I52" s="66">
        <f t="shared" si="12"/>
        <v>14</v>
      </c>
      <c r="J52" s="65">
        <f>VLOOKUP($A52,'Return Data'!$B$7:$R$2843,13,0)</f>
        <v>84.121799999999993</v>
      </c>
      <c r="K52" s="66">
        <f t="shared" si="13"/>
        <v>10</v>
      </c>
      <c r="L52" s="65">
        <f>VLOOKUP($A52,'Return Data'!$B$7:$R$2843,17,0)</f>
        <v>39.561599999999999</v>
      </c>
      <c r="M52" s="66">
        <f t="shared" si="14"/>
        <v>4</v>
      </c>
      <c r="N52" s="65">
        <f>VLOOKUP($A52,'Return Data'!$B$7:$R$2843,14,0)</f>
        <v>29.720700000000001</v>
      </c>
      <c r="O52" s="66">
        <f>RANK(N52,N$8:N$73,0)</f>
        <v>3</v>
      </c>
      <c r="P52" s="65">
        <f>VLOOKUP($A52,'Return Data'!$B$7:$R$2843,15,0)</f>
        <v>23.8629</v>
      </c>
      <c r="Q52" s="66">
        <f>RANK(P52,P$8:P$73,0)</f>
        <v>2</v>
      </c>
      <c r="R52" s="65">
        <f>VLOOKUP($A52,'Return Data'!$B$7:$R$2843,16,0)</f>
        <v>23.704599999999999</v>
      </c>
      <c r="S52" s="67">
        <f t="shared" si="16"/>
        <v>5</v>
      </c>
    </row>
    <row r="53" spans="1:19" x14ac:dyDescent="0.3">
      <c r="A53" s="63" t="s">
        <v>311</v>
      </c>
      <c r="B53" s="64">
        <f>VLOOKUP($A53,'Return Data'!$B$7:$R$2843,3,0)</f>
        <v>44391</v>
      </c>
      <c r="C53" s="65">
        <f>VLOOKUP($A53,'Return Data'!$B$7:$R$2843,4,0)</f>
        <v>51.888100000000001</v>
      </c>
      <c r="D53" s="65">
        <f>VLOOKUP($A53,'Return Data'!$B$7:$R$2843,10,0)</f>
        <v>20.2898</v>
      </c>
      <c r="E53" s="66">
        <f t="shared" si="10"/>
        <v>11</v>
      </c>
      <c r="F53" s="65">
        <f>VLOOKUP($A53,'Return Data'!$B$7:$R$2843,11,0)</f>
        <v>30.450399999999998</v>
      </c>
      <c r="G53" s="66">
        <f t="shared" si="11"/>
        <v>9</v>
      </c>
      <c r="H53" s="65">
        <f>VLOOKUP($A53,'Return Data'!$B$7:$R$2843,12,0)</f>
        <v>55.386600000000001</v>
      </c>
      <c r="I53" s="66">
        <f t="shared" si="12"/>
        <v>11</v>
      </c>
      <c r="J53" s="65">
        <f>VLOOKUP($A53,'Return Data'!$B$7:$R$2843,13,0)</f>
        <v>87.354100000000003</v>
      </c>
      <c r="K53" s="66">
        <f t="shared" si="13"/>
        <v>9</v>
      </c>
      <c r="L53" s="65">
        <f>VLOOKUP($A53,'Return Data'!$B$7:$R$2843,17,0)</f>
        <v>42.789700000000003</v>
      </c>
      <c r="M53" s="66">
        <f t="shared" si="14"/>
        <v>3</v>
      </c>
      <c r="N53" s="65">
        <f>VLOOKUP($A53,'Return Data'!$B$7:$R$2843,14,0)</f>
        <v>31.583200000000001</v>
      </c>
      <c r="O53" s="66">
        <f>RANK(N53,N$8:N$73,0)</f>
        <v>1</v>
      </c>
      <c r="P53" s="65">
        <f>VLOOKUP($A53,'Return Data'!$B$7:$R$2843,15,0)</f>
        <v>24.368400000000001</v>
      </c>
      <c r="Q53" s="66">
        <f>RANK(P53,P$8:P$73,0)</f>
        <v>1</v>
      </c>
      <c r="R53" s="65">
        <f>VLOOKUP($A53,'Return Data'!$B$7:$R$2843,16,0)</f>
        <v>25.2957</v>
      </c>
      <c r="S53" s="67">
        <f t="shared" si="16"/>
        <v>4</v>
      </c>
    </row>
    <row r="54" spans="1:19" x14ac:dyDescent="0.3">
      <c r="A54" s="63" t="s">
        <v>312</v>
      </c>
      <c r="B54" s="64">
        <f>VLOOKUP($A54,'Return Data'!$B$7:$R$2843,3,0)</f>
        <v>44391</v>
      </c>
      <c r="C54" s="65">
        <f>VLOOKUP($A54,'Return Data'!$B$7:$R$2843,4,0)</f>
        <v>14.1335</v>
      </c>
      <c r="D54" s="65">
        <f>VLOOKUP($A54,'Return Data'!$B$7:$R$2843,10,0)</f>
        <v>8.9245000000000001</v>
      </c>
      <c r="E54" s="66">
        <f t="shared" si="10"/>
        <v>64</v>
      </c>
      <c r="F54" s="65">
        <f>VLOOKUP($A54,'Return Data'!$B$7:$R$2843,11,0)</f>
        <v>5.3552</v>
      </c>
      <c r="G54" s="66">
        <f t="shared" si="11"/>
        <v>66</v>
      </c>
      <c r="H54" s="65">
        <f>VLOOKUP($A54,'Return Data'!$B$7:$R$2843,12,0)</f>
        <v>23.906300000000002</v>
      </c>
      <c r="I54" s="66">
        <f t="shared" si="12"/>
        <v>66</v>
      </c>
      <c r="J54" s="65">
        <f>VLOOKUP($A54,'Return Data'!$B$7:$R$2843,13,0)</f>
        <v>35.160899999999998</v>
      </c>
      <c r="K54" s="66">
        <f t="shared" si="13"/>
        <v>66</v>
      </c>
      <c r="L54" s="65"/>
      <c r="M54" s="66"/>
      <c r="N54" s="65"/>
      <c r="O54" s="66"/>
      <c r="P54" s="65"/>
      <c r="Q54" s="66"/>
      <c r="R54" s="65">
        <f>VLOOKUP($A54,'Return Data'!$B$7:$R$2843,16,0)</f>
        <v>15.0448</v>
      </c>
      <c r="S54" s="67">
        <f t="shared" si="16"/>
        <v>30</v>
      </c>
    </row>
    <row r="55" spans="1:19" x14ac:dyDescent="0.3">
      <c r="A55" s="63" t="s">
        <v>313</v>
      </c>
      <c r="B55" s="64">
        <f>VLOOKUP($A55,'Return Data'!$B$7:$R$2843,3,0)</f>
        <v>44391</v>
      </c>
      <c r="C55" s="65">
        <f>VLOOKUP($A55,'Return Data'!$B$7:$R$2843,4,0)</f>
        <v>134.20570000000001</v>
      </c>
      <c r="D55" s="65">
        <f>VLOOKUP($A55,'Return Data'!$B$7:$R$2843,10,0)</f>
        <v>12.419600000000001</v>
      </c>
      <c r="E55" s="66">
        <f t="shared" si="10"/>
        <v>51</v>
      </c>
      <c r="F55" s="65">
        <f>VLOOKUP($A55,'Return Data'!$B$7:$R$2843,11,0)</f>
        <v>13.4223</v>
      </c>
      <c r="G55" s="66">
        <f t="shared" si="11"/>
        <v>47</v>
      </c>
      <c r="H55" s="65">
        <f>VLOOKUP($A55,'Return Data'!$B$7:$R$2843,12,0)</f>
        <v>39.241799999999998</v>
      </c>
      <c r="I55" s="66">
        <f t="shared" si="12"/>
        <v>48</v>
      </c>
      <c r="J55" s="65">
        <f>VLOOKUP($A55,'Return Data'!$B$7:$R$2843,13,0)</f>
        <v>55.691800000000001</v>
      </c>
      <c r="K55" s="66">
        <f t="shared" si="13"/>
        <v>48</v>
      </c>
      <c r="L55" s="65">
        <f>VLOOKUP($A55,'Return Data'!$B$7:$R$2843,17,0)</f>
        <v>16.148199999999999</v>
      </c>
      <c r="M55" s="66">
        <f t="shared" ref="M55:M73" si="17">RANK(L55,L$8:L$73,0)</f>
        <v>55</v>
      </c>
      <c r="N55" s="65">
        <f>VLOOKUP($A55,'Return Data'!$B$7:$R$2843,14,0)</f>
        <v>9.8356999999999992</v>
      </c>
      <c r="O55" s="66">
        <f>RANK(N55,N$8:N$73,0)</f>
        <v>47</v>
      </c>
      <c r="P55" s="65">
        <f>VLOOKUP($A55,'Return Data'!$B$7:$R$2843,15,0)</f>
        <v>10.916399999999999</v>
      </c>
      <c r="Q55" s="66">
        <f>RANK(P55,P$8:P$73,0)</f>
        <v>35</v>
      </c>
      <c r="R55" s="65">
        <f>VLOOKUP($A55,'Return Data'!$B$7:$R$2843,16,0)</f>
        <v>15.3775</v>
      </c>
      <c r="S55" s="67">
        <f t="shared" si="16"/>
        <v>26</v>
      </c>
    </row>
    <row r="56" spans="1:19" x14ac:dyDescent="0.3">
      <c r="A56" s="63" t="s">
        <v>314</v>
      </c>
      <c r="B56" s="64">
        <f>VLOOKUP($A56,'Return Data'!$B$7:$R$2843,3,0)</f>
        <v>44391</v>
      </c>
      <c r="C56" s="65">
        <f>VLOOKUP($A56,'Return Data'!$B$7:$R$2843,4,0)</f>
        <v>16.645199999999999</v>
      </c>
      <c r="D56" s="65">
        <f>VLOOKUP($A56,'Return Data'!$B$7:$R$2843,10,0)</f>
        <v>38.095500000000001</v>
      </c>
      <c r="E56" s="66">
        <f t="shared" si="10"/>
        <v>3</v>
      </c>
      <c r="F56" s="65">
        <f>VLOOKUP($A56,'Return Data'!$B$7:$R$2843,11,0)</f>
        <v>46.790799999999997</v>
      </c>
      <c r="G56" s="66">
        <f t="shared" si="11"/>
        <v>4</v>
      </c>
      <c r="H56" s="65">
        <f>VLOOKUP($A56,'Return Data'!$B$7:$R$2843,12,0)</f>
        <v>90.176500000000004</v>
      </c>
      <c r="I56" s="66">
        <f t="shared" si="12"/>
        <v>4</v>
      </c>
      <c r="J56" s="65">
        <f>VLOOKUP($A56,'Return Data'!$B$7:$R$2843,13,0)</f>
        <v>113.66849999999999</v>
      </c>
      <c r="K56" s="66">
        <f t="shared" si="13"/>
        <v>4</v>
      </c>
      <c r="L56" s="65">
        <f>VLOOKUP($A56,'Return Data'!$B$7:$R$2843,17,0)</f>
        <v>30.478300000000001</v>
      </c>
      <c r="M56" s="66">
        <f t="shared" si="17"/>
        <v>11</v>
      </c>
      <c r="N56" s="65">
        <f>VLOOKUP($A56,'Return Data'!$B$7:$R$2843,14,0)</f>
        <v>12.347899999999999</v>
      </c>
      <c r="O56" s="66">
        <f>RANK(N56,N$8:N$73,0)</f>
        <v>36</v>
      </c>
      <c r="P56" s="65"/>
      <c r="Q56" s="66"/>
      <c r="R56" s="65">
        <f>VLOOKUP($A56,'Return Data'!$B$7:$R$2843,16,0)</f>
        <v>11.568099999999999</v>
      </c>
      <c r="S56" s="67">
        <f t="shared" si="16"/>
        <v>51</v>
      </c>
    </row>
    <row r="57" spans="1:19" x14ac:dyDescent="0.3">
      <c r="A57" s="63" t="s">
        <v>315</v>
      </c>
      <c r="B57" s="64">
        <f>VLOOKUP($A57,'Return Data'!$B$7:$R$2843,3,0)</f>
        <v>44391</v>
      </c>
      <c r="C57" s="65">
        <f>VLOOKUP($A57,'Return Data'!$B$7:$R$2843,4,0)</f>
        <v>14.3315</v>
      </c>
      <c r="D57" s="65">
        <f>VLOOKUP($A57,'Return Data'!$B$7:$R$2843,10,0)</f>
        <v>37.669199999999996</v>
      </c>
      <c r="E57" s="66">
        <f t="shared" si="10"/>
        <v>4</v>
      </c>
      <c r="F57" s="65">
        <f>VLOOKUP($A57,'Return Data'!$B$7:$R$2843,11,0)</f>
        <v>48.038899999999998</v>
      </c>
      <c r="G57" s="66">
        <f t="shared" si="11"/>
        <v>3</v>
      </c>
      <c r="H57" s="65">
        <f>VLOOKUP($A57,'Return Data'!$B$7:$R$2843,12,0)</f>
        <v>92.206599999999995</v>
      </c>
      <c r="I57" s="66">
        <f t="shared" si="12"/>
        <v>3</v>
      </c>
      <c r="J57" s="65">
        <f>VLOOKUP($A57,'Return Data'!$B$7:$R$2843,13,0)</f>
        <v>114.7427</v>
      </c>
      <c r="K57" s="66">
        <f t="shared" si="13"/>
        <v>3</v>
      </c>
      <c r="L57" s="65">
        <f>VLOOKUP($A57,'Return Data'!$B$7:$R$2843,17,0)</f>
        <v>31.6236</v>
      </c>
      <c r="M57" s="66">
        <f t="shared" si="17"/>
        <v>10</v>
      </c>
      <c r="N57" s="65">
        <f>VLOOKUP($A57,'Return Data'!$B$7:$R$2843,14,0)</f>
        <v>12.556900000000001</v>
      </c>
      <c r="O57" s="66">
        <f>RANK(N57,N$8:N$73,0)</f>
        <v>34</v>
      </c>
      <c r="P57" s="65"/>
      <c r="Q57" s="66"/>
      <c r="R57" s="65">
        <f>VLOOKUP($A57,'Return Data'!$B$7:$R$2843,16,0)</f>
        <v>8.7090999999999994</v>
      </c>
      <c r="S57" s="67">
        <f t="shared" si="16"/>
        <v>59</v>
      </c>
    </row>
    <row r="58" spans="1:19" x14ac:dyDescent="0.3">
      <c r="A58" s="63" t="s">
        <v>316</v>
      </c>
      <c r="B58" s="64">
        <f>VLOOKUP($A58,'Return Data'!$B$7:$R$2843,3,0)</f>
        <v>44391</v>
      </c>
      <c r="C58" s="65">
        <f>VLOOKUP($A58,'Return Data'!$B$7:$R$2843,4,0)</f>
        <v>13.2165</v>
      </c>
      <c r="D58" s="65">
        <f>VLOOKUP($A58,'Return Data'!$B$7:$R$2843,10,0)</f>
        <v>40.174599999999998</v>
      </c>
      <c r="E58" s="66">
        <f t="shared" si="10"/>
        <v>1</v>
      </c>
      <c r="F58" s="65">
        <f>VLOOKUP($A58,'Return Data'!$B$7:$R$2843,11,0)</f>
        <v>51.947000000000003</v>
      </c>
      <c r="G58" s="66">
        <f t="shared" si="11"/>
        <v>1</v>
      </c>
      <c r="H58" s="65">
        <f>VLOOKUP($A58,'Return Data'!$B$7:$R$2843,12,0)</f>
        <v>96.970100000000002</v>
      </c>
      <c r="I58" s="66">
        <f t="shared" si="12"/>
        <v>1</v>
      </c>
      <c r="J58" s="65">
        <f>VLOOKUP($A58,'Return Data'!$B$7:$R$2843,13,0)</f>
        <v>120.8935</v>
      </c>
      <c r="K58" s="66">
        <f t="shared" si="13"/>
        <v>2</v>
      </c>
      <c r="L58" s="65">
        <f>VLOOKUP($A58,'Return Data'!$B$7:$R$2843,17,0)</f>
        <v>31.894500000000001</v>
      </c>
      <c r="M58" s="66">
        <f t="shared" si="17"/>
        <v>9</v>
      </c>
      <c r="N58" s="65"/>
      <c r="O58" s="66"/>
      <c r="P58" s="65"/>
      <c r="Q58" s="66"/>
      <c r="R58" s="65">
        <f>VLOOKUP($A58,'Return Data'!$B$7:$R$2843,16,0)</f>
        <v>7.6264000000000003</v>
      </c>
      <c r="S58" s="67">
        <f t="shared" si="16"/>
        <v>62</v>
      </c>
    </row>
    <row r="59" spans="1:19" x14ac:dyDescent="0.3">
      <c r="A59" s="63" t="s">
        <v>317</v>
      </c>
      <c r="B59" s="64">
        <f>VLOOKUP($A59,'Return Data'!$B$7:$R$2843,3,0)</f>
        <v>44391</v>
      </c>
      <c r="C59" s="65">
        <f>VLOOKUP($A59,'Return Data'!$B$7:$R$2843,4,0)</f>
        <v>14.2697</v>
      </c>
      <c r="D59" s="65">
        <f>VLOOKUP($A59,'Return Data'!$B$7:$R$2843,10,0)</f>
        <v>39.132399999999997</v>
      </c>
      <c r="E59" s="66">
        <f t="shared" si="10"/>
        <v>2</v>
      </c>
      <c r="F59" s="65">
        <f>VLOOKUP($A59,'Return Data'!$B$7:$R$2843,11,0)</f>
        <v>50.4878</v>
      </c>
      <c r="G59" s="66">
        <f t="shared" si="11"/>
        <v>2</v>
      </c>
      <c r="H59" s="65">
        <f>VLOOKUP($A59,'Return Data'!$B$7:$R$2843,12,0)</f>
        <v>95.869799999999998</v>
      </c>
      <c r="I59" s="66">
        <f t="shared" si="12"/>
        <v>2</v>
      </c>
      <c r="J59" s="65">
        <f>VLOOKUP($A59,'Return Data'!$B$7:$R$2843,13,0)</f>
        <v>122.13800000000001</v>
      </c>
      <c r="K59" s="66">
        <f t="shared" si="13"/>
        <v>1</v>
      </c>
      <c r="L59" s="65">
        <f>VLOOKUP($A59,'Return Data'!$B$7:$R$2843,17,0)</f>
        <v>32.808700000000002</v>
      </c>
      <c r="M59" s="66">
        <f t="shared" si="17"/>
        <v>8</v>
      </c>
      <c r="N59" s="65">
        <f>VLOOKUP($A59,'Return Data'!$B$7:$R$2843,14,0)</f>
        <v>13.4788</v>
      </c>
      <c r="O59" s="66">
        <f>RANK(N59,N$8:N$73,0)</f>
        <v>31</v>
      </c>
      <c r="P59" s="65"/>
      <c r="Q59" s="66"/>
      <c r="R59" s="65">
        <f>VLOOKUP($A59,'Return Data'!$B$7:$R$2843,16,0)</f>
        <v>9.2297999999999991</v>
      </c>
      <c r="S59" s="67">
        <f t="shared" si="16"/>
        <v>58</v>
      </c>
    </row>
    <row r="60" spans="1:19" x14ac:dyDescent="0.3">
      <c r="A60" s="63" t="s">
        <v>318</v>
      </c>
      <c r="B60" s="64">
        <f>VLOOKUP($A60,'Return Data'!$B$7:$R$2843,3,0)</f>
        <v>44391</v>
      </c>
      <c r="C60" s="65">
        <f>VLOOKUP($A60,'Return Data'!$B$7:$R$2843,4,0)</f>
        <v>13.6412</v>
      </c>
      <c r="D60" s="65">
        <f>VLOOKUP($A60,'Return Data'!$B$7:$R$2843,10,0)</f>
        <v>34.918500000000002</v>
      </c>
      <c r="E60" s="66">
        <f t="shared" si="10"/>
        <v>5</v>
      </c>
      <c r="F60" s="65">
        <f>VLOOKUP($A60,'Return Data'!$B$7:$R$2843,11,0)</f>
        <v>45.344900000000003</v>
      </c>
      <c r="G60" s="66">
        <f t="shared" si="11"/>
        <v>5</v>
      </c>
      <c r="H60" s="65">
        <f>VLOOKUP($A60,'Return Data'!$B$7:$R$2843,12,0)</f>
        <v>86.324600000000004</v>
      </c>
      <c r="I60" s="66">
        <f t="shared" si="12"/>
        <v>5</v>
      </c>
      <c r="J60" s="65">
        <f>VLOOKUP($A60,'Return Data'!$B$7:$R$2843,13,0)</f>
        <v>111.8561</v>
      </c>
      <c r="K60" s="66">
        <f t="shared" si="13"/>
        <v>6</v>
      </c>
      <c r="L60" s="65">
        <f>VLOOKUP($A60,'Return Data'!$B$7:$R$2843,17,0)</f>
        <v>29.795000000000002</v>
      </c>
      <c r="M60" s="66">
        <f t="shared" si="17"/>
        <v>12</v>
      </c>
      <c r="N60" s="65"/>
      <c r="O60" s="66"/>
      <c r="P60" s="65"/>
      <c r="Q60" s="66"/>
      <c r="R60" s="65">
        <f>VLOOKUP($A60,'Return Data'!$B$7:$R$2843,16,0)</f>
        <v>9.8705999999999996</v>
      </c>
      <c r="S60" s="67">
        <f t="shared" si="16"/>
        <v>55</v>
      </c>
    </row>
    <row r="61" spans="1:19" x14ac:dyDescent="0.3">
      <c r="A61" s="63" t="s">
        <v>319</v>
      </c>
      <c r="B61" s="64">
        <f>VLOOKUP($A61,'Return Data'!$B$7:$R$2843,3,0)</f>
        <v>44391</v>
      </c>
      <c r="C61" s="65">
        <f>VLOOKUP($A61,'Return Data'!$B$7:$R$2843,4,0)</f>
        <v>21.351199999999999</v>
      </c>
      <c r="D61" s="65">
        <f>VLOOKUP($A61,'Return Data'!$B$7:$R$2843,10,0)</f>
        <v>12.9442</v>
      </c>
      <c r="E61" s="66">
        <f t="shared" si="10"/>
        <v>46</v>
      </c>
      <c r="F61" s="65">
        <f>VLOOKUP($A61,'Return Data'!$B$7:$R$2843,11,0)</f>
        <v>13.739000000000001</v>
      </c>
      <c r="G61" s="66">
        <f t="shared" si="11"/>
        <v>42</v>
      </c>
      <c r="H61" s="65">
        <f>VLOOKUP($A61,'Return Data'!$B$7:$R$2843,12,0)</f>
        <v>40.132800000000003</v>
      </c>
      <c r="I61" s="66">
        <f t="shared" si="12"/>
        <v>47</v>
      </c>
      <c r="J61" s="65">
        <f>VLOOKUP($A61,'Return Data'!$B$7:$R$2843,13,0)</f>
        <v>56.488999999999997</v>
      </c>
      <c r="K61" s="66">
        <f t="shared" si="13"/>
        <v>46</v>
      </c>
      <c r="L61" s="65">
        <f>VLOOKUP($A61,'Return Data'!$B$7:$R$2843,17,0)</f>
        <v>21.302099999999999</v>
      </c>
      <c r="M61" s="66">
        <f t="shared" si="17"/>
        <v>33</v>
      </c>
      <c r="N61" s="65">
        <f>VLOOKUP($A61,'Return Data'!$B$7:$R$2843,14,0)</f>
        <v>14.0345</v>
      </c>
      <c r="O61" s="66">
        <f>RANK(N61,N$8:N$73,0)</f>
        <v>27</v>
      </c>
      <c r="P61" s="65"/>
      <c r="Q61" s="66"/>
      <c r="R61" s="65">
        <f>VLOOKUP($A61,'Return Data'!$B$7:$R$2843,16,0)</f>
        <v>15.331300000000001</v>
      </c>
      <c r="S61" s="67">
        <f t="shared" si="16"/>
        <v>27</v>
      </c>
    </row>
    <row r="62" spans="1:19" x14ac:dyDescent="0.3">
      <c r="A62" s="63" t="s">
        <v>320</v>
      </c>
      <c r="B62" s="64">
        <f>VLOOKUP($A62,'Return Data'!$B$7:$R$2843,3,0)</f>
        <v>44391</v>
      </c>
      <c r="C62" s="65">
        <f>VLOOKUP($A62,'Return Data'!$B$7:$R$2843,4,0)</f>
        <v>19.595700000000001</v>
      </c>
      <c r="D62" s="65">
        <f>VLOOKUP($A62,'Return Data'!$B$7:$R$2843,10,0)</f>
        <v>13.2189</v>
      </c>
      <c r="E62" s="66">
        <f t="shared" si="10"/>
        <v>44</v>
      </c>
      <c r="F62" s="65">
        <f>VLOOKUP($A62,'Return Data'!$B$7:$R$2843,11,0)</f>
        <v>14.013299999999999</v>
      </c>
      <c r="G62" s="66">
        <f t="shared" si="11"/>
        <v>40</v>
      </c>
      <c r="H62" s="65">
        <f>VLOOKUP($A62,'Return Data'!$B$7:$R$2843,12,0)</f>
        <v>41.630400000000002</v>
      </c>
      <c r="I62" s="66">
        <f t="shared" si="12"/>
        <v>38</v>
      </c>
      <c r="J62" s="65">
        <f>VLOOKUP($A62,'Return Data'!$B$7:$R$2843,13,0)</f>
        <v>57.373699999999999</v>
      </c>
      <c r="K62" s="66">
        <f t="shared" si="13"/>
        <v>41</v>
      </c>
      <c r="L62" s="65">
        <f>VLOOKUP($A62,'Return Data'!$B$7:$R$2843,17,0)</f>
        <v>21.069400000000002</v>
      </c>
      <c r="M62" s="66">
        <f t="shared" si="17"/>
        <v>35</v>
      </c>
      <c r="N62" s="65">
        <f>VLOOKUP($A62,'Return Data'!$B$7:$R$2843,14,0)</f>
        <v>13.676</v>
      </c>
      <c r="O62" s="66">
        <f>RANK(N62,N$8:N$73,0)</f>
        <v>30</v>
      </c>
      <c r="P62" s="65">
        <f>VLOOKUP($A62,'Return Data'!$B$7:$R$2843,15,0)</f>
        <v>13.4611</v>
      </c>
      <c r="Q62" s="66">
        <f>RANK(P62,P$8:P$73,0)</f>
        <v>21</v>
      </c>
      <c r="R62" s="65">
        <f>VLOOKUP($A62,'Return Data'!$B$7:$R$2843,16,0)</f>
        <v>11.2562</v>
      </c>
      <c r="S62" s="67">
        <f t="shared" si="16"/>
        <v>53</v>
      </c>
    </row>
    <row r="63" spans="1:19" x14ac:dyDescent="0.3">
      <c r="A63" s="63" t="s">
        <v>321</v>
      </c>
      <c r="B63" s="64">
        <f>VLOOKUP($A63,'Return Data'!$B$7:$R$2843,3,0)</f>
        <v>44391</v>
      </c>
      <c r="C63" s="65">
        <f>VLOOKUP($A63,'Return Data'!$B$7:$R$2843,4,0)</f>
        <v>15.855399999999999</v>
      </c>
      <c r="D63" s="65">
        <f>VLOOKUP($A63,'Return Data'!$B$7:$R$2843,10,0)</f>
        <v>34.125700000000002</v>
      </c>
      <c r="E63" s="66">
        <f t="shared" si="10"/>
        <v>6</v>
      </c>
      <c r="F63" s="65">
        <f>VLOOKUP($A63,'Return Data'!$B$7:$R$2843,11,0)</f>
        <v>43.5852</v>
      </c>
      <c r="G63" s="66">
        <f t="shared" si="11"/>
        <v>6</v>
      </c>
      <c r="H63" s="65">
        <f>VLOOKUP($A63,'Return Data'!$B$7:$R$2843,12,0)</f>
        <v>85.758300000000006</v>
      </c>
      <c r="I63" s="66">
        <f t="shared" si="12"/>
        <v>6</v>
      </c>
      <c r="J63" s="65">
        <f>VLOOKUP($A63,'Return Data'!$B$7:$R$2843,13,0)</f>
        <v>108.1499</v>
      </c>
      <c r="K63" s="66">
        <f t="shared" si="13"/>
        <v>7</v>
      </c>
      <c r="L63" s="65">
        <f>VLOOKUP($A63,'Return Data'!$B$7:$R$2843,17,0)</f>
        <v>29.65</v>
      </c>
      <c r="M63" s="66">
        <f t="shared" si="17"/>
        <v>13</v>
      </c>
      <c r="N63" s="65"/>
      <c r="O63" s="66"/>
      <c r="P63" s="65"/>
      <c r="Q63" s="66"/>
      <c r="R63" s="65">
        <f>VLOOKUP($A63,'Return Data'!$B$7:$R$2843,16,0)</f>
        <v>16.349599999999999</v>
      </c>
      <c r="S63" s="67">
        <f t="shared" si="16"/>
        <v>22</v>
      </c>
    </row>
    <row r="64" spans="1:19" x14ac:dyDescent="0.3">
      <c r="A64" s="63" t="s">
        <v>322</v>
      </c>
      <c r="B64" s="64">
        <f>VLOOKUP($A64,'Return Data'!$B$7:$R$2843,3,0)</f>
        <v>44391</v>
      </c>
      <c r="C64" s="65">
        <f>VLOOKUP($A64,'Return Data'!$B$7:$R$2843,4,0)</f>
        <v>25.201799999999999</v>
      </c>
      <c r="D64" s="65">
        <f>VLOOKUP($A64,'Return Data'!$B$7:$R$2843,10,0)</f>
        <v>10.743600000000001</v>
      </c>
      <c r="E64" s="66">
        <f t="shared" si="10"/>
        <v>61</v>
      </c>
      <c r="F64" s="65">
        <f>VLOOKUP($A64,'Return Data'!$B$7:$R$2843,11,0)</f>
        <v>11.2903</v>
      </c>
      <c r="G64" s="66">
        <f t="shared" si="11"/>
        <v>57</v>
      </c>
      <c r="H64" s="65">
        <f>VLOOKUP($A64,'Return Data'!$B$7:$R$2843,12,0)</f>
        <v>35.940100000000001</v>
      </c>
      <c r="I64" s="66">
        <f t="shared" si="12"/>
        <v>56</v>
      </c>
      <c r="J64" s="65">
        <f>VLOOKUP($A64,'Return Data'!$B$7:$R$2843,13,0)</f>
        <v>52.915199999999999</v>
      </c>
      <c r="K64" s="66">
        <f t="shared" si="13"/>
        <v>53</v>
      </c>
      <c r="L64" s="65">
        <f>VLOOKUP($A64,'Return Data'!$B$7:$R$2843,17,0)</f>
        <v>17.4542</v>
      </c>
      <c r="M64" s="66">
        <f t="shared" si="17"/>
        <v>51</v>
      </c>
      <c r="N64" s="65">
        <f>VLOOKUP($A64,'Return Data'!$B$7:$R$2843,14,0)</f>
        <v>13.8367</v>
      </c>
      <c r="O64" s="66">
        <f t="shared" ref="O64:O69" si="18">RANK(N64,N$8:N$73,0)</f>
        <v>28</v>
      </c>
      <c r="P64" s="65">
        <f>VLOOKUP($A64,'Return Data'!$B$7:$R$2843,15,0)</f>
        <v>13.7485</v>
      </c>
      <c r="Q64" s="66">
        <f>RANK(P64,P$8:P$73,0)</f>
        <v>18</v>
      </c>
      <c r="R64" s="65">
        <f>VLOOKUP($A64,'Return Data'!$B$7:$R$2843,16,0)</f>
        <v>14.6614</v>
      </c>
      <c r="S64" s="67">
        <f t="shared" si="16"/>
        <v>35</v>
      </c>
    </row>
    <row r="65" spans="1:19" x14ac:dyDescent="0.3">
      <c r="A65" s="63" t="s">
        <v>323</v>
      </c>
      <c r="B65" s="64">
        <f>VLOOKUP($A65,'Return Data'!$B$7:$R$2843,3,0)</f>
        <v>44391</v>
      </c>
      <c r="C65" s="65">
        <f>VLOOKUP($A65,'Return Data'!$B$7:$R$2843,4,0)</f>
        <v>161.867962417429</v>
      </c>
      <c r="D65" s="65">
        <f>VLOOKUP($A65,'Return Data'!$B$7:$R$2843,10,0)</f>
        <v>11.9878</v>
      </c>
      <c r="E65" s="66">
        <f t="shared" si="10"/>
        <v>53</v>
      </c>
      <c r="F65" s="65">
        <f>VLOOKUP($A65,'Return Data'!$B$7:$R$2843,11,0)</f>
        <v>10.7659</v>
      </c>
      <c r="G65" s="66">
        <f t="shared" si="11"/>
        <v>59</v>
      </c>
      <c r="H65" s="65">
        <f>VLOOKUP($A65,'Return Data'!$B$7:$R$2843,12,0)</f>
        <v>29.152999999999999</v>
      </c>
      <c r="I65" s="66">
        <f t="shared" si="12"/>
        <v>62</v>
      </c>
      <c r="J65" s="65">
        <f>VLOOKUP($A65,'Return Data'!$B$7:$R$2843,13,0)</f>
        <v>45.793999999999997</v>
      </c>
      <c r="K65" s="66">
        <f t="shared" si="13"/>
        <v>58</v>
      </c>
      <c r="L65" s="65">
        <f>VLOOKUP($A65,'Return Data'!$B$7:$R$2843,17,0)</f>
        <v>17.123799999999999</v>
      </c>
      <c r="M65" s="66">
        <f t="shared" si="17"/>
        <v>53</v>
      </c>
      <c r="N65" s="65">
        <f>VLOOKUP($A65,'Return Data'!$B$7:$R$2843,14,0)</f>
        <v>10.897399999999999</v>
      </c>
      <c r="O65" s="66">
        <f t="shared" si="18"/>
        <v>44</v>
      </c>
      <c r="P65" s="65">
        <f>VLOOKUP($A65,'Return Data'!$B$7:$R$2843,15,0)</f>
        <v>13.520099999999999</v>
      </c>
      <c r="Q65" s="66">
        <f>RANK(P65,P$8:P$73,0)</f>
        <v>20</v>
      </c>
      <c r="R65" s="65">
        <f>VLOOKUP($A65,'Return Data'!$B$7:$R$2843,16,0)</f>
        <v>11.6311</v>
      </c>
      <c r="S65" s="67">
        <f t="shared" si="16"/>
        <v>50</v>
      </c>
    </row>
    <row r="66" spans="1:19" x14ac:dyDescent="0.3">
      <c r="A66" s="63" t="s">
        <v>324</v>
      </c>
      <c r="B66" s="64">
        <f>VLOOKUP($A66,'Return Data'!$B$7:$R$2843,3,0)</f>
        <v>44391</v>
      </c>
      <c r="C66" s="65">
        <f>VLOOKUP($A66,'Return Data'!$B$7:$R$2843,4,0)</f>
        <v>37.76</v>
      </c>
      <c r="D66" s="65">
        <f>VLOOKUP($A66,'Return Data'!$B$7:$R$2843,10,0)</f>
        <v>15.2273</v>
      </c>
      <c r="E66" s="66">
        <f t="shared" si="10"/>
        <v>27</v>
      </c>
      <c r="F66" s="65">
        <f>VLOOKUP($A66,'Return Data'!$B$7:$R$2843,11,0)</f>
        <v>16.041799999999999</v>
      </c>
      <c r="G66" s="66">
        <f t="shared" si="11"/>
        <v>32</v>
      </c>
      <c r="H66" s="65">
        <f>VLOOKUP($A66,'Return Data'!$B$7:$R$2843,12,0)</f>
        <v>40.685499999999998</v>
      </c>
      <c r="I66" s="66">
        <f t="shared" si="12"/>
        <v>43</v>
      </c>
      <c r="J66" s="65">
        <f>VLOOKUP($A66,'Return Data'!$B$7:$R$2843,13,0)</f>
        <v>59.3249</v>
      </c>
      <c r="K66" s="66">
        <f t="shared" si="13"/>
        <v>34</v>
      </c>
      <c r="L66" s="65">
        <f>VLOOKUP($A66,'Return Data'!$B$7:$R$2843,17,0)</f>
        <v>24.979700000000001</v>
      </c>
      <c r="M66" s="66">
        <f t="shared" si="17"/>
        <v>22</v>
      </c>
      <c r="N66" s="65">
        <f>VLOOKUP($A66,'Return Data'!$B$7:$R$2843,14,0)</f>
        <v>16.3398</v>
      </c>
      <c r="O66" s="66">
        <f t="shared" si="18"/>
        <v>14</v>
      </c>
      <c r="P66" s="65">
        <f>VLOOKUP($A66,'Return Data'!$B$7:$R$2843,15,0)</f>
        <v>13.5456</v>
      </c>
      <c r="Q66" s="66">
        <f>RANK(P66,P$8:P$73,0)</f>
        <v>19</v>
      </c>
      <c r="R66" s="65">
        <f>VLOOKUP($A66,'Return Data'!$B$7:$R$2843,16,0)</f>
        <v>14.903</v>
      </c>
      <c r="S66" s="67">
        <f t="shared" si="16"/>
        <v>33</v>
      </c>
    </row>
    <row r="67" spans="1:19" x14ac:dyDescent="0.3">
      <c r="A67" s="63" t="s">
        <v>325</v>
      </c>
      <c r="B67" s="64">
        <f>VLOOKUP($A67,'Return Data'!$B$7:$R$2843,3,0)</f>
        <v>44391</v>
      </c>
      <c r="C67" s="65">
        <f>VLOOKUP($A67,'Return Data'!$B$7:$R$2843,4,0)</f>
        <v>20.3782</v>
      </c>
      <c r="D67" s="65">
        <f>VLOOKUP($A67,'Return Data'!$B$7:$R$2843,10,0)</f>
        <v>15.561999999999999</v>
      </c>
      <c r="E67" s="66">
        <f t="shared" si="10"/>
        <v>24</v>
      </c>
      <c r="F67" s="65">
        <f>VLOOKUP($A67,'Return Data'!$B$7:$R$2843,11,0)</f>
        <v>21.306000000000001</v>
      </c>
      <c r="G67" s="66">
        <f t="shared" si="11"/>
        <v>20</v>
      </c>
      <c r="H67" s="65">
        <f>VLOOKUP($A67,'Return Data'!$B$7:$R$2843,12,0)</f>
        <v>52.465200000000003</v>
      </c>
      <c r="I67" s="66">
        <f t="shared" si="12"/>
        <v>17</v>
      </c>
      <c r="J67" s="65">
        <f>VLOOKUP($A67,'Return Data'!$B$7:$R$2843,13,0)</f>
        <v>69.484999999999999</v>
      </c>
      <c r="K67" s="66">
        <f t="shared" si="13"/>
        <v>19</v>
      </c>
      <c r="L67" s="65">
        <f>VLOOKUP($A67,'Return Data'!$B$7:$R$2843,17,0)</f>
        <v>24.42</v>
      </c>
      <c r="M67" s="66">
        <f t="shared" si="17"/>
        <v>24</v>
      </c>
      <c r="N67" s="65">
        <f>VLOOKUP($A67,'Return Data'!$B$7:$R$2843,14,0)</f>
        <v>15.096</v>
      </c>
      <c r="O67" s="66">
        <f t="shared" si="18"/>
        <v>17</v>
      </c>
      <c r="P67" s="65"/>
      <c r="Q67" s="66"/>
      <c r="R67" s="65">
        <f>VLOOKUP($A67,'Return Data'!$B$7:$R$2843,16,0)</f>
        <v>14.3954</v>
      </c>
      <c r="S67" s="67">
        <f t="shared" si="16"/>
        <v>37</v>
      </c>
    </row>
    <row r="68" spans="1:19" x14ac:dyDescent="0.3">
      <c r="A68" s="63" t="s">
        <v>326</v>
      </c>
      <c r="B68" s="64">
        <f>VLOOKUP($A68,'Return Data'!$B$7:$R$2843,3,0)</f>
        <v>44391</v>
      </c>
      <c r="C68" s="65">
        <f>VLOOKUP($A68,'Return Data'!$B$7:$R$2843,4,0)</f>
        <v>14.8475</v>
      </c>
      <c r="D68" s="65">
        <f>VLOOKUP($A68,'Return Data'!$B$7:$R$2843,10,0)</f>
        <v>17.3947</v>
      </c>
      <c r="E68" s="66">
        <f t="shared" si="10"/>
        <v>14</v>
      </c>
      <c r="F68" s="65">
        <f>VLOOKUP($A68,'Return Data'!$B$7:$R$2843,11,0)</f>
        <v>22.494</v>
      </c>
      <c r="G68" s="66">
        <f t="shared" si="11"/>
        <v>16</v>
      </c>
      <c r="H68" s="65">
        <f>VLOOKUP($A68,'Return Data'!$B$7:$R$2843,12,0)</f>
        <v>56.449199999999998</v>
      </c>
      <c r="I68" s="66">
        <f t="shared" si="12"/>
        <v>10</v>
      </c>
      <c r="J68" s="65">
        <f>VLOOKUP($A68,'Return Data'!$B$7:$R$2843,13,0)</f>
        <v>71.409599999999998</v>
      </c>
      <c r="K68" s="66">
        <f t="shared" si="13"/>
        <v>18</v>
      </c>
      <c r="L68" s="65">
        <f>VLOOKUP($A68,'Return Data'!$B$7:$R$2843,17,0)</f>
        <v>19.8993</v>
      </c>
      <c r="M68" s="66">
        <f t="shared" si="17"/>
        <v>40</v>
      </c>
      <c r="N68" s="65">
        <f>VLOOKUP($A68,'Return Data'!$B$7:$R$2843,14,0)</f>
        <v>13.725</v>
      </c>
      <c r="O68" s="66">
        <f t="shared" si="18"/>
        <v>29</v>
      </c>
      <c r="P68" s="65"/>
      <c r="Q68" s="66"/>
      <c r="R68" s="65">
        <f>VLOOKUP($A68,'Return Data'!$B$7:$R$2843,16,0)</f>
        <v>9.2482000000000006</v>
      </c>
      <c r="S68" s="67">
        <f t="shared" si="16"/>
        <v>57</v>
      </c>
    </row>
    <row r="69" spans="1:19" x14ac:dyDescent="0.3">
      <c r="A69" s="63" t="s">
        <v>327</v>
      </c>
      <c r="B69" s="64">
        <f>VLOOKUP($A69,'Return Data'!$B$7:$R$2843,3,0)</f>
        <v>44391</v>
      </c>
      <c r="C69" s="65">
        <f>VLOOKUP($A69,'Return Data'!$B$7:$R$2843,4,0)</f>
        <v>13.8125</v>
      </c>
      <c r="D69" s="65">
        <f>VLOOKUP($A69,'Return Data'!$B$7:$R$2843,10,0)</f>
        <v>16.986699999999999</v>
      </c>
      <c r="E69" s="66">
        <f t="shared" si="10"/>
        <v>15</v>
      </c>
      <c r="F69" s="65">
        <f>VLOOKUP($A69,'Return Data'!$B$7:$R$2843,11,0)</f>
        <v>22.813800000000001</v>
      </c>
      <c r="G69" s="66">
        <f t="shared" si="11"/>
        <v>15</v>
      </c>
      <c r="H69" s="65">
        <f>VLOOKUP($A69,'Return Data'!$B$7:$R$2843,12,0)</f>
        <v>55.252499999999998</v>
      </c>
      <c r="I69" s="66">
        <f t="shared" si="12"/>
        <v>12</v>
      </c>
      <c r="J69" s="65">
        <f>VLOOKUP($A69,'Return Data'!$B$7:$R$2843,13,0)</f>
        <v>68.268600000000006</v>
      </c>
      <c r="K69" s="66">
        <f t="shared" si="13"/>
        <v>20</v>
      </c>
      <c r="L69" s="65">
        <f>VLOOKUP($A69,'Return Data'!$B$7:$R$2843,17,0)</f>
        <v>20.4495</v>
      </c>
      <c r="M69" s="66">
        <f t="shared" si="17"/>
        <v>38</v>
      </c>
      <c r="N69" s="65">
        <f>VLOOKUP($A69,'Return Data'!$B$7:$R$2843,14,0)</f>
        <v>14.375999999999999</v>
      </c>
      <c r="O69" s="66">
        <f t="shared" si="18"/>
        <v>24</v>
      </c>
      <c r="P69" s="65"/>
      <c r="Q69" s="66"/>
      <c r="R69" s="65">
        <f>VLOOKUP($A69,'Return Data'!$B$7:$R$2843,16,0)</f>
        <v>7.8083999999999998</v>
      </c>
      <c r="S69" s="67">
        <f t="shared" si="16"/>
        <v>61</v>
      </c>
    </row>
    <row r="70" spans="1:19" x14ac:dyDescent="0.3">
      <c r="A70" s="63" t="s">
        <v>328</v>
      </c>
      <c r="B70" s="64">
        <f>VLOOKUP($A70,'Return Data'!$B$7:$R$2843,3,0)</f>
        <v>44391</v>
      </c>
      <c r="C70" s="65">
        <f>VLOOKUP($A70,'Return Data'!$B$7:$R$2843,4,0)</f>
        <v>11.5242</v>
      </c>
      <c r="D70" s="65">
        <f>VLOOKUP($A70,'Return Data'!$B$7:$R$2843,10,0)</f>
        <v>10.6553</v>
      </c>
      <c r="E70" s="66">
        <f t="shared" si="10"/>
        <v>62</v>
      </c>
      <c r="F70" s="65">
        <f>VLOOKUP($A70,'Return Data'!$B$7:$R$2843,11,0)</f>
        <v>11.712999999999999</v>
      </c>
      <c r="G70" s="66">
        <f t="shared" si="11"/>
        <v>54</v>
      </c>
      <c r="H70" s="65">
        <f>VLOOKUP($A70,'Return Data'!$B$7:$R$2843,12,0)</f>
        <v>38.884300000000003</v>
      </c>
      <c r="I70" s="66">
        <f t="shared" si="12"/>
        <v>51</v>
      </c>
      <c r="J70" s="65">
        <f>VLOOKUP($A70,'Return Data'!$B$7:$R$2843,13,0)</f>
        <v>45.239800000000002</v>
      </c>
      <c r="K70" s="66">
        <f t="shared" si="13"/>
        <v>59</v>
      </c>
      <c r="L70" s="65">
        <f>VLOOKUP($A70,'Return Data'!$B$7:$R$2843,17,0)</f>
        <v>18.035900000000002</v>
      </c>
      <c r="M70" s="66">
        <f t="shared" si="17"/>
        <v>48</v>
      </c>
      <c r="N70" s="65"/>
      <c r="O70" s="66"/>
      <c r="P70" s="65"/>
      <c r="Q70" s="66"/>
      <c r="R70" s="65">
        <f>VLOOKUP($A70,'Return Data'!$B$7:$R$2843,16,0)</f>
        <v>4.1513999999999998</v>
      </c>
      <c r="S70" s="67">
        <f t="shared" si="16"/>
        <v>66</v>
      </c>
    </row>
    <row r="71" spans="1:19" x14ac:dyDescent="0.3">
      <c r="A71" s="63" t="s">
        <v>329</v>
      </c>
      <c r="B71" s="64">
        <f>VLOOKUP($A71,'Return Data'!$B$7:$R$2843,3,0)</f>
        <v>44391</v>
      </c>
      <c r="C71" s="65">
        <f>VLOOKUP($A71,'Return Data'!$B$7:$R$2843,4,0)</f>
        <v>12.018700000000001</v>
      </c>
      <c r="D71" s="65">
        <f>VLOOKUP($A71,'Return Data'!$B$7:$R$2843,10,0)</f>
        <v>11.109400000000001</v>
      </c>
      <c r="E71" s="66">
        <f t="shared" si="10"/>
        <v>60</v>
      </c>
      <c r="F71" s="65">
        <f>VLOOKUP($A71,'Return Data'!$B$7:$R$2843,11,0)</f>
        <v>11.3719</v>
      </c>
      <c r="G71" s="66">
        <f t="shared" si="11"/>
        <v>56</v>
      </c>
      <c r="H71" s="65">
        <f>VLOOKUP($A71,'Return Data'!$B$7:$R$2843,12,0)</f>
        <v>38.045999999999999</v>
      </c>
      <c r="I71" s="66">
        <f t="shared" si="12"/>
        <v>53</v>
      </c>
      <c r="J71" s="65">
        <f>VLOOKUP($A71,'Return Data'!$B$7:$R$2843,13,0)</f>
        <v>44.1143</v>
      </c>
      <c r="K71" s="66">
        <f t="shared" si="13"/>
        <v>61</v>
      </c>
      <c r="L71" s="65">
        <f>VLOOKUP($A71,'Return Data'!$B$7:$R$2843,17,0)</f>
        <v>18.7578</v>
      </c>
      <c r="M71" s="66">
        <f t="shared" si="17"/>
        <v>45</v>
      </c>
      <c r="N71" s="65"/>
      <c r="O71" s="66"/>
      <c r="P71" s="65"/>
      <c r="Q71" s="66"/>
      <c r="R71" s="65">
        <f>VLOOKUP($A71,'Return Data'!$B$7:$R$2843,16,0)</f>
        <v>5.7278000000000002</v>
      </c>
      <c r="S71" s="67">
        <f t="shared" si="16"/>
        <v>65</v>
      </c>
    </row>
    <row r="72" spans="1:19" x14ac:dyDescent="0.3">
      <c r="A72" s="63" t="s">
        <v>330</v>
      </c>
      <c r="B72" s="64">
        <f>VLOOKUP($A72,'Return Data'!$B$7:$R$2843,3,0)</f>
        <v>44391</v>
      </c>
      <c r="C72" s="65">
        <f>VLOOKUP($A72,'Return Data'!$B$7:$R$2843,4,0)</f>
        <v>132.70349999999999</v>
      </c>
      <c r="D72" s="65">
        <f>VLOOKUP($A72,'Return Data'!$B$7:$R$2843,10,0)</f>
        <v>14.077999999999999</v>
      </c>
      <c r="E72" s="66">
        <f t="shared" ref="E72:E73" si="19">RANK(D72,D$8:D$73,0)</f>
        <v>40</v>
      </c>
      <c r="F72" s="65">
        <f>VLOOKUP($A72,'Return Data'!$B$7:$R$2843,11,0)</f>
        <v>13.575900000000001</v>
      </c>
      <c r="G72" s="66">
        <f t="shared" ref="G72:G73" si="20">RANK(F72,F$8:F$73,0)</f>
        <v>46</v>
      </c>
      <c r="H72" s="65">
        <f>VLOOKUP($A72,'Return Data'!$B$7:$R$2843,12,0)</f>
        <v>45.410499999999999</v>
      </c>
      <c r="I72" s="66">
        <f t="shared" ref="I72:I73" si="21">RANK(H72,H$8:H$73,0)</f>
        <v>30</v>
      </c>
      <c r="J72" s="65">
        <f>VLOOKUP($A72,'Return Data'!$B$7:$R$2843,13,0)</f>
        <v>61.438200000000002</v>
      </c>
      <c r="K72" s="66">
        <f t="shared" ref="K72:K73" si="22">RANK(J72,J$8:J$73,0)</f>
        <v>30</v>
      </c>
      <c r="L72" s="65">
        <f>VLOOKUP($A72,'Return Data'!$B$7:$R$2843,17,0)</f>
        <v>24.720400000000001</v>
      </c>
      <c r="M72" s="66">
        <f t="shared" si="17"/>
        <v>23</v>
      </c>
      <c r="N72" s="65">
        <f>VLOOKUP($A72,'Return Data'!$B$7:$R$2843,14,0)</f>
        <v>16.422499999999999</v>
      </c>
      <c r="O72" s="66">
        <f>RANK(N72,N$8:N$73,0)</f>
        <v>13</v>
      </c>
      <c r="P72" s="65">
        <f>VLOOKUP($A72,'Return Data'!$B$7:$R$2843,15,0)</f>
        <v>13.9916</v>
      </c>
      <c r="Q72" s="66">
        <f>RANK(P72,P$8:P$73,0)</f>
        <v>17</v>
      </c>
      <c r="R72" s="65">
        <f>VLOOKUP($A72,'Return Data'!$B$7:$R$2843,16,0)</f>
        <v>12.1373</v>
      </c>
      <c r="S72" s="67">
        <f t="shared" ref="S72:S73" si="23">RANK(R72,R$8:R$73,0)</f>
        <v>44</v>
      </c>
    </row>
    <row r="73" spans="1:19" x14ac:dyDescent="0.3">
      <c r="A73" s="63" t="s">
        <v>331</v>
      </c>
      <c r="B73" s="64">
        <f>VLOOKUP($A73,'Return Data'!$B$7:$R$2843,3,0)</f>
        <v>44391</v>
      </c>
      <c r="C73" s="65">
        <f>VLOOKUP($A73,'Return Data'!$B$7:$R$2843,4,0)</f>
        <v>209.06845337466601</v>
      </c>
      <c r="D73" s="65">
        <f>VLOOKUP($A73,'Return Data'!$B$7:$R$2843,10,0)</f>
        <v>11.919700000000001</v>
      </c>
      <c r="E73" s="66">
        <f t="shared" si="19"/>
        <v>54</v>
      </c>
      <c r="F73" s="65">
        <f>VLOOKUP($A73,'Return Data'!$B$7:$R$2843,11,0)</f>
        <v>11.509499999999999</v>
      </c>
      <c r="G73" s="66">
        <f t="shared" si="20"/>
        <v>55</v>
      </c>
      <c r="H73" s="65">
        <f>VLOOKUP($A73,'Return Data'!$B$7:$R$2843,12,0)</f>
        <v>36.372399999999999</v>
      </c>
      <c r="I73" s="66">
        <f t="shared" si="21"/>
        <v>55</v>
      </c>
      <c r="J73" s="65">
        <f>VLOOKUP($A73,'Return Data'!$B$7:$R$2843,13,0)</f>
        <v>52.357199999999999</v>
      </c>
      <c r="K73" s="66">
        <f t="shared" si="22"/>
        <v>55</v>
      </c>
      <c r="L73" s="65">
        <f>VLOOKUP($A73,'Return Data'!$B$7:$R$2843,17,0)</f>
        <v>16.959399999999999</v>
      </c>
      <c r="M73" s="66">
        <f t="shared" si="17"/>
        <v>54</v>
      </c>
      <c r="N73" s="65">
        <f>VLOOKUP($A73,'Return Data'!$B$7:$R$2843,14,0)</f>
        <v>11.5436</v>
      </c>
      <c r="O73" s="66">
        <f>RANK(N73,N$8:N$73,0)</f>
        <v>42</v>
      </c>
      <c r="P73" s="65">
        <f>VLOOKUP($A73,'Return Data'!$B$7:$R$2843,15,0)</f>
        <v>12.367100000000001</v>
      </c>
      <c r="Q73" s="66">
        <f>RANK(P73,P$8:P$73,0)</f>
        <v>27</v>
      </c>
      <c r="R73" s="65">
        <f>VLOOKUP($A73,'Return Data'!$B$7:$R$2843,16,0)</f>
        <v>18.061699999999998</v>
      </c>
      <c r="S73" s="67">
        <f t="shared" si="23"/>
        <v>17</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16.634856060606054</v>
      </c>
      <c r="E75" s="74"/>
      <c r="F75" s="75">
        <f>AVERAGE(F8:F73)</f>
        <v>19.449536363636362</v>
      </c>
      <c r="G75" s="74"/>
      <c r="H75" s="75">
        <f>AVERAGE(H8:H73)</f>
        <v>48.162730303030301</v>
      </c>
      <c r="I75" s="74"/>
      <c r="J75" s="75">
        <f>AVERAGE(J8:J73)</f>
        <v>66.44753181818183</v>
      </c>
      <c r="K75" s="74"/>
      <c r="L75" s="75">
        <f>AVERAGE(L8:L73)</f>
        <v>23.7028761904762</v>
      </c>
      <c r="M75" s="74"/>
      <c r="N75" s="75">
        <f>AVERAGE(N8:N73)</f>
        <v>15.196444230769229</v>
      </c>
      <c r="O75" s="74"/>
      <c r="P75" s="75">
        <f>AVERAGE(P8:P73)</f>
        <v>14.382299999999999</v>
      </c>
      <c r="Q75" s="74"/>
      <c r="R75" s="75">
        <f>AVERAGE(R8:R73)</f>
        <v>15.031703030303028</v>
      </c>
      <c r="S75" s="76"/>
    </row>
    <row r="76" spans="1:19" x14ac:dyDescent="0.3">
      <c r="A76" s="73" t="s">
        <v>28</v>
      </c>
      <c r="B76" s="74"/>
      <c r="C76" s="74"/>
      <c r="D76" s="75">
        <f>MIN(D8:D73)</f>
        <v>7.2817999999999996</v>
      </c>
      <c r="E76" s="74"/>
      <c r="F76" s="75">
        <f>MIN(F8:F73)</f>
        <v>5.3552</v>
      </c>
      <c r="G76" s="74"/>
      <c r="H76" s="75">
        <f>MIN(H8:H73)</f>
        <v>23.906300000000002</v>
      </c>
      <c r="I76" s="74"/>
      <c r="J76" s="75">
        <f>MIN(J8:J73)</f>
        <v>35.160899999999998</v>
      </c>
      <c r="K76" s="74"/>
      <c r="L76" s="75">
        <f>MIN(L8:L73)</f>
        <v>12.7135</v>
      </c>
      <c r="M76" s="74"/>
      <c r="N76" s="75">
        <f>MIN(N8:N73)</f>
        <v>8.0888000000000009</v>
      </c>
      <c r="O76" s="74"/>
      <c r="P76" s="75">
        <f>MIN(P8:P73)</f>
        <v>7.69</v>
      </c>
      <c r="Q76" s="74"/>
      <c r="R76" s="75">
        <f>MIN(R8:R73)</f>
        <v>4.1513999999999998</v>
      </c>
      <c r="S76" s="76"/>
    </row>
    <row r="77" spans="1:19" ht="15" thickBot="1" x14ac:dyDescent="0.35">
      <c r="A77" s="77" t="s">
        <v>29</v>
      </c>
      <c r="B77" s="78"/>
      <c r="C77" s="78"/>
      <c r="D77" s="79">
        <f>MAX(D8:D73)</f>
        <v>40.174599999999998</v>
      </c>
      <c r="E77" s="78"/>
      <c r="F77" s="79">
        <f>MAX(F8:F73)</f>
        <v>51.947000000000003</v>
      </c>
      <c r="G77" s="78"/>
      <c r="H77" s="79">
        <f>MAX(H8:H73)</f>
        <v>96.970100000000002</v>
      </c>
      <c r="I77" s="78"/>
      <c r="J77" s="79">
        <f>MAX(J8:J73)</f>
        <v>122.13800000000001</v>
      </c>
      <c r="K77" s="78"/>
      <c r="L77" s="79">
        <f>MAX(L8:L73)</f>
        <v>45.423499999999997</v>
      </c>
      <c r="M77" s="78"/>
      <c r="N77" s="79">
        <f>MAX(N8:N73)</f>
        <v>31.583200000000001</v>
      </c>
      <c r="O77" s="78"/>
      <c r="P77" s="79">
        <f>MAX(P8:P73)</f>
        <v>24.368400000000001</v>
      </c>
      <c r="Q77" s="78"/>
      <c r="R77" s="79">
        <f>MAX(R8:R73)</f>
        <v>29.318100000000001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44391</v>
      </c>
      <c r="C8" s="65">
        <f>VLOOKUP($A8,'Return Data'!$B$7:$R$2843,4,0)</f>
        <v>11.81</v>
      </c>
      <c r="D8" s="65">
        <f>VLOOKUP($A8,'Return Data'!$B$7:$R$2843,8,0)</f>
        <v>2.1625999999999999</v>
      </c>
      <c r="E8" s="66">
        <f>RANK(D8,D$8:D$15,0)</f>
        <v>3</v>
      </c>
      <c r="F8" s="65">
        <f>VLOOKUP($A8,'Return Data'!$B$7:$R$2843,9,0)</f>
        <v>2.7850000000000001</v>
      </c>
      <c r="G8" s="66">
        <f t="shared" ref="G8" si="0">RANK(F8,F$8:F$15,0)</f>
        <v>4</v>
      </c>
      <c r="H8" s="65">
        <f>VLOOKUP($A8,'Return Data'!$B$7:$R$2843,10,0)</f>
        <v>13.9961</v>
      </c>
      <c r="I8" s="66">
        <f t="shared" ref="I8" si="1">RANK(H8,H$8:H$15,0)</f>
        <v>2</v>
      </c>
      <c r="J8" s="65"/>
      <c r="K8" s="66"/>
      <c r="L8" s="65"/>
      <c r="M8" s="66"/>
      <c r="N8" s="65"/>
      <c r="O8" s="66"/>
      <c r="P8" s="65">
        <f>VLOOKUP($A8,'Return Data'!$B$7:$R$2843,16,0)</f>
        <v>18.100000000000001</v>
      </c>
      <c r="Q8" s="67">
        <f>RANK(P8,P$8:P$15,0)</f>
        <v>5</v>
      </c>
    </row>
    <row r="9" spans="1:18" x14ac:dyDescent="0.3">
      <c r="A9" s="63" t="s">
        <v>377</v>
      </c>
      <c r="B9" s="64">
        <f>VLOOKUP($A9,'Return Data'!$B$7:$R$2843,3,0)</f>
        <v>44391</v>
      </c>
      <c r="C9" s="65">
        <f>VLOOKUP($A9,'Return Data'!$B$7:$R$2843,4,0)</f>
        <v>15.25</v>
      </c>
      <c r="D9" s="65">
        <f>VLOOKUP($A9,'Return Data'!$B$7:$R$2843,8,0)</f>
        <v>1.3289</v>
      </c>
      <c r="E9" s="66">
        <f t="shared" ref="E9:E15" si="2">RANK(D9,D$8:D$15,0)</f>
        <v>5</v>
      </c>
      <c r="F9" s="65">
        <f>VLOOKUP($A9,'Return Data'!$B$7:$R$2843,9,0)</f>
        <v>2.0066999999999999</v>
      </c>
      <c r="G9" s="66">
        <f t="shared" ref="G9" si="3">RANK(F9,F$8:F$15,0)</f>
        <v>5</v>
      </c>
      <c r="H9" s="65">
        <f>VLOOKUP($A9,'Return Data'!$B$7:$R$2843,10,0)</f>
        <v>9.7121999999999993</v>
      </c>
      <c r="I9" s="66">
        <f t="shared" ref="I9" si="4">RANK(H9,H$8:H$15,0)</f>
        <v>7</v>
      </c>
      <c r="J9" s="65">
        <f>VLOOKUP($A9,'Return Data'!$B$7:$R$2843,11,0)</f>
        <v>9.3190000000000008</v>
      </c>
      <c r="K9" s="66">
        <f t="shared" ref="K9" si="5">RANK(J9,J$8:J$15,0)</f>
        <v>5</v>
      </c>
      <c r="L9" s="65">
        <f>VLOOKUP($A9,'Return Data'!$B$7:$R$2843,12,0)</f>
        <v>35.796999999999997</v>
      </c>
      <c r="M9" s="66">
        <f t="shared" ref="M9" si="6">RANK(L9,L$8:L$15,0)</f>
        <v>3</v>
      </c>
      <c r="N9" s="65">
        <f>VLOOKUP($A9,'Return Data'!$B$7:$R$2843,13,0)</f>
        <v>46.634599999999999</v>
      </c>
      <c r="O9" s="66">
        <f t="shared" ref="O9" si="7">RANK(N9,N$8:N$15,0)</f>
        <v>3</v>
      </c>
      <c r="P9" s="65">
        <f>VLOOKUP($A9,'Return Data'!$B$7:$R$2843,16,0)</f>
        <v>34.628799999999998</v>
      </c>
      <c r="Q9" s="67">
        <f t="shared" ref="Q9:Q15" si="8">RANK(P9,P$8:P$15,0)</f>
        <v>2</v>
      </c>
    </row>
    <row r="10" spans="1:18" x14ac:dyDescent="0.3">
      <c r="A10" s="63" t="s">
        <v>1961</v>
      </c>
      <c r="B10" s="64">
        <f>VLOOKUP($A10,'Return Data'!$B$7:$R$2843,3,0)</f>
        <v>44391</v>
      </c>
      <c r="C10" s="65">
        <f>VLOOKUP($A10,'Return Data'!$B$7:$R$2843,4,0)</f>
        <v>13.27</v>
      </c>
      <c r="D10" s="65">
        <f>VLOOKUP($A10,'Return Data'!$B$7:$R$2843,8,0)</f>
        <v>1.2203999999999999</v>
      </c>
      <c r="E10" s="66">
        <f t="shared" si="2"/>
        <v>7</v>
      </c>
      <c r="F10" s="65">
        <f>VLOOKUP($A10,'Return Data'!$B$7:$R$2843,9,0)</f>
        <v>3.5909</v>
      </c>
      <c r="G10" s="66">
        <f t="shared" ref="G10:G15" si="9">RANK(F10,F$8:F$15,0)</f>
        <v>3</v>
      </c>
      <c r="H10" s="65">
        <f>VLOOKUP($A10,'Return Data'!$B$7:$R$2843,10,0)</f>
        <v>12.744300000000001</v>
      </c>
      <c r="I10" s="66">
        <f t="shared" ref="I10:I15" si="10">RANK(H10,H$8:H$15,0)</f>
        <v>3</v>
      </c>
      <c r="J10" s="65">
        <f>VLOOKUP($A10,'Return Data'!$B$7:$R$2843,11,0)</f>
        <v>11.9831</v>
      </c>
      <c r="K10" s="66">
        <f t="shared" ref="K10:K15" si="11">RANK(J10,J$8:J$15,0)</f>
        <v>3</v>
      </c>
      <c r="L10" s="65"/>
      <c r="M10" s="66"/>
      <c r="N10" s="65"/>
      <c r="O10" s="66"/>
      <c r="P10" s="65">
        <f>VLOOKUP($A10,'Return Data'!$B$7:$R$2843,16,0)</f>
        <v>32.700000000000003</v>
      </c>
      <c r="Q10" s="67">
        <f t="shared" si="8"/>
        <v>3</v>
      </c>
    </row>
    <row r="11" spans="1:18" x14ac:dyDescent="0.3">
      <c r="A11" s="63" t="s">
        <v>1962</v>
      </c>
      <c r="B11" s="64">
        <f>VLOOKUP($A11,'Return Data'!$B$7:$R$2843,3,0)</f>
        <v>44391</v>
      </c>
      <c r="C11" s="65">
        <f>VLOOKUP($A11,'Return Data'!$B$7:$R$2843,4,0)</f>
        <v>11.63</v>
      </c>
      <c r="D11" s="65">
        <f>VLOOKUP($A11,'Return Data'!$B$7:$R$2843,8,0)</f>
        <v>3.0114999999999998</v>
      </c>
      <c r="E11" s="66">
        <f t="shared" si="2"/>
        <v>2</v>
      </c>
      <c r="F11" s="65">
        <f>VLOOKUP($A11,'Return Data'!$B$7:$R$2843,9,0)</f>
        <v>5.7272999999999996</v>
      </c>
      <c r="G11" s="66">
        <f t="shared" si="9"/>
        <v>1</v>
      </c>
      <c r="H11" s="65"/>
      <c r="I11" s="66"/>
      <c r="J11" s="65"/>
      <c r="K11" s="66"/>
      <c r="L11" s="65"/>
      <c r="M11" s="66"/>
      <c r="N11" s="65"/>
      <c r="O11" s="66"/>
      <c r="P11" s="65">
        <f>VLOOKUP($A11,'Return Data'!$B$7:$R$2843,16,0)</f>
        <v>16.3</v>
      </c>
      <c r="Q11" s="67">
        <f t="shared" si="8"/>
        <v>7</v>
      </c>
    </row>
    <row r="12" spans="1:18" x14ac:dyDescent="0.3">
      <c r="A12" s="63" t="s">
        <v>1964</v>
      </c>
      <c r="B12" s="64">
        <f>VLOOKUP($A12,'Return Data'!$B$7:$R$2843,3,0)</f>
        <v>44391</v>
      </c>
      <c r="C12" s="65">
        <f>VLOOKUP($A12,'Return Data'!$B$7:$R$2843,4,0)</f>
        <v>11.731</v>
      </c>
      <c r="D12" s="65">
        <f>VLOOKUP($A12,'Return Data'!$B$7:$R$2843,8,0)</f>
        <v>1.7963</v>
      </c>
      <c r="E12" s="66">
        <f t="shared" si="2"/>
        <v>4</v>
      </c>
      <c r="F12" s="65">
        <f>VLOOKUP($A12,'Return Data'!$B$7:$R$2843,9,0)</f>
        <v>1.9024000000000001</v>
      </c>
      <c r="G12" s="66">
        <f t="shared" si="9"/>
        <v>6</v>
      </c>
      <c r="H12" s="65">
        <f>VLOOKUP($A12,'Return Data'!$B$7:$R$2843,10,0)</f>
        <v>11.5008</v>
      </c>
      <c r="I12" s="66">
        <f t="shared" si="10"/>
        <v>5</v>
      </c>
      <c r="J12" s="65"/>
      <c r="K12" s="66"/>
      <c r="L12" s="65"/>
      <c r="M12" s="66"/>
      <c r="N12" s="65"/>
      <c r="O12" s="66"/>
      <c r="P12" s="65">
        <f>VLOOKUP($A12,'Return Data'!$B$7:$R$2843,16,0)</f>
        <v>17.309999999999999</v>
      </c>
      <c r="Q12" s="67">
        <f t="shared" si="8"/>
        <v>6</v>
      </c>
    </row>
    <row r="13" spans="1:18" x14ac:dyDescent="0.3">
      <c r="A13" s="63" t="s">
        <v>1967</v>
      </c>
      <c r="B13" s="64">
        <f>VLOOKUP($A13,'Return Data'!$B$7:$R$2843,3,0)</f>
        <v>44391</v>
      </c>
      <c r="C13" s="65">
        <f>VLOOKUP($A13,'Return Data'!$B$7:$R$2843,4,0)</f>
        <v>16.4436</v>
      </c>
      <c r="D13" s="65">
        <f>VLOOKUP($A13,'Return Data'!$B$7:$R$2843,8,0)</f>
        <v>3.3344</v>
      </c>
      <c r="E13" s="66">
        <f t="shared" si="2"/>
        <v>1</v>
      </c>
      <c r="F13" s="65">
        <f>VLOOKUP($A13,'Return Data'!$B$7:$R$2843,9,0)</f>
        <v>5.6420000000000003</v>
      </c>
      <c r="G13" s="66">
        <f t="shared" si="9"/>
        <v>2</v>
      </c>
      <c r="H13" s="65">
        <f>VLOOKUP($A13,'Return Data'!$B$7:$R$2843,10,0)</f>
        <v>20.3355</v>
      </c>
      <c r="I13" s="66">
        <f t="shared" si="10"/>
        <v>1</v>
      </c>
      <c r="J13" s="65">
        <f>VLOOKUP($A13,'Return Data'!$B$7:$R$2843,11,0)</f>
        <v>29.366099999999999</v>
      </c>
      <c r="K13" s="66">
        <f t="shared" ref="K13" si="12">RANK(J13,J$8:J$15,0)</f>
        <v>1</v>
      </c>
      <c r="L13" s="65"/>
      <c r="M13" s="66"/>
      <c r="N13" s="65"/>
      <c r="O13" s="66"/>
      <c r="P13" s="65">
        <f>VLOOKUP($A13,'Return Data'!$B$7:$R$2843,16,0)</f>
        <v>64.436000000000007</v>
      </c>
      <c r="Q13" s="67">
        <f t="shared" si="8"/>
        <v>1</v>
      </c>
    </row>
    <row r="14" spans="1:18" x14ac:dyDescent="0.3">
      <c r="A14" s="63" t="s">
        <v>49</v>
      </c>
      <c r="B14" s="64">
        <f>VLOOKUP($A14,'Return Data'!$B$7:$R$2843,3,0)</f>
        <v>44391</v>
      </c>
      <c r="C14" s="65">
        <f>VLOOKUP($A14,'Return Data'!$B$7:$R$2843,4,0)</f>
        <v>16.03</v>
      </c>
      <c r="D14" s="65">
        <f>VLOOKUP($A14,'Return Data'!$B$7:$R$2843,8,0)</f>
        <v>1.3273999999999999</v>
      </c>
      <c r="E14" s="66">
        <f t="shared" si="2"/>
        <v>6</v>
      </c>
      <c r="F14" s="65">
        <f>VLOOKUP($A14,'Return Data'!$B$7:$R$2843,9,0)</f>
        <v>1.7132000000000001</v>
      </c>
      <c r="G14" s="66">
        <f t="shared" si="9"/>
        <v>7</v>
      </c>
      <c r="H14" s="65">
        <f>VLOOKUP($A14,'Return Data'!$B$7:$R$2843,10,0)</f>
        <v>10.780900000000001</v>
      </c>
      <c r="I14" s="66">
        <f t="shared" si="10"/>
        <v>6</v>
      </c>
      <c r="J14" s="65">
        <f>VLOOKUP($A14,'Return Data'!$B$7:$R$2843,11,0)</f>
        <v>13.286199999999999</v>
      </c>
      <c r="K14" s="66">
        <f t="shared" si="11"/>
        <v>2</v>
      </c>
      <c r="L14" s="65">
        <f>VLOOKUP($A14,'Return Data'!$B$7:$R$2843,12,0)</f>
        <v>41.984099999999998</v>
      </c>
      <c r="M14" s="66">
        <f t="shared" ref="M14:M15" si="13">RANK(L14,L$8:L$15,0)</f>
        <v>1</v>
      </c>
      <c r="N14" s="65">
        <f>VLOOKUP($A14,'Return Data'!$B$7:$R$2843,13,0)</f>
        <v>61.755800000000001</v>
      </c>
      <c r="O14" s="66">
        <f t="shared" ref="O14:O15" si="14">RANK(N14,N$8:N$15,0)</f>
        <v>1</v>
      </c>
      <c r="P14" s="65">
        <f>VLOOKUP($A14,'Return Data'!$B$7:$R$2843,16,0)</f>
        <v>26.487400000000001</v>
      </c>
      <c r="Q14" s="67">
        <f t="shared" si="8"/>
        <v>4</v>
      </c>
    </row>
    <row r="15" spans="1:18" x14ac:dyDescent="0.3">
      <c r="A15" s="63" t="s">
        <v>50</v>
      </c>
      <c r="B15" s="64">
        <f>VLOOKUP($A15,'Return Data'!$B$7:$R$2843,3,0)</f>
        <v>44391</v>
      </c>
      <c r="C15" s="65">
        <f>VLOOKUP($A15,'Return Data'!$B$7:$R$2843,4,0)</f>
        <v>158.80109999999999</v>
      </c>
      <c r="D15" s="65">
        <f>VLOOKUP($A15,'Return Data'!$B$7:$R$2843,8,0)</f>
        <v>1.028</v>
      </c>
      <c r="E15" s="66">
        <f t="shared" si="2"/>
        <v>8</v>
      </c>
      <c r="F15" s="65">
        <f>VLOOKUP($A15,'Return Data'!$B$7:$R$2843,9,0)</f>
        <v>1.6514</v>
      </c>
      <c r="G15" s="66">
        <f t="shared" si="9"/>
        <v>8</v>
      </c>
      <c r="H15" s="65">
        <f>VLOOKUP($A15,'Return Data'!$B$7:$R$2843,10,0)</f>
        <v>11.630100000000001</v>
      </c>
      <c r="I15" s="66">
        <f t="shared" si="10"/>
        <v>4</v>
      </c>
      <c r="J15" s="65">
        <f>VLOOKUP($A15,'Return Data'!$B$7:$R$2843,11,0)</f>
        <v>10.201599999999999</v>
      </c>
      <c r="K15" s="66">
        <f t="shared" si="11"/>
        <v>4</v>
      </c>
      <c r="L15" s="65">
        <f>VLOOKUP($A15,'Return Data'!$B$7:$R$2843,12,0)</f>
        <v>36.3521</v>
      </c>
      <c r="M15" s="66">
        <f t="shared" si="13"/>
        <v>2</v>
      </c>
      <c r="N15" s="65">
        <f>VLOOKUP($A15,'Return Data'!$B$7:$R$2843,13,0)</f>
        <v>52.152299999999997</v>
      </c>
      <c r="O15" s="66">
        <f t="shared" si="14"/>
        <v>2</v>
      </c>
      <c r="P15" s="65">
        <f>VLOOKUP($A15,'Return Data'!$B$7:$R$2843,16,0)</f>
        <v>14.9801</v>
      </c>
      <c r="Q15" s="67">
        <f t="shared" si="8"/>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1.9011875</v>
      </c>
      <c r="E17" s="74"/>
      <c r="F17" s="75">
        <f>AVERAGE(F8:F15)</f>
        <v>3.1273624999999998</v>
      </c>
      <c r="G17" s="74"/>
      <c r="H17" s="75">
        <f>AVERAGE(H8:H15)</f>
        <v>12.957128571428571</v>
      </c>
      <c r="I17" s="74"/>
      <c r="J17" s="75">
        <f>AVERAGE(J8:J15)</f>
        <v>14.831200000000001</v>
      </c>
      <c r="K17" s="74"/>
      <c r="L17" s="75">
        <f>AVERAGE(L8:L15)</f>
        <v>38.044399999999996</v>
      </c>
      <c r="M17" s="74"/>
      <c r="N17" s="75">
        <f>AVERAGE(N8:N15)</f>
        <v>53.51423333333333</v>
      </c>
      <c r="O17" s="74"/>
      <c r="P17" s="75">
        <f>AVERAGE(P8:P15)</f>
        <v>28.117787500000002</v>
      </c>
      <c r="Q17" s="76"/>
    </row>
    <row r="18" spans="1:17" ht="15" customHeight="1" x14ac:dyDescent="0.3">
      <c r="A18" s="73" t="s">
        <v>28</v>
      </c>
      <c r="B18" s="74"/>
      <c r="C18" s="74"/>
      <c r="D18" s="75">
        <f>MIN(D8:D15)</f>
        <v>1.028</v>
      </c>
      <c r="E18" s="74"/>
      <c r="F18" s="75">
        <f>MIN(F8:F15)</f>
        <v>1.6514</v>
      </c>
      <c r="G18" s="74"/>
      <c r="H18" s="75">
        <f>MIN(H8:H15)</f>
        <v>9.7121999999999993</v>
      </c>
      <c r="I18" s="74"/>
      <c r="J18" s="75">
        <f>MIN(J8:J15)</f>
        <v>9.3190000000000008</v>
      </c>
      <c r="K18" s="74"/>
      <c r="L18" s="75">
        <f>MIN(L8:L15)</f>
        <v>35.796999999999997</v>
      </c>
      <c r="M18" s="74"/>
      <c r="N18" s="75">
        <f>MIN(N8:N15)</f>
        <v>46.634599999999999</v>
      </c>
      <c r="O18" s="74"/>
      <c r="P18" s="75">
        <f>MIN(P8:P15)</f>
        <v>14.9801</v>
      </c>
      <c r="Q18" s="76"/>
    </row>
    <row r="19" spans="1:17" ht="15" thickBot="1" x14ac:dyDescent="0.35">
      <c r="A19" s="77" t="s">
        <v>29</v>
      </c>
      <c r="B19" s="78"/>
      <c r="C19" s="78"/>
      <c r="D19" s="79">
        <f>MAX(D8:D15)</f>
        <v>3.3344</v>
      </c>
      <c r="E19" s="78"/>
      <c r="F19" s="79">
        <f>MAX(F8:F15)</f>
        <v>5.7272999999999996</v>
      </c>
      <c r="G19" s="78"/>
      <c r="H19" s="79">
        <f>MAX(H8:H15)</f>
        <v>20.3355</v>
      </c>
      <c r="I19" s="78"/>
      <c r="J19" s="79">
        <f>MAX(J8:J15)</f>
        <v>29.366099999999999</v>
      </c>
      <c r="K19" s="78"/>
      <c r="L19" s="79">
        <f>MAX(L8:L15)</f>
        <v>41.984099999999998</v>
      </c>
      <c r="M19" s="78"/>
      <c r="N19" s="79">
        <f>MAX(N8:N15)</f>
        <v>61.755800000000001</v>
      </c>
      <c r="O19" s="78"/>
      <c r="P19" s="79">
        <f>MAX(P8:P15)</f>
        <v>64.436000000000007</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44391</v>
      </c>
      <c r="C8" s="65">
        <f>VLOOKUP($A8,'Return Data'!$B$7:$R$2843,4,0)</f>
        <v>11.68</v>
      </c>
      <c r="D8" s="65">
        <f>VLOOKUP($A8,'Return Data'!$B$7:$R$2843,8,0)</f>
        <v>2.0979000000000001</v>
      </c>
      <c r="E8" s="66">
        <f>RANK(D8,D$8:D$16,0)</f>
        <v>3</v>
      </c>
      <c r="F8" s="65">
        <f>VLOOKUP($A8,'Return Data'!$B$7:$R$2843,9,0)</f>
        <v>2.5461</v>
      </c>
      <c r="G8" s="66">
        <f>RANK(F8,F$8:F$16,0)</f>
        <v>4</v>
      </c>
      <c r="H8" s="65">
        <f>VLOOKUP($A8,'Return Data'!$B$7:$R$2843,10,0)</f>
        <v>13.398099999999999</v>
      </c>
      <c r="I8" s="66">
        <f>RANK(H8,H$8:H$16,0)</f>
        <v>2</v>
      </c>
      <c r="J8" s="65"/>
      <c r="K8" s="66"/>
      <c r="L8" s="65"/>
      <c r="M8" s="66"/>
      <c r="N8" s="65"/>
      <c r="O8" s="66"/>
      <c r="P8" s="65">
        <f>VLOOKUP($A8,'Return Data'!$B$7:$R$2843,16,0)</f>
        <v>16.8</v>
      </c>
      <c r="Q8" s="67">
        <f>RANK(P8,P$8:P$16,0)</f>
        <v>6</v>
      </c>
    </row>
    <row r="9" spans="1:17" x14ac:dyDescent="0.3">
      <c r="A9" s="63" t="s">
        <v>379</v>
      </c>
      <c r="B9" s="64">
        <f>VLOOKUP($A9,'Return Data'!$B$7:$R$2843,3,0)</f>
        <v>44391</v>
      </c>
      <c r="C9" s="65">
        <f>VLOOKUP($A9,'Return Data'!$B$7:$R$2843,4,0)</f>
        <v>14.91</v>
      </c>
      <c r="D9" s="65">
        <f>VLOOKUP($A9,'Return Data'!$B$7:$R$2843,8,0)</f>
        <v>1.2907999999999999</v>
      </c>
      <c r="E9" s="66">
        <f t="shared" ref="E9:E16" si="0">RANK(D9,D$8:D$16,0)</f>
        <v>5</v>
      </c>
      <c r="F9" s="65">
        <f>VLOOKUP($A9,'Return Data'!$B$7:$R$2843,9,0)</f>
        <v>1.9138999999999999</v>
      </c>
      <c r="G9" s="66">
        <f t="shared" ref="G9:G16" si="1">RANK(F9,F$8:F$16,0)</f>
        <v>5</v>
      </c>
      <c r="H9" s="65">
        <f>VLOOKUP($A9,'Return Data'!$B$7:$R$2843,10,0)</f>
        <v>9.391</v>
      </c>
      <c r="I9" s="66">
        <f t="shared" ref="I9:I16" si="2">RANK(H9,H$8:H$16,0)</f>
        <v>7</v>
      </c>
      <c r="J9" s="65">
        <f>VLOOKUP($A9,'Return Data'!$B$7:$R$2843,11,0)</f>
        <v>8.5152999999999999</v>
      </c>
      <c r="K9" s="66">
        <f t="shared" ref="K9:K16" si="3">RANK(J9,J$8:J$16,0)</f>
        <v>5</v>
      </c>
      <c r="L9" s="65">
        <f>VLOOKUP($A9,'Return Data'!$B$7:$R$2843,12,0)</f>
        <v>34.203400000000002</v>
      </c>
      <c r="M9" s="66">
        <f t="shared" ref="M9:M16" si="4">RANK(L9,L$8:L$16,0)</f>
        <v>3</v>
      </c>
      <c r="N9" s="65">
        <f>VLOOKUP($A9,'Return Data'!$B$7:$R$2843,13,0)</f>
        <v>44.3369</v>
      </c>
      <c r="O9" s="66">
        <f t="shared" ref="O9:O16" si="5">RANK(N9,N$8:N$16,0)</f>
        <v>3</v>
      </c>
      <c r="P9" s="65">
        <f>VLOOKUP($A9,'Return Data'!$B$7:$R$2843,16,0)</f>
        <v>32.506799999999998</v>
      </c>
      <c r="Q9" s="67">
        <f t="shared" ref="Q9:Q16" si="6">RANK(P9,P$8:P$16,0)</f>
        <v>2</v>
      </c>
    </row>
    <row r="10" spans="1:17" x14ac:dyDescent="0.3">
      <c r="A10" s="63" t="s">
        <v>1960</v>
      </c>
      <c r="B10" s="64">
        <f>VLOOKUP($A10,'Return Data'!$B$7:$R$2843,3,0)</f>
        <v>44391</v>
      </c>
      <c r="C10" s="65">
        <f>VLOOKUP($A10,'Return Data'!$B$7:$R$2843,4,0)</f>
        <v>13.11</v>
      </c>
      <c r="D10" s="65">
        <f>VLOOKUP($A10,'Return Data'!$B$7:$R$2843,8,0)</f>
        <v>1.1574</v>
      </c>
      <c r="E10" s="66">
        <f t="shared" si="0"/>
        <v>7</v>
      </c>
      <c r="F10" s="65">
        <f>VLOOKUP($A10,'Return Data'!$B$7:$R$2843,9,0)</f>
        <v>3.5545</v>
      </c>
      <c r="G10" s="66">
        <f t="shared" si="1"/>
        <v>3</v>
      </c>
      <c r="H10" s="65">
        <f>VLOOKUP($A10,'Return Data'!$B$7:$R$2843,10,0)</f>
        <v>12.3393</v>
      </c>
      <c r="I10" s="66">
        <f t="shared" ref="I10" si="7">RANK(H10,H$8:H$16,0)</f>
        <v>3</v>
      </c>
      <c r="J10" s="65">
        <f>VLOOKUP($A10,'Return Data'!$B$7:$R$2843,11,0)</f>
        <v>11.101699999999999</v>
      </c>
      <c r="K10" s="66">
        <f t="shared" ref="K10" si="8">RANK(J10,J$8:J$16,0)</f>
        <v>3</v>
      </c>
      <c r="L10" s="65"/>
      <c r="M10" s="66"/>
      <c r="N10" s="65"/>
      <c r="O10" s="66"/>
      <c r="P10" s="65">
        <f>VLOOKUP($A10,'Return Data'!$B$7:$R$2843,16,0)</f>
        <v>31.1</v>
      </c>
      <c r="Q10" s="67">
        <f t="shared" si="6"/>
        <v>3</v>
      </c>
    </row>
    <row r="11" spans="1:17" x14ac:dyDescent="0.3">
      <c r="A11" s="63" t="s">
        <v>1963</v>
      </c>
      <c r="B11" s="64">
        <f>VLOOKUP($A11,'Return Data'!$B$7:$R$2843,3,0)</f>
        <v>44391</v>
      </c>
      <c r="C11" s="65">
        <f>VLOOKUP($A11,'Return Data'!$B$7:$R$2843,4,0)</f>
        <v>11.57</v>
      </c>
      <c r="D11" s="65">
        <f>VLOOKUP($A11,'Return Data'!$B$7:$R$2843,8,0)</f>
        <v>2.9359000000000002</v>
      </c>
      <c r="E11" s="66">
        <f t="shared" si="0"/>
        <v>2</v>
      </c>
      <c r="F11" s="65">
        <f>VLOOKUP($A11,'Return Data'!$B$7:$R$2843,9,0)</f>
        <v>5.6620999999999997</v>
      </c>
      <c r="G11" s="66">
        <f t="shared" ref="G11" si="9">RANK(F11,F$8:F$16,0)</f>
        <v>1</v>
      </c>
      <c r="H11" s="65"/>
      <c r="I11" s="66"/>
      <c r="J11" s="65"/>
      <c r="K11" s="66"/>
      <c r="L11" s="65"/>
      <c r="M11" s="66"/>
      <c r="N11" s="65"/>
      <c r="O11" s="66"/>
      <c r="P11" s="65">
        <f>VLOOKUP($A11,'Return Data'!$B$7:$R$2843,16,0)</f>
        <v>15.7</v>
      </c>
      <c r="Q11" s="67">
        <f t="shared" si="6"/>
        <v>8</v>
      </c>
    </row>
    <row r="12" spans="1:17" x14ac:dyDescent="0.3">
      <c r="A12" s="63" t="s">
        <v>1965</v>
      </c>
      <c r="B12" s="64">
        <f>VLOOKUP($A12,'Return Data'!$B$7:$R$2843,3,0)</f>
        <v>44391</v>
      </c>
      <c r="C12" s="65">
        <f>VLOOKUP($A12,'Return Data'!$B$7:$R$2843,4,0)</f>
        <v>11.606999999999999</v>
      </c>
      <c r="D12" s="65">
        <f>VLOOKUP($A12,'Return Data'!$B$7:$R$2843,8,0)</f>
        <v>1.7265999999999999</v>
      </c>
      <c r="E12" s="66">
        <f t="shared" si="0"/>
        <v>4</v>
      </c>
      <c r="F12" s="65">
        <f>VLOOKUP($A12,'Return Data'!$B$7:$R$2843,9,0)</f>
        <v>1.7533000000000001</v>
      </c>
      <c r="G12" s="66">
        <f t="shared" si="1"/>
        <v>6</v>
      </c>
      <c r="H12" s="65">
        <f>VLOOKUP($A12,'Return Data'!$B$7:$R$2843,10,0)</f>
        <v>11.029299999999999</v>
      </c>
      <c r="I12" s="66">
        <f t="shared" si="2"/>
        <v>5</v>
      </c>
      <c r="J12" s="65"/>
      <c r="K12" s="66"/>
      <c r="L12" s="65"/>
      <c r="M12" s="66"/>
      <c r="N12" s="65"/>
      <c r="O12" s="66"/>
      <c r="P12" s="65">
        <f>VLOOKUP($A12,'Return Data'!$B$7:$R$2843,16,0)</f>
        <v>16.07</v>
      </c>
      <c r="Q12" s="67">
        <f t="shared" si="6"/>
        <v>7</v>
      </c>
    </row>
    <row r="13" spans="1:17" x14ac:dyDescent="0.3">
      <c r="A13" s="63" t="s">
        <v>1966</v>
      </c>
      <c r="B13" s="64">
        <f>VLOOKUP($A13,'Return Data'!$B$7:$R$2843,3,0)</f>
        <v>44391</v>
      </c>
      <c r="C13" s="65">
        <f>VLOOKUP($A13,'Return Data'!$B$7:$R$2843,4,0)</f>
        <v>26.943999999999999</v>
      </c>
      <c r="D13" s="65">
        <f>VLOOKUP($A13,'Return Data'!$B$7:$R$2843,8,0)</f>
        <v>0.40239999999999998</v>
      </c>
      <c r="E13" s="66">
        <f t="shared" si="0"/>
        <v>9</v>
      </c>
      <c r="F13" s="65">
        <f>VLOOKUP($A13,'Return Data'!$B$7:$R$2843,9,0)</f>
        <v>-0.32919999999999999</v>
      </c>
      <c r="G13" s="66">
        <f t="shared" si="1"/>
        <v>9</v>
      </c>
      <c r="H13" s="65">
        <f>VLOOKUP($A13,'Return Data'!$B$7:$R$2843,10,0)</f>
        <v>7.9962999999999997</v>
      </c>
      <c r="I13" s="66">
        <f t="shared" si="2"/>
        <v>8</v>
      </c>
      <c r="J13" s="65"/>
      <c r="K13" s="66"/>
      <c r="L13" s="65"/>
      <c r="M13" s="66"/>
      <c r="N13" s="65"/>
      <c r="O13" s="66"/>
      <c r="P13" s="65">
        <f>VLOOKUP($A13,'Return Data'!$B$7:$R$2843,16,0)</f>
        <v>20.797999999999998</v>
      </c>
      <c r="Q13" s="67">
        <f t="shared" si="6"/>
        <v>5</v>
      </c>
    </row>
    <row r="14" spans="1:17" x14ac:dyDescent="0.3">
      <c r="A14" s="63" t="s">
        <v>1968</v>
      </c>
      <c r="B14" s="64">
        <f>VLOOKUP($A14,'Return Data'!$B$7:$R$2843,3,0)</f>
        <v>44391</v>
      </c>
      <c r="C14" s="65">
        <f>VLOOKUP($A14,'Return Data'!$B$7:$R$2843,4,0)</f>
        <v>16.299900000000001</v>
      </c>
      <c r="D14" s="65">
        <f>VLOOKUP($A14,'Return Data'!$B$7:$R$2843,8,0)</f>
        <v>3.2875000000000001</v>
      </c>
      <c r="E14" s="66">
        <f t="shared" si="0"/>
        <v>1</v>
      </c>
      <c r="F14" s="65">
        <f>VLOOKUP($A14,'Return Data'!$B$7:$R$2843,9,0)</f>
        <v>5.5392000000000001</v>
      </c>
      <c r="G14" s="66">
        <f t="shared" si="1"/>
        <v>2</v>
      </c>
      <c r="H14" s="65">
        <f>VLOOKUP($A14,'Return Data'!$B$7:$R$2843,10,0)</f>
        <v>19.994299999999999</v>
      </c>
      <c r="I14" s="66">
        <f t="shared" si="2"/>
        <v>1</v>
      </c>
      <c r="J14" s="65">
        <f>VLOOKUP($A14,'Return Data'!$B$7:$R$2843,11,0)</f>
        <v>28.613</v>
      </c>
      <c r="K14" s="66">
        <f t="shared" ref="K14" si="10">RANK(J14,J$8:J$16,0)</f>
        <v>1</v>
      </c>
      <c r="L14" s="65"/>
      <c r="M14" s="66"/>
      <c r="N14" s="65"/>
      <c r="O14" s="66"/>
      <c r="P14" s="65">
        <f>VLOOKUP($A14,'Return Data'!$B$7:$R$2843,16,0)</f>
        <v>62.999000000000002</v>
      </c>
      <c r="Q14" s="67">
        <f t="shared" si="6"/>
        <v>1</v>
      </c>
    </row>
    <row r="15" spans="1:17" x14ac:dyDescent="0.3">
      <c r="A15" s="63" t="s">
        <v>51</v>
      </c>
      <c r="B15" s="64">
        <f>VLOOKUP($A15,'Return Data'!$B$7:$R$2843,3,0)</f>
        <v>44391</v>
      </c>
      <c r="C15" s="65">
        <f>VLOOKUP($A15,'Return Data'!$B$7:$R$2843,4,0)</f>
        <v>15.83</v>
      </c>
      <c r="D15" s="65">
        <f>VLOOKUP($A15,'Return Data'!$B$7:$R$2843,8,0)</f>
        <v>1.2796000000000001</v>
      </c>
      <c r="E15" s="66">
        <f t="shared" si="0"/>
        <v>6</v>
      </c>
      <c r="F15" s="65">
        <f>VLOOKUP($A15,'Return Data'!$B$7:$R$2843,9,0)</f>
        <v>1.6698999999999999</v>
      </c>
      <c r="G15" s="66">
        <f t="shared" si="1"/>
        <v>7</v>
      </c>
      <c r="H15" s="65">
        <f>VLOOKUP($A15,'Return Data'!$B$7:$R$2843,10,0)</f>
        <v>10.544700000000001</v>
      </c>
      <c r="I15" s="66">
        <f t="shared" si="2"/>
        <v>6</v>
      </c>
      <c r="J15" s="65">
        <f>VLOOKUP($A15,'Return Data'!$B$7:$R$2843,11,0)</f>
        <v>12.829700000000001</v>
      </c>
      <c r="K15" s="66">
        <f t="shared" si="3"/>
        <v>2</v>
      </c>
      <c r="L15" s="65">
        <f>VLOOKUP($A15,'Return Data'!$B$7:$R$2843,12,0)</f>
        <v>41.213200000000001</v>
      </c>
      <c r="M15" s="66">
        <f t="shared" si="4"/>
        <v>1</v>
      </c>
      <c r="N15" s="65">
        <f>VLOOKUP($A15,'Return Data'!$B$7:$R$2843,13,0)</f>
        <v>60.710700000000003</v>
      </c>
      <c r="O15" s="66">
        <f t="shared" si="5"/>
        <v>1</v>
      </c>
      <c r="P15" s="65">
        <f>VLOOKUP($A15,'Return Data'!$B$7:$R$2843,16,0)</f>
        <v>25.699100000000001</v>
      </c>
      <c r="Q15" s="67">
        <f t="shared" si="6"/>
        <v>4</v>
      </c>
    </row>
    <row r="16" spans="1:17" x14ac:dyDescent="0.3">
      <c r="A16" s="63" t="s">
        <v>52</v>
      </c>
      <c r="B16" s="64">
        <f>VLOOKUP($A16,'Return Data'!$B$7:$R$2843,3,0)</f>
        <v>44391</v>
      </c>
      <c r="C16" s="65">
        <f>VLOOKUP($A16,'Return Data'!$B$7:$R$2843,4,0)</f>
        <v>656.44474538280997</v>
      </c>
      <c r="D16" s="65">
        <f>VLOOKUP($A16,'Return Data'!$B$7:$R$2843,8,0)</f>
        <v>0.99890000000000001</v>
      </c>
      <c r="E16" s="66">
        <f t="shared" si="0"/>
        <v>8</v>
      </c>
      <c r="F16" s="65">
        <f>VLOOKUP($A16,'Return Data'!$B$7:$R$2843,9,0)</f>
        <v>1.5882000000000001</v>
      </c>
      <c r="G16" s="66">
        <f t="shared" si="1"/>
        <v>8</v>
      </c>
      <c r="H16" s="65">
        <f>VLOOKUP($A16,'Return Data'!$B$7:$R$2843,10,0)</f>
        <v>11.4047</v>
      </c>
      <c r="I16" s="66">
        <f t="shared" si="2"/>
        <v>4</v>
      </c>
      <c r="J16" s="65">
        <f>VLOOKUP($A16,'Return Data'!$B$7:$R$2843,11,0)</f>
        <v>9.7552000000000003</v>
      </c>
      <c r="K16" s="66">
        <f t="shared" si="3"/>
        <v>4</v>
      </c>
      <c r="L16" s="65">
        <f>VLOOKUP($A16,'Return Data'!$B$7:$R$2843,12,0)</f>
        <v>35.5351</v>
      </c>
      <c r="M16" s="66">
        <f t="shared" si="4"/>
        <v>2</v>
      </c>
      <c r="N16" s="65">
        <f>VLOOKUP($A16,'Return Data'!$B$7:$R$2843,13,0)</f>
        <v>50.971699999999998</v>
      </c>
      <c r="O16" s="66">
        <f t="shared" si="5"/>
        <v>2</v>
      </c>
      <c r="P16" s="65">
        <f>VLOOKUP($A16,'Return Data'!$B$7:$R$2843,16,0)</f>
        <v>14.6769</v>
      </c>
      <c r="Q16" s="67">
        <f t="shared" si="6"/>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1.6863333333333335</v>
      </c>
      <c r="E18" s="74"/>
      <c r="F18" s="75">
        <f>AVERAGE(F8:F16)</f>
        <v>2.6553333333333331</v>
      </c>
      <c r="G18" s="74"/>
      <c r="H18" s="75">
        <f>AVERAGE(H8:H16)</f>
        <v>12.0122125</v>
      </c>
      <c r="I18" s="74"/>
      <c r="J18" s="75">
        <f>AVERAGE(J8:J16)</f>
        <v>14.162979999999999</v>
      </c>
      <c r="K18" s="74"/>
      <c r="L18" s="75">
        <f>AVERAGE(L8:L16)</f>
        <v>36.983899999999998</v>
      </c>
      <c r="M18" s="74"/>
      <c r="N18" s="75">
        <f>AVERAGE(N8:N16)</f>
        <v>52.006433333333327</v>
      </c>
      <c r="O18" s="74"/>
      <c r="P18" s="75">
        <f>AVERAGE(P8:P16)</f>
        <v>26.261088888888892</v>
      </c>
      <c r="Q18" s="76"/>
    </row>
    <row r="19" spans="1:17" x14ac:dyDescent="0.3">
      <c r="A19" s="73" t="s">
        <v>28</v>
      </c>
      <c r="B19" s="74"/>
      <c r="C19" s="74"/>
      <c r="D19" s="75">
        <f>MIN(D8:D16)</f>
        <v>0.40239999999999998</v>
      </c>
      <c r="E19" s="74"/>
      <c r="F19" s="75">
        <f>MIN(F8:F16)</f>
        <v>-0.32919999999999999</v>
      </c>
      <c r="G19" s="74"/>
      <c r="H19" s="75">
        <f>MIN(H8:H16)</f>
        <v>7.9962999999999997</v>
      </c>
      <c r="I19" s="74"/>
      <c r="J19" s="75">
        <f>MIN(J8:J16)</f>
        <v>8.5152999999999999</v>
      </c>
      <c r="K19" s="74"/>
      <c r="L19" s="75">
        <f>MIN(L8:L16)</f>
        <v>34.203400000000002</v>
      </c>
      <c r="M19" s="74"/>
      <c r="N19" s="75">
        <f>MIN(N8:N16)</f>
        <v>44.3369</v>
      </c>
      <c r="O19" s="74"/>
      <c r="P19" s="75">
        <f>MIN(P8:P16)</f>
        <v>14.6769</v>
      </c>
      <c r="Q19" s="76"/>
    </row>
    <row r="20" spans="1:17" ht="15" thickBot="1" x14ac:dyDescent="0.35">
      <c r="A20" s="77" t="s">
        <v>29</v>
      </c>
      <c r="B20" s="78"/>
      <c r="C20" s="78"/>
      <c r="D20" s="79">
        <f>MAX(D8:D16)</f>
        <v>3.2875000000000001</v>
      </c>
      <c r="E20" s="78"/>
      <c r="F20" s="79">
        <f>MAX(F8:F16)</f>
        <v>5.6620999999999997</v>
      </c>
      <c r="G20" s="78"/>
      <c r="H20" s="79">
        <f>MAX(H8:H16)</f>
        <v>19.994299999999999</v>
      </c>
      <c r="I20" s="78"/>
      <c r="J20" s="79">
        <f>MAX(J8:J16)</f>
        <v>28.613</v>
      </c>
      <c r="K20" s="78"/>
      <c r="L20" s="79">
        <f>MAX(L8:L16)</f>
        <v>41.213200000000001</v>
      </c>
      <c r="M20" s="78"/>
      <c r="N20" s="79">
        <f>MAX(N8:N16)</f>
        <v>60.710700000000003</v>
      </c>
      <c r="O20" s="78"/>
      <c r="P20" s="79">
        <f>MAX(P8:P16)</f>
        <v>62.999000000000002</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44391</v>
      </c>
      <c r="C8" s="65">
        <f>VLOOKUP($A8,'Return Data'!$B$7:$R$2843,4,0)</f>
        <v>39.155200000000001</v>
      </c>
      <c r="D8" s="65">
        <f>VLOOKUP($A8,'Return Data'!$B$7:$R$2843,9,0)</f>
        <v>1.4435</v>
      </c>
      <c r="E8" s="66">
        <f t="shared" ref="E8:E33" si="0">RANK(D8,D$8:D$33,0)</f>
        <v>6</v>
      </c>
      <c r="F8" s="65">
        <f>VLOOKUP($A8,'Return Data'!$B$7:$R$2843,10,0)</f>
        <v>5.7648000000000001</v>
      </c>
      <c r="G8" s="66">
        <f t="shared" ref="G8:G33" si="1">RANK(F8,F$8:F$33,0)</f>
        <v>6</v>
      </c>
      <c r="H8" s="65">
        <f>VLOOKUP($A8,'Return Data'!$B$7:$R$2843,11,0)</f>
        <v>4.6138000000000003</v>
      </c>
      <c r="I8" s="66">
        <f t="shared" ref="I8:I33" si="2">RANK(H8,H$8:H$33,0)</f>
        <v>3</v>
      </c>
      <c r="J8" s="65">
        <f>VLOOKUP($A8,'Return Data'!$B$7:$R$2843,12,0)</f>
        <v>5.2919999999999998</v>
      </c>
      <c r="K8" s="66">
        <f t="shared" ref="K8:K33" si="3">RANK(J8,J$8:J$33,0)</f>
        <v>4</v>
      </c>
      <c r="L8" s="65">
        <f>VLOOKUP($A8,'Return Data'!$B$7:$R$2843,13,0)</f>
        <v>7.0340999999999996</v>
      </c>
      <c r="M8" s="66">
        <f t="shared" ref="M8:M33" si="4">RANK(L8,L$8:L$33,0)</f>
        <v>1</v>
      </c>
      <c r="N8" s="65">
        <f>VLOOKUP($A8,'Return Data'!$B$7:$R$2843,17,0)</f>
        <v>8.7670999999999992</v>
      </c>
      <c r="O8" s="66">
        <f t="shared" ref="O8:O24" si="5">RANK(N8,N$8:N$33,0)</f>
        <v>5</v>
      </c>
      <c r="P8" s="65">
        <f>VLOOKUP($A8,'Return Data'!$B$7:$R$2843,14,0)</f>
        <v>9.2492000000000001</v>
      </c>
      <c r="Q8" s="66">
        <f t="shared" ref="Q8:Q24" si="6">RANK(P8,P$8:P$33,0)</f>
        <v>2</v>
      </c>
      <c r="R8" s="65">
        <f>VLOOKUP($A8,'Return Data'!$B$7:$R$2843,16,0)</f>
        <v>9.3862000000000005</v>
      </c>
      <c r="S8" s="67">
        <f t="shared" ref="S8:S33" si="7">RANK(R8,R$8:R$33,0)</f>
        <v>1</v>
      </c>
    </row>
    <row r="9" spans="1:19" x14ac:dyDescent="0.3">
      <c r="A9" s="82" t="s">
        <v>1385</v>
      </c>
      <c r="B9" s="64">
        <f>VLOOKUP($A9,'Return Data'!$B$7:$R$2843,3,0)</f>
        <v>44391</v>
      </c>
      <c r="C9" s="65">
        <f>VLOOKUP($A9,'Return Data'!$B$7:$R$2843,4,0)</f>
        <v>25.818000000000001</v>
      </c>
      <c r="D9" s="65">
        <f>VLOOKUP($A9,'Return Data'!$B$7:$R$2843,9,0)</f>
        <v>0.72619999999999996</v>
      </c>
      <c r="E9" s="66">
        <f t="shared" si="0"/>
        <v>13</v>
      </c>
      <c r="F9" s="65">
        <f>VLOOKUP($A9,'Return Data'!$B$7:$R$2843,10,0)</f>
        <v>5.3404999999999996</v>
      </c>
      <c r="G9" s="66">
        <f t="shared" si="1"/>
        <v>10</v>
      </c>
      <c r="H9" s="65">
        <f>VLOOKUP($A9,'Return Data'!$B$7:$R$2843,11,0)</f>
        <v>4.1768000000000001</v>
      </c>
      <c r="I9" s="66">
        <f t="shared" si="2"/>
        <v>12</v>
      </c>
      <c r="J9" s="65">
        <f>VLOOKUP($A9,'Return Data'!$B$7:$R$2843,12,0)</f>
        <v>4.8085000000000004</v>
      </c>
      <c r="K9" s="66">
        <f t="shared" si="3"/>
        <v>8</v>
      </c>
      <c r="L9" s="65">
        <f>VLOOKUP($A9,'Return Data'!$B$7:$R$2843,13,0)</f>
        <v>5.3103999999999996</v>
      </c>
      <c r="M9" s="66">
        <f t="shared" si="4"/>
        <v>8</v>
      </c>
      <c r="N9" s="65">
        <f>VLOOKUP($A9,'Return Data'!$B$7:$R$2843,17,0)</f>
        <v>8.6471</v>
      </c>
      <c r="O9" s="66">
        <f t="shared" si="5"/>
        <v>8</v>
      </c>
      <c r="P9" s="65">
        <f>VLOOKUP($A9,'Return Data'!$B$7:$R$2843,14,0)</f>
        <v>9.0518000000000001</v>
      </c>
      <c r="Q9" s="66">
        <f t="shared" si="6"/>
        <v>3</v>
      </c>
      <c r="R9" s="65">
        <f>VLOOKUP($A9,'Return Data'!$B$7:$R$2843,16,0)</f>
        <v>8.8437000000000001</v>
      </c>
      <c r="S9" s="67">
        <f t="shared" si="7"/>
        <v>3</v>
      </c>
    </row>
    <row r="10" spans="1:19" x14ac:dyDescent="0.3">
      <c r="A10" s="82" t="s">
        <v>1388</v>
      </c>
      <c r="B10" s="64">
        <f>VLOOKUP($A10,'Return Data'!$B$7:$R$2843,3,0)</f>
        <v>44391</v>
      </c>
      <c r="C10" s="65">
        <f>VLOOKUP($A10,'Return Data'!$B$7:$R$2843,4,0)</f>
        <v>24.5014</v>
      </c>
      <c r="D10" s="65">
        <f>VLOOKUP($A10,'Return Data'!$B$7:$R$2843,9,0)</f>
        <v>1.5611999999999999</v>
      </c>
      <c r="E10" s="66">
        <f t="shared" si="0"/>
        <v>4</v>
      </c>
      <c r="F10" s="65">
        <f>VLOOKUP($A10,'Return Data'!$B$7:$R$2843,10,0)</f>
        <v>4.9504999999999999</v>
      </c>
      <c r="G10" s="66">
        <f t="shared" si="1"/>
        <v>19</v>
      </c>
      <c r="H10" s="65">
        <f>VLOOKUP($A10,'Return Data'!$B$7:$R$2843,11,0)</f>
        <v>4.9817999999999998</v>
      </c>
      <c r="I10" s="66">
        <f t="shared" si="2"/>
        <v>2</v>
      </c>
      <c r="J10" s="65">
        <f>VLOOKUP($A10,'Return Data'!$B$7:$R$2843,12,0)</f>
        <v>4.9344999999999999</v>
      </c>
      <c r="K10" s="66">
        <f t="shared" si="3"/>
        <v>7</v>
      </c>
      <c r="L10" s="65">
        <f>VLOOKUP($A10,'Return Data'!$B$7:$R$2843,13,0)</f>
        <v>5.5831</v>
      </c>
      <c r="M10" s="66">
        <f t="shared" si="4"/>
        <v>6</v>
      </c>
      <c r="N10" s="65">
        <f>VLOOKUP($A10,'Return Data'!$B$7:$R$2843,17,0)</f>
        <v>7.2809999999999997</v>
      </c>
      <c r="O10" s="66">
        <f t="shared" si="5"/>
        <v>19</v>
      </c>
      <c r="P10" s="65">
        <f>VLOOKUP($A10,'Return Data'!$B$7:$R$2843,14,0)</f>
        <v>8.0861000000000001</v>
      </c>
      <c r="Q10" s="66">
        <f t="shared" si="6"/>
        <v>13</v>
      </c>
      <c r="R10" s="65">
        <f>VLOOKUP($A10,'Return Data'!$B$7:$R$2843,16,0)</f>
        <v>8.7335999999999991</v>
      </c>
      <c r="S10" s="67">
        <f t="shared" si="7"/>
        <v>5</v>
      </c>
    </row>
    <row r="11" spans="1:19" x14ac:dyDescent="0.3">
      <c r="A11" s="82" t="s">
        <v>1390</v>
      </c>
      <c r="B11" s="64">
        <f>VLOOKUP($A11,'Return Data'!$B$7:$R$2843,3,0)</f>
        <v>44391</v>
      </c>
      <c r="C11" s="65">
        <f>VLOOKUP($A11,'Return Data'!$B$7:$R$2843,4,0)</f>
        <v>26.232099999999999</v>
      </c>
      <c r="D11" s="65">
        <f>VLOOKUP($A11,'Return Data'!$B$7:$R$2843,9,0)</f>
        <v>0.68220000000000003</v>
      </c>
      <c r="E11" s="66">
        <f t="shared" si="0"/>
        <v>14</v>
      </c>
      <c r="F11" s="65">
        <f>VLOOKUP($A11,'Return Data'!$B$7:$R$2843,10,0)</f>
        <v>5.8013000000000003</v>
      </c>
      <c r="G11" s="66">
        <f t="shared" si="1"/>
        <v>5</v>
      </c>
      <c r="H11" s="65">
        <f>VLOOKUP($A11,'Return Data'!$B$7:$R$2843,11,0)</f>
        <v>4.1616</v>
      </c>
      <c r="I11" s="66">
        <f t="shared" si="2"/>
        <v>13</v>
      </c>
      <c r="J11" s="65">
        <f>VLOOKUP($A11,'Return Data'!$B$7:$R$2843,12,0)</f>
        <v>4.9448999999999996</v>
      </c>
      <c r="K11" s="66">
        <f t="shared" si="3"/>
        <v>6</v>
      </c>
      <c r="L11" s="65">
        <f>VLOOKUP($A11,'Return Data'!$B$7:$R$2843,13,0)</f>
        <v>5.4972000000000003</v>
      </c>
      <c r="M11" s="66">
        <f t="shared" si="4"/>
        <v>7</v>
      </c>
      <c r="N11" s="65">
        <f>VLOOKUP($A11,'Return Data'!$B$7:$R$2843,17,0)</f>
        <v>8.7209000000000003</v>
      </c>
      <c r="O11" s="66">
        <f t="shared" si="5"/>
        <v>6</v>
      </c>
      <c r="P11" s="65">
        <f>VLOOKUP($A11,'Return Data'!$B$7:$R$2843,14,0)</f>
        <v>8.2026000000000003</v>
      </c>
      <c r="Q11" s="66">
        <f t="shared" si="6"/>
        <v>12</v>
      </c>
      <c r="R11" s="65">
        <f>VLOOKUP($A11,'Return Data'!$B$7:$R$2843,16,0)</f>
        <v>8.4274000000000004</v>
      </c>
      <c r="S11" s="67">
        <f t="shared" si="7"/>
        <v>12</v>
      </c>
    </row>
    <row r="12" spans="1:19" x14ac:dyDescent="0.3">
      <c r="A12" s="82" t="s">
        <v>1391</v>
      </c>
      <c r="B12" s="64">
        <f>VLOOKUP($A12,'Return Data'!$B$7:$R$2843,3,0)</f>
        <v>44391</v>
      </c>
      <c r="C12" s="65">
        <f>VLOOKUP($A12,'Return Data'!$B$7:$R$2843,4,0)</f>
        <v>18.488900000000001</v>
      </c>
      <c r="D12" s="65">
        <f>VLOOKUP($A12,'Return Data'!$B$7:$R$2843,9,0)</f>
        <v>1.7859</v>
      </c>
      <c r="E12" s="66">
        <f t="shared" si="0"/>
        <v>2</v>
      </c>
      <c r="F12" s="65">
        <f>VLOOKUP($A12,'Return Data'!$B$7:$R$2843,10,0)</f>
        <v>4.3917000000000002</v>
      </c>
      <c r="G12" s="66">
        <f t="shared" si="1"/>
        <v>23</v>
      </c>
      <c r="H12" s="65">
        <f>VLOOKUP($A12,'Return Data'!$B$7:$R$2843,11,0)</f>
        <v>4.4512999999999998</v>
      </c>
      <c r="I12" s="66">
        <f t="shared" si="2"/>
        <v>5</v>
      </c>
      <c r="J12" s="65">
        <f>VLOOKUP($A12,'Return Data'!$B$7:$R$2843,12,0)</f>
        <v>4.2313999999999998</v>
      </c>
      <c r="K12" s="66">
        <f t="shared" si="3"/>
        <v>17</v>
      </c>
      <c r="L12" s="65">
        <f>VLOOKUP($A12,'Return Data'!$B$7:$R$2843,13,0)</f>
        <v>4.5846999999999998</v>
      </c>
      <c r="M12" s="66">
        <f t="shared" si="4"/>
        <v>17</v>
      </c>
      <c r="N12" s="65">
        <f>VLOOKUP($A12,'Return Data'!$B$7:$R$2843,17,0)</f>
        <v>-1.6247</v>
      </c>
      <c r="O12" s="66">
        <f t="shared" si="5"/>
        <v>25</v>
      </c>
      <c r="P12" s="65">
        <f>VLOOKUP($A12,'Return Data'!$B$7:$R$2843,14,0)</f>
        <v>-2.9125000000000001</v>
      </c>
      <c r="Q12" s="66">
        <f t="shared" si="6"/>
        <v>24</v>
      </c>
      <c r="R12" s="65">
        <f>VLOOKUP($A12,'Return Data'!$B$7:$R$2843,16,0)</f>
        <v>4.6536999999999997</v>
      </c>
      <c r="S12" s="67">
        <f t="shared" si="7"/>
        <v>26</v>
      </c>
    </row>
    <row r="13" spans="1:19" x14ac:dyDescent="0.3">
      <c r="A13" s="82" t="s">
        <v>1393</v>
      </c>
      <c r="B13" s="64">
        <f>VLOOKUP($A13,'Return Data'!$B$7:$R$2843,3,0)</f>
        <v>44391</v>
      </c>
      <c r="C13" s="65">
        <f>VLOOKUP($A13,'Return Data'!$B$7:$R$2843,4,0)</f>
        <v>21.8628</v>
      </c>
      <c r="D13" s="65">
        <f>VLOOKUP($A13,'Return Data'!$B$7:$R$2843,9,0)</f>
        <v>1.0527</v>
      </c>
      <c r="E13" s="66">
        <f t="shared" si="0"/>
        <v>9</v>
      </c>
      <c r="F13" s="65">
        <f>VLOOKUP($A13,'Return Data'!$B$7:$R$2843,10,0)</f>
        <v>4.4626999999999999</v>
      </c>
      <c r="G13" s="66">
        <f t="shared" si="1"/>
        <v>22</v>
      </c>
      <c r="H13" s="65">
        <f>VLOOKUP($A13,'Return Data'!$B$7:$R$2843,11,0)</f>
        <v>3.8511000000000002</v>
      </c>
      <c r="I13" s="66">
        <f t="shared" si="2"/>
        <v>17</v>
      </c>
      <c r="J13" s="65">
        <f>VLOOKUP($A13,'Return Data'!$B$7:$R$2843,12,0)</f>
        <v>4.2477</v>
      </c>
      <c r="K13" s="66">
        <f t="shared" si="3"/>
        <v>15</v>
      </c>
      <c r="L13" s="65">
        <f>VLOOKUP($A13,'Return Data'!$B$7:$R$2843,13,0)</f>
        <v>4.4667000000000003</v>
      </c>
      <c r="M13" s="66">
        <f t="shared" si="4"/>
        <v>19</v>
      </c>
      <c r="N13" s="65">
        <f>VLOOKUP($A13,'Return Data'!$B$7:$R$2843,17,0)</f>
        <v>7.5984999999999996</v>
      </c>
      <c r="O13" s="66">
        <f t="shared" si="5"/>
        <v>18</v>
      </c>
      <c r="P13" s="65">
        <f>VLOOKUP($A13,'Return Data'!$B$7:$R$2843,14,0)</f>
        <v>8.0836000000000006</v>
      </c>
      <c r="Q13" s="66">
        <f t="shared" si="6"/>
        <v>14</v>
      </c>
      <c r="R13" s="65">
        <f>VLOOKUP($A13,'Return Data'!$B$7:$R$2843,16,0)</f>
        <v>7.8247</v>
      </c>
      <c r="S13" s="67">
        <f t="shared" si="7"/>
        <v>18</v>
      </c>
    </row>
    <row r="14" spans="1:19" x14ac:dyDescent="0.3">
      <c r="A14" s="82" t="s">
        <v>1395</v>
      </c>
      <c r="B14" s="64">
        <f>VLOOKUP($A14,'Return Data'!$B$7:$R$2843,3,0)</f>
        <v>44391</v>
      </c>
      <c r="C14" s="65">
        <f>VLOOKUP($A14,'Return Data'!$B$7:$R$2843,4,0)</f>
        <v>39.465000000000003</v>
      </c>
      <c r="D14" s="65">
        <f>VLOOKUP($A14,'Return Data'!$B$7:$R$2843,9,0)</f>
        <v>1.0490999999999999</v>
      </c>
      <c r="E14" s="66">
        <f t="shared" si="0"/>
        <v>10</v>
      </c>
      <c r="F14" s="65">
        <f>VLOOKUP($A14,'Return Data'!$B$7:$R$2843,10,0)</f>
        <v>5.2770999999999999</v>
      </c>
      <c r="G14" s="66">
        <f t="shared" si="1"/>
        <v>14</v>
      </c>
      <c r="H14" s="65">
        <f>VLOOKUP($A14,'Return Data'!$B$7:$R$2843,11,0)</f>
        <v>4.0335999999999999</v>
      </c>
      <c r="I14" s="66">
        <f t="shared" si="2"/>
        <v>15</v>
      </c>
      <c r="J14" s="65">
        <f>VLOOKUP($A14,'Return Data'!$B$7:$R$2843,12,0)</f>
        <v>4.2771999999999997</v>
      </c>
      <c r="K14" s="66">
        <f t="shared" si="3"/>
        <v>14</v>
      </c>
      <c r="L14" s="65">
        <f>VLOOKUP($A14,'Return Data'!$B$7:$R$2843,13,0)</f>
        <v>4.8288000000000002</v>
      </c>
      <c r="M14" s="66">
        <f t="shared" si="4"/>
        <v>12</v>
      </c>
      <c r="N14" s="65">
        <f>VLOOKUP($A14,'Return Data'!$B$7:$R$2843,17,0)</f>
        <v>8.0557999999999996</v>
      </c>
      <c r="O14" s="66">
        <f t="shared" si="5"/>
        <v>12</v>
      </c>
      <c r="P14" s="65">
        <f>VLOOKUP($A14,'Return Data'!$B$7:$R$2843,14,0)</f>
        <v>8.5615000000000006</v>
      </c>
      <c r="Q14" s="66">
        <f t="shared" si="6"/>
        <v>8</v>
      </c>
      <c r="R14" s="65">
        <f>VLOOKUP($A14,'Return Data'!$B$7:$R$2843,16,0)</f>
        <v>8.5672999999999995</v>
      </c>
      <c r="S14" s="67">
        <f t="shared" si="7"/>
        <v>9</v>
      </c>
    </row>
    <row r="15" spans="1:19" x14ac:dyDescent="0.3">
      <c r="A15" s="82" t="s">
        <v>1405</v>
      </c>
      <c r="B15" s="64">
        <f>VLOOKUP($A15,'Return Data'!$B$7:$R$2843,3,0)</f>
        <v>44391</v>
      </c>
      <c r="C15" s="65">
        <f>VLOOKUP($A15,'Return Data'!$B$7:$R$2843,4,0)</f>
        <v>4215.5493999999999</v>
      </c>
      <c r="D15" s="65">
        <f>VLOOKUP($A15,'Return Data'!$B$7:$R$2843,9,0)</f>
        <v>-47.042400000000001</v>
      </c>
      <c r="E15" s="66">
        <f t="shared" si="0"/>
        <v>26</v>
      </c>
      <c r="F15" s="65">
        <f>VLOOKUP($A15,'Return Data'!$B$7:$R$2843,10,0)</f>
        <v>-6.0453999999999999</v>
      </c>
      <c r="G15" s="66">
        <f t="shared" si="1"/>
        <v>26</v>
      </c>
      <c r="H15" s="65">
        <f>VLOOKUP($A15,'Return Data'!$B$7:$R$2843,11,0)</f>
        <v>4.4405999999999999</v>
      </c>
      <c r="I15" s="66">
        <f t="shared" si="2"/>
        <v>6</v>
      </c>
      <c r="J15" s="65">
        <f>VLOOKUP($A15,'Return Data'!$B$7:$R$2843,12,0)</f>
        <v>11.828799999999999</v>
      </c>
      <c r="K15" s="66">
        <f t="shared" si="3"/>
        <v>1</v>
      </c>
      <c r="L15" s="65">
        <f>VLOOKUP($A15,'Return Data'!$B$7:$R$2843,13,0)</f>
        <v>5.1939000000000002</v>
      </c>
      <c r="M15" s="66">
        <f t="shared" si="4"/>
        <v>9</v>
      </c>
      <c r="N15" s="65">
        <f>VLOOKUP($A15,'Return Data'!$B$7:$R$2843,17,0)</f>
        <v>-0.46810000000000002</v>
      </c>
      <c r="O15" s="66">
        <f t="shared" si="5"/>
        <v>24</v>
      </c>
      <c r="P15" s="65">
        <f>VLOOKUP($A15,'Return Data'!$B$7:$R$2843,14,0)</f>
        <v>2.7404000000000002</v>
      </c>
      <c r="Q15" s="66">
        <f t="shared" si="6"/>
        <v>23</v>
      </c>
      <c r="R15" s="65">
        <f>VLOOKUP($A15,'Return Data'!$B$7:$R$2843,16,0)</f>
        <v>7.3353999999999999</v>
      </c>
      <c r="S15" s="67">
        <f t="shared" si="7"/>
        <v>21</v>
      </c>
    </row>
    <row r="16" spans="1:19" x14ac:dyDescent="0.3">
      <c r="A16" s="82" t="s">
        <v>1407</v>
      </c>
      <c r="B16" s="64">
        <f>VLOOKUP($A16,'Return Data'!$B$7:$R$2843,3,0)</f>
        <v>44391</v>
      </c>
      <c r="C16" s="65">
        <f>VLOOKUP($A16,'Return Data'!$B$7:$R$2843,4,0)</f>
        <v>25.417400000000001</v>
      </c>
      <c r="D16" s="65">
        <f>VLOOKUP($A16,'Return Data'!$B$7:$R$2843,9,0)</f>
        <v>1.4713000000000001</v>
      </c>
      <c r="E16" s="66">
        <f t="shared" si="0"/>
        <v>5</v>
      </c>
      <c r="F16" s="65">
        <f>VLOOKUP($A16,'Return Data'!$B$7:$R$2843,10,0)</f>
        <v>5.8390000000000004</v>
      </c>
      <c r="G16" s="66">
        <f t="shared" si="1"/>
        <v>4</v>
      </c>
      <c r="H16" s="65">
        <f>VLOOKUP($A16,'Return Data'!$B$7:$R$2843,11,0)</f>
        <v>4.2556000000000003</v>
      </c>
      <c r="I16" s="66">
        <f t="shared" si="2"/>
        <v>11</v>
      </c>
      <c r="J16" s="65">
        <f>VLOOKUP($A16,'Return Data'!$B$7:$R$2843,12,0)</f>
        <v>5.1764000000000001</v>
      </c>
      <c r="K16" s="66">
        <f t="shared" si="3"/>
        <v>5</v>
      </c>
      <c r="L16" s="65">
        <f>VLOOKUP($A16,'Return Data'!$B$7:$R$2843,13,0)</f>
        <v>5.7370999999999999</v>
      </c>
      <c r="M16" s="66">
        <f t="shared" si="4"/>
        <v>4</v>
      </c>
      <c r="N16" s="65">
        <f>VLOOKUP($A16,'Return Data'!$B$7:$R$2843,17,0)</f>
        <v>8.9055999999999997</v>
      </c>
      <c r="O16" s="66">
        <f t="shared" si="5"/>
        <v>3</v>
      </c>
      <c r="P16" s="65">
        <f>VLOOKUP($A16,'Return Data'!$B$7:$R$2843,14,0)</f>
        <v>9.0216999999999992</v>
      </c>
      <c r="Q16" s="66">
        <f t="shared" si="6"/>
        <v>4</v>
      </c>
      <c r="R16" s="65">
        <f>VLOOKUP($A16,'Return Data'!$B$7:$R$2843,16,0)</f>
        <v>8.7219999999999995</v>
      </c>
      <c r="S16" s="67">
        <f t="shared" si="7"/>
        <v>6</v>
      </c>
    </row>
    <row r="17" spans="1:19" x14ac:dyDescent="0.3">
      <c r="A17" s="82" t="s">
        <v>1409</v>
      </c>
      <c r="B17" s="64">
        <f>VLOOKUP($A17,'Return Data'!$B$7:$R$2843,3,0)</f>
        <v>44391</v>
      </c>
      <c r="C17" s="65">
        <f>VLOOKUP($A17,'Return Data'!$B$7:$R$2843,4,0)</f>
        <v>34.0426</v>
      </c>
      <c r="D17" s="65">
        <f>VLOOKUP($A17,'Return Data'!$B$7:$R$2843,9,0)</f>
        <v>-1.0463</v>
      </c>
      <c r="E17" s="66">
        <f t="shared" si="0"/>
        <v>24</v>
      </c>
      <c r="F17" s="65">
        <f>VLOOKUP($A17,'Return Data'!$B$7:$R$2843,10,0)</f>
        <v>5.3296999999999999</v>
      </c>
      <c r="G17" s="66">
        <f t="shared" si="1"/>
        <v>11</v>
      </c>
      <c r="H17" s="65">
        <f>VLOOKUP($A17,'Return Data'!$B$7:$R$2843,11,0)</f>
        <v>4.3361999999999998</v>
      </c>
      <c r="I17" s="66">
        <f t="shared" si="2"/>
        <v>10</v>
      </c>
      <c r="J17" s="65">
        <f>VLOOKUP($A17,'Return Data'!$B$7:$R$2843,12,0)</f>
        <v>4.7793000000000001</v>
      </c>
      <c r="K17" s="66">
        <f t="shared" si="3"/>
        <v>9</v>
      </c>
      <c r="L17" s="65">
        <f>VLOOKUP($A17,'Return Data'!$B$7:$R$2843,13,0)</f>
        <v>4.5997000000000003</v>
      </c>
      <c r="M17" s="66">
        <f t="shared" si="4"/>
        <v>16</v>
      </c>
      <c r="N17" s="65">
        <f>VLOOKUP($A17,'Return Data'!$B$7:$R$2843,17,0)</f>
        <v>6.2877000000000001</v>
      </c>
      <c r="O17" s="66">
        <f t="shared" si="5"/>
        <v>21</v>
      </c>
      <c r="P17" s="65">
        <f>VLOOKUP($A17,'Return Data'!$B$7:$R$2843,14,0)</f>
        <v>4.1721000000000004</v>
      </c>
      <c r="Q17" s="66">
        <f t="shared" si="6"/>
        <v>20</v>
      </c>
      <c r="R17" s="65">
        <f>VLOOKUP($A17,'Return Data'!$B$7:$R$2843,16,0)</f>
        <v>6.9063999999999997</v>
      </c>
      <c r="S17" s="67">
        <f t="shared" si="7"/>
        <v>25</v>
      </c>
    </row>
    <row r="18" spans="1:19" x14ac:dyDescent="0.3">
      <c r="A18" s="82" t="s">
        <v>1411</v>
      </c>
      <c r="B18" s="64">
        <f>VLOOKUP($A18,'Return Data'!$B$7:$R$2843,3,0)</f>
        <v>44391</v>
      </c>
      <c r="C18" s="65">
        <f>VLOOKUP($A18,'Return Data'!$B$7:$R$2843,4,0)</f>
        <v>49.451599999999999</v>
      </c>
      <c r="D18" s="65">
        <f>VLOOKUP($A18,'Return Data'!$B$7:$R$2843,9,0)</f>
        <v>0.24360000000000001</v>
      </c>
      <c r="E18" s="66">
        <f t="shared" si="0"/>
        <v>19</v>
      </c>
      <c r="F18" s="65">
        <f>VLOOKUP($A18,'Return Data'!$B$7:$R$2843,10,0)</f>
        <v>5.4949000000000003</v>
      </c>
      <c r="G18" s="66">
        <f t="shared" si="1"/>
        <v>8</v>
      </c>
      <c r="H18" s="65">
        <f>VLOOKUP($A18,'Return Data'!$B$7:$R$2843,11,0)</f>
        <v>4.3503999999999996</v>
      </c>
      <c r="I18" s="66">
        <f t="shared" si="2"/>
        <v>9</v>
      </c>
      <c r="J18" s="65">
        <f>VLOOKUP($A18,'Return Data'!$B$7:$R$2843,12,0)</f>
        <v>5.4713000000000003</v>
      </c>
      <c r="K18" s="66">
        <f t="shared" si="3"/>
        <v>3</v>
      </c>
      <c r="L18" s="65">
        <f>VLOOKUP($A18,'Return Data'!$B$7:$R$2843,13,0)</f>
        <v>5.9336000000000002</v>
      </c>
      <c r="M18" s="66">
        <f t="shared" si="4"/>
        <v>3</v>
      </c>
      <c r="N18" s="65">
        <f>VLOOKUP($A18,'Return Data'!$B$7:$R$2843,17,0)</f>
        <v>9.0570000000000004</v>
      </c>
      <c r="O18" s="66">
        <f t="shared" si="5"/>
        <v>2</v>
      </c>
      <c r="P18" s="65">
        <f>VLOOKUP($A18,'Return Data'!$B$7:$R$2843,14,0)</f>
        <v>9.2860999999999994</v>
      </c>
      <c r="Q18" s="66">
        <f t="shared" si="6"/>
        <v>1</v>
      </c>
      <c r="R18" s="65">
        <f>VLOOKUP($A18,'Return Data'!$B$7:$R$2843,16,0)</f>
        <v>9.1399000000000008</v>
      </c>
      <c r="S18" s="67">
        <f t="shared" si="7"/>
        <v>2</v>
      </c>
    </row>
    <row r="19" spans="1:19" x14ac:dyDescent="0.3">
      <c r="A19" s="82" t="s">
        <v>1413</v>
      </c>
      <c r="B19" s="64">
        <f>VLOOKUP($A19,'Return Data'!$B$7:$R$2843,3,0)</f>
        <v>44391</v>
      </c>
      <c r="C19" s="65">
        <f>VLOOKUP($A19,'Return Data'!$B$7:$R$2843,4,0)</f>
        <v>21.6814</v>
      </c>
      <c r="D19" s="65">
        <f>VLOOKUP($A19,'Return Data'!$B$7:$R$2843,9,0)</f>
        <v>-0.35339999999999999</v>
      </c>
      <c r="E19" s="66">
        <f t="shared" si="0"/>
        <v>22</v>
      </c>
      <c r="F19" s="65">
        <f>VLOOKUP($A19,'Return Data'!$B$7:$R$2843,10,0)</f>
        <v>4.8952999999999998</v>
      </c>
      <c r="G19" s="66">
        <f t="shared" si="1"/>
        <v>20</v>
      </c>
      <c r="H19" s="65">
        <f>VLOOKUP($A19,'Return Data'!$B$7:$R$2843,11,0)</f>
        <v>3.6379000000000001</v>
      </c>
      <c r="I19" s="66">
        <f t="shared" si="2"/>
        <v>20</v>
      </c>
      <c r="J19" s="65">
        <f>VLOOKUP($A19,'Return Data'!$B$7:$R$2843,12,0)</f>
        <v>4.5976999999999997</v>
      </c>
      <c r="K19" s="66">
        <f t="shared" si="3"/>
        <v>11</v>
      </c>
      <c r="L19" s="65">
        <f>VLOOKUP($A19,'Return Data'!$B$7:$R$2843,13,0)</f>
        <v>5.7114000000000003</v>
      </c>
      <c r="M19" s="66">
        <f t="shared" si="4"/>
        <v>5</v>
      </c>
      <c r="N19" s="65">
        <f>VLOOKUP($A19,'Return Data'!$B$7:$R$2843,17,0)</f>
        <v>6.3114999999999997</v>
      </c>
      <c r="O19" s="66">
        <f t="shared" si="5"/>
        <v>20</v>
      </c>
      <c r="P19" s="65">
        <f>VLOOKUP($A19,'Return Data'!$B$7:$R$2843,14,0)</f>
        <v>5.6340000000000003</v>
      </c>
      <c r="Q19" s="66">
        <f t="shared" si="6"/>
        <v>17</v>
      </c>
      <c r="R19" s="65">
        <f>VLOOKUP($A19,'Return Data'!$B$7:$R$2843,16,0)</f>
        <v>7.4416000000000002</v>
      </c>
      <c r="S19" s="67">
        <f t="shared" si="7"/>
        <v>20</v>
      </c>
    </row>
    <row r="20" spans="1:19" x14ac:dyDescent="0.3">
      <c r="A20" s="82" t="s">
        <v>1414</v>
      </c>
      <c r="B20" s="64">
        <f>VLOOKUP($A20,'Return Data'!$B$7:$R$2843,3,0)</f>
        <v>44391</v>
      </c>
      <c r="C20" s="65">
        <f>VLOOKUP($A20,'Return Data'!$B$7:$R$2843,4,0)</f>
        <v>47.5914</v>
      </c>
      <c r="D20" s="65">
        <f>VLOOKUP($A20,'Return Data'!$B$7:$R$2843,9,0)</f>
        <v>1.7023999999999999</v>
      </c>
      <c r="E20" s="66">
        <f t="shared" si="0"/>
        <v>3</v>
      </c>
      <c r="F20" s="65">
        <f>VLOOKUP($A20,'Return Data'!$B$7:$R$2843,10,0)</f>
        <v>5.117</v>
      </c>
      <c r="G20" s="66">
        <f t="shared" si="1"/>
        <v>16</v>
      </c>
      <c r="H20" s="65">
        <f>VLOOKUP($A20,'Return Data'!$B$7:$R$2843,11,0)</f>
        <v>4.0861999999999998</v>
      </c>
      <c r="I20" s="66">
        <f t="shared" si="2"/>
        <v>14</v>
      </c>
      <c r="J20" s="65">
        <f>VLOOKUP($A20,'Return Data'!$B$7:$R$2843,12,0)</f>
        <v>4.1573000000000002</v>
      </c>
      <c r="K20" s="66">
        <f t="shared" si="3"/>
        <v>19</v>
      </c>
      <c r="L20" s="65">
        <f>VLOOKUP($A20,'Return Data'!$B$7:$R$2843,13,0)</f>
        <v>4.7786</v>
      </c>
      <c r="M20" s="66">
        <f t="shared" si="4"/>
        <v>13</v>
      </c>
      <c r="N20" s="65">
        <f>VLOOKUP($A20,'Return Data'!$B$7:$R$2843,17,0)</f>
        <v>8.2233000000000001</v>
      </c>
      <c r="O20" s="66">
        <f t="shared" si="5"/>
        <v>10</v>
      </c>
      <c r="P20" s="65">
        <f>VLOOKUP($A20,'Return Data'!$B$7:$R$2843,14,0)</f>
        <v>8.7988</v>
      </c>
      <c r="Q20" s="66">
        <f t="shared" si="6"/>
        <v>7</v>
      </c>
      <c r="R20" s="65">
        <f>VLOOKUP($A20,'Return Data'!$B$7:$R$2843,16,0)</f>
        <v>8.5785</v>
      </c>
      <c r="S20" s="67">
        <f t="shared" si="7"/>
        <v>8</v>
      </c>
    </row>
    <row r="21" spans="1:19" x14ac:dyDescent="0.3">
      <c r="A21" s="82" t="s">
        <v>1417</v>
      </c>
      <c r="B21" s="64">
        <f>VLOOKUP($A21,'Return Data'!$B$7:$R$2843,3,0)</f>
        <v>44391</v>
      </c>
      <c r="C21" s="65">
        <f>VLOOKUP($A21,'Return Data'!$B$7:$R$2843,4,0)</f>
        <v>1873.5703000000001</v>
      </c>
      <c r="D21" s="65">
        <f>VLOOKUP($A21,'Return Data'!$B$7:$R$2843,9,0)</f>
        <v>-0.39900000000000002</v>
      </c>
      <c r="E21" s="66">
        <f t="shared" si="0"/>
        <v>23</v>
      </c>
      <c r="F21" s="65">
        <f>VLOOKUP($A21,'Return Data'!$B$7:$R$2843,10,0)</f>
        <v>4.2778999999999998</v>
      </c>
      <c r="G21" s="66">
        <f t="shared" si="1"/>
        <v>24</v>
      </c>
      <c r="H21" s="65">
        <f>VLOOKUP($A21,'Return Data'!$B$7:$R$2843,11,0)</f>
        <v>3.2982999999999998</v>
      </c>
      <c r="I21" s="66">
        <f t="shared" si="2"/>
        <v>24</v>
      </c>
      <c r="J21" s="65">
        <f>VLOOKUP($A21,'Return Data'!$B$7:$R$2843,12,0)</f>
        <v>4.1504000000000003</v>
      </c>
      <c r="K21" s="66">
        <f t="shared" si="3"/>
        <v>20</v>
      </c>
      <c r="L21" s="65">
        <f>VLOOKUP($A21,'Return Data'!$B$7:$R$2843,13,0)</f>
        <v>4.3761000000000001</v>
      </c>
      <c r="M21" s="66">
        <f t="shared" si="4"/>
        <v>20</v>
      </c>
      <c r="N21" s="65">
        <f>VLOOKUP($A21,'Return Data'!$B$7:$R$2843,17,0)</f>
        <v>5.0129999999999999</v>
      </c>
      <c r="O21" s="66">
        <f t="shared" si="5"/>
        <v>22</v>
      </c>
      <c r="P21" s="65">
        <f>VLOOKUP($A21,'Return Data'!$B$7:$R$2843,14,0)</f>
        <v>6.6222000000000003</v>
      </c>
      <c r="Q21" s="66">
        <f t="shared" si="6"/>
        <v>15</v>
      </c>
      <c r="R21" s="65">
        <f>VLOOKUP($A21,'Return Data'!$B$7:$R$2843,16,0)</f>
        <v>8.3140999999999998</v>
      </c>
      <c r="S21" s="67">
        <f t="shared" si="7"/>
        <v>13</v>
      </c>
    </row>
    <row r="22" spans="1:19" x14ac:dyDescent="0.3">
      <c r="A22" s="82" t="s">
        <v>1419</v>
      </c>
      <c r="B22" s="64">
        <f>VLOOKUP($A22,'Return Data'!$B$7:$R$2843,3,0)</f>
        <v>44391</v>
      </c>
      <c r="C22" s="65">
        <f>VLOOKUP($A22,'Return Data'!$B$7:$R$2843,4,0)</f>
        <v>3076.1111999999998</v>
      </c>
      <c r="D22" s="65">
        <f>VLOOKUP($A22,'Return Data'!$B$7:$R$2843,9,0)</f>
        <v>-0.1888</v>
      </c>
      <c r="E22" s="66">
        <f t="shared" si="0"/>
        <v>21</v>
      </c>
      <c r="F22" s="65">
        <f>VLOOKUP($A22,'Return Data'!$B$7:$R$2843,10,0)</f>
        <v>5.0678999999999998</v>
      </c>
      <c r="G22" s="66">
        <f t="shared" si="1"/>
        <v>17</v>
      </c>
      <c r="H22" s="65">
        <f>VLOOKUP($A22,'Return Data'!$B$7:$R$2843,11,0)</f>
        <v>3.5259</v>
      </c>
      <c r="I22" s="66">
        <f t="shared" si="2"/>
        <v>23</v>
      </c>
      <c r="J22" s="65">
        <f>VLOOKUP($A22,'Return Data'!$B$7:$R$2843,12,0)</f>
        <v>4.1387</v>
      </c>
      <c r="K22" s="66">
        <f t="shared" si="3"/>
        <v>21</v>
      </c>
      <c r="L22" s="65">
        <f>VLOOKUP($A22,'Return Data'!$B$7:$R$2843,13,0)</f>
        <v>4.1990999999999996</v>
      </c>
      <c r="M22" s="66">
        <f t="shared" si="4"/>
        <v>24</v>
      </c>
      <c r="N22" s="65">
        <f>VLOOKUP($A22,'Return Data'!$B$7:$R$2843,17,0)</f>
        <v>8.0373000000000001</v>
      </c>
      <c r="O22" s="66">
        <f t="shared" si="5"/>
        <v>13</v>
      </c>
      <c r="P22" s="65">
        <f>VLOOKUP($A22,'Return Data'!$B$7:$R$2843,14,0)</f>
        <v>8.5604999999999993</v>
      </c>
      <c r="Q22" s="66">
        <f t="shared" si="6"/>
        <v>9</v>
      </c>
      <c r="R22" s="65">
        <f>VLOOKUP($A22,'Return Data'!$B$7:$R$2843,16,0)</f>
        <v>8.2600999999999996</v>
      </c>
      <c r="S22" s="67">
        <f t="shared" si="7"/>
        <v>15</v>
      </c>
    </row>
    <row r="23" spans="1:19" x14ac:dyDescent="0.3">
      <c r="A23" s="82" t="s">
        <v>1423</v>
      </c>
      <c r="B23" s="64">
        <f>VLOOKUP($A23,'Return Data'!$B$7:$R$2843,3,0)</f>
        <v>44391</v>
      </c>
      <c r="C23" s="65">
        <f>VLOOKUP($A23,'Return Data'!$B$7:$R$2843,4,0)</f>
        <v>44.195799999999998</v>
      </c>
      <c r="D23" s="65">
        <f>VLOOKUP($A23,'Return Data'!$B$7:$R$2843,9,0)</f>
        <v>0.44059999999999999</v>
      </c>
      <c r="E23" s="66">
        <f t="shared" si="0"/>
        <v>17</v>
      </c>
      <c r="F23" s="65">
        <f>VLOOKUP($A23,'Return Data'!$B$7:$R$2843,10,0)</f>
        <v>5.4261999999999997</v>
      </c>
      <c r="G23" s="66">
        <f t="shared" si="1"/>
        <v>9</v>
      </c>
      <c r="H23" s="65">
        <f>VLOOKUP($A23,'Return Data'!$B$7:$R$2843,11,0)</f>
        <v>3.5638999999999998</v>
      </c>
      <c r="I23" s="66">
        <f t="shared" si="2"/>
        <v>21</v>
      </c>
      <c r="J23" s="65">
        <f>VLOOKUP($A23,'Return Data'!$B$7:$R$2843,12,0)</f>
        <v>4.4673999999999996</v>
      </c>
      <c r="K23" s="66">
        <f t="shared" si="3"/>
        <v>13</v>
      </c>
      <c r="L23" s="65">
        <f>VLOOKUP($A23,'Return Data'!$B$7:$R$2843,13,0)</f>
        <v>4.9183000000000003</v>
      </c>
      <c r="M23" s="66">
        <f t="shared" si="4"/>
        <v>11</v>
      </c>
      <c r="N23" s="65">
        <f>VLOOKUP($A23,'Return Data'!$B$7:$R$2843,17,0)</f>
        <v>8.3652999999999995</v>
      </c>
      <c r="O23" s="66">
        <f t="shared" si="5"/>
        <v>9</v>
      </c>
      <c r="P23" s="65">
        <f>VLOOKUP($A23,'Return Data'!$B$7:$R$2843,14,0)</f>
        <v>9.0016999999999996</v>
      </c>
      <c r="Q23" s="66">
        <f t="shared" si="6"/>
        <v>5</v>
      </c>
      <c r="R23" s="65">
        <f>VLOOKUP($A23,'Return Data'!$B$7:$R$2843,16,0)</f>
        <v>8.7210000000000001</v>
      </c>
      <c r="S23" s="67">
        <f t="shared" si="7"/>
        <v>7</v>
      </c>
    </row>
    <row r="24" spans="1:19" x14ac:dyDescent="0.3">
      <c r="A24" s="82" t="s">
        <v>1424</v>
      </c>
      <c r="B24" s="64">
        <f>VLOOKUP($A24,'Return Data'!$B$7:$R$2843,3,0)</f>
        <v>44391</v>
      </c>
      <c r="C24" s="65">
        <f>VLOOKUP($A24,'Return Data'!$B$7:$R$2843,4,0)</f>
        <v>21.988099999999999</v>
      </c>
      <c r="D24" s="65">
        <f>VLOOKUP($A24,'Return Data'!$B$7:$R$2843,9,0)</f>
        <v>-0.1328</v>
      </c>
      <c r="E24" s="66">
        <f t="shared" si="0"/>
        <v>20</v>
      </c>
      <c r="F24" s="65">
        <f>VLOOKUP($A24,'Return Data'!$B$7:$R$2843,10,0)</f>
        <v>5.2602000000000002</v>
      </c>
      <c r="G24" s="66">
        <f t="shared" si="1"/>
        <v>15</v>
      </c>
      <c r="H24" s="65">
        <f>VLOOKUP($A24,'Return Data'!$B$7:$R$2843,11,0)</f>
        <v>3.7345999999999999</v>
      </c>
      <c r="I24" s="66">
        <f t="shared" si="2"/>
        <v>18</v>
      </c>
      <c r="J24" s="65">
        <f>VLOOKUP($A24,'Return Data'!$B$7:$R$2843,12,0)</f>
        <v>4.1025</v>
      </c>
      <c r="K24" s="66">
        <f t="shared" si="3"/>
        <v>22</v>
      </c>
      <c r="L24" s="65">
        <f>VLOOKUP($A24,'Return Data'!$B$7:$R$2843,13,0)</f>
        <v>4.3277000000000001</v>
      </c>
      <c r="M24" s="66">
        <f t="shared" si="4"/>
        <v>23</v>
      </c>
      <c r="N24" s="65">
        <f>VLOOKUP($A24,'Return Data'!$B$7:$R$2843,17,0)</f>
        <v>7.9790000000000001</v>
      </c>
      <c r="O24" s="66">
        <f t="shared" si="5"/>
        <v>14</v>
      </c>
      <c r="P24" s="65">
        <f>VLOOKUP($A24,'Return Data'!$B$7:$R$2843,14,0)</f>
        <v>8.4838000000000005</v>
      </c>
      <c r="Q24" s="66">
        <f t="shared" si="6"/>
        <v>10</v>
      </c>
      <c r="R24" s="65">
        <f>VLOOKUP($A24,'Return Data'!$B$7:$R$2843,16,0)</f>
        <v>8.4398</v>
      </c>
      <c r="S24" s="67">
        <f t="shared" si="7"/>
        <v>11</v>
      </c>
    </row>
    <row r="25" spans="1:19" x14ac:dyDescent="0.3">
      <c r="A25" s="82" t="s">
        <v>1426</v>
      </c>
      <c r="B25" s="64">
        <f>VLOOKUP($A25,'Return Data'!$B$7:$R$2843,3,0)</f>
        <v>44391</v>
      </c>
      <c r="C25" s="65">
        <f>VLOOKUP($A25,'Return Data'!$B$7:$R$2843,4,0)</f>
        <v>12.1562</v>
      </c>
      <c r="D25" s="65">
        <f>VLOOKUP($A25,'Return Data'!$B$7:$R$2843,9,0)</f>
        <v>0.2903</v>
      </c>
      <c r="E25" s="66">
        <f t="shared" si="0"/>
        <v>18</v>
      </c>
      <c r="F25" s="65">
        <f>VLOOKUP($A25,'Return Data'!$B$7:$R$2843,10,0)</f>
        <v>5.0225999999999997</v>
      </c>
      <c r="G25" s="66">
        <f t="shared" si="1"/>
        <v>18</v>
      </c>
      <c r="H25" s="65">
        <f>VLOOKUP($A25,'Return Data'!$B$7:$R$2843,11,0)</f>
        <v>3.5638000000000001</v>
      </c>
      <c r="I25" s="66">
        <f t="shared" si="2"/>
        <v>22</v>
      </c>
      <c r="J25" s="65">
        <f>VLOOKUP($A25,'Return Data'!$B$7:$R$2843,12,0)</f>
        <v>3.7086999999999999</v>
      </c>
      <c r="K25" s="66">
        <f t="shared" si="3"/>
        <v>26</v>
      </c>
      <c r="L25" s="65">
        <f>VLOOKUP($A25,'Return Data'!$B$7:$R$2843,13,0)</f>
        <v>4.1563999999999997</v>
      </c>
      <c r="M25" s="66">
        <f t="shared" si="4"/>
        <v>25</v>
      </c>
      <c r="N25" s="65"/>
      <c r="O25" s="66"/>
      <c r="P25" s="65"/>
      <c r="Q25" s="66"/>
      <c r="R25" s="65">
        <f>VLOOKUP($A25,'Return Data'!$B$7:$R$2843,16,0)</f>
        <v>8.2981999999999996</v>
      </c>
      <c r="S25" s="67">
        <f t="shared" si="7"/>
        <v>14</v>
      </c>
    </row>
    <row r="26" spans="1:19" x14ac:dyDescent="0.3">
      <c r="A26" s="82" t="s">
        <v>1429</v>
      </c>
      <c r="B26" s="64">
        <f>VLOOKUP($A26,'Return Data'!$B$7:$R$2843,3,0)</f>
        <v>44391</v>
      </c>
      <c r="C26" s="65">
        <f>VLOOKUP($A26,'Return Data'!$B$7:$R$2843,4,0)</f>
        <v>12.910399999999999</v>
      </c>
      <c r="D26" s="65">
        <f>VLOOKUP($A26,'Return Data'!$B$7:$R$2843,9,0)</f>
        <v>1.1886000000000001</v>
      </c>
      <c r="E26" s="66">
        <f t="shared" si="0"/>
        <v>8</v>
      </c>
      <c r="F26" s="65">
        <f>VLOOKUP($A26,'Return Data'!$B$7:$R$2843,10,0)</f>
        <v>5.2994000000000003</v>
      </c>
      <c r="G26" s="66">
        <f t="shared" si="1"/>
        <v>13</v>
      </c>
      <c r="H26" s="65">
        <f>VLOOKUP($A26,'Return Data'!$B$7:$R$2843,11,0)</f>
        <v>4.3954000000000004</v>
      </c>
      <c r="I26" s="66">
        <f t="shared" si="2"/>
        <v>7</v>
      </c>
      <c r="J26" s="65">
        <f>VLOOKUP($A26,'Return Data'!$B$7:$R$2843,12,0)</f>
        <v>4.4923999999999999</v>
      </c>
      <c r="K26" s="66">
        <f t="shared" si="3"/>
        <v>12</v>
      </c>
      <c r="L26" s="65">
        <f>VLOOKUP($A26,'Return Data'!$B$7:$R$2843,13,0)</f>
        <v>4.7098000000000004</v>
      </c>
      <c r="M26" s="66">
        <f t="shared" si="4"/>
        <v>15</v>
      </c>
      <c r="N26" s="65">
        <f>VLOOKUP($A26,'Return Data'!$B$7:$R$2843,17,0)</f>
        <v>7.6578999999999997</v>
      </c>
      <c r="O26" s="66">
        <f t="shared" ref="O26:O33" si="8">RANK(N26,N$8:N$33,0)</f>
        <v>16</v>
      </c>
      <c r="P26" s="65"/>
      <c r="Q26" s="66"/>
      <c r="R26" s="65">
        <f>VLOOKUP($A26,'Return Data'!$B$7:$R$2843,16,0)</f>
        <v>7.9692999999999996</v>
      </c>
      <c r="S26" s="67">
        <f t="shared" si="7"/>
        <v>17</v>
      </c>
    </row>
    <row r="27" spans="1:19" x14ac:dyDescent="0.3">
      <c r="A27" s="82" t="s">
        <v>1431</v>
      </c>
      <c r="B27" s="64">
        <f>VLOOKUP($A27,'Return Data'!$B$7:$R$2843,3,0)</f>
        <v>44391</v>
      </c>
      <c r="C27" s="65">
        <f>VLOOKUP($A27,'Return Data'!$B$7:$R$2843,4,0)</f>
        <v>43.9148</v>
      </c>
      <c r="D27" s="65">
        <f>VLOOKUP($A27,'Return Data'!$B$7:$R$2843,9,0)</f>
        <v>0.67359999999999998</v>
      </c>
      <c r="E27" s="66">
        <f t="shared" si="0"/>
        <v>15</v>
      </c>
      <c r="F27" s="65">
        <f>VLOOKUP($A27,'Return Data'!$B$7:$R$2843,10,0)</f>
        <v>6.4515000000000002</v>
      </c>
      <c r="G27" s="66">
        <f t="shared" si="1"/>
        <v>1</v>
      </c>
      <c r="H27" s="65">
        <f>VLOOKUP($A27,'Return Data'!$B$7:$R$2843,11,0)</f>
        <v>5.7186000000000003</v>
      </c>
      <c r="I27" s="66">
        <f t="shared" si="2"/>
        <v>1</v>
      </c>
      <c r="J27" s="65">
        <f>VLOOKUP($A27,'Return Data'!$B$7:$R$2843,12,0)</f>
        <v>6.0861000000000001</v>
      </c>
      <c r="K27" s="66">
        <f t="shared" si="3"/>
        <v>2</v>
      </c>
      <c r="L27" s="65">
        <f>VLOOKUP($A27,'Return Data'!$B$7:$R$2843,13,0)</f>
        <v>6.3605999999999998</v>
      </c>
      <c r="M27" s="66">
        <f t="shared" si="4"/>
        <v>2</v>
      </c>
      <c r="N27" s="65">
        <f>VLOOKUP($A27,'Return Data'!$B$7:$R$2843,17,0)</f>
        <v>8.8170999999999999</v>
      </c>
      <c r="O27" s="66">
        <f t="shared" si="8"/>
        <v>4</v>
      </c>
      <c r="P27" s="65">
        <f>VLOOKUP($A27,'Return Data'!$B$7:$R$2843,14,0)</f>
        <v>8.9489000000000001</v>
      </c>
      <c r="Q27" s="66">
        <f t="shared" ref="Q27:Q33" si="9">RANK(P27,P$8:P$33,0)</f>
        <v>6</v>
      </c>
      <c r="R27" s="65">
        <f>VLOOKUP($A27,'Return Data'!$B$7:$R$2843,16,0)</f>
        <v>8.7754999999999992</v>
      </c>
      <c r="S27" s="67">
        <f t="shared" si="7"/>
        <v>4</v>
      </c>
    </row>
    <row r="28" spans="1:19" x14ac:dyDescent="0.3">
      <c r="A28" s="82" t="s">
        <v>1433</v>
      </c>
      <c r="B28" s="64">
        <f>VLOOKUP($A28,'Return Data'!$B$7:$R$2843,3,0)</f>
        <v>44391</v>
      </c>
      <c r="C28" s="65">
        <f>VLOOKUP($A28,'Return Data'!$B$7:$R$2843,4,0)</f>
        <v>38.587299999999999</v>
      </c>
      <c r="D28" s="65">
        <f>VLOOKUP($A28,'Return Data'!$B$7:$R$2843,9,0)</f>
        <v>1.0287999999999999</v>
      </c>
      <c r="E28" s="66">
        <f t="shared" si="0"/>
        <v>11</v>
      </c>
      <c r="F28" s="65">
        <f>VLOOKUP($A28,'Return Data'!$B$7:$R$2843,10,0)</f>
        <v>6.2210999999999999</v>
      </c>
      <c r="G28" s="66">
        <f t="shared" si="1"/>
        <v>2</v>
      </c>
      <c r="H28" s="65">
        <f>VLOOKUP($A28,'Return Data'!$B$7:$R$2843,11,0)</f>
        <v>4.3559999999999999</v>
      </c>
      <c r="I28" s="66">
        <f t="shared" si="2"/>
        <v>8</v>
      </c>
      <c r="J28" s="65">
        <f>VLOOKUP($A28,'Return Data'!$B$7:$R$2843,12,0)</f>
        <v>4.1862000000000004</v>
      </c>
      <c r="K28" s="66">
        <f t="shared" si="3"/>
        <v>18</v>
      </c>
      <c r="L28" s="65">
        <f>VLOOKUP($A28,'Return Data'!$B$7:$R$2843,13,0)</f>
        <v>4.7138999999999998</v>
      </c>
      <c r="M28" s="66">
        <f t="shared" si="4"/>
        <v>14</v>
      </c>
      <c r="N28" s="65">
        <f>VLOOKUP($A28,'Return Data'!$B$7:$R$2843,17,0)</f>
        <v>9.7736000000000001</v>
      </c>
      <c r="O28" s="66">
        <f t="shared" si="8"/>
        <v>1</v>
      </c>
      <c r="P28" s="65">
        <f>VLOOKUP($A28,'Return Data'!$B$7:$R$2843,14,0)</f>
        <v>4.7256999999999998</v>
      </c>
      <c r="Q28" s="66">
        <f t="shared" si="9"/>
        <v>19</v>
      </c>
      <c r="R28" s="65">
        <f>VLOOKUP($A28,'Return Data'!$B$7:$R$2843,16,0)</f>
        <v>7.6490999999999998</v>
      </c>
      <c r="S28" s="67">
        <f t="shared" si="7"/>
        <v>19</v>
      </c>
    </row>
    <row r="29" spans="1:19" x14ac:dyDescent="0.3">
      <c r="A29" s="82" t="s">
        <v>1435</v>
      </c>
      <c r="B29" s="64">
        <f>VLOOKUP($A29,'Return Data'!$B$7:$R$2843,3,0)</f>
        <v>44391</v>
      </c>
      <c r="C29" s="65">
        <f>VLOOKUP($A29,'Return Data'!$B$7:$R$2843,4,0)</f>
        <v>36.880400000000002</v>
      </c>
      <c r="D29" s="65">
        <f>VLOOKUP($A29,'Return Data'!$B$7:$R$2843,9,0)</f>
        <v>-1.8675999999999999</v>
      </c>
      <c r="E29" s="66">
        <f t="shared" si="0"/>
        <v>25</v>
      </c>
      <c r="F29" s="65">
        <f>VLOOKUP($A29,'Return Data'!$B$7:$R$2843,10,0)</f>
        <v>4.7672999999999996</v>
      </c>
      <c r="G29" s="66">
        <f t="shared" si="1"/>
        <v>21</v>
      </c>
      <c r="H29" s="65">
        <f>VLOOKUP($A29,'Return Data'!$B$7:$R$2843,11,0)</f>
        <v>3.0405000000000002</v>
      </c>
      <c r="I29" s="66">
        <f t="shared" si="2"/>
        <v>26</v>
      </c>
      <c r="J29" s="65">
        <f>VLOOKUP($A29,'Return Data'!$B$7:$R$2843,12,0)</f>
        <v>3.7871999999999999</v>
      </c>
      <c r="K29" s="66">
        <f t="shared" si="3"/>
        <v>25</v>
      </c>
      <c r="L29" s="65">
        <f>VLOOKUP($A29,'Return Data'!$B$7:$R$2843,13,0)</f>
        <v>3.9813000000000001</v>
      </c>
      <c r="M29" s="66">
        <f t="shared" si="4"/>
        <v>26</v>
      </c>
      <c r="N29" s="65">
        <f>VLOOKUP($A29,'Return Data'!$B$7:$R$2843,17,0)</f>
        <v>7.6329000000000002</v>
      </c>
      <c r="O29" s="66">
        <f t="shared" si="8"/>
        <v>17</v>
      </c>
      <c r="P29" s="65">
        <f>VLOOKUP($A29,'Return Data'!$B$7:$R$2843,14,0)</f>
        <v>4.7668999999999997</v>
      </c>
      <c r="Q29" s="66">
        <f t="shared" si="9"/>
        <v>18</v>
      </c>
      <c r="R29" s="65">
        <f>VLOOKUP($A29,'Return Data'!$B$7:$R$2843,16,0)</f>
        <v>7.2976000000000001</v>
      </c>
      <c r="S29" s="67">
        <f t="shared" si="7"/>
        <v>22</v>
      </c>
    </row>
    <row r="30" spans="1:19" x14ac:dyDescent="0.3">
      <c r="A30" s="82" t="s">
        <v>1436</v>
      </c>
      <c r="B30" s="64">
        <f>VLOOKUP($A30,'Return Data'!$B$7:$R$2843,3,0)</f>
        <v>44391</v>
      </c>
      <c r="C30" s="65">
        <f>VLOOKUP($A30,'Return Data'!$B$7:$R$2843,4,0)</f>
        <v>26.440799999999999</v>
      </c>
      <c r="D30" s="65">
        <f>VLOOKUP($A30,'Return Data'!$B$7:$R$2843,9,0)</f>
        <v>1.2114</v>
      </c>
      <c r="E30" s="66">
        <f t="shared" si="0"/>
        <v>7</v>
      </c>
      <c r="F30" s="65">
        <f>VLOOKUP($A30,'Return Data'!$B$7:$R$2843,10,0)</f>
        <v>5.3060999999999998</v>
      </c>
      <c r="G30" s="66">
        <f t="shared" si="1"/>
        <v>12</v>
      </c>
      <c r="H30" s="65">
        <f>VLOOKUP($A30,'Return Data'!$B$7:$R$2843,11,0)</f>
        <v>3.0983000000000001</v>
      </c>
      <c r="I30" s="66">
        <f t="shared" si="2"/>
        <v>25</v>
      </c>
      <c r="J30" s="65">
        <f>VLOOKUP($A30,'Return Data'!$B$7:$R$2843,12,0)</f>
        <v>4.0361000000000002</v>
      </c>
      <c r="K30" s="66">
        <f t="shared" si="3"/>
        <v>24</v>
      </c>
      <c r="L30" s="65">
        <f>VLOOKUP($A30,'Return Data'!$B$7:$R$2843,13,0)</f>
        <v>4.3437000000000001</v>
      </c>
      <c r="M30" s="66">
        <f t="shared" si="4"/>
        <v>22</v>
      </c>
      <c r="N30" s="65">
        <f>VLOOKUP($A30,'Return Data'!$B$7:$R$2843,17,0)</f>
        <v>7.9329000000000001</v>
      </c>
      <c r="O30" s="66">
        <f t="shared" si="8"/>
        <v>15</v>
      </c>
      <c r="P30" s="65">
        <f>VLOOKUP($A30,'Return Data'!$B$7:$R$2843,14,0)</f>
        <v>8.4590999999999994</v>
      </c>
      <c r="Q30" s="66">
        <f t="shared" si="9"/>
        <v>11</v>
      </c>
      <c r="R30" s="65">
        <f>VLOOKUP($A30,'Return Data'!$B$7:$R$2843,16,0)</f>
        <v>8.4658999999999995</v>
      </c>
      <c r="S30" s="67">
        <f t="shared" si="7"/>
        <v>10</v>
      </c>
    </row>
    <row r="31" spans="1:19" x14ac:dyDescent="0.3">
      <c r="A31" s="82" t="s">
        <v>1439</v>
      </c>
      <c r="B31" s="64">
        <f>VLOOKUP($A31,'Return Data'!$B$7:$R$2843,3,0)</f>
        <v>44391</v>
      </c>
      <c r="C31" s="65">
        <f>VLOOKUP($A31,'Return Data'!$B$7:$R$2843,4,0)</f>
        <v>35.058300000000003</v>
      </c>
      <c r="D31" s="65">
        <f>VLOOKUP($A31,'Return Data'!$B$7:$R$2843,9,0)</f>
        <v>0.9516</v>
      </c>
      <c r="E31" s="66">
        <f t="shared" si="0"/>
        <v>12</v>
      </c>
      <c r="F31" s="65">
        <f>VLOOKUP($A31,'Return Data'!$B$7:$R$2843,10,0)</f>
        <v>4.2698</v>
      </c>
      <c r="G31" s="66">
        <f t="shared" si="1"/>
        <v>25</v>
      </c>
      <c r="H31" s="65">
        <f>VLOOKUP($A31,'Return Data'!$B$7:$R$2843,11,0)</f>
        <v>3.9426999999999999</v>
      </c>
      <c r="I31" s="66">
        <f t="shared" si="2"/>
        <v>16</v>
      </c>
      <c r="J31" s="65">
        <f>VLOOKUP($A31,'Return Data'!$B$7:$R$2843,12,0)</f>
        <v>4.0692000000000004</v>
      </c>
      <c r="K31" s="66">
        <f t="shared" si="3"/>
        <v>23</v>
      </c>
      <c r="L31" s="65">
        <f>VLOOKUP($A31,'Return Data'!$B$7:$R$2843,13,0)</f>
        <v>4.3498000000000001</v>
      </c>
      <c r="M31" s="66">
        <f t="shared" si="4"/>
        <v>21</v>
      </c>
      <c r="N31" s="65">
        <f>VLOOKUP($A31,'Return Data'!$B$7:$R$2843,17,0)</f>
        <v>5.0035999999999996</v>
      </c>
      <c r="O31" s="66">
        <f t="shared" si="8"/>
        <v>23</v>
      </c>
      <c r="P31" s="65">
        <f>VLOOKUP($A31,'Return Data'!$B$7:$R$2843,14,0)</f>
        <v>3.56</v>
      </c>
      <c r="Q31" s="66">
        <f t="shared" si="9"/>
        <v>22</v>
      </c>
      <c r="R31" s="65">
        <f>VLOOKUP($A31,'Return Data'!$B$7:$R$2843,16,0)</f>
        <v>7.0449000000000002</v>
      </c>
      <c r="S31" s="67">
        <f t="shared" si="7"/>
        <v>24</v>
      </c>
    </row>
    <row r="32" spans="1:19" x14ac:dyDescent="0.3">
      <c r="A32" s="82" t="s">
        <v>1441</v>
      </c>
      <c r="B32" s="64">
        <f>VLOOKUP($A32,'Return Data'!$B$7:$R$2843,3,0)</f>
        <v>44391</v>
      </c>
      <c r="C32" s="65">
        <f>VLOOKUP($A32,'Return Data'!$B$7:$R$2843,4,0)</f>
        <v>41.115200000000002</v>
      </c>
      <c r="D32" s="65">
        <f>VLOOKUP($A32,'Return Data'!$B$7:$R$2843,9,0)</f>
        <v>0.4914</v>
      </c>
      <c r="E32" s="66">
        <f t="shared" si="0"/>
        <v>16</v>
      </c>
      <c r="F32" s="65">
        <f>VLOOKUP($A32,'Return Data'!$B$7:$R$2843,10,0)</f>
        <v>5.7355999999999998</v>
      </c>
      <c r="G32" s="66">
        <f t="shared" si="1"/>
        <v>7</v>
      </c>
      <c r="H32" s="65">
        <f>VLOOKUP($A32,'Return Data'!$B$7:$R$2843,11,0)</f>
        <v>3.6665000000000001</v>
      </c>
      <c r="I32" s="66">
        <f t="shared" si="2"/>
        <v>19</v>
      </c>
      <c r="J32" s="65">
        <f>VLOOKUP($A32,'Return Data'!$B$7:$R$2843,12,0)</f>
        <v>4.2320000000000002</v>
      </c>
      <c r="K32" s="66">
        <f t="shared" si="3"/>
        <v>16</v>
      </c>
      <c r="L32" s="65">
        <f>VLOOKUP($A32,'Return Data'!$B$7:$R$2843,13,0)</f>
        <v>4.5164</v>
      </c>
      <c r="M32" s="66">
        <f t="shared" si="4"/>
        <v>18</v>
      </c>
      <c r="N32" s="65">
        <f>VLOOKUP($A32,'Return Data'!$B$7:$R$2843,17,0)</f>
        <v>8.1412999999999993</v>
      </c>
      <c r="O32" s="66">
        <f t="shared" si="8"/>
        <v>11</v>
      </c>
      <c r="P32" s="65">
        <f>VLOOKUP($A32,'Return Data'!$B$7:$R$2843,14,0)</f>
        <v>6.6093000000000002</v>
      </c>
      <c r="Q32" s="66">
        <f t="shared" si="9"/>
        <v>16</v>
      </c>
      <c r="R32" s="65">
        <f>VLOOKUP($A32,'Return Data'!$B$7:$R$2843,16,0)</f>
        <v>8.0924999999999994</v>
      </c>
      <c r="S32" s="67">
        <f t="shared" si="7"/>
        <v>16</v>
      </c>
    </row>
    <row r="33" spans="1:19" x14ac:dyDescent="0.3">
      <c r="A33" s="82" t="s">
        <v>1442</v>
      </c>
      <c r="B33" s="64">
        <f>VLOOKUP($A33,'Return Data'!$B$7:$R$2843,3,0)</f>
        <v>44391</v>
      </c>
      <c r="C33" s="65">
        <f>VLOOKUP($A33,'Return Data'!$B$7:$R$2843,4,0)</f>
        <v>24.798200000000001</v>
      </c>
      <c r="D33" s="65">
        <f>VLOOKUP($A33,'Return Data'!$B$7:$R$2843,9,0)</f>
        <v>1.8869</v>
      </c>
      <c r="E33" s="66">
        <f t="shared" si="0"/>
        <v>1</v>
      </c>
      <c r="F33" s="65">
        <f>VLOOKUP($A33,'Return Data'!$B$7:$R$2843,10,0)</f>
        <v>5.9249999999999998</v>
      </c>
      <c r="G33" s="66">
        <f t="shared" si="1"/>
        <v>3</v>
      </c>
      <c r="H33" s="65">
        <f>VLOOKUP($A33,'Return Data'!$B$7:$R$2843,11,0)</f>
        <v>4.5739999999999998</v>
      </c>
      <c r="I33" s="66">
        <f t="shared" si="2"/>
        <v>4</v>
      </c>
      <c r="J33" s="65">
        <f>VLOOKUP($A33,'Return Data'!$B$7:$R$2843,12,0)</f>
        <v>4.7367999999999997</v>
      </c>
      <c r="K33" s="66">
        <f t="shared" si="3"/>
        <v>10</v>
      </c>
      <c r="L33" s="65">
        <f>VLOOKUP($A33,'Return Data'!$B$7:$R$2843,13,0)</f>
        <v>5.1670999999999996</v>
      </c>
      <c r="M33" s="66">
        <f t="shared" si="4"/>
        <v>10</v>
      </c>
      <c r="N33" s="65">
        <f>VLOOKUP($A33,'Return Data'!$B$7:$R$2843,17,0)</f>
        <v>8.6691000000000003</v>
      </c>
      <c r="O33" s="66">
        <f t="shared" si="8"/>
        <v>7</v>
      </c>
      <c r="P33" s="65">
        <f>VLOOKUP($A33,'Return Data'!$B$7:$R$2843,14,0)</f>
        <v>4.1681999999999997</v>
      </c>
      <c r="Q33" s="66">
        <f t="shared" si="9"/>
        <v>21</v>
      </c>
      <c r="R33" s="65">
        <f>VLOOKUP($A33,'Return Data'!$B$7:$R$2843,16,0)</f>
        <v>7.2549999999999999</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-1.1980384615384623</v>
      </c>
      <c r="E35" s="88"/>
      <c r="F35" s="89">
        <f>AVERAGE(F8:F33)</f>
        <v>4.8326807692307687</v>
      </c>
      <c r="G35" s="88"/>
      <c r="H35" s="89">
        <f>AVERAGE(H8:H33)</f>
        <v>4.0713615384615371</v>
      </c>
      <c r="I35" s="88"/>
      <c r="J35" s="89">
        <f>AVERAGE(J8:J33)</f>
        <v>4.8054115384615397</v>
      </c>
      <c r="K35" s="88"/>
      <c r="L35" s="89">
        <f>AVERAGE(L8:L33)</f>
        <v>4.9761346153846153</v>
      </c>
      <c r="M35" s="88"/>
      <c r="N35" s="89">
        <f>AVERAGE(N8:N33)</f>
        <v>7.1514279999999983</v>
      </c>
      <c r="O35" s="88"/>
      <c r="P35" s="89">
        <f>AVERAGE(P8:P33)</f>
        <v>6.745070833333334</v>
      </c>
      <c r="Q35" s="88"/>
      <c r="R35" s="89">
        <f>AVERAGE(R8:R33)</f>
        <v>8.0439769230769222</v>
      </c>
      <c r="S35" s="90"/>
    </row>
    <row r="36" spans="1:19" x14ac:dyDescent="0.3">
      <c r="A36" s="87" t="s">
        <v>28</v>
      </c>
      <c r="B36" s="88"/>
      <c r="C36" s="88"/>
      <c r="D36" s="89">
        <f>MIN(D8:D33)</f>
        <v>-47.042400000000001</v>
      </c>
      <c r="E36" s="88"/>
      <c r="F36" s="89">
        <f>MIN(F8:F33)</f>
        <v>-6.0453999999999999</v>
      </c>
      <c r="G36" s="88"/>
      <c r="H36" s="89">
        <f>MIN(H8:H33)</f>
        <v>3.0405000000000002</v>
      </c>
      <c r="I36" s="88"/>
      <c r="J36" s="89">
        <f>MIN(J8:J33)</f>
        <v>3.7086999999999999</v>
      </c>
      <c r="K36" s="88"/>
      <c r="L36" s="89">
        <f>MIN(L8:L33)</f>
        <v>3.9813000000000001</v>
      </c>
      <c r="M36" s="88"/>
      <c r="N36" s="89">
        <f>MIN(N8:N33)</f>
        <v>-1.6247</v>
      </c>
      <c r="O36" s="88"/>
      <c r="P36" s="89">
        <f>MIN(P8:P33)</f>
        <v>-2.9125000000000001</v>
      </c>
      <c r="Q36" s="88"/>
      <c r="R36" s="89">
        <f>MIN(R8:R33)</f>
        <v>4.6536999999999997</v>
      </c>
      <c r="S36" s="90"/>
    </row>
    <row r="37" spans="1:19" ht="15" thickBot="1" x14ac:dyDescent="0.35">
      <c r="A37" s="91" t="s">
        <v>29</v>
      </c>
      <c r="B37" s="92"/>
      <c r="C37" s="92"/>
      <c r="D37" s="93">
        <f>MAX(D8:D33)</f>
        <v>1.8869</v>
      </c>
      <c r="E37" s="92"/>
      <c r="F37" s="93">
        <f>MAX(F8:F33)</f>
        <v>6.4515000000000002</v>
      </c>
      <c r="G37" s="92"/>
      <c r="H37" s="93">
        <f>MAX(H8:H33)</f>
        <v>5.7186000000000003</v>
      </c>
      <c r="I37" s="92"/>
      <c r="J37" s="93">
        <f>MAX(J8:J33)</f>
        <v>11.828799999999999</v>
      </c>
      <c r="K37" s="92"/>
      <c r="L37" s="93">
        <f>MAX(L8:L33)</f>
        <v>7.0340999999999996</v>
      </c>
      <c r="M37" s="92"/>
      <c r="N37" s="93">
        <f>MAX(N8:N33)</f>
        <v>9.7736000000000001</v>
      </c>
      <c r="O37" s="92"/>
      <c r="P37" s="93">
        <f>MAX(P8:P33)</f>
        <v>9.2860999999999994</v>
      </c>
      <c r="Q37" s="92"/>
      <c r="R37" s="93">
        <f>MAX(R8:R33)</f>
        <v>9.3862000000000005</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44391</v>
      </c>
      <c r="C8" s="65">
        <f>VLOOKUP($A8,'Return Data'!$B$7:$R$2843,4,0)</f>
        <v>37.163800000000002</v>
      </c>
      <c r="D8" s="65">
        <f>VLOOKUP($A8,'Return Data'!$B$7:$R$2843,9,0)</f>
        <v>0.74029999999999996</v>
      </c>
      <c r="E8" s="66">
        <f t="shared" ref="E8:E33" si="0">RANK(D8,D$8:D$33,0)</f>
        <v>6</v>
      </c>
      <c r="F8" s="65">
        <f>VLOOKUP($A8,'Return Data'!$B$7:$R$2843,10,0)</f>
        <v>5.1669</v>
      </c>
      <c r="G8" s="66">
        <f t="shared" ref="G8:G33" si="1">RANK(F8,F$8:F$33,0)</f>
        <v>5</v>
      </c>
      <c r="H8" s="65">
        <f>VLOOKUP($A8,'Return Data'!$B$7:$R$2843,11,0)</f>
        <v>3.9540999999999999</v>
      </c>
      <c r="I8" s="66">
        <f t="shared" ref="I8:I33" si="2">RANK(H8,H$8:H$33,0)</f>
        <v>5</v>
      </c>
      <c r="J8" s="65">
        <f>VLOOKUP($A8,'Return Data'!$B$7:$R$2843,12,0)</f>
        <v>4.5979999999999999</v>
      </c>
      <c r="K8" s="66">
        <f t="shared" ref="K8:K33" si="3">RANK(J8,J$8:J$33,0)</f>
        <v>5</v>
      </c>
      <c r="L8" s="65">
        <f>VLOOKUP($A8,'Return Data'!$B$7:$R$2843,13,0)</f>
        <v>6.3083</v>
      </c>
      <c r="M8" s="66">
        <f t="shared" ref="M8:M33" si="4">RANK(L8,L$8:L$33,0)</f>
        <v>1</v>
      </c>
      <c r="N8" s="65">
        <f>VLOOKUP($A8,'Return Data'!$B$7:$R$2843,17,0)</f>
        <v>8.0196000000000005</v>
      </c>
      <c r="O8" s="66">
        <f t="shared" ref="O8:O24" si="5">RANK(N8,N$8:N$33,0)</f>
        <v>5</v>
      </c>
      <c r="P8" s="65">
        <f>VLOOKUP($A8,'Return Data'!$B$7:$R$2843,14,0)</f>
        <v>8.5001999999999995</v>
      </c>
      <c r="Q8" s="66">
        <f t="shared" ref="Q8:Q24" si="6">RANK(P8,P$8:P$33,0)</f>
        <v>2</v>
      </c>
      <c r="R8" s="65">
        <f>VLOOKUP($A8,'Return Data'!$B$7:$R$2843,16,0)</f>
        <v>7.4817</v>
      </c>
      <c r="S8" s="67">
        <f t="shared" ref="S8:S33" si="7">RANK(R8,R$8:R$33,0)</f>
        <v>10</v>
      </c>
    </row>
    <row r="9" spans="1:19" x14ac:dyDescent="0.3">
      <c r="A9" s="82" t="s">
        <v>1386</v>
      </c>
      <c r="B9" s="64">
        <f>VLOOKUP($A9,'Return Data'!$B$7:$R$2843,3,0)</f>
        <v>44391</v>
      </c>
      <c r="C9" s="65">
        <f>VLOOKUP($A9,'Return Data'!$B$7:$R$2843,4,0)</f>
        <v>24.236499999999999</v>
      </c>
      <c r="D9" s="65">
        <f>VLOOKUP($A9,'Return Data'!$B$7:$R$2843,9,0)</f>
        <v>4.02E-2</v>
      </c>
      <c r="E9" s="66">
        <f t="shared" si="0"/>
        <v>13</v>
      </c>
      <c r="F9" s="65">
        <f>VLOOKUP($A9,'Return Data'!$B$7:$R$2843,10,0)</f>
        <v>4.6386000000000003</v>
      </c>
      <c r="G9" s="66">
        <f t="shared" si="1"/>
        <v>11</v>
      </c>
      <c r="H9" s="65">
        <f>VLOOKUP($A9,'Return Data'!$B$7:$R$2843,11,0)</f>
        <v>3.4821</v>
      </c>
      <c r="I9" s="66">
        <f t="shared" si="2"/>
        <v>12</v>
      </c>
      <c r="J9" s="65">
        <f>VLOOKUP($A9,'Return Data'!$B$7:$R$2843,12,0)</f>
        <v>4.0952000000000002</v>
      </c>
      <c r="K9" s="66">
        <f t="shared" si="3"/>
        <v>10</v>
      </c>
      <c r="L9" s="65">
        <f>VLOOKUP($A9,'Return Data'!$B$7:$R$2843,13,0)</f>
        <v>4.5822000000000003</v>
      </c>
      <c r="M9" s="66">
        <f t="shared" si="4"/>
        <v>9</v>
      </c>
      <c r="N9" s="65">
        <f>VLOOKUP($A9,'Return Data'!$B$7:$R$2843,17,0)</f>
        <v>7.9184000000000001</v>
      </c>
      <c r="O9" s="66">
        <f t="shared" si="5"/>
        <v>8</v>
      </c>
      <c r="P9" s="65">
        <f>VLOOKUP($A9,'Return Data'!$B$7:$R$2843,14,0)</f>
        <v>8.3330000000000002</v>
      </c>
      <c r="Q9" s="66">
        <f t="shared" si="6"/>
        <v>4</v>
      </c>
      <c r="R9" s="65">
        <f>VLOOKUP($A9,'Return Data'!$B$7:$R$2843,16,0)</f>
        <v>8.0150000000000006</v>
      </c>
      <c r="S9" s="67">
        <f t="shared" si="7"/>
        <v>4</v>
      </c>
    </row>
    <row r="10" spans="1:19" x14ac:dyDescent="0.3">
      <c r="A10" s="82" t="s">
        <v>1387</v>
      </c>
      <c r="B10" s="64">
        <f>VLOOKUP($A10,'Return Data'!$B$7:$R$2843,3,0)</f>
        <v>44391</v>
      </c>
      <c r="C10" s="65">
        <f>VLOOKUP($A10,'Return Data'!$B$7:$R$2843,4,0)</f>
        <v>23.188099999999999</v>
      </c>
      <c r="D10" s="65">
        <f>VLOOKUP($A10,'Return Data'!$B$7:$R$2843,9,0)</f>
        <v>0.85589999999999999</v>
      </c>
      <c r="E10" s="66">
        <f t="shared" si="0"/>
        <v>5</v>
      </c>
      <c r="F10" s="65">
        <f>VLOOKUP($A10,'Return Data'!$B$7:$R$2843,10,0)</f>
        <v>4.1840999999999999</v>
      </c>
      <c r="G10" s="66">
        <f t="shared" si="1"/>
        <v>20</v>
      </c>
      <c r="H10" s="65">
        <f>VLOOKUP($A10,'Return Data'!$B$7:$R$2843,11,0)</f>
        <v>4.1946000000000003</v>
      </c>
      <c r="I10" s="66">
        <f t="shared" si="2"/>
        <v>3</v>
      </c>
      <c r="J10" s="65">
        <f>VLOOKUP($A10,'Return Data'!$B$7:$R$2843,12,0)</f>
        <v>4.1426999999999996</v>
      </c>
      <c r="K10" s="66">
        <f t="shared" si="3"/>
        <v>8</v>
      </c>
      <c r="L10" s="65">
        <f>VLOOKUP($A10,'Return Data'!$B$7:$R$2843,13,0)</f>
        <v>4.7850999999999999</v>
      </c>
      <c r="M10" s="66">
        <f t="shared" si="4"/>
        <v>6</v>
      </c>
      <c r="N10" s="65">
        <f>VLOOKUP($A10,'Return Data'!$B$7:$R$2843,17,0)</f>
        <v>6.5065999999999997</v>
      </c>
      <c r="O10" s="66">
        <f t="shared" si="5"/>
        <v>19</v>
      </c>
      <c r="P10" s="65">
        <f>VLOOKUP($A10,'Return Data'!$B$7:$R$2843,14,0)</f>
        <v>7.3300999999999998</v>
      </c>
      <c r="Q10" s="66">
        <f t="shared" si="6"/>
        <v>14</v>
      </c>
      <c r="R10" s="65">
        <f>VLOOKUP($A10,'Return Data'!$B$7:$R$2843,16,0)</f>
        <v>7.9111000000000002</v>
      </c>
      <c r="S10" s="67">
        <f t="shared" si="7"/>
        <v>6</v>
      </c>
    </row>
    <row r="11" spans="1:19" x14ac:dyDescent="0.3">
      <c r="A11" s="82" t="s">
        <v>1389</v>
      </c>
      <c r="B11" s="64">
        <f>VLOOKUP($A11,'Return Data'!$B$7:$R$2843,3,0)</f>
        <v>44391</v>
      </c>
      <c r="C11" s="65">
        <f>VLOOKUP($A11,'Return Data'!$B$7:$R$2843,4,0)</f>
        <v>24.889500000000002</v>
      </c>
      <c r="D11" s="65">
        <f>VLOOKUP($A11,'Return Data'!$B$7:$R$2843,9,0)</f>
        <v>-1.9599999999999999E-2</v>
      </c>
      <c r="E11" s="66">
        <f t="shared" si="0"/>
        <v>14</v>
      </c>
      <c r="F11" s="65">
        <f>VLOOKUP($A11,'Return Data'!$B$7:$R$2843,10,0)</f>
        <v>5.0922999999999998</v>
      </c>
      <c r="G11" s="66">
        <f t="shared" si="1"/>
        <v>6</v>
      </c>
      <c r="H11" s="65">
        <f>VLOOKUP($A11,'Return Data'!$B$7:$R$2843,11,0)</f>
        <v>3.4479000000000002</v>
      </c>
      <c r="I11" s="66">
        <f t="shared" si="2"/>
        <v>13</v>
      </c>
      <c r="J11" s="65">
        <f>VLOOKUP($A11,'Return Data'!$B$7:$R$2843,12,0)</f>
        <v>4.2196999999999996</v>
      </c>
      <c r="K11" s="66">
        <f t="shared" si="3"/>
        <v>6</v>
      </c>
      <c r="L11" s="65">
        <f>VLOOKUP($A11,'Return Data'!$B$7:$R$2843,13,0)</f>
        <v>4.7718999999999996</v>
      </c>
      <c r="M11" s="66">
        <f t="shared" si="4"/>
        <v>7</v>
      </c>
      <c r="N11" s="65">
        <f>VLOOKUP($A11,'Return Data'!$B$7:$R$2843,17,0)</f>
        <v>7.9192</v>
      </c>
      <c r="O11" s="66">
        <f t="shared" si="5"/>
        <v>7</v>
      </c>
      <c r="P11" s="65">
        <f>VLOOKUP($A11,'Return Data'!$B$7:$R$2843,14,0)</f>
        <v>7.3498999999999999</v>
      </c>
      <c r="Q11" s="66">
        <f t="shared" si="6"/>
        <v>12</v>
      </c>
      <c r="R11" s="65">
        <f>VLOOKUP($A11,'Return Data'!$B$7:$R$2843,16,0)</f>
        <v>5.5628000000000002</v>
      </c>
      <c r="S11" s="67">
        <f t="shared" si="7"/>
        <v>25</v>
      </c>
    </row>
    <row r="12" spans="1:19" x14ac:dyDescent="0.3">
      <c r="A12" s="82" t="s">
        <v>1392</v>
      </c>
      <c r="B12" s="64">
        <f>VLOOKUP($A12,'Return Data'!$B$7:$R$2843,3,0)</f>
        <v>44391</v>
      </c>
      <c r="C12" s="65">
        <f>VLOOKUP($A12,'Return Data'!$B$7:$R$2843,4,0)</f>
        <v>17.311599999999999</v>
      </c>
      <c r="D12" s="65">
        <f>VLOOKUP($A12,'Return Data'!$B$7:$R$2843,9,0)</f>
        <v>1.5059</v>
      </c>
      <c r="E12" s="66">
        <f t="shared" si="0"/>
        <v>1</v>
      </c>
      <c r="F12" s="65">
        <f>VLOOKUP($A12,'Return Data'!$B$7:$R$2843,10,0)</f>
        <v>4.0566000000000004</v>
      </c>
      <c r="G12" s="66">
        <f t="shared" si="1"/>
        <v>21</v>
      </c>
      <c r="H12" s="65">
        <f>VLOOKUP($A12,'Return Data'!$B$7:$R$2843,11,0)</f>
        <v>3.9950999999999999</v>
      </c>
      <c r="I12" s="66">
        <f t="shared" si="2"/>
        <v>4</v>
      </c>
      <c r="J12" s="65">
        <f>VLOOKUP($A12,'Return Data'!$B$7:$R$2843,12,0)</f>
        <v>3.7294999999999998</v>
      </c>
      <c r="K12" s="66">
        <f t="shared" si="3"/>
        <v>11</v>
      </c>
      <c r="L12" s="65">
        <f>VLOOKUP($A12,'Return Data'!$B$7:$R$2843,13,0)</f>
        <v>4.0603999999999996</v>
      </c>
      <c r="M12" s="66">
        <f t="shared" si="4"/>
        <v>14</v>
      </c>
      <c r="N12" s="65">
        <f>VLOOKUP($A12,'Return Data'!$B$7:$R$2843,17,0)</f>
        <v>-2.1453000000000002</v>
      </c>
      <c r="O12" s="66">
        <f t="shared" si="5"/>
        <v>25</v>
      </c>
      <c r="P12" s="65">
        <f>VLOOKUP($A12,'Return Data'!$B$7:$R$2843,14,0)</f>
        <v>-3.4304999999999999</v>
      </c>
      <c r="Q12" s="66">
        <f t="shared" si="6"/>
        <v>24</v>
      </c>
      <c r="R12" s="65">
        <f>VLOOKUP($A12,'Return Data'!$B$7:$R$2843,16,0)</f>
        <v>4.4596999999999998</v>
      </c>
      <c r="S12" s="67">
        <f t="shared" si="7"/>
        <v>26</v>
      </c>
    </row>
    <row r="13" spans="1:19" x14ac:dyDescent="0.3">
      <c r="A13" s="82" t="s">
        <v>1394</v>
      </c>
      <c r="B13" s="64">
        <f>VLOOKUP($A13,'Return Data'!$B$7:$R$2843,3,0)</f>
        <v>44391</v>
      </c>
      <c r="C13" s="65">
        <f>VLOOKUP($A13,'Return Data'!$B$7:$R$2843,4,0)</f>
        <v>20.526599999999998</v>
      </c>
      <c r="D13" s="65">
        <f>VLOOKUP($A13,'Return Data'!$B$7:$R$2843,9,0)</f>
        <v>0.43880000000000002</v>
      </c>
      <c r="E13" s="66">
        <f t="shared" si="0"/>
        <v>8</v>
      </c>
      <c r="F13" s="65">
        <f>VLOOKUP($A13,'Return Data'!$B$7:$R$2843,10,0)</f>
        <v>3.8344</v>
      </c>
      <c r="G13" s="66">
        <f t="shared" si="1"/>
        <v>23</v>
      </c>
      <c r="H13" s="65">
        <f>VLOOKUP($A13,'Return Data'!$B$7:$R$2843,11,0)</f>
        <v>3.2057000000000002</v>
      </c>
      <c r="I13" s="66">
        <f t="shared" si="2"/>
        <v>19</v>
      </c>
      <c r="J13" s="65">
        <f>VLOOKUP($A13,'Return Data'!$B$7:$R$2843,12,0)</f>
        <v>3.6061000000000001</v>
      </c>
      <c r="K13" s="66">
        <f t="shared" si="3"/>
        <v>17</v>
      </c>
      <c r="L13" s="65">
        <f>VLOOKUP($A13,'Return Data'!$B$7:$R$2843,13,0)</f>
        <v>3.8128000000000002</v>
      </c>
      <c r="M13" s="66">
        <f t="shared" si="4"/>
        <v>19</v>
      </c>
      <c r="N13" s="65">
        <f>VLOOKUP($A13,'Return Data'!$B$7:$R$2843,17,0)</f>
        <v>6.8954000000000004</v>
      </c>
      <c r="O13" s="66">
        <f t="shared" si="5"/>
        <v>17</v>
      </c>
      <c r="P13" s="65">
        <f>VLOOKUP($A13,'Return Data'!$B$7:$R$2843,14,0)</f>
        <v>7.3498000000000001</v>
      </c>
      <c r="Q13" s="66">
        <f t="shared" si="6"/>
        <v>13</v>
      </c>
      <c r="R13" s="65">
        <f>VLOOKUP($A13,'Return Data'!$B$7:$R$2843,16,0)</f>
        <v>7.2846000000000002</v>
      </c>
      <c r="S13" s="67">
        <f t="shared" si="7"/>
        <v>13</v>
      </c>
    </row>
    <row r="14" spans="1:19" x14ac:dyDescent="0.3">
      <c r="A14" s="82" t="s">
        <v>1396</v>
      </c>
      <c r="B14" s="64">
        <f>VLOOKUP($A14,'Return Data'!$B$7:$R$2843,3,0)</f>
        <v>44391</v>
      </c>
      <c r="C14" s="65">
        <f>VLOOKUP($A14,'Return Data'!$B$7:$R$2843,4,0)</f>
        <v>37.217799999999997</v>
      </c>
      <c r="D14" s="65">
        <f>VLOOKUP($A14,'Return Data'!$B$7:$R$2843,9,0)</f>
        <v>0.40550000000000003</v>
      </c>
      <c r="E14" s="66">
        <f t="shared" si="0"/>
        <v>9</v>
      </c>
      <c r="F14" s="65">
        <f>VLOOKUP($A14,'Return Data'!$B$7:$R$2843,10,0)</f>
        <v>4.6284999999999998</v>
      </c>
      <c r="G14" s="66">
        <f t="shared" si="1"/>
        <v>12</v>
      </c>
      <c r="H14" s="65">
        <f>VLOOKUP($A14,'Return Data'!$B$7:$R$2843,11,0)</f>
        <v>3.3685999999999998</v>
      </c>
      <c r="I14" s="66">
        <f t="shared" si="2"/>
        <v>14</v>
      </c>
      <c r="J14" s="65">
        <f>VLOOKUP($A14,'Return Data'!$B$7:$R$2843,12,0)</f>
        <v>3.6065999999999998</v>
      </c>
      <c r="K14" s="66">
        <f t="shared" si="3"/>
        <v>16</v>
      </c>
      <c r="L14" s="65">
        <f>VLOOKUP($A14,'Return Data'!$B$7:$R$2843,13,0)</f>
        <v>4.1599000000000004</v>
      </c>
      <c r="M14" s="66">
        <f t="shared" si="4"/>
        <v>12</v>
      </c>
      <c r="N14" s="65">
        <f>VLOOKUP($A14,'Return Data'!$B$7:$R$2843,17,0)</f>
        <v>7.3437000000000001</v>
      </c>
      <c r="O14" s="66">
        <f t="shared" si="5"/>
        <v>13</v>
      </c>
      <c r="P14" s="65">
        <f>VLOOKUP($A14,'Return Data'!$B$7:$R$2843,14,0)</f>
        <v>7.8125</v>
      </c>
      <c r="Q14" s="66">
        <f t="shared" si="6"/>
        <v>10</v>
      </c>
      <c r="R14" s="65">
        <f>VLOOKUP($A14,'Return Data'!$B$7:$R$2843,16,0)</f>
        <v>7.2176999999999998</v>
      </c>
      <c r="S14" s="67">
        <f t="shared" si="7"/>
        <v>14</v>
      </c>
    </row>
    <row r="15" spans="1:19" x14ac:dyDescent="0.3">
      <c r="A15" s="82" t="s">
        <v>1404</v>
      </c>
      <c r="B15" s="64">
        <f>VLOOKUP($A15,'Return Data'!$B$7:$R$2843,3,0)</f>
        <v>44391</v>
      </c>
      <c r="C15" s="65">
        <f>VLOOKUP($A15,'Return Data'!$B$7:$R$2843,4,0)</f>
        <v>3975.4448795180701</v>
      </c>
      <c r="D15" s="65">
        <f>VLOOKUP($A15,'Return Data'!$B$7:$R$2843,9,0)</f>
        <v>-47.042499999999997</v>
      </c>
      <c r="E15" s="66">
        <f t="shared" si="0"/>
        <v>26</v>
      </c>
      <c r="F15" s="65">
        <f>VLOOKUP($A15,'Return Data'!$B$7:$R$2843,10,0)</f>
        <v>-6.0449000000000002</v>
      </c>
      <c r="G15" s="66">
        <f t="shared" si="1"/>
        <v>26</v>
      </c>
      <c r="H15" s="65">
        <f>VLOOKUP($A15,'Return Data'!$B$7:$R$2843,11,0)</f>
        <v>4.2904</v>
      </c>
      <c r="I15" s="66">
        <f t="shared" si="2"/>
        <v>2</v>
      </c>
      <c r="J15" s="65">
        <f>VLOOKUP($A15,'Return Data'!$B$7:$R$2843,12,0)</f>
        <v>11.4481</v>
      </c>
      <c r="K15" s="66">
        <f t="shared" si="3"/>
        <v>1</v>
      </c>
      <c r="L15" s="65">
        <f>VLOOKUP($A15,'Return Data'!$B$7:$R$2843,13,0)</f>
        <v>4.7206000000000001</v>
      </c>
      <c r="M15" s="66">
        <f t="shared" si="4"/>
        <v>8</v>
      </c>
      <c r="N15" s="65">
        <f>VLOOKUP($A15,'Return Data'!$B$7:$R$2843,17,0)</f>
        <v>-1.0595000000000001</v>
      </c>
      <c r="O15" s="66">
        <f t="shared" si="5"/>
        <v>24</v>
      </c>
      <c r="P15" s="65">
        <f>VLOOKUP($A15,'Return Data'!$B$7:$R$2843,14,0)</f>
        <v>2.0695999999999999</v>
      </c>
      <c r="Q15" s="66">
        <f t="shared" si="6"/>
        <v>23</v>
      </c>
      <c r="R15" s="65">
        <f>VLOOKUP($A15,'Return Data'!$B$7:$R$2843,16,0)</f>
        <v>7.3484999999999996</v>
      </c>
      <c r="S15" s="67">
        <f t="shared" si="7"/>
        <v>12</v>
      </c>
    </row>
    <row r="16" spans="1:19" x14ac:dyDescent="0.3">
      <c r="A16" s="82" t="s">
        <v>1406</v>
      </c>
      <c r="B16" s="64">
        <f>VLOOKUP($A16,'Return Data'!$B$7:$R$2843,3,0)</f>
        <v>44391</v>
      </c>
      <c r="C16" s="65">
        <f>VLOOKUP($A16,'Return Data'!$B$7:$R$2843,4,0)</f>
        <v>24.9941</v>
      </c>
      <c r="D16" s="65">
        <f>VLOOKUP($A16,'Return Data'!$B$7:$R$2843,9,0)</f>
        <v>0.95</v>
      </c>
      <c r="E16" s="66">
        <f t="shared" si="0"/>
        <v>4</v>
      </c>
      <c r="F16" s="65">
        <f>VLOOKUP($A16,'Return Data'!$B$7:$R$2843,10,0)</f>
        <v>5.3221999999999996</v>
      </c>
      <c r="G16" s="66">
        <f t="shared" si="1"/>
        <v>3</v>
      </c>
      <c r="H16" s="65">
        <f>VLOOKUP($A16,'Return Data'!$B$7:$R$2843,11,0)</f>
        <v>3.7357999999999998</v>
      </c>
      <c r="I16" s="66">
        <f t="shared" si="2"/>
        <v>7</v>
      </c>
      <c r="J16" s="65">
        <f>VLOOKUP($A16,'Return Data'!$B$7:$R$2843,12,0)</f>
        <v>4.6478999999999999</v>
      </c>
      <c r="K16" s="66">
        <f t="shared" si="3"/>
        <v>4</v>
      </c>
      <c r="L16" s="65">
        <f>VLOOKUP($A16,'Return Data'!$B$7:$R$2843,13,0)</f>
        <v>5.1980000000000004</v>
      </c>
      <c r="M16" s="66">
        <f t="shared" si="4"/>
        <v>4</v>
      </c>
      <c r="N16" s="65">
        <f>VLOOKUP($A16,'Return Data'!$B$7:$R$2843,17,0)</f>
        <v>8.5195000000000007</v>
      </c>
      <c r="O16" s="66">
        <f t="shared" si="5"/>
        <v>2</v>
      </c>
      <c r="P16" s="65">
        <f>VLOOKUP($A16,'Return Data'!$B$7:$R$2843,14,0)</f>
        <v>8.7090999999999994</v>
      </c>
      <c r="Q16" s="66">
        <f t="shared" si="6"/>
        <v>1</v>
      </c>
      <c r="R16" s="65">
        <f>VLOOKUP($A16,'Return Data'!$B$7:$R$2843,16,0)</f>
        <v>8.6349999999999998</v>
      </c>
      <c r="S16" s="67">
        <f t="shared" si="7"/>
        <v>1</v>
      </c>
    </row>
    <row r="17" spans="1:19" x14ac:dyDescent="0.3">
      <c r="A17" s="82" t="s">
        <v>1408</v>
      </c>
      <c r="B17" s="64">
        <f>VLOOKUP($A17,'Return Data'!$B$7:$R$2843,3,0)</f>
        <v>44391</v>
      </c>
      <c r="C17" s="65">
        <f>VLOOKUP($A17,'Return Data'!$B$7:$R$2843,4,0)</f>
        <v>31.4696</v>
      </c>
      <c r="D17" s="65">
        <f>VLOOKUP($A17,'Return Data'!$B$7:$R$2843,9,0)</f>
        <v>-2.0802999999999998</v>
      </c>
      <c r="E17" s="66">
        <f t="shared" si="0"/>
        <v>24</v>
      </c>
      <c r="F17" s="65">
        <f>VLOOKUP($A17,'Return Data'!$B$7:$R$2843,10,0)</f>
        <v>4.2662000000000004</v>
      </c>
      <c r="G17" s="66">
        <f t="shared" si="1"/>
        <v>18</v>
      </c>
      <c r="H17" s="65">
        <f>VLOOKUP($A17,'Return Data'!$B$7:$R$2843,11,0)</f>
        <v>3.2477999999999998</v>
      </c>
      <c r="I17" s="66">
        <f t="shared" si="2"/>
        <v>16</v>
      </c>
      <c r="J17" s="65">
        <f>VLOOKUP($A17,'Return Data'!$B$7:$R$2843,12,0)</f>
        <v>3.7002999999999999</v>
      </c>
      <c r="K17" s="66">
        <f t="shared" si="3"/>
        <v>12</v>
      </c>
      <c r="L17" s="65">
        <f>VLOOKUP($A17,'Return Data'!$B$7:$R$2843,13,0)</f>
        <v>3.5211000000000001</v>
      </c>
      <c r="M17" s="66">
        <f t="shared" si="4"/>
        <v>23</v>
      </c>
      <c r="N17" s="65">
        <f>VLOOKUP($A17,'Return Data'!$B$7:$R$2843,17,0)</f>
        <v>5.2302</v>
      </c>
      <c r="O17" s="66">
        <f t="shared" si="5"/>
        <v>21</v>
      </c>
      <c r="P17" s="65">
        <f>VLOOKUP($A17,'Return Data'!$B$7:$R$2843,14,0)</f>
        <v>3.1530999999999998</v>
      </c>
      <c r="Q17" s="66">
        <f t="shared" si="6"/>
        <v>21</v>
      </c>
      <c r="R17" s="65">
        <f>VLOOKUP($A17,'Return Data'!$B$7:$R$2843,16,0)</f>
        <v>6.3555999999999999</v>
      </c>
      <c r="S17" s="67">
        <f t="shared" si="7"/>
        <v>24</v>
      </c>
    </row>
    <row r="18" spans="1:19" x14ac:dyDescent="0.3">
      <c r="A18" s="82" t="s">
        <v>1410</v>
      </c>
      <c r="B18" s="64">
        <f>VLOOKUP($A18,'Return Data'!$B$7:$R$2843,3,0)</f>
        <v>44391</v>
      </c>
      <c r="C18" s="65">
        <f>VLOOKUP($A18,'Return Data'!$B$7:$R$2843,4,0)</f>
        <v>46.546799999999998</v>
      </c>
      <c r="D18" s="65">
        <f>VLOOKUP($A18,'Return Data'!$B$7:$R$2843,9,0)</f>
        <v>-0.51729999999999998</v>
      </c>
      <c r="E18" s="66">
        <f t="shared" si="0"/>
        <v>18</v>
      </c>
      <c r="F18" s="65">
        <f>VLOOKUP($A18,'Return Data'!$B$7:$R$2843,10,0)</f>
        <v>4.7248999999999999</v>
      </c>
      <c r="G18" s="66">
        <f t="shared" si="1"/>
        <v>10</v>
      </c>
      <c r="H18" s="65">
        <f>VLOOKUP($A18,'Return Data'!$B$7:$R$2843,11,0)</f>
        <v>3.5758000000000001</v>
      </c>
      <c r="I18" s="66">
        <f t="shared" si="2"/>
        <v>10</v>
      </c>
      <c r="J18" s="65">
        <f>VLOOKUP($A18,'Return Data'!$B$7:$R$2843,12,0)</f>
        <v>4.6826999999999996</v>
      </c>
      <c r="K18" s="66">
        <f t="shared" si="3"/>
        <v>3</v>
      </c>
      <c r="L18" s="65">
        <f>VLOOKUP($A18,'Return Data'!$B$7:$R$2843,13,0)</f>
        <v>5.1318000000000001</v>
      </c>
      <c r="M18" s="66">
        <f t="shared" si="4"/>
        <v>5</v>
      </c>
      <c r="N18" s="65">
        <f>VLOOKUP($A18,'Return Data'!$B$7:$R$2843,17,0)</f>
        <v>8.2378</v>
      </c>
      <c r="O18" s="66">
        <f t="shared" si="5"/>
        <v>3</v>
      </c>
      <c r="P18" s="65">
        <f>VLOOKUP($A18,'Return Data'!$B$7:$R$2843,14,0)</f>
        <v>8.4611000000000001</v>
      </c>
      <c r="Q18" s="66">
        <f t="shared" si="6"/>
        <v>3</v>
      </c>
      <c r="R18" s="65">
        <f>VLOOKUP($A18,'Return Data'!$B$7:$R$2843,16,0)</f>
        <v>8.1058000000000003</v>
      </c>
      <c r="S18" s="67">
        <f t="shared" si="7"/>
        <v>3</v>
      </c>
    </row>
    <row r="19" spans="1:19" x14ac:dyDescent="0.3">
      <c r="A19" s="82" t="s">
        <v>1412</v>
      </c>
      <c r="B19" s="64">
        <f>VLOOKUP($A19,'Return Data'!$B$7:$R$2843,3,0)</f>
        <v>44391</v>
      </c>
      <c r="C19" s="65">
        <f>VLOOKUP($A19,'Return Data'!$B$7:$R$2843,4,0)</f>
        <v>20.2302</v>
      </c>
      <c r="D19" s="65">
        <f>VLOOKUP($A19,'Return Data'!$B$7:$R$2843,9,0)</f>
        <v>-0.7994</v>
      </c>
      <c r="E19" s="66">
        <f t="shared" si="0"/>
        <v>21</v>
      </c>
      <c r="F19" s="65">
        <f>VLOOKUP($A19,'Return Data'!$B$7:$R$2843,10,0)</f>
        <v>4.4478999999999997</v>
      </c>
      <c r="G19" s="66">
        <f t="shared" si="1"/>
        <v>16</v>
      </c>
      <c r="H19" s="65">
        <f>VLOOKUP($A19,'Return Data'!$B$7:$R$2843,11,0)</f>
        <v>3.2101999999999999</v>
      </c>
      <c r="I19" s="66">
        <f t="shared" si="2"/>
        <v>18</v>
      </c>
      <c r="J19" s="65">
        <f>VLOOKUP($A19,'Return Data'!$B$7:$R$2843,12,0)</f>
        <v>4.1835000000000004</v>
      </c>
      <c r="K19" s="66">
        <f t="shared" si="3"/>
        <v>7</v>
      </c>
      <c r="L19" s="65">
        <f>VLOOKUP($A19,'Return Data'!$B$7:$R$2843,13,0)</f>
        <v>5.2708000000000004</v>
      </c>
      <c r="M19" s="66">
        <f t="shared" si="4"/>
        <v>3</v>
      </c>
      <c r="N19" s="65">
        <f>VLOOKUP($A19,'Return Data'!$B$7:$R$2843,17,0)</f>
        <v>5.7247000000000003</v>
      </c>
      <c r="O19" s="66">
        <f t="shared" si="5"/>
        <v>20</v>
      </c>
      <c r="P19" s="65">
        <f>VLOOKUP($A19,'Return Data'!$B$7:$R$2843,14,0)</f>
        <v>4.9062999999999999</v>
      </c>
      <c r="Q19" s="66">
        <f t="shared" si="6"/>
        <v>17</v>
      </c>
      <c r="R19" s="65">
        <f>VLOOKUP($A19,'Return Data'!$B$7:$R$2843,16,0)</f>
        <v>7.0674999999999999</v>
      </c>
      <c r="S19" s="67">
        <f t="shared" si="7"/>
        <v>19</v>
      </c>
    </row>
    <row r="20" spans="1:19" x14ac:dyDescent="0.3">
      <c r="A20" s="82" t="s">
        <v>1415</v>
      </c>
      <c r="B20" s="64">
        <f>VLOOKUP($A20,'Return Data'!$B$7:$R$2843,3,0)</f>
        <v>44391</v>
      </c>
      <c r="C20" s="65">
        <f>VLOOKUP($A20,'Return Data'!$B$7:$R$2843,4,0)</f>
        <v>45.297600000000003</v>
      </c>
      <c r="D20" s="65">
        <f>VLOOKUP($A20,'Return Data'!$B$7:$R$2843,9,0)</f>
        <v>1.2179</v>
      </c>
      <c r="E20" s="66">
        <f t="shared" si="0"/>
        <v>3</v>
      </c>
      <c r="F20" s="65">
        <f>VLOOKUP($A20,'Return Data'!$B$7:$R$2843,10,0)</f>
        <v>4.6269</v>
      </c>
      <c r="G20" s="66">
        <f t="shared" si="1"/>
        <v>13</v>
      </c>
      <c r="H20" s="65">
        <f>VLOOKUP($A20,'Return Data'!$B$7:$R$2843,11,0)</f>
        <v>3.5903999999999998</v>
      </c>
      <c r="I20" s="66">
        <f t="shared" si="2"/>
        <v>9</v>
      </c>
      <c r="J20" s="65">
        <f>VLOOKUP($A20,'Return Data'!$B$7:$R$2843,12,0)</f>
        <v>3.6448</v>
      </c>
      <c r="K20" s="66">
        <f t="shared" si="3"/>
        <v>13</v>
      </c>
      <c r="L20" s="65">
        <f>VLOOKUP($A20,'Return Data'!$B$7:$R$2843,13,0)</f>
        <v>4.2526999999999999</v>
      </c>
      <c r="M20" s="66">
        <f t="shared" si="4"/>
        <v>11</v>
      </c>
      <c r="N20" s="65">
        <f>VLOOKUP($A20,'Return Data'!$B$7:$R$2843,17,0)</f>
        <v>7.6757</v>
      </c>
      <c r="O20" s="66">
        <f t="shared" si="5"/>
        <v>9</v>
      </c>
      <c r="P20" s="65">
        <f>VLOOKUP($A20,'Return Data'!$B$7:$R$2843,14,0)</f>
        <v>8.2550000000000008</v>
      </c>
      <c r="Q20" s="66">
        <f t="shared" si="6"/>
        <v>5</v>
      </c>
      <c r="R20" s="65">
        <f>VLOOKUP($A20,'Return Data'!$B$7:$R$2843,16,0)</f>
        <v>7.6109999999999998</v>
      </c>
      <c r="S20" s="67">
        <f t="shared" si="7"/>
        <v>9</v>
      </c>
    </row>
    <row r="21" spans="1:19" x14ac:dyDescent="0.3">
      <c r="A21" s="82" t="s">
        <v>1416</v>
      </c>
      <c r="B21" s="64">
        <f>VLOOKUP($A21,'Return Data'!$B$7:$R$2843,3,0)</f>
        <v>44391</v>
      </c>
      <c r="C21" s="65">
        <f>VLOOKUP($A21,'Return Data'!$B$7:$R$2843,4,0)</f>
        <v>1707.9047</v>
      </c>
      <c r="D21" s="65">
        <f>VLOOKUP($A21,'Return Data'!$B$7:$R$2843,9,0)</f>
        <v>-1.6976</v>
      </c>
      <c r="E21" s="66">
        <f t="shared" si="0"/>
        <v>23</v>
      </c>
      <c r="F21" s="65">
        <f>VLOOKUP($A21,'Return Data'!$B$7:$R$2843,10,0)</f>
        <v>2.9672000000000001</v>
      </c>
      <c r="G21" s="66">
        <f t="shared" si="1"/>
        <v>25</v>
      </c>
      <c r="H21" s="65">
        <f>VLOOKUP($A21,'Return Data'!$B$7:$R$2843,11,0)</f>
        <v>1.9242999999999999</v>
      </c>
      <c r="I21" s="66">
        <f t="shared" si="2"/>
        <v>26</v>
      </c>
      <c r="J21" s="65">
        <f>VLOOKUP($A21,'Return Data'!$B$7:$R$2843,12,0)</f>
        <v>2.7787000000000002</v>
      </c>
      <c r="K21" s="66">
        <f t="shared" si="3"/>
        <v>25</v>
      </c>
      <c r="L21" s="65">
        <f>VLOOKUP($A21,'Return Data'!$B$7:$R$2843,13,0)</f>
        <v>2.9988999999999999</v>
      </c>
      <c r="M21" s="66">
        <f t="shared" si="4"/>
        <v>26</v>
      </c>
      <c r="N21" s="65">
        <f>VLOOKUP($A21,'Return Data'!$B$7:$R$2843,17,0)</f>
        <v>3.7341000000000002</v>
      </c>
      <c r="O21" s="66">
        <f t="shared" si="5"/>
        <v>23</v>
      </c>
      <c r="P21" s="65">
        <f>VLOOKUP($A21,'Return Data'!$B$7:$R$2843,14,0)</f>
        <v>5.359</v>
      </c>
      <c r="Q21" s="66">
        <f t="shared" si="6"/>
        <v>16</v>
      </c>
      <c r="R21" s="65">
        <f>VLOOKUP($A21,'Return Data'!$B$7:$R$2843,16,0)</f>
        <v>7.0674000000000001</v>
      </c>
      <c r="S21" s="67">
        <f t="shared" si="7"/>
        <v>20</v>
      </c>
    </row>
    <row r="22" spans="1:19" x14ac:dyDescent="0.3">
      <c r="A22" s="82" t="s">
        <v>1418</v>
      </c>
      <c r="B22" s="64">
        <f>VLOOKUP($A22,'Return Data'!$B$7:$R$2843,3,0)</f>
        <v>44391</v>
      </c>
      <c r="C22" s="65">
        <f>VLOOKUP($A22,'Return Data'!$B$7:$R$2843,4,0)</f>
        <v>2861.8193000000001</v>
      </c>
      <c r="D22" s="65">
        <f>VLOOKUP($A22,'Return Data'!$B$7:$R$2843,9,0)</f>
        <v>-1.0376000000000001</v>
      </c>
      <c r="E22" s="66">
        <f t="shared" si="0"/>
        <v>22</v>
      </c>
      <c r="F22" s="65">
        <f>VLOOKUP($A22,'Return Data'!$B$7:$R$2843,10,0)</f>
        <v>4.2081</v>
      </c>
      <c r="G22" s="66">
        <f t="shared" si="1"/>
        <v>19</v>
      </c>
      <c r="H22" s="65">
        <f>VLOOKUP($A22,'Return Data'!$B$7:$R$2843,11,0)</f>
        <v>2.6629</v>
      </c>
      <c r="I22" s="66">
        <f t="shared" si="2"/>
        <v>22</v>
      </c>
      <c r="J22" s="65">
        <f>VLOOKUP($A22,'Return Data'!$B$7:$R$2843,12,0)</f>
        <v>3.2654000000000001</v>
      </c>
      <c r="K22" s="66">
        <f t="shared" si="3"/>
        <v>23</v>
      </c>
      <c r="L22" s="65">
        <f>VLOOKUP($A22,'Return Data'!$B$7:$R$2843,13,0)</f>
        <v>3.3174000000000001</v>
      </c>
      <c r="M22" s="66">
        <f t="shared" si="4"/>
        <v>24</v>
      </c>
      <c r="N22" s="65">
        <f>VLOOKUP($A22,'Return Data'!$B$7:$R$2843,17,0)</f>
        <v>7.1246</v>
      </c>
      <c r="O22" s="66">
        <f t="shared" si="5"/>
        <v>16</v>
      </c>
      <c r="P22" s="65">
        <f>VLOOKUP($A22,'Return Data'!$B$7:$R$2843,14,0)</f>
        <v>7.6433</v>
      </c>
      <c r="Q22" s="66">
        <f t="shared" si="6"/>
        <v>11</v>
      </c>
      <c r="R22" s="65">
        <f>VLOOKUP($A22,'Return Data'!$B$7:$R$2843,16,0)</f>
        <v>7.6200999999999999</v>
      </c>
      <c r="S22" s="67">
        <f t="shared" si="7"/>
        <v>8</v>
      </c>
    </row>
    <row r="23" spans="1:19" x14ac:dyDescent="0.3">
      <c r="A23" s="82" t="s">
        <v>1422</v>
      </c>
      <c r="B23" s="64">
        <f>VLOOKUP($A23,'Return Data'!$B$7:$R$2843,3,0)</f>
        <v>44391</v>
      </c>
      <c r="C23" s="65">
        <f>VLOOKUP($A23,'Return Data'!$B$7:$R$2843,4,0)</f>
        <v>41.430999999999997</v>
      </c>
      <c r="D23" s="65">
        <f>VLOOKUP($A23,'Return Data'!$B$7:$R$2843,9,0)</f>
        <v>-0.38159999999999999</v>
      </c>
      <c r="E23" s="66">
        <f t="shared" si="0"/>
        <v>16</v>
      </c>
      <c r="F23" s="65">
        <f>VLOOKUP($A23,'Return Data'!$B$7:$R$2843,10,0)</f>
        <v>4.5925000000000002</v>
      </c>
      <c r="G23" s="66">
        <f t="shared" si="1"/>
        <v>14</v>
      </c>
      <c r="H23" s="65">
        <f>VLOOKUP($A23,'Return Data'!$B$7:$R$2843,11,0)</f>
        <v>2.7290000000000001</v>
      </c>
      <c r="I23" s="66">
        <f t="shared" si="2"/>
        <v>20</v>
      </c>
      <c r="J23" s="65">
        <f>VLOOKUP($A23,'Return Data'!$B$7:$R$2843,12,0)</f>
        <v>3.6278000000000001</v>
      </c>
      <c r="K23" s="66">
        <f t="shared" si="3"/>
        <v>14</v>
      </c>
      <c r="L23" s="65">
        <f>VLOOKUP($A23,'Return Data'!$B$7:$R$2843,13,0)</f>
        <v>4.0697000000000001</v>
      </c>
      <c r="M23" s="66">
        <f t="shared" si="4"/>
        <v>13</v>
      </c>
      <c r="N23" s="65">
        <f>VLOOKUP($A23,'Return Data'!$B$7:$R$2843,17,0)</f>
        <v>7.4855</v>
      </c>
      <c r="O23" s="66">
        <f t="shared" si="5"/>
        <v>10</v>
      </c>
      <c r="P23" s="65">
        <f>VLOOKUP($A23,'Return Data'!$B$7:$R$2843,14,0)</f>
        <v>8.1118000000000006</v>
      </c>
      <c r="Q23" s="66">
        <f t="shared" si="6"/>
        <v>7</v>
      </c>
      <c r="R23" s="65">
        <f>VLOOKUP($A23,'Return Data'!$B$7:$R$2843,16,0)</f>
        <v>7.6786000000000003</v>
      </c>
      <c r="S23" s="67">
        <f t="shared" si="7"/>
        <v>7</v>
      </c>
    </row>
    <row r="24" spans="1:19" x14ac:dyDescent="0.3">
      <c r="A24" s="82" t="s">
        <v>1425</v>
      </c>
      <c r="B24" s="64">
        <f>VLOOKUP($A24,'Return Data'!$B$7:$R$2843,3,0)</f>
        <v>44391</v>
      </c>
      <c r="C24" s="65">
        <f>VLOOKUP($A24,'Return Data'!$B$7:$R$2843,4,0)</f>
        <v>21.135999999999999</v>
      </c>
      <c r="D24" s="65">
        <f>VLOOKUP($A24,'Return Data'!$B$7:$R$2843,9,0)</f>
        <v>-0.61560000000000004</v>
      </c>
      <c r="E24" s="66">
        <f t="shared" si="0"/>
        <v>19</v>
      </c>
      <c r="F24" s="65">
        <f>VLOOKUP($A24,'Return Data'!$B$7:$R$2843,10,0)</f>
        <v>4.7720000000000002</v>
      </c>
      <c r="G24" s="66">
        <f t="shared" si="1"/>
        <v>9</v>
      </c>
      <c r="H24" s="65">
        <f>VLOOKUP($A24,'Return Data'!$B$7:$R$2843,11,0)</f>
        <v>3.2368999999999999</v>
      </c>
      <c r="I24" s="66">
        <f t="shared" si="2"/>
        <v>17</v>
      </c>
      <c r="J24" s="65">
        <f>VLOOKUP($A24,'Return Data'!$B$7:$R$2843,12,0)</f>
        <v>3.5981000000000001</v>
      </c>
      <c r="K24" s="66">
        <f t="shared" si="3"/>
        <v>18</v>
      </c>
      <c r="L24" s="65">
        <f>VLOOKUP($A24,'Return Data'!$B$7:$R$2843,13,0)</f>
        <v>3.8155000000000001</v>
      </c>
      <c r="M24" s="66">
        <f t="shared" si="4"/>
        <v>18</v>
      </c>
      <c r="N24" s="65">
        <f>VLOOKUP($A24,'Return Data'!$B$7:$R$2843,17,0)</f>
        <v>7.4535</v>
      </c>
      <c r="O24" s="66">
        <f t="shared" si="5"/>
        <v>11</v>
      </c>
      <c r="P24" s="65">
        <f>VLOOKUP($A24,'Return Data'!$B$7:$R$2843,14,0)</f>
        <v>7.9504999999999999</v>
      </c>
      <c r="Q24" s="66">
        <f t="shared" si="6"/>
        <v>8</v>
      </c>
      <c r="R24" s="65">
        <f>VLOOKUP($A24,'Return Data'!$B$7:$R$2843,16,0)</f>
        <v>8.1487999999999996</v>
      </c>
      <c r="S24" s="67">
        <f t="shared" si="7"/>
        <v>2</v>
      </c>
    </row>
    <row r="25" spans="1:19" x14ac:dyDescent="0.3">
      <c r="A25" s="82" t="s">
        <v>1427</v>
      </c>
      <c r="B25" s="64">
        <f>VLOOKUP($A25,'Return Data'!$B$7:$R$2843,3,0)</f>
        <v>44391</v>
      </c>
      <c r="C25" s="65">
        <f>VLOOKUP($A25,'Return Data'!$B$7:$R$2843,4,0)</f>
        <v>11.8468</v>
      </c>
      <c r="D25" s="65">
        <f>VLOOKUP($A25,'Return Data'!$B$7:$R$2843,9,0)</f>
        <v>-0.75949999999999995</v>
      </c>
      <c r="E25" s="66">
        <f t="shared" si="0"/>
        <v>20</v>
      </c>
      <c r="F25" s="65">
        <f>VLOOKUP($A25,'Return Data'!$B$7:$R$2843,10,0)</f>
        <v>3.9621</v>
      </c>
      <c r="G25" s="66">
        <f t="shared" si="1"/>
        <v>22</v>
      </c>
      <c r="H25" s="65">
        <f>VLOOKUP($A25,'Return Data'!$B$7:$R$2843,11,0)</f>
        <v>2.4988000000000001</v>
      </c>
      <c r="I25" s="66">
        <f t="shared" si="2"/>
        <v>25</v>
      </c>
      <c r="J25" s="65">
        <f>VLOOKUP($A25,'Return Data'!$B$7:$R$2843,12,0)</f>
        <v>2.633</v>
      </c>
      <c r="K25" s="66">
        <f t="shared" si="3"/>
        <v>26</v>
      </c>
      <c r="L25" s="65">
        <f>VLOOKUP($A25,'Return Data'!$B$7:$R$2843,13,0)</f>
        <v>3.0676000000000001</v>
      </c>
      <c r="M25" s="66">
        <f t="shared" si="4"/>
        <v>25</v>
      </c>
      <c r="N25" s="65"/>
      <c r="O25" s="66"/>
      <c r="P25" s="65"/>
      <c r="Q25" s="66"/>
      <c r="R25" s="65">
        <f>VLOOKUP($A25,'Return Data'!$B$7:$R$2843,16,0)</f>
        <v>7.1642000000000001</v>
      </c>
      <c r="S25" s="67">
        <f t="shared" si="7"/>
        <v>16</v>
      </c>
    </row>
    <row r="26" spans="1:19" x14ac:dyDescent="0.3">
      <c r="A26" s="82" t="s">
        <v>1428</v>
      </c>
      <c r="B26" s="64">
        <f>VLOOKUP($A26,'Return Data'!$B$7:$R$2843,3,0)</f>
        <v>44391</v>
      </c>
      <c r="C26" s="65">
        <f>VLOOKUP($A26,'Return Data'!$B$7:$R$2843,4,0)</f>
        <v>12.5783</v>
      </c>
      <c r="D26" s="65">
        <f>VLOOKUP($A26,'Return Data'!$B$7:$R$2843,9,0)</f>
        <v>0.36770000000000003</v>
      </c>
      <c r="E26" s="66">
        <f t="shared" si="0"/>
        <v>10</v>
      </c>
      <c r="F26" s="65">
        <f>VLOOKUP($A26,'Return Data'!$B$7:$R$2843,10,0)</f>
        <v>4.4622000000000002</v>
      </c>
      <c r="G26" s="66">
        <f t="shared" si="1"/>
        <v>15</v>
      </c>
      <c r="H26" s="65">
        <f>VLOOKUP($A26,'Return Data'!$B$7:$R$2843,11,0)</f>
        <v>3.5417000000000001</v>
      </c>
      <c r="I26" s="66">
        <f t="shared" si="2"/>
        <v>11</v>
      </c>
      <c r="J26" s="65">
        <f>VLOOKUP($A26,'Return Data'!$B$7:$R$2843,12,0)</f>
        <v>3.6257000000000001</v>
      </c>
      <c r="K26" s="66">
        <f t="shared" si="3"/>
        <v>15</v>
      </c>
      <c r="L26" s="65">
        <f>VLOOKUP($A26,'Return Data'!$B$7:$R$2843,13,0)</f>
        <v>3.8439000000000001</v>
      </c>
      <c r="M26" s="66">
        <f t="shared" si="4"/>
        <v>16</v>
      </c>
      <c r="N26" s="65">
        <f>VLOOKUP($A26,'Return Data'!$B$7:$R$2843,17,0)</f>
        <v>6.7899000000000003</v>
      </c>
      <c r="O26" s="66">
        <f t="shared" ref="O26:O33" si="8">RANK(N26,N$8:N$33,0)</f>
        <v>18</v>
      </c>
      <c r="P26" s="65"/>
      <c r="Q26" s="66"/>
      <c r="R26" s="65">
        <f>VLOOKUP($A26,'Return Data'!$B$7:$R$2843,16,0)</f>
        <v>7.1280000000000001</v>
      </c>
      <c r="S26" s="67">
        <f t="shared" si="7"/>
        <v>17</v>
      </c>
    </row>
    <row r="27" spans="1:19" x14ac:dyDescent="0.3">
      <c r="A27" s="82" t="s">
        <v>1430</v>
      </c>
      <c r="B27" s="64">
        <f>VLOOKUP($A27,'Return Data'!$B$7:$R$2843,3,0)</f>
        <v>44391</v>
      </c>
      <c r="C27" s="65">
        <f>VLOOKUP($A27,'Return Data'!$B$7:$R$2843,4,0)</f>
        <v>41.5169</v>
      </c>
      <c r="D27" s="65">
        <f>VLOOKUP($A27,'Return Data'!$B$7:$R$2843,9,0)</f>
        <v>-0.14649999999999999</v>
      </c>
      <c r="E27" s="66">
        <f t="shared" si="0"/>
        <v>15</v>
      </c>
      <c r="F27" s="65">
        <f>VLOOKUP($A27,'Return Data'!$B$7:$R$2843,10,0)</f>
        <v>5.6383999999999999</v>
      </c>
      <c r="G27" s="66">
        <f t="shared" si="1"/>
        <v>1</v>
      </c>
      <c r="H27" s="65">
        <f>VLOOKUP($A27,'Return Data'!$B$7:$R$2843,11,0)</f>
        <v>4.8944999999999999</v>
      </c>
      <c r="I27" s="66">
        <f t="shared" si="2"/>
        <v>1</v>
      </c>
      <c r="J27" s="65">
        <f>VLOOKUP($A27,'Return Data'!$B$7:$R$2843,12,0)</f>
        <v>5.2342000000000004</v>
      </c>
      <c r="K27" s="66">
        <f t="shared" si="3"/>
        <v>2</v>
      </c>
      <c r="L27" s="65">
        <f>VLOOKUP($A27,'Return Data'!$B$7:$R$2843,13,0)</f>
        <v>5.4896000000000003</v>
      </c>
      <c r="M27" s="66">
        <f t="shared" si="4"/>
        <v>2</v>
      </c>
      <c r="N27" s="65">
        <f>VLOOKUP($A27,'Return Data'!$B$7:$R$2843,17,0)</f>
        <v>7.9389000000000003</v>
      </c>
      <c r="O27" s="66">
        <f t="shared" si="8"/>
        <v>6</v>
      </c>
      <c r="P27" s="65">
        <f>VLOOKUP($A27,'Return Data'!$B$7:$R$2843,14,0)</f>
        <v>8.1134000000000004</v>
      </c>
      <c r="Q27" s="66">
        <f t="shared" ref="Q27:Q33" si="9">RANK(P27,P$8:P$33,0)</f>
        <v>6</v>
      </c>
      <c r="R27" s="65">
        <f>VLOOKUP($A27,'Return Data'!$B$7:$R$2843,16,0)</f>
        <v>7.9611000000000001</v>
      </c>
      <c r="S27" s="67">
        <f t="shared" si="7"/>
        <v>5</v>
      </c>
    </row>
    <row r="28" spans="1:19" x14ac:dyDescent="0.3">
      <c r="A28" s="82" t="s">
        <v>1432</v>
      </c>
      <c r="B28" s="64">
        <f>VLOOKUP($A28,'Return Data'!$B$7:$R$2843,3,0)</f>
        <v>44391</v>
      </c>
      <c r="C28" s="65">
        <f>VLOOKUP($A28,'Return Data'!$B$7:$R$2843,4,0)</f>
        <v>35.945</v>
      </c>
      <c r="D28" s="65">
        <f>VLOOKUP($A28,'Return Data'!$B$7:$R$2843,9,0)</f>
        <v>0.30130000000000001</v>
      </c>
      <c r="E28" s="66">
        <f t="shared" si="0"/>
        <v>11</v>
      </c>
      <c r="F28" s="65">
        <f>VLOOKUP($A28,'Return Data'!$B$7:$R$2843,10,0)</f>
        <v>5.4847000000000001</v>
      </c>
      <c r="G28" s="66">
        <f t="shared" si="1"/>
        <v>2</v>
      </c>
      <c r="H28" s="65">
        <f>VLOOKUP($A28,'Return Data'!$B$7:$R$2843,11,0)</f>
        <v>3.6206999999999998</v>
      </c>
      <c r="I28" s="66">
        <f t="shared" si="2"/>
        <v>8</v>
      </c>
      <c r="J28" s="65">
        <f>VLOOKUP($A28,'Return Data'!$B$7:$R$2843,12,0)</f>
        <v>3.452</v>
      </c>
      <c r="K28" s="66">
        <f t="shared" si="3"/>
        <v>20</v>
      </c>
      <c r="L28" s="65">
        <f>VLOOKUP($A28,'Return Data'!$B$7:$R$2843,13,0)</f>
        <v>3.9780000000000002</v>
      </c>
      <c r="M28" s="66">
        <f t="shared" si="4"/>
        <v>15</v>
      </c>
      <c r="N28" s="65">
        <f>VLOOKUP($A28,'Return Data'!$B$7:$R$2843,17,0)</f>
        <v>8.9725000000000001</v>
      </c>
      <c r="O28" s="66">
        <f t="shared" si="8"/>
        <v>1</v>
      </c>
      <c r="P28" s="65">
        <f>VLOOKUP($A28,'Return Data'!$B$7:$R$2843,14,0)</f>
        <v>3.8950999999999998</v>
      </c>
      <c r="Q28" s="66">
        <f t="shared" si="9"/>
        <v>19</v>
      </c>
      <c r="R28" s="65">
        <f>VLOOKUP($A28,'Return Data'!$B$7:$R$2843,16,0)</f>
        <v>7.1708999999999996</v>
      </c>
      <c r="S28" s="67">
        <f t="shared" si="7"/>
        <v>15</v>
      </c>
    </row>
    <row r="29" spans="1:19" x14ac:dyDescent="0.3">
      <c r="A29" s="82" t="s">
        <v>1434</v>
      </c>
      <c r="B29" s="64">
        <f>VLOOKUP($A29,'Return Data'!$B$7:$R$2843,3,0)</f>
        <v>44391</v>
      </c>
      <c r="C29" s="65">
        <f>VLOOKUP($A29,'Return Data'!$B$7:$R$2843,4,0)</f>
        <v>34.840200000000003</v>
      </c>
      <c r="D29" s="65">
        <f>VLOOKUP($A29,'Return Data'!$B$7:$R$2843,9,0)</f>
        <v>-2.2587000000000002</v>
      </c>
      <c r="E29" s="66">
        <f t="shared" si="0"/>
        <v>25</v>
      </c>
      <c r="F29" s="65">
        <f>VLOOKUP($A29,'Return Data'!$B$7:$R$2843,10,0)</f>
        <v>4.3613</v>
      </c>
      <c r="G29" s="66">
        <f t="shared" si="1"/>
        <v>17</v>
      </c>
      <c r="H29" s="65">
        <f>VLOOKUP($A29,'Return Data'!$B$7:$R$2843,11,0)</f>
        <v>2.6356999999999999</v>
      </c>
      <c r="I29" s="66">
        <f t="shared" si="2"/>
        <v>23</v>
      </c>
      <c r="J29" s="65">
        <f>VLOOKUP($A29,'Return Data'!$B$7:$R$2843,12,0)</f>
        <v>3.3681000000000001</v>
      </c>
      <c r="K29" s="66">
        <f t="shared" si="3"/>
        <v>21</v>
      </c>
      <c r="L29" s="65">
        <f>VLOOKUP($A29,'Return Data'!$B$7:$R$2843,13,0)</f>
        <v>3.5564</v>
      </c>
      <c r="M29" s="66">
        <f t="shared" si="4"/>
        <v>21</v>
      </c>
      <c r="N29" s="65">
        <f>VLOOKUP($A29,'Return Data'!$B$7:$R$2843,17,0)</f>
        <v>7.1870000000000003</v>
      </c>
      <c r="O29" s="66">
        <f t="shared" si="8"/>
        <v>14</v>
      </c>
      <c r="P29" s="65">
        <f>VLOOKUP($A29,'Return Data'!$B$7:$R$2843,14,0)</f>
        <v>4.2346000000000004</v>
      </c>
      <c r="Q29" s="66">
        <f t="shared" si="9"/>
        <v>18</v>
      </c>
      <c r="R29" s="65">
        <f>VLOOKUP($A29,'Return Data'!$B$7:$R$2843,16,0)</f>
        <v>7.0964999999999998</v>
      </c>
      <c r="S29" s="67">
        <f t="shared" si="7"/>
        <v>18</v>
      </c>
    </row>
    <row r="30" spans="1:19" x14ac:dyDescent="0.3">
      <c r="A30" s="82" t="s">
        <v>1437</v>
      </c>
      <c r="B30" s="64">
        <f>VLOOKUP($A30,'Return Data'!$B$7:$R$2843,3,0)</f>
        <v>44391</v>
      </c>
      <c r="C30" s="65">
        <f>VLOOKUP($A30,'Return Data'!$B$7:$R$2843,4,0)</f>
        <v>25.381699999999999</v>
      </c>
      <c r="D30" s="65">
        <f>VLOOKUP($A30,'Return Data'!$B$7:$R$2843,9,0)</f>
        <v>0.70979999999999999</v>
      </c>
      <c r="E30" s="66">
        <f t="shared" si="0"/>
        <v>7</v>
      </c>
      <c r="F30" s="65">
        <f>VLOOKUP($A30,'Return Data'!$B$7:$R$2843,10,0)</f>
        <v>4.8005000000000004</v>
      </c>
      <c r="G30" s="66">
        <f t="shared" si="1"/>
        <v>8</v>
      </c>
      <c r="H30" s="65">
        <f>VLOOKUP($A30,'Return Data'!$B$7:$R$2843,11,0)</f>
        <v>2.5903</v>
      </c>
      <c r="I30" s="66">
        <f t="shared" si="2"/>
        <v>24</v>
      </c>
      <c r="J30" s="65">
        <f>VLOOKUP($A30,'Return Data'!$B$7:$R$2843,12,0)</f>
        <v>3.5211000000000001</v>
      </c>
      <c r="K30" s="66">
        <f t="shared" si="3"/>
        <v>19</v>
      </c>
      <c r="L30" s="65">
        <f>VLOOKUP($A30,'Return Data'!$B$7:$R$2843,13,0)</f>
        <v>3.8229000000000002</v>
      </c>
      <c r="M30" s="66">
        <f t="shared" si="4"/>
        <v>17</v>
      </c>
      <c r="N30" s="65">
        <f>VLOOKUP($A30,'Return Data'!$B$7:$R$2843,17,0)</f>
        <v>7.3941999999999997</v>
      </c>
      <c r="O30" s="66">
        <f t="shared" si="8"/>
        <v>12</v>
      </c>
      <c r="P30" s="65">
        <f>VLOOKUP($A30,'Return Data'!$B$7:$R$2843,14,0)</f>
        <v>7.9001000000000001</v>
      </c>
      <c r="Q30" s="66">
        <f t="shared" si="9"/>
        <v>9</v>
      </c>
      <c r="R30" s="65">
        <f>VLOOKUP($A30,'Return Data'!$B$7:$R$2843,16,0)</f>
        <v>6.8906000000000001</v>
      </c>
      <c r="S30" s="67">
        <f t="shared" si="7"/>
        <v>21</v>
      </c>
    </row>
    <row r="31" spans="1:19" x14ac:dyDescent="0.3">
      <c r="A31" s="82" t="s">
        <v>1438</v>
      </c>
      <c r="B31" s="64">
        <f>VLOOKUP($A31,'Return Data'!$B$7:$R$2843,3,0)</f>
        <v>44391</v>
      </c>
      <c r="C31" s="65">
        <f>VLOOKUP($A31,'Return Data'!$B$7:$R$2843,4,0)</f>
        <v>32.731299999999997</v>
      </c>
      <c r="D31" s="65">
        <f>VLOOKUP($A31,'Return Data'!$B$7:$R$2843,9,0)</f>
        <v>0.22309999999999999</v>
      </c>
      <c r="E31" s="66">
        <f t="shared" si="0"/>
        <v>12</v>
      </c>
      <c r="F31" s="65">
        <f>VLOOKUP($A31,'Return Data'!$B$7:$R$2843,10,0)</f>
        <v>3.5352999999999999</v>
      </c>
      <c r="G31" s="66">
        <f t="shared" si="1"/>
        <v>24</v>
      </c>
      <c r="H31" s="65">
        <f>VLOOKUP($A31,'Return Data'!$B$7:$R$2843,11,0)</f>
        <v>3.2593000000000001</v>
      </c>
      <c r="I31" s="66">
        <f t="shared" si="2"/>
        <v>15</v>
      </c>
      <c r="J31" s="65">
        <f>VLOOKUP($A31,'Return Data'!$B$7:$R$2843,12,0)</f>
        <v>3.3586999999999998</v>
      </c>
      <c r="K31" s="66">
        <f t="shared" si="3"/>
        <v>22</v>
      </c>
      <c r="L31" s="65">
        <f>VLOOKUP($A31,'Return Data'!$B$7:$R$2843,13,0)</f>
        <v>3.6211000000000002</v>
      </c>
      <c r="M31" s="66">
        <f t="shared" si="4"/>
        <v>20</v>
      </c>
      <c r="N31" s="65">
        <f>VLOOKUP($A31,'Return Data'!$B$7:$R$2843,17,0)</f>
        <v>4.2941000000000003</v>
      </c>
      <c r="O31" s="66">
        <f t="shared" si="8"/>
        <v>22</v>
      </c>
      <c r="P31" s="65">
        <f>VLOOKUP($A31,'Return Data'!$B$7:$R$2843,14,0)</f>
        <v>2.8445999999999998</v>
      </c>
      <c r="Q31" s="66">
        <f t="shared" si="9"/>
        <v>22</v>
      </c>
      <c r="R31" s="65">
        <f>VLOOKUP($A31,'Return Data'!$B$7:$R$2843,16,0)</f>
        <v>6.4850000000000003</v>
      </c>
      <c r="S31" s="67">
        <f t="shared" si="7"/>
        <v>22</v>
      </c>
    </row>
    <row r="32" spans="1:19" x14ac:dyDescent="0.3">
      <c r="A32" s="82" t="s">
        <v>1440</v>
      </c>
      <c r="B32" s="64">
        <f>VLOOKUP($A32,'Return Data'!$B$7:$R$2843,3,0)</f>
        <v>44391</v>
      </c>
      <c r="C32" s="65">
        <f>VLOOKUP($A32,'Return Data'!$B$7:$R$2843,4,0)</f>
        <v>38.420900000000003</v>
      </c>
      <c r="D32" s="65">
        <f>VLOOKUP($A32,'Return Data'!$B$7:$R$2843,9,0)</f>
        <v>-0.43049999999999999</v>
      </c>
      <c r="E32" s="66">
        <f t="shared" si="0"/>
        <v>17</v>
      </c>
      <c r="F32" s="65">
        <f>VLOOKUP($A32,'Return Data'!$B$7:$R$2843,10,0)</f>
        <v>4.8018999999999998</v>
      </c>
      <c r="G32" s="66">
        <f t="shared" si="1"/>
        <v>7</v>
      </c>
      <c r="H32" s="65">
        <f>VLOOKUP($A32,'Return Data'!$B$7:$R$2843,11,0)</f>
        <v>2.7284999999999999</v>
      </c>
      <c r="I32" s="66">
        <f t="shared" si="2"/>
        <v>21</v>
      </c>
      <c r="J32" s="65">
        <f>VLOOKUP($A32,'Return Data'!$B$7:$R$2843,12,0)</f>
        <v>3.2606999999999999</v>
      </c>
      <c r="K32" s="66">
        <f t="shared" si="3"/>
        <v>24</v>
      </c>
      <c r="L32" s="65">
        <f>VLOOKUP($A32,'Return Data'!$B$7:$R$2843,13,0)</f>
        <v>3.5308000000000002</v>
      </c>
      <c r="M32" s="66">
        <f t="shared" si="4"/>
        <v>22</v>
      </c>
      <c r="N32" s="65">
        <f>VLOOKUP($A32,'Return Data'!$B$7:$R$2843,17,0)</f>
        <v>7.1308999999999996</v>
      </c>
      <c r="O32" s="66">
        <f t="shared" si="8"/>
        <v>15</v>
      </c>
      <c r="P32" s="65">
        <f>VLOOKUP($A32,'Return Data'!$B$7:$R$2843,14,0)</f>
        <v>5.6402999999999999</v>
      </c>
      <c r="Q32" s="66">
        <f t="shared" si="9"/>
        <v>15</v>
      </c>
      <c r="R32" s="65">
        <f>VLOOKUP($A32,'Return Data'!$B$7:$R$2843,16,0)</f>
        <v>7.3632999999999997</v>
      </c>
      <c r="S32" s="67">
        <f t="shared" si="7"/>
        <v>11</v>
      </c>
    </row>
    <row r="33" spans="1:19" x14ac:dyDescent="0.3">
      <c r="A33" s="82" t="s">
        <v>1443</v>
      </c>
      <c r="B33" s="64">
        <f>VLOOKUP($A33,'Return Data'!$B$7:$R$2843,3,0)</f>
        <v>44391</v>
      </c>
      <c r="C33" s="65">
        <f>VLOOKUP($A33,'Return Data'!$B$7:$R$2843,4,0)</f>
        <v>23.827300000000001</v>
      </c>
      <c r="D33" s="65">
        <f>VLOOKUP($A33,'Return Data'!$B$7:$R$2843,9,0)</f>
        <v>1.2779</v>
      </c>
      <c r="E33" s="66">
        <f t="shared" si="0"/>
        <v>2</v>
      </c>
      <c r="F33" s="65">
        <f>VLOOKUP($A33,'Return Data'!$B$7:$R$2843,10,0)</f>
        <v>5.3053999999999997</v>
      </c>
      <c r="G33" s="66">
        <f t="shared" si="1"/>
        <v>4</v>
      </c>
      <c r="H33" s="65">
        <f>VLOOKUP($A33,'Return Data'!$B$7:$R$2843,11,0)</f>
        <v>3.9529999999999998</v>
      </c>
      <c r="I33" s="66">
        <f t="shared" si="2"/>
        <v>6</v>
      </c>
      <c r="J33" s="65">
        <f>VLOOKUP($A33,'Return Data'!$B$7:$R$2843,12,0)</f>
        <v>4.1391</v>
      </c>
      <c r="K33" s="66">
        <f t="shared" si="3"/>
        <v>9</v>
      </c>
      <c r="L33" s="65">
        <f>VLOOKUP($A33,'Return Data'!$B$7:$R$2843,13,0)</f>
        <v>4.5754000000000001</v>
      </c>
      <c r="M33" s="66">
        <f t="shared" si="4"/>
        <v>10</v>
      </c>
      <c r="N33" s="65">
        <f>VLOOKUP($A33,'Return Data'!$B$7:$R$2843,17,0)</f>
        <v>8.1546000000000003</v>
      </c>
      <c r="O33" s="66">
        <f t="shared" si="8"/>
        <v>4</v>
      </c>
      <c r="P33" s="65">
        <f>VLOOKUP($A33,'Return Data'!$B$7:$R$2843,14,0)</f>
        <v>3.6703000000000001</v>
      </c>
      <c r="Q33" s="66">
        <f t="shared" si="9"/>
        <v>20</v>
      </c>
      <c r="R33" s="65">
        <f>VLOOKUP($A33,'Return Data'!$B$7:$R$2843,16,0)</f>
        <v>6.4791999999999996</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-1.8750923076923074</v>
      </c>
      <c r="E35" s="88"/>
      <c r="F35" s="89">
        <f>AVERAGE(F8:F33)</f>
        <v>4.1475461538461547</v>
      </c>
      <c r="G35" s="88"/>
      <c r="H35" s="89">
        <f>AVERAGE(H8:H33)</f>
        <v>3.3682346153846154</v>
      </c>
      <c r="I35" s="88"/>
      <c r="J35" s="89">
        <f>AVERAGE(J8:J33)</f>
        <v>4.0833730769230758</v>
      </c>
      <c r="K35" s="88"/>
      <c r="L35" s="89">
        <f>AVERAGE(L8:L33)</f>
        <v>4.2408769230769225</v>
      </c>
      <c r="M35" s="88"/>
      <c r="N35" s="89">
        <f>AVERAGE(N8:N33)</f>
        <v>6.4178320000000015</v>
      </c>
      <c r="O35" s="88"/>
      <c r="P35" s="89">
        <f>AVERAGE(P8:P33)</f>
        <v>6.0067583333333339</v>
      </c>
      <c r="Q35" s="88"/>
      <c r="R35" s="89">
        <f>AVERAGE(R8:R33)</f>
        <v>7.2042192307692297</v>
      </c>
      <c r="S35" s="90"/>
    </row>
    <row r="36" spans="1:19" x14ac:dyDescent="0.3">
      <c r="A36" s="87" t="s">
        <v>28</v>
      </c>
      <c r="B36" s="88"/>
      <c r="C36" s="88"/>
      <c r="D36" s="89">
        <f>MIN(D8:D33)</f>
        <v>-47.042499999999997</v>
      </c>
      <c r="E36" s="88"/>
      <c r="F36" s="89">
        <f>MIN(F8:F33)</f>
        <v>-6.0449000000000002</v>
      </c>
      <c r="G36" s="88"/>
      <c r="H36" s="89">
        <f>MIN(H8:H33)</f>
        <v>1.9242999999999999</v>
      </c>
      <c r="I36" s="88"/>
      <c r="J36" s="89">
        <f>MIN(J8:J33)</f>
        <v>2.633</v>
      </c>
      <c r="K36" s="88"/>
      <c r="L36" s="89">
        <f>MIN(L8:L33)</f>
        <v>2.9988999999999999</v>
      </c>
      <c r="M36" s="88"/>
      <c r="N36" s="89">
        <f>MIN(N8:N33)</f>
        <v>-2.1453000000000002</v>
      </c>
      <c r="O36" s="88"/>
      <c r="P36" s="89">
        <f>MIN(P8:P33)</f>
        <v>-3.4304999999999999</v>
      </c>
      <c r="Q36" s="88"/>
      <c r="R36" s="89">
        <f>MIN(R8:R33)</f>
        <v>4.4596999999999998</v>
      </c>
      <c r="S36" s="90"/>
    </row>
    <row r="37" spans="1:19" ht="15" thickBot="1" x14ac:dyDescent="0.35">
      <c r="A37" s="91" t="s">
        <v>29</v>
      </c>
      <c r="B37" s="92"/>
      <c r="C37" s="92"/>
      <c r="D37" s="93">
        <f>MAX(D8:D33)</f>
        <v>1.5059</v>
      </c>
      <c r="E37" s="92"/>
      <c r="F37" s="93">
        <f>MAX(F8:F33)</f>
        <v>5.6383999999999999</v>
      </c>
      <c r="G37" s="92"/>
      <c r="H37" s="93">
        <f>MAX(H8:H33)</f>
        <v>4.8944999999999999</v>
      </c>
      <c r="I37" s="92"/>
      <c r="J37" s="93">
        <f>MAX(J8:J33)</f>
        <v>11.4481</v>
      </c>
      <c r="K37" s="92"/>
      <c r="L37" s="93">
        <f>MAX(L8:L33)</f>
        <v>6.3083</v>
      </c>
      <c r="M37" s="92"/>
      <c r="N37" s="93">
        <f>MAX(N8:N33)</f>
        <v>8.9725000000000001</v>
      </c>
      <c r="O37" s="92"/>
      <c r="P37" s="93">
        <f>MAX(P8:P33)</f>
        <v>8.7090999999999994</v>
      </c>
      <c r="Q37" s="92"/>
      <c r="R37" s="93">
        <f>MAX(R8:R33)</f>
        <v>8.6349999999999998</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44391</v>
      </c>
      <c r="C8" s="65">
        <f>VLOOKUP($A8,'Return Data'!$B$7:$R$2843,4,0)</f>
        <v>26.0169</v>
      </c>
      <c r="D8" s="65">
        <f>VLOOKUP($A8,'Return Data'!$B$7:$R$2843,9,0)</f>
        <v>-0.3226</v>
      </c>
      <c r="E8" s="66">
        <f>RANK(D8,D$8:D$42,0)</f>
        <v>16</v>
      </c>
      <c r="F8" s="65">
        <f>VLOOKUP($A8,'Return Data'!$B$7:$R$2843,10,0)</f>
        <v>6.4490999999999996</v>
      </c>
      <c r="G8" s="66">
        <f>RANK(F8,F$8:F$42,0)</f>
        <v>12</v>
      </c>
      <c r="H8" s="65">
        <f>VLOOKUP($A8,'Return Data'!$B$7:$R$2843,11,0)</f>
        <v>8.9329000000000001</v>
      </c>
      <c r="I8" s="66">
        <f>RANK(H8,H$8:H$42,0)</f>
        <v>3</v>
      </c>
      <c r="J8" s="65">
        <f>VLOOKUP($A8,'Return Data'!$B$7:$R$2843,12,0)</f>
        <v>8.0510999999999999</v>
      </c>
      <c r="K8" s="66">
        <f>RANK(J8,J$8:J$42,0)</f>
        <v>3</v>
      </c>
      <c r="L8" s="65">
        <f>VLOOKUP($A8,'Return Data'!$B$7:$R$2843,13,0)</f>
        <v>10.071300000000001</v>
      </c>
      <c r="M8" s="66">
        <f>RANK(L8,L$8:L$42,0)</f>
        <v>2</v>
      </c>
      <c r="N8" s="65">
        <f>VLOOKUP($A8,'Return Data'!$B$7:$R$2843,17,0)</f>
        <v>3.621</v>
      </c>
      <c r="O8" s="66">
        <f>RANK(N8,N$8:N$42,0)</f>
        <v>26</v>
      </c>
      <c r="P8" s="65">
        <f>VLOOKUP($A8,'Return Data'!$B$7:$R$2843,14,0)</f>
        <v>4.1242999999999999</v>
      </c>
      <c r="Q8" s="66">
        <f>RANK(P8,P$8:P$42,0)</f>
        <v>23</v>
      </c>
      <c r="R8" s="65">
        <f>VLOOKUP($A8,'Return Data'!$B$7:$R$2843,16,0)</f>
        <v>8.0289000000000001</v>
      </c>
      <c r="S8" s="67">
        <f t="shared" ref="S8:S42" si="0">RANK(R8,R$8:R$42,0)</f>
        <v>19</v>
      </c>
    </row>
    <row r="9" spans="1:19" x14ac:dyDescent="0.3">
      <c r="A9" s="82" t="s">
        <v>1072</v>
      </c>
      <c r="B9" s="64">
        <f>VLOOKUP($A9,'Return Data'!$B$7:$R$2843,3,0)</f>
        <v>44391</v>
      </c>
      <c r="C9" s="65">
        <f>VLOOKUP($A9,'Return Data'!$B$7:$R$2843,4,0)</f>
        <v>1.3931</v>
      </c>
      <c r="D9" s="65"/>
      <c r="E9" s="66"/>
      <c r="F9" s="65"/>
      <c r="G9" s="66"/>
      <c r="H9" s="65"/>
      <c r="I9" s="66"/>
      <c r="J9" s="65"/>
      <c r="K9" s="66"/>
      <c r="L9" s="65"/>
      <c r="M9" s="66"/>
      <c r="N9" s="65"/>
      <c r="O9" s="66"/>
      <c r="P9" s="65"/>
      <c r="Q9" s="66"/>
      <c r="R9" s="65">
        <f>VLOOKUP($A9,'Return Data'!$B$7:$R$2843,16,0)</f>
        <v>-15.403600000000001</v>
      </c>
      <c r="S9" s="67">
        <f t="shared" si="0"/>
        <v>34</v>
      </c>
    </row>
    <row r="10" spans="1:19" x14ac:dyDescent="0.3">
      <c r="A10" s="82" t="s">
        <v>1074</v>
      </c>
      <c r="B10" s="64">
        <f>VLOOKUP($A10,'Return Data'!$B$7:$R$2843,3,0)</f>
        <v>44391</v>
      </c>
      <c r="C10" s="65">
        <f>VLOOKUP($A10,'Return Data'!$B$7:$R$2843,4,0)</f>
        <v>23.032599999999999</v>
      </c>
      <c r="D10" s="65">
        <f>VLOOKUP($A10,'Return Data'!$B$7:$R$2843,9,0)</f>
        <v>0.33289999999999997</v>
      </c>
      <c r="E10" s="66">
        <f t="shared" ref="E10:E42" si="1">RANK(D10,D$8:D$42,0)</f>
        <v>12</v>
      </c>
      <c r="F10" s="65">
        <f>VLOOKUP($A10,'Return Data'!$B$7:$R$2843,10,0)</f>
        <v>6.9188000000000001</v>
      </c>
      <c r="G10" s="66">
        <f t="shared" ref="G10:G42" si="2">RANK(F10,F$8:F$42,0)</f>
        <v>10</v>
      </c>
      <c r="H10" s="65">
        <f>VLOOKUP($A10,'Return Data'!$B$7:$R$2843,11,0)</f>
        <v>5.6515000000000004</v>
      </c>
      <c r="I10" s="66">
        <f t="shared" ref="I10:I42" si="3">RANK(H10,H$8:H$42,0)</f>
        <v>5</v>
      </c>
      <c r="J10" s="65">
        <f>VLOOKUP($A10,'Return Data'!$B$7:$R$2843,12,0)</f>
        <v>6.9215999999999998</v>
      </c>
      <c r="K10" s="66">
        <f t="shared" ref="K10:K19" si="4">RANK(J10,J$8:J$42,0)</f>
        <v>7</v>
      </c>
      <c r="L10" s="65">
        <f>VLOOKUP($A10,'Return Data'!$B$7:$R$2843,13,0)</f>
        <v>7.5898000000000003</v>
      </c>
      <c r="M10" s="66">
        <f t="shared" ref="M10:M19" si="5">RANK(L10,L$8:L$42,0)</f>
        <v>7</v>
      </c>
      <c r="N10" s="65">
        <f>VLOOKUP($A10,'Return Data'!$B$7:$R$2843,17,0)</f>
        <v>9.2789000000000001</v>
      </c>
      <c r="O10" s="66">
        <f t="shared" ref="O10:O19" si="6">RANK(N10,N$8:N$42,0)</f>
        <v>5</v>
      </c>
      <c r="P10" s="65">
        <f>VLOOKUP($A10,'Return Data'!$B$7:$R$2843,14,0)</f>
        <v>8.6845999999999997</v>
      </c>
      <c r="Q10" s="66">
        <f t="shared" ref="Q10:Q19" si="7">RANK(P10,P$8:P$42,0)</f>
        <v>15</v>
      </c>
      <c r="R10" s="65">
        <f>VLOOKUP($A10,'Return Data'!$B$7:$R$2843,16,0)</f>
        <v>9.2255000000000003</v>
      </c>
      <c r="S10" s="67">
        <f t="shared" si="0"/>
        <v>3</v>
      </c>
    </row>
    <row r="11" spans="1:19" x14ac:dyDescent="0.3">
      <c r="A11" s="82" t="s">
        <v>1077</v>
      </c>
      <c r="B11" s="64">
        <f>VLOOKUP($A11,'Return Data'!$B$7:$R$2843,3,0)</f>
        <v>44391</v>
      </c>
      <c r="C11" s="65">
        <f>VLOOKUP($A11,'Return Data'!$B$7:$R$2843,4,0)</f>
        <v>15.8665</v>
      </c>
      <c r="D11" s="65">
        <f>VLOOKUP($A11,'Return Data'!$B$7:$R$2843,9,0)</f>
        <v>-3.2425999999999999</v>
      </c>
      <c r="E11" s="66">
        <f t="shared" si="1"/>
        <v>22</v>
      </c>
      <c r="F11" s="65">
        <f>VLOOKUP($A11,'Return Data'!$B$7:$R$2843,10,0)</f>
        <v>4.1722999999999999</v>
      </c>
      <c r="G11" s="66">
        <f t="shared" si="2"/>
        <v>21</v>
      </c>
      <c r="H11" s="65">
        <f>VLOOKUP($A11,'Return Data'!$B$7:$R$2843,11,0)</f>
        <v>2.1943999999999999</v>
      </c>
      <c r="I11" s="66">
        <f t="shared" si="3"/>
        <v>19</v>
      </c>
      <c r="J11" s="65">
        <f>VLOOKUP($A11,'Return Data'!$B$7:$R$2843,12,0)</f>
        <v>3.3159999999999998</v>
      </c>
      <c r="K11" s="66">
        <f t="shared" si="4"/>
        <v>19</v>
      </c>
      <c r="L11" s="65">
        <f>VLOOKUP($A11,'Return Data'!$B$7:$R$2843,13,0)</f>
        <v>3.1880000000000002</v>
      </c>
      <c r="M11" s="66">
        <f t="shared" si="5"/>
        <v>21</v>
      </c>
      <c r="N11" s="65">
        <f>VLOOKUP($A11,'Return Data'!$B$7:$R$2843,17,0)</f>
        <v>5.7064000000000004</v>
      </c>
      <c r="O11" s="66">
        <f t="shared" si="6"/>
        <v>22</v>
      </c>
      <c r="P11" s="65">
        <f>VLOOKUP($A11,'Return Data'!$B$7:$R$2843,14,0)</f>
        <v>3.3317999999999999</v>
      </c>
      <c r="Q11" s="66">
        <f t="shared" si="7"/>
        <v>25</v>
      </c>
      <c r="R11" s="65">
        <f>VLOOKUP($A11,'Return Data'!$B$7:$R$2843,16,0)</f>
        <v>6.4599000000000002</v>
      </c>
      <c r="S11" s="67">
        <f t="shared" si="0"/>
        <v>27</v>
      </c>
    </row>
    <row r="12" spans="1:19" x14ac:dyDescent="0.3">
      <c r="A12" s="82" t="s">
        <v>1078</v>
      </c>
      <c r="B12" s="64">
        <f>VLOOKUP($A12,'Return Data'!$B$7:$R$2843,3,0)</f>
        <v>44391</v>
      </c>
      <c r="C12" s="65">
        <f>VLOOKUP($A12,'Return Data'!$B$7:$R$2843,4,0)</f>
        <v>67.450199999999995</v>
      </c>
      <c r="D12" s="65">
        <f>VLOOKUP($A12,'Return Data'!$B$7:$R$2843,9,0)</f>
        <v>-4.2671999999999999</v>
      </c>
      <c r="E12" s="66">
        <f t="shared" si="1"/>
        <v>24</v>
      </c>
      <c r="F12" s="65">
        <f>VLOOKUP($A12,'Return Data'!$B$7:$R$2843,10,0)</f>
        <v>3.7269999999999999</v>
      </c>
      <c r="G12" s="66">
        <f t="shared" si="2"/>
        <v>25</v>
      </c>
      <c r="H12" s="65">
        <f>VLOOKUP($A12,'Return Data'!$B$7:$R$2843,11,0)</f>
        <v>3.2332999999999998</v>
      </c>
      <c r="I12" s="66">
        <f t="shared" si="3"/>
        <v>12</v>
      </c>
      <c r="J12" s="65">
        <f>VLOOKUP($A12,'Return Data'!$B$7:$R$2843,12,0)</f>
        <v>4.3460000000000001</v>
      </c>
      <c r="K12" s="66">
        <f t="shared" si="4"/>
        <v>13</v>
      </c>
      <c r="L12" s="65">
        <f>VLOOKUP($A12,'Return Data'!$B$7:$R$2843,13,0)</f>
        <v>4.2807000000000004</v>
      </c>
      <c r="M12" s="66">
        <f t="shared" si="5"/>
        <v>15</v>
      </c>
      <c r="N12" s="65">
        <f>VLOOKUP($A12,'Return Data'!$B$7:$R$2843,17,0)</f>
        <v>7.2842000000000002</v>
      </c>
      <c r="O12" s="66">
        <f t="shared" si="6"/>
        <v>15</v>
      </c>
      <c r="P12" s="65">
        <f>VLOOKUP($A12,'Return Data'!$B$7:$R$2843,14,0)</f>
        <v>5.5551000000000004</v>
      </c>
      <c r="Q12" s="66">
        <f t="shared" si="7"/>
        <v>21</v>
      </c>
      <c r="R12" s="65">
        <f>VLOOKUP($A12,'Return Data'!$B$7:$R$2843,16,0)</f>
        <v>7.4421999999999997</v>
      </c>
      <c r="S12" s="67">
        <f t="shared" si="0"/>
        <v>24</v>
      </c>
    </row>
    <row r="13" spans="1:19" x14ac:dyDescent="0.3">
      <c r="A13" s="82" t="s">
        <v>1083</v>
      </c>
      <c r="B13" s="64">
        <f>VLOOKUP($A13,'Return Data'!$B$7:$R$2843,3,0)</f>
        <v>44391</v>
      </c>
      <c r="C13" s="65">
        <f>VLOOKUP($A13,'Return Data'!$B$7:$R$2843,4,0)</f>
        <v>25.508299999999998</v>
      </c>
      <c r="D13" s="65">
        <f>VLOOKUP($A13,'Return Data'!$B$7:$R$2843,9,0)</f>
        <v>6.0251999999999999</v>
      </c>
      <c r="E13" s="66">
        <f t="shared" si="1"/>
        <v>5</v>
      </c>
      <c r="F13" s="65">
        <f>VLOOKUP($A13,'Return Data'!$B$7:$R$2843,10,0)</f>
        <v>13.275600000000001</v>
      </c>
      <c r="G13" s="66">
        <f t="shared" si="2"/>
        <v>2</v>
      </c>
      <c r="H13" s="65">
        <f>VLOOKUP($A13,'Return Data'!$B$7:$R$2843,11,0)</f>
        <v>17.688099999999999</v>
      </c>
      <c r="I13" s="66">
        <f t="shared" si="3"/>
        <v>2</v>
      </c>
      <c r="J13" s="65">
        <f>VLOOKUP($A13,'Return Data'!$B$7:$R$2843,12,0)</f>
        <v>22.072099999999999</v>
      </c>
      <c r="K13" s="66">
        <f t="shared" si="4"/>
        <v>2</v>
      </c>
      <c r="L13" s="65">
        <f>VLOOKUP($A13,'Return Data'!$B$7:$R$2843,13,0)</f>
        <v>9.0448000000000004</v>
      </c>
      <c r="M13" s="66">
        <f t="shared" si="5"/>
        <v>3</v>
      </c>
      <c r="N13" s="65">
        <f>VLOOKUP($A13,'Return Data'!$B$7:$R$2843,17,0)</f>
        <v>3.4011</v>
      </c>
      <c r="O13" s="66">
        <f t="shared" si="6"/>
        <v>27</v>
      </c>
      <c r="P13" s="65">
        <f>VLOOKUP($A13,'Return Data'!$B$7:$R$2843,14,0)</f>
        <v>5.2237</v>
      </c>
      <c r="Q13" s="66">
        <f t="shared" si="7"/>
        <v>22</v>
      </c>
      <c r="R13" s="65">
        <f>VLOOKUP($A13,'Return Data'!$B$7:$R$2843,16,0)</f>
        <v>8.2449999999999992</v>
      </c>
      <c r="S13" s="67">
        <f t="shared" si="0"/>
        <v>18</v>
      </c>
    </row>
    <row r="14" spans="1:19" x14ac:dyDescent="0.3">
      <c r="A14" s="82" t="s">
        <v>1085</v>
      </c>
      <c r="B14" s="64">
        <f>VLOOKUP($A14,'Return Data'!$B$7:$R$2843,3,0)</f>
        <v>44391</v>
      </c>
      <c r="C14" s="65">
        <f>VLOOKUP($A14,'Return Data'!$B$7:$R$2843,4,0)</f>
        <v>46.742699999999999</v>
      </c>
      <c r="D14" s="65">
        <f>VLOOKUP($A14,'Return Data'!$B$7:$R$2843,9,0)</f>
        <v>-0.627</v>
      </c>
      <c r="E14" s="66">
        <f t="shared" si="1"/>
        <v>17</v>
      </c>
      <c r="F14" s="65">
        <f>VLOOKUP($A14,'Return Data'!$B$7:$R$2843,10,0)</f>
        <v>7.2674000000000003</v>
      </c>
      <c r="G14" s="66">
        <f t="shared" si="2"/>
        <v>6</v>
      </c>
      <c r="H14" s="65">
        <f>VLOOKUP($A14,'Return Data'!$B$7:$R$2843,11,0)</f>
        <v>5.6356999999999999</v>
      </c>
      <c r="I14" s="66">
        <f t="shared" si="3"/>
        <v>6</v>
      </c>
      <c r="J14" s="65">
        <f>VLOOKUP($A14,'Return Data'!$B$7:$R$2843,12,0)</f>
        <v>6.9828999999999999</v>
      </c>
      <c r="K14" s="66">
        <f t="shared" si="4"/>
        <v>6</v>
      </c>
      <c r="L14" s="65">
        <f>VLOOKUP($A14,'Return Data'!$B$7:$R$2843,13,0)</f>
        <v>7.9935</v>
      </c>
      <c r="M14" s="66">
        <f t="shared" si="5"/>
        <v>6</v>
      </c>
      <c r="N14" s="65">
        <f>VLOOKUP($A14,'Return Data'!$B$7:$R$2843,17,0)</f>
        <v>8.8168000000000006</v>
      </c>
      <c r="O14" s="66">
        <f t="shared" si="6"/>
        <v>7</v>
      </c>
      <c r="P14" s="65">
        <f>VLOOKUP($A14,'Return Data'!$B$7:$R$2843,14,0)</f>
        <v>9.1216000000000008</v>
      </c>
      <c r="Q14" s="66">
        <f t="shared" si="7"/>
        <v>11</v>
      </c>
      <c r="R14" s="65">
        <f>VLOOKUP($A14,'Return Data'!$B$7:$R$2843,16,0)</f>
        <v>8.8409999999999993</v>
      </c>
      <c r="S14" s="67">
        <f t="shared" si="0"/>
        <v>8</v>
      </c>
    </row>
    <row r="15" spans="1:19" x14ac:dyDescent="0.3">
      <c r="A15" s="82" t="s">
        <v>1087</v>
      </c>
      <c r="B15" s="64">
        <f>VLOOKUP($A15,'Return Data'!$B$7:$R$2843,3,0)</f>
        <v>44391</v>
      </c>
      <c r="C15" s="65">
        <f>VLOOKUP($A15,'Return Data'!$B$7:$R$2843,4,0)</f>
        <v>37.081200000000003</v>
      </c>
      <c r="D15" s="65">
        <f>VLOOKUP($A15,'Return Data'!$B$7:$R$2843,9,0)</f>
        <v>0.32490000000000002</v>
      </c>
      <c r="E15" s="66">
        <f t="shared" si="1"/>
        <v>13</v>
      </c>
      <c r="F15" s="65">
        <f>VLOOKUP($A15,'Return Data'!$B$7:$R$2843,10,0)</f>
        <v>7.2339000000000002</v>
      </c>
      <c r="G15" s="66">
        <f t="shared" si="2"/>
        <v>8</v>
      </c>
      <c r="H15" s="65">
        <f>VLOOKUP($A15,'Return Data'!$B$7:$R$2843,11,0)</f>
        <v>6.6727999999999996</v>
      </c>
      <c r="I15" s="66">
        <f t="shared" si="3"/>
        <v>4</v>
      </c>
      <c r="J15" s="65">
        <f>VLOOKUP($A15,'Return Data'!$B$7:$R$2843,12,0)</f>
        <v>7.1769999999999996</v>
      </c>
      <c r="K15" s="66">
        <f t="shared" si="4"/>
        <v>5</v>
      </c>
      <c r="L15" s="65">
        <f>VLOOKUP($A15,'Return Data'!$B$7:$R$2843,13,0)</f>
        <v>8.3704000000000001</v>
      </c>
      <c r="M15" s="66">
        <f t="shared" si="5"/>
        <v>5</v>
      </c>
      <c r="N15" s="65">
        <f>VLOOKUP($A15,'Return Data'!$B$7:$R$2843,17,0)</f>
        <v>9.7708999999999993</v>
      </c>
      <c r="O15" s="66">
        <f t="shared" si="6"/>
        <v>1</v>
      </c>
      <c r="P15" s="65">
        <f>VLOOKUP($A15,'Return Data'!$B$7:$R$2843,14,0)</f>
        <v>9.1633999999999993</v>
      </c>
      <c r="Q15" s="66">
        <f t="shared" si="7"/>
        <v>10</v>
      </c>
      <c r="R15" s="65">
        <f>VLOOKUP($A15,'Return Data'!$B$7:$R$2843,16,0)</f>
        <v>9.1303000000000001</v>
      </c>
      <c r="S15" s="67">
        <f t="shared" si="0"/>
        <v>4</v>
      </c>
    </row>
    <row r="16" spans="1:19" x14ac:dyDescent="0.3">
      <c r="A16" s="82" t="s">
        <v>1088</v>
      </c>
      <c r="B16" s="64">
        <f>VLOOKUP($A16,'Return Data'!$B$7:$R$2843,3,0)</f>
        <v>44391</v>
      </c>
      <c r="C16" s="65">
        <f>VLOOKUP($A16,'Return Data'!$B$7:$R$2843,4,0)</f>
        <v>39.355699999999999</v>
      </c>
      <c r="D16" s="65">
        <f>VLOOKUP($A16,'Return Data'!$B$7:$R$2843,9,0)</f>
        <v>0.3402</v>
      </c>
      <c r="E16" s="66">
        <f t="shared" si="1"/>
        <v>11</v>
      </c>
      <c r="F16" s="65">
        <f>VLOOKUP($A16,'Return Data'!$B$7:$R$2843,10,0)</f>
        <v>5.8921000000000001</v>
      </c>
      <c r="G16" s="66">
        <f t="shared" si="2"/>
        <v>14</v>
      </c>
      <c r="H16" s="65">
        <f>VLOOKUP($A16,'Return Data'!$B$7:$R$2843,11,0)</f>
        <v>2.5817999999999999</v>
      </c>
      <c r="I16" s="66">
        <f t="shared" si="3"/>
        <v>16</v>
      </c>
      <c r="J16" s="65">
        <f>VLOOKUP($A16,'Return Data'!$B$7:$R$2843,12,0)</f>
        <v>3.6949999999999998</v>
      </c>
      <c r="K16" s="66">
        <f t="shared" si="4"/>
        <v>17</v>
      </c>
      <c r="L16" s="65">
        <f>VLOOKUP($A16,'Return Data'!$B$7:$R$2843,13,0)</f>
        <v>3.8321000000000001</v>
      </c>
      <c r="M16" s="66">
        <f t="shared" si="5"/>
        <v>17</v>
      </c>
      <c r="N16" s="65">
        <f>VLOOKUP($A16,'Return Data'!$B$7:$R$2843,17,0)</f>
        <v>7.8266</v>
      </c>
      <c r="O16" s="66">
        <f t="shared" si="6"/>
        <v>13</v>
      </c>
      <c r="P16" s="65">
        <f>VLOOKUP($A16,'Return Data'!$B$7:$R$2843,14,0)</f>
        <v>8.9259000000000004</v>
      </c>
      <c r="Q16" s="66">
        <f t="shared" si="7"/>
        <v>12</v>
      </c>
      <c r="R16" s="65">
        <f>VLOOKUP($A16,'Return Data'!$B$7:$R$2843,16,0)</f>
        <v>8.4634999999999998</v>
      </c>
      <c r="S16" s="67">
        <f t="shared" si="0"/>
        <v>16</v>
      </c>
    </row>
    <row r="17" spans="1:19" x14ac:dyDescent="0.3">
      <c r="A17" s="82" t="s">
        <v>1093</v>
      </c>
      <c r="B17" s="64">
        <f>VLOOKUP($A17,'Return Data'!$B$7:$R$2843,3,0)</f>
        <v>44391</v>
      </c>
      <c r="C17" s="65">
        <f>VLOOKUP($A17,'Return Data'!$B$7:$R$2843,4,0)</f>
        <v>18.9054</v>
      </c>
      <c r="D17" s="65">
        <f>VLOOKUP($A17,'Return Data'!$B$7:$R$2843,9,0)</f>
        <v>9.6500000000000002E-2</v>
      </c>
      <c r="E17" s="66">
        <f t="shared" si="1"/>
        <v>14</v>
      </c>
      <c r="F17" s="65">
        <f>VLOOKUP($A17,'Return Data'!$B$7:$R$2843,10,0)</f>
        <v>7.0090000000000003</v>
      </c>
      <c r="G17" s="66">
        <f t="shared" si="2"/>
        <v>9</v>
      </c>
      <c r="H17" s="65">
        <f>VLOOKUP($A17,'Return Data'!$B$7:$R$2843,11,0)</f>
        <v>4.6108000000000002</v>
      </c>
      <c r="I17" s="66">
        <f t="shared" si="3"/>
        <v>9</v>
      </c>
      <c r="J17" s="65">
        <f>VLOOKUP($A17,'Return Data'!$B$7:$R$2843,12,0)</f>
        <v>6.5629999999999997</v>
      </c>
      <c r="K17" s="66">
        <f t="shared" si="4"/>
        <v>8</v>
      </c>
      <c r="L17" s="65">
        <f>VLOOKUP($A17,'Return Data'!$B$7:$R$2843,13,0)</f>
        <v>7.5136000000000003</v>
      </c>
      <c r="M17" s="66">
        <f t="shared" si="5"/>
        <v>8</v>
      </c>
      <c r="N17" s="65">
        <f>VLOOKUP($A17,'Return Data'!$B$7:$R$2843,17,0)</f>
        <v>8.3228000000000009</v>
      </c>
      <c r="O17" s="66">
        <f t="shared" si="6"/>
        <v>9</v>
      </c>
      <c r="P17" s="65">
        <f>VLOOKUP($A17,'Return Data'!$B$7:$R$2843,14,0)</f>
        <v>7.7332999999999998</v>
      </c>
      <c r="Q17" s="66">
        <f t="shared" si="7"/>
        <v>19</v>
      </c>
      <c r="R17" s="65">
        <f>VLOOKUP($A17,'Return Data'!$B$7:$R$2843,16,0)</f>
        <v>9.0892999999999997</v>
      </c>
      <c r="S17" s="67">
        <f t="shared" si="0"/>
        <v>5</v>
      </c>
    </row>
    <row r="18" spans="1:19" x14ac:dyDescent="0.3">
      <c r="A18" s="82" t="s">
        <v>1094</v>
      </c>
      <c r="B18" s="64">
        <f>VLOOKUP($A18,'Return Data'!$B$7:$R$2843,3,0)</f>
        <v>44391</v>
      </c>
      <c r="C18" s="65">
        <f>VLOOKUP($A18,'Return Data'!$B$7:$R$2843,4,0)</f>
        <v>16.977599999999999</v>
      </c>
      <c r="D18" s="65">
        <f>VLOOKUP($A18,'Return Data'!$B$7:$R$2843,9,0)</f>
        <v>-1.3957999999999999</v>
      </c>
      <c r="E18" s="66">
        <f t="shared" si="1"/>
        <v>18</v>
      </c>
      <c r="F18" s="65">
        <f>VLOOKUP($A18,'Return Data'!$B$7:$R$2843,10,0)</f>
        <v>5.5420999999999996</v>
      </c>
      <c r="G18" s="66">
        <f t="shared" si="2"/>
        <v>16</v>
      </c>
      <c r="H18" s="65">
        <f>VLOOKUP($A18,'Return Data'!$B$7:$R$2843,11,0)</f>
        <v>5.1402000000000001</v>
      </c>
      <c r="I18" s="66">
        <f t="shared" si="3"/>
        <v>8</v>
      </c>
      <c r="J18" s="65">
        <f>VLOOKUP($A18,'Return Data'!$B$7:$R$2843,12,0)</f>
        <v>7.4553000000000003</v>
      </c>
      <c r="K18" s="66">
        <f t="shared" si="4"/>
        <v>4</v>
      </c>
      <c r="L18" s="65">
        <f>VLOOKUP($A18,'Return Data'!$B$7:$R$2843,13,0)</f>
        <v>8.3971999999999998</v>
      </c>
      <c r="M18" s="66">
        <f t="shared" si="5"/>
        <v>4</v>
      </c>
      <c r="N18" s="65">
        <f>VLOOKUP($A18,'Return Data'!$B$7:$R$2843,17,0)</f>
        <v>8.5576000000000008</v>
      </c>
      <c r="O18" s="66">
        <f t="shared" si="6"/>
        <v>8</v>
      </c>
      <c r="P18" s="65">
        <f>VLOOKUP($A18,'Return Data'!$B$7:$R$2843,14,0)</f>
        <v>8.3047000000000004</v>
      </c>
      <c r="Q18" s="66">
        <f t="shared" si="7"/>
        <v>17</v>
      </c>
      <c r="R18" s="65">
        <f>VLOOKUP($A18,'Return Data'!$B$7:$R$2843,16,0)</f>
        <v>8.5533999999999999</v>
      </c>
      <c r="S18" s="67">
        <f t="shared" si="0"/>
        <v>15</v>
      </c>
    </row>
    <row r="19" spans="1:19" x14ac:dyDescent="0.3">
      <c r="A19" s="82" t="s">
        <v>1097</v>
      </c>
      <c r="B19" s="64">
        <f>VLOOKUP($A19,'Return Data'!$B$7:$R$2843,3,0)</f>
        <v>44391</v>
      </c>
      <c r="C19" s="65">
        <f>VLOOKUP($A19,'Return Data'!$B$7:$R$2843,4,0)</f>
        <v>13.028600000000001</v>
      </c>
      <c r="D19" s="65">
        <f>VLOOKUP($A19,'Return Data'!$B$7:$R$2843,9,0)</f>
        <v>162.59700000000001</v>
      </c>
      <c r="E19" s="66">
        <f t="shared" si="1"/>
        <v>1</v>
      </c>
      <c r="F19" s="65">
        <f>VLOOKUP($A19,'Return Data'!$B$7:$R$2843,10,0)</f>
        <v>57.992899999999999</v>
      </c>
      <c r="G19" s="66">
        <f t="shared" si="2"/>
        <v>1</v>
      </c>
      <c r="H19" s="65">
        <f>VLOOKUP($A19,'Return Data'!$B$7:$R$2843,11,0)</f>
        <v>31.219200000000001</v>
      </c>
      <c r="I19" s="66">
        <f t="shared" si="3"/>
        <v>1</v>
      </c>
      <c r="J19" s="65">
        <f>VLOOKUP($A19,'Return Data'!$B$7:$R$2843,12,0)</f>
        <v>24.6523</v>
      </c>
      <c r="K19" s="66">
        <f t="shared" si="4"/>
        <v>1</v>
      </c>
      <c r="L19" s="65">
        <f>VLOOKUP($A19,'Return Data'!$B$7:$R$2843,13,0)</f>
        <v>16.184699999999999</v>
      </c>
      <c r="M19" s="66">
        <f t="shared" si="5"/>
        <v>1</v>
      </c>
      <c r="N19" s="65">
        <f>VLOOKUP($A19,'Return Data'!$B$7:$R$2843,17,0)</f>
        <v>-5.532</v>
      </c>
      <c r="O19" s="66">
        <f t="shared" si="6"/>
        <v>30</v>
      </c>
      <c r="P19" s="65">
        <f>VLOOKUP($A19,'Return Data'!$B$7:$R$2843,14,0)</f>
        <v>-3.6616</v>
      </c>
      <c r="Q19" s="66">
        <f t="shared" si="7"/>
        <v>29</v>
      </c>
      <c r="R19" s="65">
        <f>VLOOKUP($A19,'Return Data'!$B$7:$R$2843,16,0)</f>
        <v>3.8212999999999999</v>
      </c>
      <c r="S19" s="67">
        <f t="shared" si="0"/>
        <v>30</v>
      </c>
    </row>
    <row r="20" spans="1:19" x14ac:dyDescent="0.3">
      <c r="A20" s="82" t="s">
        <v>1099</v>
      </c>
      <c r="B20" s="64">
        <f>VLOOKUP($A20,'Return Data'!$B$7:$R$2843,3,0)</f>
        <v>44391</v>
      </c>
      <c r="C20" s="65">
        <f>VLOOKUP($A20,'Return Data'!$B$7:$R$2843,4,0)</f>
        <v>4.5100000000000001E-2</v>
      </c>
      <c r="D20" s="65">
        <f>VLOOKUP($A20,'Return Data'!$B$7:$R$2843,9,0)</f>
        <v>10.8874</v>
      </c>
      <c r="E20" s="66">
        <f t="shared" si="1"/>
        <v>4</v>
      </c>
      <c r="F20" s="65">
        <f>VLOOKUP($A20,'Return Data'!$B$7:$R$2843,10,0)</f>
        <v>10.728199999999999</v>
      </c>
      <c r="G20" s="66">
        <f t="shared" si="2"/>
        <v>5</v>
      </c>
      <c r="H20" s="65">
        <f>VLOOKUP($A20,'Return Data'!$B$7:$R$2843,11,0)</f>
        <v>-41.2562</v>
      </c>
      <c r="I20" s="66">
        <f t="shared" si="3"/>
        <v>34</v>
      </c>
      <c r="J20" s="65"/>
      <c r="K20" s="66"/>
      <c r="L20" s="65"/>
      <c r="M20" s="66"/>
      <c r="N20" s="65"/>
      <c r="O20" s="66"/>
      <c r="P20" s="65"/>
      <c r="Q20" s="66"/>
      <c r="R20" s="65">
        <f>VLOOKUP($A20,'Return Data'!$B$7:$R$2843,16,0)</f>
        <v>-12.9429</v>
      </c>
      <c r="S20" s="67">
        <f t="shared" si="0"/>
        <v>33</v>
      </c>
    </row>
    <row r="21" spans="1:19" x14ac:dyDescent="0.3">
      <c r="A21" s="82" t="s">
        <v>1102</v>
      </c>
      <c r="B21" s="64">
        <f>VLOOKUP($A21,'Return Data'!$B$7:$R$2843,3,0)</f>
        <v>44391</v>
      </c>
      <c r="C21" s="65">
        <f>VLOOKUP($A21,'Return Data'!$B$7:$R$2843,4,0)</f>
        <v>42.342599999999997</v>
      </c>
      <c r="D21" s="65">
        <f>VLOOKUP($A21,'Return Data'!$B$7:$R$2843,9,0)</f>
        <v>2.3405999999999998</v>
      </c>
      <c r="E21" s="66">
        <f t="shared" si="1"/>
        <v>6</v>
      </c>
      <c r="F21" s="65">
        <f>VLOOKUP($A21,'Return Data'!$B$7:$R$2843,10,0)</f>
        <v>6.5838999999999999</v>
      </c>
      <c r="G21" s="66">
        <f t="shared" si="2"/>
        <v>11</v>
      </c>
      <c r="H21" s="65">
        <f>VLOOKUP($A21,'Return Data'!$B$7:$R$2843,11,0)</f>
        <v>4.0819999999999999</v>
      </c>
      <c r="I21" s="66">
        <f t="shared" si="3"/>
        <v>10</v>
      </c>
      <c r="J21" s="65">
        <f>VLOOKUP($A21,'Return Data'!$B$7:$R$2843,12,0)</f>
        <v>5.54</v>
      </c>
      <c r="K21" s="66">
        <f>RANK(J21,J$8:J$42,0)</f>
        <v>10</v>
      </c>
      <c r="L21" s="65">
        <f>VLOOKUP($A21,'Return Data'!$B$7:$R$2843,13,0)</f>
        <v>6.6462000000000003</v>
      </c>
      <c r="M21" s="66">
        <f>RANK(L21,L$8:L$42,0)</f>
        <v>9</v>
      </c>
      <c r="N21" s="65">
        <f>VLOOKUP($A21,'Return Data'!$B$7:$R$2843,17,0)</f>
        <v>9.6560000000000006</v>
      </c>
      <c r="O21" s="66">
        <f>RANK(N21,N$8:N$42,0)</f>
        <v>2</v>
      </c>
      <c r="P21" s="65">
        <f>VLOOKUP($A21,'Return Data'!$B$7:$R$2843,14,0)</f>
        <v>10.0229</v>
      </c>
      <c r="Q21" s="66">
        <f>RANK(P21,P$8:P$42,0)</f>
        <v>3</v>
      </c>
      <c r="R21" s="65">
        <f>VLOOKUP($A21,'Return Data'!$B$7:$R$2843,16,0)</f>
        <v>9.9754000000000005</v>
      </c>
      <c r="S21" s="67">
        <f t="shared" si="0"/>
        <v>2</v>
      </c>
    </row>
    <row r="22" spans="1:19" x14ac:dyDescent="0.3">
      <c r="A22" s="82" t="s">
        <v>1105</v>
      </c>
      <c r="B22" s="64">
        <f>VLOOKUP($A22,'Return Data'!$B$7:$R$2843,3,0)</f>
        <v>44391</v>
      </c>
      <c r="C22" s="65">
        <f>VLOOKUP($A22,'Return Data'!$B$7:$R$2843,4,0)</f>
        <v>62.752899999999997</v>
      </c>
      <c r="D22" s="65">
        <f>VLOOKUP($A22,'Return Data'!$B$7:$R$2843,9,0)</f>
        <v>-3.2562000000000002</v>
      </c>
      <c r="E22" s="66">
        <f t="shared" si="1"/>
        <v>23</v>
      </c>
      <c r="F22" s="65">
        <f>VLOOKUP($A22,'Return Data'!$B$7:$R$2843,10,0)</f>
        <v>3.7926000000000002</v>
      </c>
      <c r="G22" s="66">
        <f t="shared" si="2"/>
        <v>24</v>
      </c>
      <c r="H22" s="65">
        <f>VLOOKUP($A22,'Return Data'!$B$7:$R$2843,11,0)</f>
        <v>2.5156999999999998</v>
      </c>
      <c r="I22" s="66">
        <f t="shared" si="3"/>
        <v>18</v>
      </c>
      <c r="J22" s="65">
        <f>VLOOKUP($A22,'Return Data'!$B$7:$R$2843,12,0)</f>
        <v>2.8086000000000002</v>
      </c>
      <c r="K22" s="66">
        <f>RANK(J22,J$8:J$42,0)</f>
        <v>22</v>
      </c>
      <c r="L22" s="65">
        <f>VLOOKUP($A22,'Return Data'!$B$7:$R$2843,13,0)</f>
        <v>3.0733000000000001</v>
      </c>
      <c r="M22" s="66">
        <f>RANK(L22,L$8:L$42,0)</f>
        <v>22</v>
      </c>
      <c r="N22" s="65">
        <f>VLOOKUP($A22,'Return Data'!$B$7:$R$2843,17,0)</f>
        <v>5.6749999999999998</v>
      </c>
      <c r="O22" s="66">
        <f>RANK(N22,N$8:N$42,0)</f>
        <v>23</v>
      </c>
      <c r="P22" s="65">
        <f>VLOOKUP($A22,'Return Data'!$B$7:$R$2843,14,0)</f>
        <v>6.8034999999999997</v>
      </c>
      <c r="Q22" s="66">
        <f>RANK(P22,P$8:P$42,0)</f>
        <v>20</v>
      </c>
      <c r="R22" s="65">
        <f>VLOOKUP($A22,'Return Data'!$B$7:$R$2843,16,0)</f>
        <v>7.6924999999999999</v>
      </c>
      <c r="S22" s="67">
        <f t="shared" si="0"/>
        <v>21</v>
      </c>
    </row>
    <row r="23" spans="1:19" x14ac:dyDescent="0.3">
      <c r="A23" s="82" t="s">
        <v>1106</v>
      </c>
      <c r="B23" s="64">
        <f>VLOOKUP($A23,'Return Data'!$B$7:$R$2843,3,0)</f>
        <v>44391</v>
      </c>
      <c r="C23" s="65">
        <f>VLOOKUP($A23,'Return Data'!$B$7:$R$2843,4,0)</f>
        <v>31.3</v>
      </c>
      <c r="D23" s="65">
        <f>VLOOKUP($A23,'Return Data'!$B$7:$R$2843,9,0)</f>
        <v>0.43159999999999998</v>
      </c>
      <c r="E23" s="66">
        <f t="shared" si="1"/>
        <v>10</v>
      </c>
      <c r="F23" s="65">
        <f>VLOOKUP($A23,'Return Data'!$B$7:$R$2843,10,0)</f>
        <v>7.2511999999999999</v>
      </c>
      <c r="G23" s="66">
        <f t="shared" si="2"/>
        <v>7</v>
      </c>
      <c r="H23" s="65">
        <f>VLOOKUP($A23,'Return Data'!$B$7:$R$2843,11,0)</f>
        <v>5.5774999999999997</v>
      </c>
      <c r="I23" s="66">
        <f t="shared" si="3"/>
        <v>7</v>
      </c>
      <c r="J23" s="65">
        <f>VLOOKUP($A23,'Return Data'!$B$7:$R$2843,12,0)</f>
        <v>6.1361999999999997</v>
      </c>
      <c r="K23" s="66">
        <f>RANK(J23,J$8:J$42,0)</f>
        <v>9</v>
      </c>
      <c r="L23" s="65">
        <f>VLOOKUP($A23,'Return Data'!$B$7:$R$2843,13,0)</f>
        <v>6.3883999999999999</v>
      </c>
      <c r="M23" s="66">
        <f>RANK(L23,L$8:L$42,0)</f>
        <v>10</v>
      </c>
      <c r="N23" s="65">
        <f>VLOOKUP($A23,'Return Data'!$B$7:$R$2843,17,0)</f>
        <v>9.4586000000000006</v>
      </c>
      <c r="O23" s="66">
        <f>RANK(N23,N$8:N$42,0)</f>
        <v>4</v>
      </c>
      <c r="P23" s="65">
        <f>VLOOKUP($A23,'Return Data'!$B$7:$R$2843,14,0)</f>
        <v>3.2042000000000002</v>
      </c>
      <c r="Q23" s="66">
        <f>RANK(P23,P$8:P$42,0)</f>
        <v>26</v>
      </c>
      <c r="R23" s="65">
        <f>VLOOKUP($A23,'Return Data'!$B$7:$R$2843,16,0)</f>
        <v>6.7971000000000004</v>
      </c>
      <c r="S23" s="67">
        <f t="shared" si="0"/>
        <v>25</v>
      </c>
    </row>
    <row r="24" spans="1:19" x14ac:dyDescent="0.3">
      <c r="A24" s="82" t="s">
        <v>1107</v>
      </c>
      <c r="B24" s="64">
        <f>VLOOKUP($A24,'Return Data'!$B$7:$R$2843,3,0)</f>
        <v>44391</v>
      </c>
      <c r="C24" s="65">
        <f>VLOOKUP($A24,'Return Data'!$B$7:$R$2843,4,0)</f>
        <v>0.83730000000000004</v>
      </c>
      <c r="D24" s="65">
        <f>VLOOKUP($A24,'Return Data'!$B$7:$R$2843,9,0)</f>
        <v>0</v>
      </c>
      <c r="E24" s="66">
        <f t="shared" si="1"/>
        <v>15</v>
      </c>
      <c r="F24" s="65">
        <f>VLOOKUP($A24,'Return Data'!$B$7:$R$2843,10,0)</f>
        <v>0</v>
      </c>
      <c r="G24" s="66">
        <f t="shared" si="2"/>
        <v>33</v>
      </c>
      <c r="H24" s="65">
        <f>VLOOKUP($A24,'Return Data'!$B$7:$R$2843,11,0)</f>
        <v>0</v>
      </c>
      <c r="I24" s="66">
        <f t="shared" si="3"/>
        <v>29</v>
      </c>
      <c r="J24" s="65">
        <f>VLOOKUP($A24,'Return Data'!$B$7:$R$2843,12,0)</f>
        <v>0</v>
      </c>
      <c r="K24" s="66">
        <f>RANK(J24,J$8:J$42,0)</f>
        <v>31</v>
      </c>
      <c r="L24" s="65">
        <f>VLOOKUP($A24,'Return Data'!$B$7:$R$2843,13,0)</f>
        <v>0</v>
      </c>
      <c r="M24" s="66">
        <f>RANK(L24,L$8:L$42,0)</f>
        <v>30</v>
      </c>
      <c r="N24" s="65"/>
      <c r="O24" s="66"/>
      <c r="P24" s="65"/>
      <c r="Q24" s="66"/>
      <c r="R24" s="65">
        <f>VLOOKUP($A24,'Return Data'!$B$7:$R$2843,16,0)</f>
        <v>-21.932600000000001</v>
      </c>
      <c r="S24" s="67">
        <f t="shared" si="0"/>
        <v>35</v>
      </c>
    </row>
    <row r="25" spans="1:19" x14ac:dyDescent="0.3">
      <c r="A25" s="82" t="s">
        <v>1112</v>
      </c>
      <c r="B25" s="64">
        <f>VLOOKUP($A25,'Return Data'!$B$7:$R$2843,3,0)</f>
        <v>44391</v>
      </c>
      <c r="C25" s="65">
        <f>VLOOKUP($A25,'Return Data'!$B$7:$R$2843,4,0)</f>
        <v>8.7900000000000006E-2</v>
      </c>
      <c r="D25" s="65">
        <f>VLOOKUP($A25,'Return Data'!$B$7:$R$2843,9,0)</f>
        <v>11.174899999999999</v>
      </c>
      <c r="E25" s="66">
        <f t="shared" si="1"/>
        <v>2</v>
      </c>
      <c r="F25" s="65">
        <f>VLOOKUP($A25,'Return Data'!$B$7:$R$2843,10,0)</f>
        <v>11.0168</v>
      </c>
      <c r="G25" s="66">
        <f t="shared" si="2"/>
        <v>4</v>
      </c>
      <c r="H25" s="65">
        <f>VLOOKUP($A25,'Return Data'!$B$7:$R$2843,11,0)</f>
        <v>-40.221299999999999</v>
      </c>
      <c r="I25" s="66">
        <f t="shared" si="3"/>
        <v>33</v>
      </c>
      <c r="J25" s="65"/>
      <c r="K25" s="66"/>
      <c r="L25" s="65"/>
      <c r="M25" s="66"/>
      <c r="N25" s="65"/>
      <c r="O25" s="66"/>
      <c r="P25" s="65"/>
      <c r="Q25" s="66"/>
      <c r="R25" s="65">
        <f>VLOOKUP($A25,'Return Data'!$B$7:$R$2843,16,0)</f>
        <v>-9.7924000000000007</v>
      </c>
      <c r="S25" s="67">
        <f t="shared" si="0"/>
        <v>32</v>
      </c>
    </row>
    <row r="26" spans="1:19" x14ac:dyDescent="0.3">
      <c r="A26" s="82" t="s">
        <v>1114</v>
      </c>
      <c r="B26" s="64">
        <f>VLOOKUP($A26,'Return Data'!$B$7:$R$2843,3,0)</f>
        <v>44391</v>
      </c>
      <c r="C26" s="65">
        <f>VLOOKUP($A26,'Return Data'!$B$7:$R$2843,4,0)</f>
        <v>14.8498</v>
      </c>
      <c r="D26" s="65">
        <f>VLOOKUP($A26,'Return Data'!$B$7:$R$2843,9,0)</f>
        <v>1.0004</v>
      </c>
      <c r="E26" s="66">
        <f t="shared" si="1"/>
        <v>8</v>
      </c>
      <c r="F26" s="65">
        <f>VLOOKUP($A26,'Return Data'!$B$7:$R$2843,10,0)</f>
        <v>4.5342000000000002</v>
      </c>
      <c r="G26" s="66">
        <f t="shared" si="2"/>
        <v>20</v>
      </c>
      <c r="H26" s="65">
        <f>VLOOKUP($A26,'Return Data'!$B$7:$R$2843,11,0)</f>
        <v>3.1389</v>
      </c>
      <c r="I26" s="66">
        <f t="shared" si="3"/>
        <v>13</v>
      </c>
      <c r="J26" s="65">
        <f>VLOOKUP($A26,'Return Data'!$B$7:$R$2843,12,0)</f>
        <v>3.7791000000000001</v>
      </c>
      <c r="K26" s="66">
        <f t="shared" ref="K26:K38" si="8">RANK(J26,J$8:J$42,0)</f>
        <v>16</v>
      </c>
      <c r="L26" s="65">
        <f>VLOOKUP($A26,'Return Data'!$B$7:$R$2843,13,0)</f>
        <v>4.3430999999999997</v>
      </c>
      <c r="M26" s="66">
        <f t="shared" ref="M26:M38" si="9">RANK(L26,L$8:L$42,0)</f>
        <v>12</v>
      </c>
      <c r="N26" s="65">
        <f>VLOOKUP($A26,'Return Data'!$B$7:$R$2843,17,0)</f>
        <v>2.6364000000000001</v>
      </c>
      <c r="O26" s="66">
        <f t="shared" ref="O26:O38" si="10">RANK(N26,N$8:N$42,0)</f>
        <v>28</v>
      </c>
      <c r="P26" s="65">
        <f>VLOOKUP($A26,'Return Data'!$B$7:$R$2843,14,0)</f>
        <v>4.0015000000000001</v>
      </c>
      <c r="Q26" s="66">
        <f t="shared" ref="Q26:Q38" si="11">RANK(P26,P$8:P$42,0)</f>
        <v>24</v>
      </c>
      <c r="R26" s="65">
        <f>VLOOKUP($A26,'Return Data'!$B$7:$R$2843,16,0)</f>
        <v>6.4846000000000004</v>
      </c>
      <c r="S26" s="67">
        <f t="shared" si="0"/>
        <v>26</v>
      </c>
    </row>
    <row r="27" spans="1:19" x14ac:dyDescent="0.3">
      <c r="A27" s="82" t="s">
        <v>1119</v>
      </c>
      <c r="B27" s="64">
        <f>VLOOKUP($A27,'Return Data'!$B$7:$R$2843,3,0)</f>
        <v>44391</v>
      </c>
      <c r="C27" s="65">
        <f>VLOOKUP($A27,'Return Data'!$B$7:$R$2843,4,0)</f>
        <v>105.2895</v>
      </c>
      <c r="D27" s="65">
        <f>VLOOKUP($A27,'Return Data'!$B$7:$R$2843,9,0)</f>
        <v>-3.181</v>
      </c>
      <c r="E27" s="66">
        <f t="shared" si="1"/>
        <v>21</v>
      </c>
      <c r="F27" s="65">
        <f>VLOOKUP($A27,'Return Data'!$B$7:$R$2843,10,0)</f>
        <v>4.8769999999999998</v>
      </c>
      <c r="G27" s="66">
        <f t="shared" si="2"/>
        <v>18</v>
      </c>
      <c r="H27" s="65">
        <f>VLOOKUP($A27,'Return Data'!$B$7:$R$2843,11,0)</f>
        <v>3.0268000000000002</v>
      </c>
      <c r="I27" s="66">
        <f t="shared" si="3"/>
        <v>14</v>
      </c>
      <c r="J27" s="65">
        <f>VLOOKUP($A27,'Return Data'!$B$7:$R$2843,12,0)</f>
        <v>4.8350999999999997</v>
      </c>
      <c r="K27" s="66">
        <f t="shared" si="8"/>
        <v>12</v>
      </c>
      <c r="L27" s="65">
        <f>VLOOKUP($A27,'Return Data'!$B$7:$R$2843,13,0)</f>
        <v>4.3014999999999999</v>
      </c>
      <c r="M27" s="66">
        <f t="shared" si="9"/>
        <v>14</v>
      </c>
      <c r="N27" s="65">
        <f>VLOOKUP($A27,'Return Data'!$B$7:$R$2843,17,0)</f>
        <v>8.1746999999999996</v>
      </c>
      <c r="O27" s="66">
        <f t="shared" si="10"/>
        <v>10</v>
      </c>
      <c r="P27" s="65">
        <f>VLOOKUP($A27,'Return Data'!$B$7:$R$2843,14,0)</f>
        <v>10.1869</v>
      </c>
      <c r="Q27" s="66">
        <f t="shared" si="11"/>
        <v>1</v>
      </c>
      <c r="R27" s="65">
        <f>VLOOKUP($A27,'Return Data'!$B$7:$R$2843,16,0)</f>
        <v>8.6431000000000004</v>
      </c>
      <c r="S27" s="67">
        <f t="shared" si="0"/>
        <v>12</v>
      </c>
    </row>
    <row r="28" spans="1:19" x14ac:dyDescent="0.3">
      <c r="A28" s="82" t="s">
        <v>1120</v>
      </c>
      <c r="B28" s="64">
        <f>VLOOKUP($A28,'Return Data'!$B$7:$R$2843,3,0)</f>
        <v>44391</v>
      </c>
      <c r="C28" s="65">
        <f>VLOOKUP($A28,'Return Data'!$B$7:$R$2843,4,0)</f>
        <v>49.012799999999999</v>
      </c>
      <c r="D28" s="65">
        <f>VLOOKUP($A28,'Return Data'!$B$7:$R$2843,9,0)</f>
        <v>-4.7426000000000004</v>
      </c>
      <c r="E28" s="66">
        <f t="shared" si="1"/>
        <v>26</v>
      </c>
      <c r="F28" s="65">
        <f>VLOOKUP($A28,'Return Data'!$B$7:$R$2843,10,0)</f>
        <v>4.1300999999999997</v>
      </c>
      <c r="G28" s="66">
        <f t="shared" si="2"/>
        <v>22</v>
      </c>
      <c r="H28" s="65">
        <f>VLOOKUP($A28,'Return Data'!$B$7:$R$2843,11,0)</f>
        <v>2.5459999999999998</v>
      </c>
      <c r="I28" s="66">
        <f t="shared" si="3"/>
        <v>17</v>
      </c>
      <c r="J28" s="65">
        <f>VLOOKUP($A28,'Return Data'!$B$7:$R$2843,12,0)</f>
        <v>3.3837000000000002</v>
      </c>
      <c r="K28" s="66">
        <f t="shared" si="8"/>
        <v>18</v>
      </c>
      <c r="L28" s="65">
        <f>VLOOKUP($A28,'Return Data'!$B$7:$R$2843,13,0)</f>
        <v>3.4508000000000001</v>
      </c>
      <c r="M28" s="66">
        <f t="shared" si="9"/>
        <v>20</v>
      </c>
      <c r="N28" s="65">
        <f>VLOOKUP($A28,'Return Data'!$B$7:$R$2843,17,0)</f>
        <v>7.4032</v>
      </c>
      <c r="O28" s="66">
        <f t="shared" si="10"/>
        <v>14</v>
      </c>
      <c r="P28" s="65">
        <f>VLOOKUP($A28,'Return Data'!$B$7:$R$2843,14,0)</f>
        <v>9.3323999999999998</v>
      </c>
      <c r="Q28" s="66">
        <f t="shared" si="11"/>
        <v>9</v>
      </c>
      <c r="R28" s="65">
        <f>VLOOKUP($A28,'Return Data'!$B$7:$R$2843,16,0)</f>
        <v>8.6463000000000001</v>
      </c>
      <c r="S28" s="67">
        <f t="shared" si="0"/>
        <v>11</v>
      </c>
    </row>
    <row r="29" spans="1:19" x14ac:dyDescent="0.3">
      <c r="A29" s="82" t="s">
        <v>1123</v>
      </c>
      <c r="B29" s="64">
        <f>VLOOKUP($A29,'Return Data'!$B$7:$R$2843,3,0)</f>
        <v>44391</v>
      </c>
      <c r="C29" s="65">
        <f>VLOOKUP($A29,'Return Data'!$B$7:$R$2843,4,0)</f>
        <v>50.026499999999999</v>
      </c>
      <c r="D29" s="65">
        <f>VLOOKUP($A29,'Return Data'!$B$7:$R$2843,9,0)</f>
        <v>-5.5223000000000004</v>
      </c>
      <c r="E29" s="66">
        <f t="shared" si="1"/>
        <v>28</v>
      </c>
      <c r="F29" s="65">
        <f>VLOOKUP($A29,'Return Data'!$B$7:$R$2843,10,0)</f>
        <v>3.6823000000000001</v>
      </c>
      <c r="G29" s="66">
        <f t="shared" si="2"/>
        <v>26</v>
      </c>
      <c r="H29" s="65">
        <f>VLOOKUP($A29,'Return Data'!$B$7:$R$2843,11,0)</f>
        <v>1.5389999999999999</v>
      </c>
      <c r="I29" s="66">
        <f t="shared" si="3"/>
        <v>22</v>
      </c>
      <c r="J29" s="65">
        <f>VLOOKUP($A29,'Return Data'!$B$7:$R$2843,12,0)</f>
        <v>3.2900999999999998</v>
      </c>
      <c r="K29" s="66">
        <f t="shared" si="8"/>
        <v>20</v>
      </c>
      <c r="L29" s="65">
        <f>VLOOKUP($A29,'Return Data'!$B$7:$R$2843,13,0)</f>
        <v>3.6793</v>
      </c>
      <c r="M29" s="66">
        <f t="shared" si="9"/>
        <v>18</v>
      </c>
      <c r="N29" s="65">
        <f>VLOOKUP($A29,'Return Data'!$B$7:$R$2843,17,0)</f>
        <v>6.7523</v>
      </c>
      <c r="O29" s="66">
        <f t="shared" si="10"/>
        <v>18</v>
      </c>
      <c r="P29" s="65">
        <f>VLOOKUP($A29,'Return Data'!$B$7:$R$2843,14,0)</f>
        <v>7.9081999999999999</v>
      </c>
      <c r="Q29" s="66">
        <f t="shared" si="11"/>
        <v>18</v>
      </c>
      <c r="R29" s="65">
        <f>VLOOKUP($A29,'Return Data'!$B$7:$R$2843,16,0)</f>
        <v>7.7404000000000002</v>
      </c>
      <c r="S29" s="67">
        <f t="shared" si="0"/>
        <v>20</v>
      </c>
    </row>
    <row r="30" spans="1:19" x14ac:dyDescent="0.3">
      <c r="A30" s="82" t="s">
        <v>1125</v>
      </c>
      <c r="B30" s="64">
        <f>VLOOKUP($A30,'Return Data'!$B$7:$R$2843,3,0)</f>
        <v>44391</v>
      </c>
      <c r="C30" s="65">
        <f>VLOOKUP($A30,'Return Data'!$B$7:$R$2843,4,0)</f>
        <v>37.094900000000003</v>
      </c>
      <c r="D30" s="65">
        <f>VLOOKUP($A30,'Return Data'!$B$7:$R$2843,9,0)</f>
        <v>-6.3428000000000004</v>
      </c>
      <c r="E30" s="66">
        <f t="shared" si="1"/>
        <v>30</v>
      </c>
      <c r="F30" s="65">
        <f>VLOOKUP($A30,'Return Data'!$B$7:$R$2843,10,0)</f>
        <v>3.6694</v>
      </c>
      <c r="G30" s="66">
        <f t="shared" si="2"/>
        <v>27</v>
      </c>
      <c r="H30" s="65">
        <f>VLOOKUP($A30,'Return Data'!$B$7:$R$2843,11,0)</f>
        <v>0.26669999999999999</v>
      </c>
      <c r="I30" s="66">
        <f t="shared" si="3"/>
        <v>28</v>
      </c>
      <c r="J30" s="65">
        <f>VLOOKUP($A30,'Return Data'!$B$7:$R$2843,12,0)</f>
        <v>2.2629000000000001</v>
      </c>
      <c r="K30" s="66">
        <f t="shared" si="8"/>
        <v>26</v>
      </c>
      <c r="L30" s="65">
        <f>VLOOKUP($A30,'Return Data'!$B$7:$R$2843,13,0)</f>
        <v>2.2862</v>
      </c>
      <c r="M30" s="66">
        <f t="shared" si="9"/>
        <v>26</v>
      </c>
      <c r="N30" s="65">
        <f>VLOOKUP($A30,'Return Data'!$B$7:$R$2843,17,0)</f>
        <v>5.9436</v>
      </c>
      <c r="O30" s="66">
        <f t="shared" si="10"/>
        <v>21</v>
      </c>
      <c r="P30" s="65">
        <f>VLOOKUP($A30,'Return Data'!$B$7:$R$2843,14,0)</f>
        <v>8.8056999999999999</v>
      </c>
      <c r="Q30" s="66">
        <f t="shared" si="11"/>
        <v>14</v>
      </c>
      <c r="R30" s="65">
        <f>VLOOKUP($A30,'Return Data'!$B$7:$R$2843,16,0)</f>
        <v>7.4954000000000001</v>
      </c>
      <c r="S30" s="67">
        <f t="shared" si="0"/>
        <v>23</v>
      </c>
    </row>
    <row r="31" spans="1:19" x14ac:dyDescent="0.3">
      <c r="A31" s="82" t="s">
        <v>1127</v>
      </c>
      <c r="B31" s="64">
        <f>VLOOKUP($A31,'Return Data'!$B$7:$R$2843,3,0)</f>
        <v>44391</v>
      </c>
      <c r="C31" s="65">
        <f>VLOOKUP($A31,'Return Data'!$B$7:$R$2843,4,0)</f>
        <v>32.492400000000004</v>
      </c>
      <c r="D31" s="65">
        <f>VLOOKUP($A31,'Return Data'!$B$7:$R$2843,9,0)</f>
        <v>-5.0564</v>
      </c>
      <c r="E31" s="66">
        <f t="shared" si="1"/>
        <v>27</v>
      </c>
      <c r="F31" s="65">
        <f>VLOOKUP($A31,'Return Data'!$B$7:$R$2843,10,0)</f>
        <v>3.9590999999999998</v>
      </c>
      <c r="G31" s="66">
        <f t="shared" si="2"/>
        <v>23</v>
      </c>
      <c r="H31" s="65">
        <f>VLOOKUP($A31,'Return Data'!$B$7:$R$2843,11,0)</f>
        <v>2.6490999999999998</v>
      </c>
      <c r="I31" s="66">
        <f t="shared" si="3"/>
        <v>15</v>
      </c>
      <c r="J31" s="65">
        <f>VLOOKUP($A31,'Return Data'!$B$7:$R$2843,12,0)</f>
        <v>3.7810000000000001</v>
      </c>
      <c r="K31" s="66">
        <f t="shared" si="8"/>
        <v>15</v>
      </c>
      <c r="L31" s="65">
        <f>VLOOKUP($A31,'Return Data'!$B$7:$R$2843,13,0)</f>
        <v>4.3410000000000002</v>
      </c>
      <c r="M31" s="66">
        <f t="shared" si="9"/>
        <v>13</v>
      </c>
      <c r="N31" s="65">
        <f>VLOOKUP($A31,'Return Data'!$B$7:$R$2843,17,0)</f>
        <v>8.8446999999999996</v>
      </c>
      <c r="O31" s="66">
        <f t="shared" si="10"/>
        <v>6</v>
      </c>
      <c r="P31" s="65">
        <f>VLOOKUP($A31,'Return Data'!$B$7:$R$2843,14,0)</f>
        <v>9.5524000000000004</v>
      </c>
      <c r="Q31" s="66">
        <f t="shared" si="11"/>
        <v>8</v>
      </c>
      <c r="R31" s="65">
        <f>VLOOKUP($A31,'Return Data'!$B$7:$R$2843,16,0)</f>
        <v>8.7796000000000003</v>
      </c>
      <c r="S31" s="67">
        <f t="shared" si="0"/>
        <v>10</v>
      </c>
    </row>
    <row r="32" spans="1:19" x14ac:dyDescent="0.3">
      <c r="A32" s="82" t="s">
        <v>1128</v>
      </c>
      <c r="B32" s="64">
        <f>VLOOKUP($A32,'Return Data'!$B$7:$R$2843,3,0)</f>
        <v>44391</v>
      </c>
      <c r="C32" s="65">
        <f>VLOOKUP($A32,'Return Data'!$B$7:$R$2843,4,0)</f>
        <v>57.231999999999999</v>
      </c>
      <c r="D32" s="65">
        <f>VLOOKUP($A32,'Return Data'!$B$7:$R$2843,9,0)</f>
        <v>-1.7830999999999999</v>
      </c>
      <c r="E32" s="66">
        <f t="shared" si="1"/>
        <v>20</v>
      </c>
      <c r="F32" s="65">
        <f>VLOOKUP($A32,'Return Data'!$B$7:$R$2843,10,0)</f>
        <v>5.7557999999999998</v>
      </c>
      <c r="G32" s="66">
        <f t="shared" si="2"/>
        <v>15</v>
      </c>
      <c r="H32" s="65">
        <f>VLOOKUP($A32,'Return Data'!$B$7:$R$2843,11,0)</f>
        <v>0.87409999999999999</v>
      </c>
      <c r="I32" s="66">
        <f t="shared" si="3"/>
        <v>25</v>
      </c>
      <c r="J32" s="65">
        <f>VLOOKUP($A32,'Return Data'!$B$7:$R$2843,12,0)</f>
        <v>2.4251</v>
      </c>
      <c r="K32" s="66">
        <f t="shared" si="8"/>
        <v>23</v>
      </c>
      <c r="L32" s="65">
        <f>VLOOKUP($A32,'Return Data'!$B$7:$R$2843,13,0)</f>
        <v>2.4904999999999999</v>
      </c>
      <c r="M32" s="66">
        <f t="shared" si="9"/>
        <v>23</v>
      </c>
      <c r="N32" s="65">
        <f>VLOOKUP($A32,'Return Data'!$B$7:$R$2843,17,0)</f>
        <v>7.1950000000000003</v>
      </c>
      <c r="O32" s="66">
        <f t="shared" si="10"/>
        <v>16</v>
      </c>
      <c r="P32" s="65">
        <f>VLOOKUP($A32,'Return Data'!$B$7:$R$2843,14,0)</f>
        <v>9.8180999999999994</v>
      </c>
      <c r="Q32" s="66">
        <f t="shared" si="11"/>
        <v>5</v>
      </c>
      <c r="R32" s="65">
        <f>VLOOKUP($A32,'Return Data'!$B$7:$R$2843,16,0)</f>
        <v>8.9187999999999992</v>
      </c>
      <c r="S32" s="67">
        <f t="shared" si="0"/>
        <v>7</v>
      </c>
    </row>
    <row r="33" spans="1:19" x14ac:dyDescent="0.3">
      <c r="A33" s="82" t="s">
        <v>1131</v>
      </c>
      <c r="B33" s="64">
        <f>VLOOKUP($A33,'Return Data'!$B$7:$R$2843,3,0)</f>
        <v>44391</v>
      </c>
      <c r="C33" s="65">
        <f>VLOOKUP($A33,'Return Data'!$B$7:$R$2843,4,0)</f>
        <v>54.6449</v>
      </c>
      <c r="D33" s="65">
        <f>VLOOKUP($A33,'Return Data'!$B$7:$R$2843,9,0)</f>
        <v>0.60589999999999999</v>
      </c>
      <c r="E33" s="66">
        <f t="shared" si="1"/>
        <v>9</v>
      </c>
      <c r="F33" s="65">
        <f>VLOOKUP($A33,'Return Data'!$B$7:$R$2843,10,0)</f>
        <v>4.9741999999999997</v>
      </c>
      <c r="G33" s="66">
        <f t="shared" si="2"/>
        <v>17</v>
      </c>
      <c r="H33" s="65">
        <f>VLOOKUP($A33,'Return Data'!$B$7:$R$2843,11,0)</f>
        <v>0.88549999999999995</v>
      </c>
      <c r="I33" s="66">
        <f t="shared" si="3"/>
        <v>24</v>
      </c>
      <c r="J33" s="65">
        <f>VLOOKUP($A33,'Return Data'!$B$7:$R$2843,12,0)</f>
        <v>1.8945000000000001</v>
      </c>
      <c r="K33" s="66">
        <f t="shared" si="8"/>
        <v>28</v>
      </c>
      <c r="L33" s="65">
        <f>VLOOKUP($A33,'Return Data'!$B$7:$R$2843,13,0)</f>
        <v>2.2166000000000001</v>
      </c>
      <c r="M33" s="66">
        <f t="shared" si="9"/>
        <v>27</v>
      </c>
      <c r="N33" s="65">
        <f>VLOOKUP($A33,'Return Data'!$B$7:$R$2843,17,0)</f>
        <v>4.5002000000000004</v>
      </c>
      <c r="O33" s="66">
        <f t="shared" si="10"/>
        <v>25</v>
      </c>
      <c r="P33" s="65">
        <f>VLOOKUP($A33,'Return Data'!$B$7:$R$2843,14,0)</f>
        <v>2.9756999999999998</v>
      </c>
      <c r="Q33" s="66">
        <f t="shared" si="11"/>
        <v>27</v>
      </c>
      <c r="R33" s="65">
        <f>VLOOKUP($A33,'Return Data'!$B$7:$R$2843,16,0)</f>
        <v>5.6460999999999997</v>
      </c>
      <c r="S33" s="67">
        <f t="shared" si="0"/>
        <v>29</v>
      </c>
    </row>
    <row r="34" spans="1:19" x14ac:dyDescent="0.3">
      <c r="A34" s="82" t="s">
        <v>1132</v>
      </c>
      <c r="B34" s="64">
        <f>VLOOKUP($A34,'Return Data'!$B$7:$R$2843,3,0)</f>
        <v>44391</v>
      </c>
      <c r="C34" s="65">
        <f>VLOOKUP($A34,'Return Data'!$B$7:$R$2843,4,0)</f>
        <v>65.746700000000004</v>
      </c>
      <c r="D34" s="65">
        <f>VLOOKUP($A34,'Return Data'!$B$7:$R$2843,9,0)</f>
        <v>-6.2906000000000004</v>
      </c>
      <c r="E34" s="66">
        <f t="shared" si="1"/>
        <v>29</v>
      </c>
      <c r="F34" s="65">
        <f>VLOOKUP($A34,'Return Data'!$B$7:$R$2843,10,0)</f>
        <v>4.8282999999999996</v>
      </c>
      <c r="G34" s="66">
        <f t="shared" si="2"/>
        <v>19</v>
      </c>
      <c r="H34" s="65">
        <f>VLOOKUP($A34,'Return Data'!$B$7:$R$2843,11,0)</f>
        <v>0.28070000000000001</v>
      </c>
      <c r="I34" s="66">
        <f t="shared" si="3"/>
        <v>27</v>
      </c>
      <c r="J34" s="65">
        <f>VLOOKUP($A34,'Return Data'!$B$7:$R$2843,12,0)</f>
        <v>4.0229999999999997</v>
      </c>
      <c r="K34" s="66">
        <f t="shared" si="8"/>
        <v>14</v>
      </c>
      <c r="L34" s="65">
        <f>VLOOKUP($A34,'Return Data'!$B$7:$R$2843,13,0)</f>
        <v>4.0053999999999998</v>
      </c>
      <c r="M34" s="66">
        <f t="shared" si="9"/>
        <v>16</v>
      </c>
      <c r="N34" s="65">
        <f>VLOOKUP($A34,'Return Data'!$B$7:$R$2843,17,0)</f>
        <v>8.0422999999999991</v>
      </c>
      <c r="O34" s="66">
        <f t="shared" si="10"/>
        <v>12</v>
      </c>
      <c r="P34" s="65">
        <f>VLOOKUP($A34,'Return Data'!$B$7:$R$2843,14,0)</f>
        <v>9.8042999999999996</v>
      </c>
      <c r="Q34" s="66">
        <f t="shared" si="11"/>
        <v>7</v>
      </c>
      <c r="R34" s="65">
        <f>VLOOKUP($A34,'Return Data'!$B$7:$R$2843,16,0)</f>
        <v>8.2885000000000009</v>
      </c>
      <c r="S34" s="67">
        <f t="shared" si="0"/>
        <v>17</v>
      </c>
    </row>
    <row r="35" spans="1:19" x14ac:dyDescent="0.3">
      <c r="A35" s="82" t="s">
        <v>1135</v>
      </c>
      <c r="B35" s="64">
        <f>VLOOKUP($A35,'Return Data'!$B$7:$R$2843,3,0)</f>
        <v>44391</v>
      </c>
      <c r="C35" s="65">
        <f>VLOOKUP($A35,'Return Data'!$B$7:$R$2843,4,0)</f>
        <v>60.088000000000001</v>
      </c>
      <c r="D35" s="65">
        <f>VLOOKUP($A35,'Return Data'!$B$7:$R$2843,9,0)</f>
        <v>-4.3921000000000001</v>
      </c>
      <c r="E35" s="66">
        <f t="shared" si="1"/>
        <v>25</v>
      </c>
      <c r="F35" s="65">
        <f>VLOOKUP($A35,'Return Data'!$B$7:$R$2843,10,0)</f>
        <v>3.3317000000000001</v>
      </c>
      <c r="G35" s="66">
        <f t="shared" si="2"/>
        <v>28</v>
      </c>
      <c r="H35" s="65">
        <f>VLOOKUP($A35,'Return Data'!$B$7:$R$2843,11,0)</f>
        <v>1.2262999999999999</v>
      </c>
      <c r="I35" s="66">
        <f t="shared" si="3"/>
        <v>23</v>
      </c>
      <c r="J35" s="65">
        <f>VLOOKUP($A35,'Return Data'!$B$7:$R$2843,12,0)</f>
        <v>2.1535000000000002</v>
      </c>
      <c r="K35" s="66">
        <f t="shared" si="8"/>
        <v>27</v>
      </c>
      <c r="L35" s="65">
        <f>VLOOKUP($A35,'Return Data'!$B$7:$R$2843,13,0)</f>
        <v>1.9972000000000001</v>
      </c>
      <c r="M35" s="66">
        <f t="shared" si="9"/>
        <v>28</v>
      </c>
      <c r="N35" s="65">
        <f>VLOOKUP($A35,'Return Data'!$B$7:$R$2843,17,0)</f>
        <v>6.3476999999999997</v>
      </c>
      <c r="O35" s="66">
        <f t="shared" si="10"/>
        <v>19</v>
      </c>
      <c r="P35" s="65">
        <f>VLOOKUP($A35,'Return Data'!$B$7:$R$2843,14,0)</f>
        <v>8.3992000000000004</v>
      </c>
      <c r="Q35" s="66">
        <f t="shared" si="11"/>
        <v>16</v>
      </c>
      <c r="R35" s="65">
        <f>VLOOKUP($A35,'Return Data'!$B$7:$R$2843,16,0)</f>
        <v>7.5614999999999997</v>
      </c>
      <c r="S35" s="67">
        <f t="shared" si="0"/>
        <v>22</v>
      </c>
    </row>
    <row r="36" spans="1:19" x14ac:dyDescent="0.3">
      <c r="A36" s="82" t="s">
        <v>1137</v>
      </c>
      <c r="B36" s="64">
        <f>VLOOKUP($A36,'Return Data'!$B$7:$R$2843,3,0)</f>
        <v>44391</v>
      </c>
      <c r="C36" s="65">
        <f>VLOOKUP($A36,'Return Data'!$B$7:$R$2843,4,0)</f>
        <v>76.419899999999998</v>
      </c>
      <c r="D36" s="65">
        <f>VLOOKUP($A36,'Return Data'!$B$7:$R$2843,9,0)</f>
        <v>-8.1882999999999999</v>
      </c>
      <c r="E36" s="66">
        <f t="shared" si="1"/>
        <v>32</v>
      </c>
      <c r="F36" s="65">
        <f>VLOOKUP($A36,'Return Data'!$B$7:$R$2843,10,0)</f>
        <v>2.1939000000000002</v>
      </c>
      <c r="G36" s="66">
        <f t="shared" si="2"/>
        <v>31</v>
      </c>
      <c r="H36" s="65">
        <f>VLOOKUP($A36,'Return Data'!$B$7:$R$2843,11,0)</f>
        <v>0.74180000000000001</v>
      </c>
      <c r="I36" s="66">
        <f t="shared" si="3"/>
        <v>26</v>
      </c>
      <c r="J36" s="65">
        <f>VLOOKUP($A36,'Return Data'!$B$7:$R$2843,12,0)</f>
        <v>2.3005</v>
      </c>
      <c r="K36" s="66">
        <f t="shared" si="8"/>
        <v>25</v>
      </c>
      <c r="L36" s="65">
        <f>VLOOKUP($A36,'Return Data'!$B$7:$R$2843,13,0)</f>
        <v>2.4857</v>
      </c>
      <c r="M36" s="66">
        <f t="shared" si="9"/>
        <v>24</v>
      </c>
      <c r="N36" s="65">
        <f>VLOOKUP($A36,'Return Data'!$B$7:$R$2843,17,0)</f>
        <v>7.0838000000000001</v>
      </c>
      <c r="O36" s="66">
        <f t="shared" si="10"/>
        <v>17</v>
      </c>
      <c r="P36" s="65">
        <f>VLOOKUP($A36,'Return Data'!$B$7:$R$2843,14,0)</f>
        <v>9.9009999999999998</v>
      </c>
      <c r="Q36" s="66">
        <f t="shared" si="11"/>
        <v>4</v>
      </c>
      <c r="R36" s="65">
        <f>VLOOKUP($A36,'Return Data'!$B$7:$R$2843,16,0)</f>
        <v>8.5678000000000001</v>
      </c>
      <c r="S36" s="67">
        <f t="shared" si="0"/>
        <v>14</v>
      </c>
    </row>
    <row r="37" spans="1:19" x14ac:dyDescent="0.3">
      <c r="A37" s="82" t="s">
        <v>1138</v>
      </c>
      <c r="B37" s="64">
        <f>VLOOKUP($A37,'Return Data'!$B$7:$R$2843,3,0)</f>
        <v>44391</v>
      </c>
      <c r="C37" s="65">
        <f>VLOOKUP($A37,'Return Data'!$B$7:$R$2843,4,0)</f>
        <v>58.5075</v>
      </c>
      <c r="D37" s="65">
        <f>VLOOKUP($A37,'Return Data'!$B$7:$R$2843,9,0)</f>
        <v>1.472</v>
      </c>
      <c r="E37" s="66">
        <f t="shared" si="1"/>
        <v>7</v>
      </c>
      <c r="F37" s="65">
        <f>VLOOKUP($A37,'Return Data'!$B$7:$R$2843,10,0)</f>
        <v>5.9531999999999998</v>
      </c>
      <c r="G37" s="66">
        <f t="shared" si="2"/>
        <v>13</v>
      </c>
      <c r="H37" s="65">
        <f>VLOOKUP($A37,'Return Data'!$B$7:$R$2843,11,0)</f>
        <v>4.0385</v>
      </c>
      <c r="I37" s="66">
        <f t="shared" si="3"/>
        <v>11</v>
      </c>
      <c r="J37" s="65">
        <f>VLOOKUP($A37,'Return Data'!$B$7:$R$2843,12,0)</f>
        <v>5.0077999999999996</v>
      </c>
      <c r="K37" s="66">
        <f t="shared" si="8"/>
        <v>11</v>
      </c>
      <c r="L37" s="65">
        <f>VLOOKUP($A37,'Return Data'!$B$7:$R$2843,13,0)</f>
        <v>5.9134000000000002</v>
      </c>
      <c r="M37" s="66">
        <f t="shared" si="9"/>
        <v>11</v>
      </c>
      <c r="N37" s="65">
        <f>VLOOKUP($A37,'Return Data'!$B$7:$R$2843,17,0)</f>
        <v>9.5923999999999996</v>
      </c>
      <c r="O37" s="66">
        <f t="shared" si="10"/>
        <v>3</v>
      </c>
      <c r="P37" s="65">
        <f>VLOOKUP($A37,'Return Data'!$B$7:$R$2843,14,0)</f>
        <v>10.159000000000001</v>
      </c>
      <c r="Q37" s="66">
        <f t="shared" si="11"/>
        <v>2</v>
      </c>
      <c r="R37" s="65">
        <f>VLOOKUP($A37,'Return Data'!$B$7:$R$2843,16,0)</f>
        <v>8.8373000000000008</v>
      </c>
      <c r="S37" s="67">
        <f t="shared" si="0"/>
        <v>9</v>
      </c>
    </row>
    <row r="38" spans="1:19" x14ac:dyDescent="0.3">
      <c r="A38" s="82" t="s">
        <v>1140</v>
      </c>
      <c r="B38" s="64">
        <f>VLOOKUP($A38,'Return Data'!$B$7:$R$2843,3,0)</f>
        <v>44391</v>
      </c>
      <c r="C38" s="65">
        <f>VLOOKUP($A38,'Return Data'!$B$7:$R$2843,4,0)</f>
        <v>70.507599999999996</v>
      </c>
      <c r="D38" s="65">
        <f>VLOOKUP($A38,'Return Data'!$B$7:$R$2843,9,0)</f>
        <v>-7.6</v>
      </c>
      <c r="E38" s="66">
        <f t="shared" si="1"/>
        <v>31</v>
      </c>
      <c r="F38" s="65">
        <f>VLOOKUP($A38,'Return Data'!$B$7:$R$2843,10,0)</f>
        <v>2.7212000000000001</v>
      </c>
      <c r="G38" s="66">
        <f t="shared" si="2"/>
        <v>30</v>
      </c>
      <c r="H38" s="65">
        <f>VLOOKUP($A38,'Return Data'!$B$7:$R$2843,11,0)</f>
        <v>1.5959000000000001</v>
      </c>
      <c r="I38" s="66">
        <f t="shared" si="3"/>
        <v>21</v>
      </c>
      <c r="J38" s="65">
        <f>VLOOKUP($A38,'Return Data'!$B$7:$R$2843,12,0)</f>
        <v>3.1219000000000001</v>
      </c>
      <c r="K38" s="66">
        <f t="shared" si="8"/>
        <v>21</v>
      </c>
      <c r="L38" s="65">
        <f>VLOOKUP($A38,'Return Data'!$B$7:$R$2843,13,0)</f>
        <v>3.6694</v>
      </c>
      <c r="M38" s="66">
        <f t="shared" si="9"/>
        <v>19</v>
      </c>
      <c r="N38" s="65">
        <f>VLOOKUP($A38,'Return Data'!$B$7:$R$2843,17,0)</f>
        <v>8.1506000000000007</v>
      </c>
      <c r="O38" s="66">
        <f t="shared" si="10"/>
        <v>11</v>
      </c>
      <c r="P38" s="65">
        <f>VLOOKUP($A38,'Return Data'!$B$7:$R$2843,14,0)</f>
        <v>8.8995999999999995</v>
      </c>
      <c r="Q38" s="66">
        <f t="shared" si="11"/>
        <v>13</v>
      </c>
      <c r="R38" s="65">
        <f>VLOOKUP($A38,'Return Data'!$B$7:$R$2843,16,0)</f>
        <v>8.5998000000000001</v>
      </c>
      <c r="S38" s="67">
        <f t="shared" si="0"/>
        <v>13</v>
      </c>
    </row>
    <row r="39" spans="1:19" x14ac:dyDescent="0.3">
      <c r="A39" s="82" t="s">
        <v>1142</v>
      </c>
      <c r="B39" s="64">
        <f>VLOOKUP($A39,'Return Data'!$B$7:$R$2843,3,0)</f>
        <v>44391</v>
      </c>
      <c r="C39" s="65">
        <f>VLOOKUP($A39,'Return Data'!$B$7:$R$2843,4,0)</f>
        <v>1.7643</v>
      </c>
      <c r="D39" s="65">
        <f>VLOOKUP($A39,'Return Data'!$B$7:$R$2843,9,0)</f>
        <v>10.994199999999999</v>
      </c>
      <c r="E39" s="66">
        <f t="shared" si="1"/>
        <v>3</v>
      </c>
      <c r="F39" s="65">
        <f>VLOOKUP($A39,'Return Data'!$B$7:$R$2843,10,0)</f>
        <v>11.188000000000001</v>
      </c>
      <c r="G39" s="66">
        <f t="shared" si="2"/>
        <v>3</v>
      </c>
      <c r="H39" s="65">
        <f>VLOOKUP($A39,'Return Data'!$B$7:$R$2843,11,0)</f>
        <v>-40.194200000000002</v>
      </c>
      <c r="I39" s="66">
        <f t="shared" si="3"/>
        <v>32</v>
      </c>
      <c r="J39" s="65"/>
      <c r="K39" s="66"/>
      <c r="L39" s="65"/>
      <c r="M39" s="66"/>
      <c r="N39" s="65"/>
      <c r="O39" s="66"/>
      <c r="P39" s="65"/>
      <c r="Q39" s="66"/>
      <c r="R39" s="65">
        <f>VLOOKUP($A39,'Return Data'!$B$7:$R$2843,16,0)</f>
        <v>-9.7772000000000006</v>
      </c>
      <c r="S39" s="67">
        <f t="shared" si="0"/>
        <v>31</v>
      </c>
    </row>
    <row r="40" spans="1:19" x14ac:dyDescent="0.3">
      <c r="A40" s="82" t="s">
        <v>1144</v>
      </c>
      <c r="B40" s="64">
        <f>VLOOKUP($A40,'Return Data'!$B$7:$R$2843,3,0)</f>
        <v>44391</v>
      </c>
      <c r="C40" s="65">
        <f>VLOOKUP($A40,'Return Data'!$B$7:$R$2843,4,0)</f>
        <v>54.728299999999997</v>
      </c>
      <c r="D40" s="65">
        <f>VLOOKUP($A40,'Return Data'!$B$7:$R$2843,9,0)</f>
        <v>-1.7825</v>
      </c>
      <c r="E40" s="66">
        <f t="shared" si="1"/>
        <v>19</v>
      </c>
      <c r="F40" s="65">
        <f>VLOOKUP($A40,'Return Data'!$B$7:$R$2843,10,0)</f>
        <v>3.3077999999999999</v>
      </c>
      <c r="G40" s="66">
        <f t="shared" si="2"/>
        <v>29</v>
      </c>
      <c r="H40" s="65">
        <f>VLOOKUP($A40,'Return Data'!$B$7:$R$2843,11,0)</f>
        <v>1.7182999999999999</v>
      </c>
      <c r="I40" s="66">
        <f t="shared" si="3"/>
        <v>20</v>
      </c>
      <c r="J40" s="65">
        <f>VLOOKUP($A40,'Return Data'!$B$7:$R$2843,12,0)</f>
        <v>2.3940000000000001</v>
      </c>
      <c r="K40" s="66">
        <f>RANK(J40,J$8:J$42,0)</f>
        <v>24</v>
      </c>
      <c r="L40" s="65">
        <f>VLOOKUP($A40,'Return Data'!$B$7:$R$2843,13,0)</f>
        <v>2.3169</v>
      </c>
      <c r="M40" s="66">
        <f>RANK(L40,L$8:L$42,0)</f>
        <v>25</v>
      </c>
      <c r="N40" s="65">
        <f>VLOOKUP($A40,'Return Data'!$B$7:$R$2843,17,0)</f>
        <v>1.1626000000000001</v>
      </c>
      <c r="O40" s="66">
        <f>RANK(N40,N$8:N$42,0)</f>
        <v>29</v>
      </c>
      <c r="P40" s="65">
        <f>VLOOKUP($A40,'Return Data'!$B$7:$R$2843,14,0)</f>
        <v>0.15190000000000001</v>
      </c>
      <c r="Q40" s="66">
        <f>RANK(P40,P$8:P$42,0)</f>
        <v>28</v>
      </c>
      <c r="R40" s="65">
        <f>VLOOKUP($A40,'Return Data'!$B$7:$R$2843,16,0)</f>
        <v>5.6787999999999998</v>
      </c>
      <c r="S40" s="67">
        <f t="shared" si="0"/>
        <v>28</v>
      </c>
    </row>
    <row r="41" spans="1:19" x14ac:dyDescent="0.3">
      <c r="A41" s="82" t="s">
        <v>1007</v>
      </c>
      <c r="B41" s="64">
        <f>VLOOKUP($A41,'Return Data'!$B$7:$R$2843,3,0)</f>
        <v>44391</v>
      </c>
      <c r="C41" s="65">
        <f>VLOOKUP($A41,'Return Data'!$B$7:$R$2843,4,0)</f>
        <v>76.179299999999998</v>
      </c>
      <c r="D41" s="65">
        <f>VLOOKUP($A41,'Return Data'!$B$7:$R$2843,9,0)</f>
        <v>-13.655200000000001</v>
      </c>
      <c r="E41" s="66">
        <f t="shared" si="1"/>
        <v>33</v>
      </c>
      <c r="F41" s="65">
        <f>VLOOKUP($A41,'Return Data'!$B$7:$R$2843,10,0)</f>
        <v>0.24329999999999999</v>
      </c>
      <c r="G41" s="66">
        <f t="shared" si="2"/>
        <v>32</v>
      </c>
      <c r="H41" s="65">
        <f>VLOOKUP($A41,'Return Data'!$B$7:$R$2843,11,0)</f>
        <v>-1.6254</v>
      </c>
      <c r="I41" s="66">
        <f t="shared" si="3"/>
        <v>30</v>
      </c>
      <c r="J41" s="65">
        <f>VLOOKUP($A41,'Return Data'!$B$7:$R$2843,12,0)</f>
        <v>0.76039999999999996</v>
      </c>
      <c r="K41" s="66">
        <f>RANK(J41,J$8:J$42,0)</f>
        <v>29</v>
      </c>
      <c r="L41" s="65">
        <f>VLOOKUP($A41,'Return Data'!$B$7:$R$2843,13,0)</f>
        <v>1.6468</v>
      </c>
      <c r="M41" s="66">
        <f>RANK(L41,L$8:L$42,0)</f>
        <v>29</v>
      </c>
      <c r="N41" s="65">
        <f>VLOOKUP($A41,'Return Data'!$B$7:$R$2843,17,0)</f>
        <v>6.1626000000000003</v>
      </c>
      <c r="O41" s="66">
        <f>RANK(N41,N$8:N$42,0)</f>
        <v>20</v>
      </c>
      <c r="P41" s="65">
        <f>VLOOKUP($A41,'Return Data'!$B$7:$R$2843,14,0)</f>
        <v>9.8047000000000004</v>
      </c>
      <c r="Q41" s="66">
        <f>RANK(P41,P$8:P$42,0)</f>
        <v>6</v>
      </c>
      <c r="R41" s="65">
        <f>VLOOKUP($A41,'Return Data'!$B$7:$R$2843,16,0)</f>
        <v>9.0260999999999996</v>
      </c>
      <c r="S41" s="67">
        <f t="shared" si="0"/>
        <v>6</v>
      </c>
    </row>
    <row r="42" spans="1:19" x14ac:dyDescent="0.3">
      <c r="A42" s="82" t="s">
        <v>1009</v>
      </c>
      <c r="B42" s="64">
        <f>VLOOKUP($A42,'Return Data'!$B$7:$R$2843,3,0)</f>
        <v>44391</v>
      </c>
      <c r="C42" s="65">
        <f>VLOOKUP($A42,'Return Data'!$B$7:$R$2843,4,0)</f>
        <v>13.6838</v>
      </c>
      <c r="D42" s="65">
        <f>VLOOKUP($A42,'Return Data'!$B$7:$R$2843,9,0)</f>
        <v>-23.866800000000001</v>
      </c>
      <c r="E42" s="66">
        <f t="shared" si="1"/>
        <v>34</v>
      </c>
      <c r="F42" s="65">
        <f>VLOOKUP($A42,'Return Data'!$B$7:$R$2843,10,0)</f>
        <v>-7.7431000000000001</v>
      </c>
      <c r="G42" s="66">
        <f t="shared" si="2"/>
        <v>34</v>
      </c>
      <c r="H42" s="65">
        <f>VLOOKUP($A42,'Return Data'!$B$7:$R$2843,11,0)</f>
        <v>-6.5888999999999998</v>
      </c>
      <c r="I42" s="66">
        <f t="shared" si="3"/>
        <v>31</v>
      </c>
      <c r="J42" s="65">
        <f>VLOOKUP($A42,'Return Data'!$B$7:$R$2843,12,0)</f>
        <v>0.45879999999999999</v>
      </c>
      <c r="K42" s="66">
        <f>RANK(J42,J$8:J$42,0)</f>
        <v>30</v>
      </c>
      <c r="L42" s="65">
        <f>VLOOKUP($A42,'Return Data'!$B$7:$R$2843,13,0)</f>
        <v>-1.2427999999999999</v>
      </c>
      <c r="M42" s="66">
        <f>RANK(L42,L$8:L$42,0)</f>
        <v>31</v>
      </c>
      <c r="N42" s="65">
        <f>VLOOKUP($A42,'Return Data'!$B$7:$R$2843,17,0)</f>
        <v>4.7343999999999999</v>
      </c>
      <c r="O42" s="66">
        <f>RANK(N42,N$8:N$42,0)</f>
        <v>24</v>
      </c>
      <c r="P42" s="65"/>
      <c r="Q42" s="66"/>
      <c r="R42" s="65">
        <f>VLOOKUP($A42,'Return Data'!$B$7:$R$2843,16,0)</f>
        <v>10.925700000000001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3.0326058823529407</v>
      </c>
      <c r="E44" s="88"/>
      <c r="F44" s="89">
        <f>AVERAGE(F8:F42)</f>
        <v>6.6605676470588238</v>
      </c>
      <c r="G44" s="88"/>
      <c r="H44" s="89">
        <f>AVERAGE(H8:H42)</f>
        <v>1.1102941176470364E-2</v>
      </c>
      <c r="I44" s="88"/>
      <c r="J44" s="89">
        <f>AVERAGE(J8:J42)</f>
        <v>5.2125322580645168</v>
      </c>
      <c r="K44" s="88"/>
      <c r="L44" s="89">
        <f>AVERAGE(L8:L42)</f>
        <v>4.8540322580645157</v>
      </c>
      <c r="M44" s="88"/>
      <c r="N44" s="89">
        <f>AVERAGE(N8:N42)</f>
        <v>6.4856800000000003</v>
      </c>
      <c r="O44" s="88"/>
      <c r="P44" s="89">
        <f>AVERAGE(P8:P42)</f>
        <v>7.1116551724137924</v>
      </c>
      <c r="Q44" s="88"/>
      <c r="R44" s="89">
        <f>AVERAGE(R8:R42)</f>
        <v>4.9073257142857143</v>
      </c>
      <c r="S44" s="90"/>
    </row>
    <row r="45" spans="1:19" x14ac:dyDescent="0.3">
      <c r="A45" s="87" t="s">
        <v>28</v>
      </c>
      <c r="B45" s="88"/>
      <c r="C45" s="88"/>
      <c r="D45" s="89">
        <f>MIN(D8:D42)</f>
        <v>-23.866800000000001</v>
      </c>
      <c r="E45" s="88"/>
      <c r="F45" s="89">
        <f>MIN(F8:F42)</f>
        <v>-7.7431000000000001</v>
      </c>
      <c r="G45" s="88"/>
      <c r="H45" s="89">
        <f>MIN(H8:H42)</f>
        <v>-41.2562</v>
      </c>
      <c r="I45" s="88"/>
      <c r="J45" s="89">
        <f>MIN(J8:J42)</f>
        <v>0</v>
      </c>
      <c r="K45" s="88"/>
      <c r="L45" s="89">
        <f>MIN(L8:L42)</f>
        <v>-1.2427999999999999</v>
      </c>
      <c r="M45" s="88"/>
      <c r="N45" s="89">
        <f>MIN(N8:N42)</f>
        <v>-5.532</v>
      </c>
      <c r="O45" s="88"/>
      <c r="P45" s="89">
        <f>MIN(P8:P42)</f>
        <v>-3.6616</v>
      </c>
      <c r="Q45" s="88"/>
      <c r="R45" s="89">
        <f>MIN(R8:R42)</f>
        <v>-21.932600000000001</v>
      </c>
      <c r="S45" s="90"/>
    </row>
    <row r="46" spans="1:19" ht="15" thickBot="1" x14ac:dyDescent="0.35">
      <c r="A46" s="91" t="s">
        <v>29</v>
      </c>
      <c r="B46" s="92"/>
      <c r="C46" s="92"/>
      <c r="D46" s="93">
        <f>MAX(D8:D42)</f>
        <v>162.59700000000001</v>
      </c>
      <c r="E46" s="92"/>
      <c r="F46" s="93">
        <f>MAX(F8:F42)</f>
        <v>57.992899999999999</v>
      </c>
      <c r="G46" s="92"/>
      <c r="H46" s="93">
        <f>MAX(H8:H42)</f>
        <v>31.219200000000001</v>
      </c>
      <c r="I46" s="92"/>
      <c r="J46" s="93">
        <f>MAX(J8:J42)</f>
        <v>24.6523</v>
      </c>
      <c r="K46" s="92"/>
      <c r="L46" s="93">
        <f>MAX(L8:L42)</f>
        <v>16.184699999999999</v>
      </c>
      <c r="M46" s="92"/>
      <c r="N46" s="93">
        <f>MAX(N8:N42)</f>
        <v>9.7708999999999993</v>
      </c>
      <c r="O46" s="92"/>
      <c r="P46" s="93">
        <f>MAX(P8:P42)</f>
        <v>10.1869</v>
      </c>
      <c r="Q46" s="92"/>
      <c r="R46" s="93">
        <f>MAX(R8:R42)</f>
        <v>10.925700000000001</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44391</v>
      </c>
      <c r="C8" s="65">
        <f>VLOOKUP($A8,'Return Data'!$B$7:$R$2843,4,0)</f>
        <v>24.611000000000001</v>
      </c>
      <c r="D8" s="65">
        <f>VLOOKUP($A8,'Return Data'!$B$7:$R$2843,9,0)</f>
        <v>-0.97309999999999997</v>
      </c>
      <c r="E8" s="66">
        <f>RANK(D8,D$8:D$42,0)</f>
        <v>16</v>
      </c>
      <c r="F8" s="65">
        <f>VLOOKUP($A8,'Return Data'!$B$7:$R$2843,10,0)</f>
        <v>5.9230999999999998</v>
      </c>
      <c r="G8" s="66">
        <f>RANK(F8,F$8:F$42,0)</f>
        <v>12</v>
      </c>
      <c r="H8" s="65">
        <f>VLOOKUP($A8,'Return Data'!$B$7:$R$2843,11,0)</f>
        <v>8.4597999999999995</v>
      </c>
      <c r="I8" s="66">
        <f>RANK(H8,H$8:H$42,0)</f>
        <v>3</v>
      </c>
      <c r="J8" s="65">
        <f>VLOOKUP($A8,'Return Data'!$B$7:$R$2843,12,0)</f>
        <v>7.5361000000000002</v>
      </c>
      <c r="K8" s="66">
        <f>RANK(J8,J$8:J$42,0)</f>
        <v>3</v>
      </c>
      <c r="L8" s="65">
        <f>VLOOKUP($A8,'Return Data'!$B$7:$R$2843,13,0)</f>
        <v>9.4260000000000002</v>
      </c>
      <c r="M8" s="66">
        <f>RANK(L8,L$8:L$42,0)</f>
        <v>2</v>
      </c>
      <c r="N8" s="65">
        <f>VLOOKUP($A8,'Return Data'!$B$7:$R$2843,17,0)</f>
        <v>2.9472</v>
      </c>
      <c r="O8" s="66">
        <f>RANK(N8,N$8:N$42,0)</f>
        <v>26</v>
      </c>
      <c r="P8" s="65">
        <f>VLOOKUP($A8,'Return Data'!$B$7:$R$2843,14,0)</f>
        <v>3.4279999999999999</v>
      </c>
      <c r="Q8" s="66">
        <f>RANK(P8,P$8:P$42,0)</f>
        <v>23</v>
      </c>
      <c r="R8" s="65">
        <f>VLOOKUP($A8,'Return Data'!$B$7:$R$2843,16,0)</f>
        <v>7.5888999999999998</v>
      </c>
      <c r="S8" s="67">
        <f t="shared" ref="S8:S42" si="0">RANK(R8,R$8:R$42,0)</f>
        <v>22</v>
      </c>
    </row>
    <row r="9" spans="1:19" x14ac:dyDescent="0.3">
      <c r="A9" s="82" t="s">
        <v>1073</v>
      </c>
      <c r="B9" s="64">
        <f>VLOOKUP($A9,'Return Data'!$B$7:$R$2843,3,0)</f>
        <v>44391</v>
      </c>
      <c r="C9" s="65">
        <f>VLOOKUP($A9,'Return Data'!$B$7:$R$2843,4,0)</f>
        <v>1.3322000000000001</v>
      </c>
      <c r="D9" s="65"/>
      <c r="E9" s="66"/>
      <c r="F9" s="65"/>
      <c r="G9" s="66"/>
      <c r="H9" s="65"/>
      <c r="I9" s="66"/>
      <c r="J9" s="65"/>
      <c r="K9" s="66"/>
      <c r="L9" s="65"/>
      <c r="M9" s="66"/>
      <c r="N9" s="65"/>
      <c r="O9" s="66"/>
      <c r="P9" s="65"/>
      <c r="Q9" s="66"/>
      <c r="R9" s="65">
        <f>VLOOKUP($A9,'Return Data'!$B$7:$R$2843,16,0)</f>
        <v>-15.4055</v>
      </c>
      <c r="S9" s="67">
        <f t="shared" si="0"/>
        <v>34</v>
      </c>
    </row>
    <row r="10" spans="1:19" x14ac:dyDescent="0.3">
      <c r="A10" s="82" t="s">
        <v>1075</v>
      </c>
      <c r="B10" s="64">
        <f>VLOOKUP($A10,'Return Data'!$B$7:$R$2843,3,0)</f>
        <v>44391</v>
      </c>
      <c r="C10" s="65">
        <f>VLOOKUP($A10,'Return Data'!$B$7:$R$2843,4,0)</f>
        <v>21.5288</v>
      </c>
      <c r="D10" s="65">
        <f>VLOOKUP($A10,'Return Data'!$B$7:$R$2843,9,0)</f>
        <v>-0.37290000000000001</v>
      </c>
      <c r="E10" s="66">
        <f t="shared" ref="E10:E42" si="1">RANK(D10,D$8:D$42,0)</f>
        <v>12</v>
      </c>
      <c r="F10" s="65">
        <f>VLOOKUP($A10,'Return Data'!$B$7:$R$2843,10,0)</f>
        <v>6.1980000000000004</v>
      </c>
      <c r="G10" s="66">
        <f t="shared" ref="G10:G42" si="2">RANK(F10,F$8:F$42,0)</f>
        <v>9</v>
      </c>
      <c r="H10" s="65">
        <f>VLOOKUP($A10,'Return Data'!$B$7:$R$2843,11,0)</f>
        <v>4.9253999999999998</v>
      </c>
      <c r="I10" s="66">
        <f t="shared" ref="I10:I42" si="3">RANK(H10,H$8:H$42,0)</f>
        <v>5</v>
      </c>
      <c r="J10" s="65">
        <f>VLOOKUP($A10,'Return Data'!$B$7:$R$2843,12,0)</f>
        <v>6.1775000000000002</v>
      </c>
      <c r="K10" s="66">
        <f t="shared" ref="K10:K19" si="4">RANK(J10,J$8:J$42,0)</f>
        <v>6</v>
      </c>
      <c r="L10" s="65">
        <f>VLOOKUP($A10,'Return Data'!$B$7:$R$2843,13,0)</f>
        <v>6.8304999999999998</v>
      </c>
      <c r="M10" s="66">
        <f t="shared" ref="M10:M19" si="5">RANK(L10,L$8:L$42,0)</f>
        <v>7</v>
      </c>
      <c r="N10" s="65">
        <f>VLOOKUP($A10,'Return Data'!$B$7:$R$2843,17,0)</f>
        <v>8.5238999999999994</v>
      </c>
      <c r="O10" s="66">
        <f t="shared" ref="O10:O19" si="6">RANK(N10,N$8:N$42,0)</f>
        <v>4</v>
      </c>
      <c r="P10" s="65">
        <f>VLOOKUP($A10,'Return Data'!$B$7:$R$2843,14,0)</f>
        <v>7.9530000000000003</v>
      </c>
      <c r="Q10" s="66">
        <f t="shared" ref="Q10:Q19" si="7">RANK(P10,P$8:P$42,0)</f>
        <v>13</v>
      </c>
      <c r="R10" s="65">
        <f>VLOOKUP($A10,'Return Data'!$B$7:$R$2843,16,0)</f>
        <v>8.5934000000000008</v>
      </c>
      <c r="S10" s="67">
        <f t="shared" si="0"/>
        <v>7</v>
      </c>
    </row>
    <row r="11" spans="1:19" x14ac:dyDescent="0.3">
      <c r="A11" s="82" t="s">
        <v>1076</v>
      </c>
      <c r="B11" s="64">
        <f>VLOOKUP($A11,'Return Data'!$B$7:$R$2843,3,0)</f>
        <v>44391</v>
      </c>
      <c r="C11" s="65">
        <f>VLOOKUP($A11,'Return Data'!$B$7:$R$2843,4,0)</f>
        <v>15.039099999999999</v>
      </c>
      <c r="D11" s="65">
        <f>VLOOKUP($A11,'Return Data'!$B$7:$R$2843,9,0)</f>
        <v>-3.8146</v>
      </c>
      <c r="E11" s="66">
        <f t="shared" si="1"/>
        <v>22</v>
      </c>
      <c r="F11" s="65">
        <f>VLOOKUP($A11,'Return Data'!$B$7:$R$2843,10,0)</f>
        <v>3.5895000000000001</v>
      </c>
      <c r="G11" s="66">
        <f t="shared" si="2"/>
        <v>21</v>
      </c>
      <c r="H11" s="65">
        <f>VLOOKUP($A11,'Return Data'!$B$7:$R$2843,11,0)</f>
        <v>1.6096999999999999</v>
      </c>
      <c r="I11" s="66">
        <f t="shared" si="3"/>
        <v>17</v>
      </c>
      <c r="J11" s="65">
        <f>VLOOKUP($A11,'Return Data'!$B$7:$R$2843,12,0)</f>
        <v>2.7397999999999998</v>
      </c>
      <c r="K11" s="66">
        <f t="shared" si="4"/>
        <v>18</v>
      </c>
      <c r="L11" s="65">
        <f>VLOOKUP($A11,'Return Data'!$B$7:$R$2843,13,0)</f>
        <v>2.6392000000000002</v>
      </c>
      <c r="M11" s="66">
        <f t="shared" si="5"/>
        <v>20</v>
      </c>
      <c r="N11" s="65">
        <f>VLOOKUP($A11,'Return Data'!$B$7:$R$2843,17,0)</f>
        <v>5.1276999999999999</v>
      </c>
      <c r="O11" s="66">
        <f t="shared" si="6"/>
        <v>21</v>
      </c>
      <c r="P11" s="65">
        <f>VLOOKUP($A11,'Return Data'!$B$7:$R$2843,14,0)</f>
        <v>2.7122000000000002</v>
      </c>
      <c r="Q11" s="66">
        <f t="shared" si="7"/>
        <v>25</v>
      </c>
      <c r="R11" s="65">
        <f>VLOOKUP($A11,'Return Data'!$B$7:$R$2843,16,0)</f>
        <v>5.6886999999999999</v>
      </c>
      <c r="S11" s="67">
        <f t="shared" si="0"/>
        <v>29</v>
      </c>
    </row>
    <row r="12" spans="1:19" x14ac:dyDescent="0.3">
      <c r="A12" s="82" t="s">
        <v>1079</v>
      </c>
      <c r="B12" s="64">
        <f>VLOOKUP($A12,'Return Data'!$B$7:$R$2843,3,0)</f>
        <v>44391</v>
      </c>
      <c r="C12" s="65">
        <f>VLOOKUP($A12,'Return Data'!$B$7:$R$2843,4,0)</f>
        <v>64.414299999999997</v>
      </c>
      <c r="D12" s="65">
        <f>VLOOKUP($A12,'Return Data'!$B$7:$R$2843,9,0)</f>
        <v>-4.6513</v>
      </c>
      <c r="E12" s="66">
        <f t="shared" si="1"/>
        <v>25</v>
      </c>
      <c r="F12" s="65">
        <f>VLOOKUP($A12,'Return Data'!$B$7:$R$2843,10,0)</f>
        <v>3.3285</v>
      </c>
      <c r="G12" s="66">
        <f t="shared" si="2"/>
        <v>22</v>
      </c>
      <c r="H12" s="65">
        <f>VLOOKUP($A12,'Return Data'!$B$7:$R$2843,11,0)</f>
        <v>2.8275999999999999</v>
      </c>
      <c r="I12" s="66">
        <f t="shared" si="3"/>
        <v>12</v>
      </c>
      <c r="J12" s="65">
        <f>VLOOKUP($A12,'Return Data'!$B$7:$R$2843,12,0)</f>
        <v>3.9479000000000002</v>
      </c>
      <c r="K12" s="66">
        <f t="shared" si="4"/>
        <v>13</v>
      </c>
      <c r="L12" s="65">
        <f>VLOOKUP($A12,'Return Data'!$B$7:$R$2843,13,0)</f>
        <v>3.8896999999999999</v>
      </c>
      <c r="M12" s="66">
        <f t="shared" si="5"/>
        <v>12</v>
      </c>
      <c r="N12" s="65">
        <f>VLOOKUP($A12,'Return Data'!$B$7:$R$2843,17,0)</f>
        <v>6.8642000000000003</v>
      </c>
      <c r="O12" s="66">
        <f t="shared" si="6"/>
        <v>14</v>
      </c>
      <c r="P12" s="65">
        <f>VLOOKUP($A12,'Return Data'!$B$7:$R$2843,14,0)</f>
        <v>5.1239999999999997</v>
      </c>
      <c r="Q12" s="66">
        <f t="shared" si="7"/>
        <v>21</v>
      </c>
      <c r="R12" s="65">
        <f>VLOOKUP($A12,'Return Data'!$B$7:$R$2843,16,0)</f>
        <v>7.9927999999999999</v>
      </c>
      <c r="S12" s="67">
        <f t="shared" si="0"/>
        <v>14</v>
      </c>
    </row>
    <row r="13" spans="1:19" x14ac:dyDescent="0.3">
      <c r="A13" s="82" t="s">
        <v>1082</v>
      </c>
      <c r="B13" s="64">
        <f>VLOOKUP($A13,'Return Data'!$B$7:$R$2843,3,0)</f>
        <v>44391</v>
      </c>
      <c r="C13" s="65">
        <f>VLOOKUP($A13,'Return Data'!$B$7:$R$2843,4,0)</f>
        <v>23.932099999999998</v>
      </c>
      <c r="D13" s="65">
        <f>VLOOKUP($A13,'Return Data'!$B$7:$R$2843,9,0)</f>
        <v>6.0235000000000003</v>
      </c>
      <c r="E13" s="66">
        <f t="shared" si="1"/>
        <v>5</v>
      </c>
      <c r="F13" s="65">
        <f>VLOOKUP($A13,'Return Data'!$B$7:$R$2843,10,0)</f>
        <v>13.2751</v>
      </c>
      <c r="G13" s="66">
        <f t="shared" si="2"/>
        <v>2</v>
      </c>
      <c r="H13" s="65">
        <f>VLOOKUP($A13,'Return Data'!$B$7:$R$2843,11,0)</f>
        <v>17.4343</v>
      </c>
      <c r="I13" s="66">
        <f t="shared" si="3"/>
        <v>2</v>
      </c>
      <c r="J13" s="65">
        <f>VLOOKUP($A13,'Return Data'!$B$7:$R$2843,12,0)</f>
        <v>21.625499999999999</v>
      </c>
      <c r="K13" s="66">
        <f t="shared" si="4"/>
        <v>2</v>
      </c>
      <c r="L13" s="65">
        <f>VLOOKUP($A13,'Return Data'!$B$7:$R$2843,13,0)</f>
        <v>8.5458999999999996</v>
      </c>
      <c r="M13" s="66">
        <f t="shared" si="5"/>
        <v>3</v>
      </c>
      <c r="N13" s="65">
        <f>VLOOKUP($A13,'Return Data'!$B$7:$R$2843,17,0)</f>
        <v>2.7570999999999999</v>
      </c>
      <c r="O13" s="66">
        <f t="shared" si="6"/>
        <v>27</v>
      </c>
      <c r="P13" s="65">
        <f>VLOOKUP($A13,'Return Data'!$B$7:$R$2843,14,0)</f>
        <v>4.5087000000000002</v>
      </c>
      <c r="Q13" s="66">
        <f t="shared" si="7"/>
        <v>22</v>
      </c>
      <c r="R13" s="65">
        <f>VLOOKUP($A13,'Return Data'!$B$7:$R$2843,16,0)</f>
        <v>7.8148</v>
      </c>
      <c r="S13" s="67">
        <f t="shared" si="0"/>
        <v>17</v>
      </c>
    </row>
    <row r="14" spans="1:19" x14ac:dyDescent="0.3">
      <c r="A14" s="82" t="s">
        <v>1084</v>
      </c>
      <c r="B14" s="64">
        <f>VLOOKUP($A14,'Return Data'!$B$7:$R$2843,3,0)</f>
        <v>44391</v>
      </c>
      <c r="C14" s="65">
        <f>VLOOKUP($A14,'Return Data'!$B$7:$R$2843,4,0)</f>
        <v>44.268099999999997</v>
      </c>
      <c r="D14" s="65">
        <f>VLOOKUP($A14,'Return Data'!$B$7:$R$2843,9,0)</f>
        <v>-1.4330000000000001</v>
      </c>
      <c r="E14" s="66">
        <f t="shared" si="1"/>
        <v>17</v>
      </c>
      <c r="F14" s="65">
        <f>VLOOKUP($A14,'Return Data'!$B$7:$R$2843,10,0)</f>
        <v>6.4421999999999997</v>
      </c>
      <c r="G14" s="66">
        <f t="shared" si="2"/>
        <v>7</v>
      </c>
      <c r="H14" s="65">
        <f>VLOOKUP($A14,'Return Data'!$B$7:$R$2843,11,0)</f>
        <v>4.8033000000000001</v>
      </c>
      <c r="I14" s="66">
        <f t="shared" si="3"/>
        <v>6</v>
      </c>
      <c r="J14" s="65">
        <f>VLOOKUP($A14,'Return Data'!$B$7:$R$2843,12,0)</f>
        <v>6.1307999999999998</v>
      </c>
      <c r="K14" s="66">
        <f t="shared" si="4"/>
        <v>7</v>
      </c>
      <c r="L14" s="65">
        <f>VLOOKUP($A14,'Return Data'!$B$7:$R$2843,13,0)</f>
        <v>7.1071</v>
      </c>
      <c r="M14" s="66">
        <f t="shared" si="5"/>
        <v>6</v>
      </c>
      <c r="N14" s="65">
        <f>VLOOKUP($A14,'Return Data'!$B$7:$R$2843,17,0)</f>
        <v>7.9375999999999998</v>
      </c>
      <c r="O14" s="66">
        <f t="shared" si="6"/>
        <v>7</v>
      </c>
      <c r="P14" s="65">
        <f>VLOOKUP($A14,'Return Data'!$B$7:$R$2843,14,0)</f>
        <v>8.2445000000000004</v>
      </c>
      <c r="Q14" s="66">
        <f t="shared" si="7"/>
        <v>10</v>
      </c>
      <c r="R14" s="65">
        <f>VLOOKUP($A14,'Return Data'!$B$7:$R$2843,16,0)</f>
        <v>7.9503000000000004</v>
      </c>
      <c r="S14" s="67">
        <f t="shared" si="0"/>
        <v>15</v>
      </c>
    </row>
    <row r="15" spans="1:19" x14ac:dyDescent="0.3">
      <c r="A15" s="82" t="s">
        <v>1086</v>
      </c>
      <c r="B15" s="64">
        <f>VLOOKUP($A15,'Return Data'!$B$7:$R$2843,3,0)</f>
        <v>44391</v>
      </c>
      <c r="C15" s="65">
        <f>VLOOKUP($A15,'Return Data'!$B$7:$R$2843,4,0)</f>
        <v>34.661900000000003</v>
      </c>
      <c r="D15" s="65">
        <f>VLOOKUP($A15,'Return Data'!$B$7:$R$2843,9,0)</f>
        <v>-0.33689999999999998</v>
      </c>
      <c r="E15" s="66">
        <f t="shared" si="1"/>
        <v>10</v>
      </c>
      <c r="F15" s="65">
        <f>VLOOKUP($A15,'Return Data'!$B$7:$R$2843,10,0)</f>
        <v>6.5608000000000004</v>
      </c>
      <c r="G15" s="66">
        <f t="shared" si="2"/>
        <v>6</v>
      </c>
      <c r="H15" s="65">
        <f>VLOOKUP($A15,'Return Data'!$B$7:$R$2843,11,0)</f>
        <v>5.9443999999999999</v>
      </c>
      <c r="I15" s="66">
        <f t="shared" si="3"/>
        <v>4</v>
      </c>
      <c r="J15" s="65">
        <f>VLOOKUP($A15,'Return Data'!$B$7:$R$2843,12,0)</f>
        <v>6.4291999999999998</v>
      </c>
      <c r="K15" s="66">
        <f t="shared" si="4"/>
        <v>5</v>
      </c>
      <c r="L15" s="65">
        <f>VLOOKUP($A15,'Return Data'!$B$7:$R$2843,13,0)</f>
        <v>7.6189</v>
      </c>
      <c r="M15" s="66">
        <f t="shared" si="5"/>
        <v>4</v>
      </c>
      <c r="N15" s="65">
        <f>VLOOKUP($A15,'Return Data'!$B$7:$R$2843,17,0)</f>
        <v>9.0782000000000007</v>
      </c>
      <c r="O15" s="66">
        <f t="shared" si="6"/>
        <v>2</v>
      </c>
      <c r="P15" s="65">
        <f>VLOOKUP($A15,'Return Data'!$B$7:$R$2843,14,0)</f>
        <v>8.44</v>
      </c>
      <c r="Q15" s="66">
        <f t="shared" si="7"/>
        <v>9</v>
      </c>
      <c r="R15" s="65">
        <f>VLOOKUP($A15,'Return Data'!$B$7:$R$2843,16,0)</f>
        <v>7.6616</v>
      </c>
      <c r="S15" s="67">
        <f t="shared" si="0"/>
        <v>20</v>
      </c>
    </row>
    <row r="16" spans="1:19" x14ac:dyDescent="0.3">
      <c r="A16" s="82" t="s">
        <v>1089</v>
      </c>
      <c r="B16" s="64">
        <f>VLOOKUP($A16,'Return Data'!$B$7:$R$2843,3,0)</f>
        <v>44391</v>
      </c>
      <c r="C16" s="65">
        <f>VLOOKUP($A16,'Return Data'!$B$7:$R$2843,4,0)</f>
        <v>37.143599999999999</v>
      </c>
      <c r="D16" s="65">
        <f>VLOOKUP($A16,'Return Data'!$B$7:$R$2843,9,0)</f>
        <v>-0.3569</v>
      </c>
      <c r="E16" s="66">
        <f t="shared" si="1"/>
        <v>11</v>
      </c>
      <c r="F16" s="65">
        <f>VLOOKUP($A16,'Return Data'!$B$7:$R$2843,10,0)</f>
        <v>5.1859999999999999</v>
      </c>
      <c r="G16" s="66">
        <f t="shared" si="2"/>
        <v>14</v>
      </c>
      <c r="H16" s="65">
        <f>VLOOKUP($A16,'Return Data'!$B$7:$R$2843,11,0)</f>
        <v>1.8855999999999999</v>
      </c>
      <c r="I16" s="66">
        <f t="shared" si="3"/>
        <v>16</v>
      </c>
      <c r="J16" s="65">
        <f>VLOOKUP($A16,'Return Data'!$B$7:$R$2843,12,0)</f>
        <v>2.9952999999999999</v>
      </c>
      <c r="K16" s="66">
        <f t="shared" si="4"/>
        <v>16</v>
      </c>
      <c r="L16" s="65">
        <f>VLOOKUP($A16,'Return Data'!$B$7:$R$2843,13,0)</f>
        <v>3.1282999999999999</v>
      </c>
      <c r="M16" s="66">
        <f t="shared" si="5"/>
        <v>16</v>
      </c>
      <c r="N16" s="65">
        <f>VLOOKUP($A16,'Return Data'!$B$7:$R$2843,17,0)</f>
        <v>7.1040000000000001</v>
      </c>
      <c r="O16" s="66">
        <f t="shared" si="6"/>
        <v>12</v>
      </c>
      <c r="P16" s="65">
        <f>VLOOKUP($A16,'Return Data'!$B$7:$R$2843,14,0)</f>
        <v>8.2073999999999998</v>
      </c>
      <c r="Q16" s="66">
        <f t="shared" si="7"/>
        <v>11</v>
      </c>
      <c r="R16" s="65">
        <f>VLOOKUP($A16,'Return Data'!$B$7:$R$2843,16,0)</f>
        <v>7.5491999999999999</v>
      </c>
      <c r="S16" s="67">
        <f t="shared" si="0"/>
        <v>23</v>
      </c>
    </row>
    <row r="17" spans="1:19" x14ac:dyDescent="0.3">
      <c r="A17" s="82" t="s">
        <v>1092</v>
      </c>
      <c r="B17" s="64">
        <f>VLOOKUP($A17,'Return Data'!$B$7:$R$2843,3,0)</f>
        <v>44391</v>
      </c>
      <c r="C17" s="65">
        <f>VLOOKUP($A17,'Return Data'!$B$7:$R$2843,4,0)</f>
        <v>17.698699999999999</v>
      </c>
      <c r="D17" s="65">
        <f>VLOOKUP($A17,'Return Data'!$B$7:$R$2843,9,0)</f>
        <v>-0.93420000000000003</v>
      </c>
      <c r="E17" s="66">
        <f t="shared" si="1"/>
        <v>15</v>
      </c>
      <c r="F17" s="65">
        <f>VLOOKUP($A17,'Return Data'!$B$7:$R$2843,10,0)</f>
        <v>6.0137999999999998</v>
      </c>
      <c r="G17" s="66">
        <f t="shared" si="2"/>
        <v>11</v>
      </c>
      <c r="H17" s="65">
        <f>VLOOKUP($A17,'Return Data'!$B$7:$R$2843,11,0)</f>
        <v>3.6469999999999998</v>
      </c>
      <c r="I17" s="66">
        <f t="shared" si="3"/>
        <v>9</v>
      </c>
      <c r="J17" s="65">
        <f>VLOOKUP($A17,'Return Data'!$B$7:$R$2843,12,0)</f>
        <v>5.5408999999999997</v>
      </c>
      <c r="K17" s="66">
        <f t="shared" si="4"/>
        <v>8</v>
      </c>
      <c r="L17" s="65">
        <f>VLOOKUP($A17,'Return Data'!$B$7:$R$2843,13,0)</f>
        <v>6.4846000000000004</v>
      </c>
      <c r="M17" s="66">
        <f t="shared" si="5"/>
        <v>8</v>
      </c>
      <c r="N17" s="65">
        <f>VLOOKUP($A17,'Return Data'!$B$7:$R$2843,17,0)</f>
        <v>7.3438999999999997</v>
      </c>
      <c r="O17" s="66">
        <f t="shared" si="6"/>
        <v>10</v>
      </c>
      <c r="P17" s="65">
        <f>VLOOKUP($A17,'Return Data'!$B$7:$R$2843,14,0)</f>
        <v>6.8059000000000003</v>
      </c>
      <c r="Q17" s="66">
        <f t="shared" si="7"/>
        <v>19</v>
      </c>
      <c r="R17" s="65">
        <f>VLOOKUP($A17,'Return Data'!$B$7:$R$2843,16,0)</f>
        <v>8.1107999999999993</v>
      </c>
      <c r="S17" s="67">
        <f t="shared" si="0"/>
        <v>11</v>
      </c>
    </row>
    <row r="18" spans="1:19" x14ac:dyDescent="0.3">
      <c r="A18" s="82" t="s">
        <v>1095</v>
      </c>
      <c r="B18" s="64">
        <f>VLOOKUP($A18,'Return Data'!$B$7:$R$2843,3,0)</f>
        <v>44391</v>
      </c>
      <c r="C18" s="65">
        <f>VLOOKUP($A18,'Return Data'!$B$7:$R$2843,4,0)</f>
        <v>16.039400000000001</v>
      </c>
      <c r="D18" s="65">
        <f>VLOOKUP($A18,'Return Data'!$B$7:$R$2843,9,0)</f>
        <v>-2.2865000000000002</v>
      </c>
      <c r="E18" s="66">
        <f t="shared" si="1"/>
        <v>19</v>
      </c>
      <c r="F18" s="65">
        <f>VLOOKUP($A18,'Return Data'!$B$7:$R$2843,10,0)</f>
        <v>4.6346999999999996</v>
      </c>
      <c r="G18" s="66">
        <f t="shared" si="2"/>
        <v>16</v>
      </c>
      <c r="H18" s="65">
        <f>VLOOKUP($A18,'Return Data'!$B$7:$R$2843,11,0)</f>
        <v>4.2217000000000002</v>
      </c>
      <c r="I18" s="66">
        <f t="shared" si="3"/>
        <v>8</v>
      </c>
      <c r="J18" s="65">
        <f>VLOOKUP($A18,'Return Data'!$B$7:$R$2843,12,0)</f>
        <v>6.4612999999999996</v>
      </c>
      <c r="K18" s="66">
        <f t="shared" si="4"/>
        <v>4</v>
      </c>
      <c r="L18" s="65">
        <f>VLOOKUP($A18,'Return Data'!$B$7:$R$2843,13,0)</f>
        <v>7.3810000000000002</v>
      </c>
      <c r="M18" s="66">
        <f t="shared" si="5"/>
        <v>5</v>
      </c>
      <c r="N18" s="65">
        <f>VLOOKUP($A18,'Return Data'!$B$7:$R$2843,17,0)</f>
        <v>7.5655000000000001</v>
      </c>
      <c r="O18" s="66">
        <f t="shared" si="6"/>
        <v>9</v>
      </c>
      <c r="P18" s="65">
        <f>VLOOKUP($A18,'Return Data'!$B$7:$R$2843,14,0)</f>
        <v>7.3383000000000003</v>
      </c>
      <c r="Q18" s="66">
        <f t="shared" si="7"/>
        <v>17</v>
      </c>
      <c r="R18" s="65">
        <f>VLOOKUP($A18,'Return Data'!$B$7:$R$2843,16,0)</f>
        <v>7.6007999999999996</v>
      </c>
      <c r="S18" s="67">
        <f t="shared" si="0"/>
        <v>21</v>
      </c>
    </row>
    <row r="19" spans="1:19" x14ac:dyDescent="0.3">
      <c r="A19" s="82" t="s">
        <v>1096</v>
      </c>
      <c r="B19" s="64">
        <f>VLOOKUP($A19,'Return Data'!$B$7:$R$2843,3,0)</f>
        <v>44391</v>
      </c>
      <c r="C19" s="65">
        <f>VLOOKUP($A19,'Return Data'!$B$7:$R$2843,4,0)</f>
        <v>12.293100000000001</v>
      </c>
      <c r="D19" s="65">
        <f>VLOOKUP($A19,'Return Data'!$B$7:$R$2843,9,0)</f>
        <v>161.98750000000001</v>
      </c>
      <c r="E19" s="66">
        <f t="shared" si="1"/>
        <v>1</v>
      </c>
      <c r="F19" s="65">
        <f>VLOOKUP($A19,'Return Data'!$B$7:$R$2843,10,0)</f>
        <v>57.366599999999998</v>
      </c>
      <c r="G19" s="66">
        <f t="shared" si="2"/>
        <v>1</v>
      </c>
      <c r="H19" s="65">
        <f>VLOOKUP($A19,'Return Data'!$B$7:$R$2843,11,0)</f>
        <v>30.586500000000001</v>
      </c>
      <c r="I19" s="66">
        <f t="shared" si="3"/>
        <v>1</v>
      </c>
      <c r="J19" s="65">
        <f>VLOOKUP($A19,'Return Data'!$B$7:$R$2843,12,0)</f>
        <v>24.003599999999999</v>
      </c>
      <c r="K19" s="66">
        <f t="shared" si="4"/>
        <v>1</v>
      </c>
      <c r="L19" s="65">
        <f>VLOOKUP($A19,'Return Data'!$B$7:$R$2843,13,0)</f>
        <v>15.5486</v>
      </c>
      <c r="M19" s="66">
        <f t="shared" si="5"/>
        <v>1</v>
      </c>
      <c r="N19" s="65">
        <f>VLOOKUP($A19,'Return Data'!$B$7:$R$2843,17,0)</f>
        <v>-6.1361999999999997</v>
      </c>
      <c r="O19" s="66">
        <f t="shared" si="6"/>
        <v>30</v>
      </c>
      <c r="P19" s="65">
        <f>VLOOKUP($A19,'Return Data'!$B$7:$R$2843,14,0)</f>
        <v>-4.3747999999999996</v>
      </c>
      <c r="Q19" s="66">
        <f t="shared" si="7"/>
        <v>29</v>
      </c>
      <c r="R19" s="65">
        <f>VLOOKUP($A19,'Return Data'!$B$7:$R$2843,16,0)</f>
        <v>2.9697</v>
      </c>
      <c r="S19" s="67">
        <f t="shared" si="0"/>
        <v>30</v>
      </c>
    </row>
    <row r="20" spans="1:19" x14ac:dyDescent="0.3">
      <c r="A20" s="82" t="s">
        <v>1098</v>
      </c>
      <c r="B20" s="64">
        <f>VLOOKUP($A20,'Return Data'!$B$7:$R$2843,3,0)</f>
        <v>44391</v>
      </c>
      <c r="C20" s="65">
        <f>VLOOKUP($A20,'Return Data'!$B$7:$R$2843,4,0)</f>
        <v>4.2900000000000001E-2</v>
      </c>
      <c r="D20" s="65">
        <f>VLOOKUP($A20,'Return Data'!$B$7:$R$2843,9,0)</f>
        <v>11.451000000000001</v>
      </c>
      <c r="E20" s="66">
        <f t="shared" si="1"/>
        <v>2</v>
      </c>
      <c r="F20" s="65">
        <f>VLOOKUP($A20,'Return Data'!$B$7:$R$2843,10,0)</f>
        <v>11.2942</v>
      </c>
      <c r="G20" s="66">
        <f t="shared" si="2"/>
        <v>3</v>
      </c>
      <c r="H20" s="65">
        <f>VLOOKUP($A20,'Return Data'!$B$7:$R$2843,11,0)</f>
        <v>-41.451799999999999</v>
      </c>
      <c r="I20" s="66">
        <f t="shared" si="3"/>
        <v>34</v>
      </c>
      <c r="J20" s="65"/>
      <c r="K20" s="66"/>
      <c r="L20" s="65"/>
      <c r="M20" s="66"/>
      <c r="N20" s="65"/>
      <c r="O20" s="66"/>
      <c r="P20" s="65"/>
      <c r="Q20" s="66"/>
      <c r="R20" s="65">
        <f>VLOOKUP($A20,'Return Data'!$B$7:$R$2843,16,0)</f>
        <v>-12.911</v>
      </c>
      <c r="S20" s="67">
        <f t="shared" si="0"/>
        <v>33</v>
      </c>
    </row>
    <row r="21" spans="1:19" x14ac:dyDescent="0.3">
      <c r="A21" s="82" t="s">
        <v>1103</v>
      </c>
      <c r="B21" s="64">
        <f>VLOOKUP($A21,'Return Data'!$B$7:$R$2843,3,0)</f>
        <v>44391</v>
      </c>
      <c r="C21" s="65">
        <f>VLOOKUP($A21,'Return Data'!$B$7:$R$2843,4,0)</f>
        <v>40.001899999999999</v>
      </c>
      <c r="D21" s="65">
        <f>VLOOKUP($A21,'Return Data'!$B$7:$R$2843,9,0)</f>
        <v>1.8185</v>
      </c>
      <c r="E21" s="66">
        <f t="shared" si="1"/>
        <v>6</v>
      </c>
      <c r="F21" s="65">
        <f>VLOOKUP($A21,'Return Data'!$B$7:$R$2843,10,0)</f>
        <v>6.0259999999999998</v>
      </c>
      <c r="G21" s="66">
        <f t="shared" si="2"/>
        <v>10</v>
      </c>
      <c r="H21" s="65">
        <f>VLOOKUP($A21,'Return Data'!$B$7:$R$2843,11,0)</f>
        <v>3.5091999999999999</v>
      </c>
      <c r="I21" s="66">
        <f t="shared" si="3"/>
        <v>10</v>
      </c>
      <c r="J21" s="65">
        <f>VLOOKUP($A21,'Return Data'!$B$7:$R$2843,12,0)</f>
        <v>4.9657</v>
      </c>
      <c r="K21" s="66">
        <f>RANK(J21,J$8:J$42,0)</f>
        <v>10</v>
      </c>
      <c r="L21" s="65">
        <f>VLOOKUP($A21,'Return Data'!$B$7:$R$2843,13,0)</f>
        <v>6.0814000000000004</v>
      </c>
      <c r="M21" s="66">
        <f>RANK(L21,L$8:L$42,0)</f>
        <v>9</v>
      </c>
      <c r="N21" s="65">
        <f>VLOOKUP($A21,'Return Data'!$B$7:$R$2843,17,0)</f>
        <v>9.1516000000000002</v>
      </c>
      <c r="O21" s="66">
        <f>RANK(N21,N$8:N$42,0)</f>
        <v>1</v>
      </c>
      <c r="P21" s="65">
        <f>VLOOKUP($A21,'Return Data'!$B$7:$R$2843,14,0)</f>
        <v>9.4955999999999996</v>
      </c>
      <c r="Q21" s="66">
        <f>RANK(P21,P$8:P$42,0)</f>
        <v>2</v>
      </c>
      <c r="R21" s="65">
        <f>VLOOKUP($A21,'Return Data'!$B$7:$R$2843,16,0)</f>
        <v>8.1466999999999992</v>
      </c>
      <c r="S21" s="67">
        <f t="shared" si="0"/>
        <v>10</v>
      </c>
    </row>
    <row r="22" spans="1:19" x14ac:dyDescent="0.3">
      <c r="A22" s="82" t="s">
        <v>1104</v>
      </c>
      <c r="B22" s="64">
        <f>VLOOKUP($A22,'Return Data'!$B$7:$R$2843,3,0)</f>
        <v>44391</v>
      </c>
      <c r="C22" s="65">
        <f>VLOOKUP($A22,'Return Data'!$B$7:$R$2843,4,0)</f>
        <v>58.2727</v>
      </c>
      <c r="D22" s="65">
        <f>VLOOKUP($A22,'Return Data'!$B$7:$R$2843,9,0)</f>
        <v>-4.2630999999999997</v>
      </c>
      <c r="E22" s="66">
        <f t="shared" si="1"/>
        <v>23</v>
      </c>
      <c r="F22" s="65">
        <f>VLOOKUP($A22,'Return Data'!$B$7:$R$2843,10,0)</f>
        <v>2.742</v>
      </c>
      <c r="G22" s="66">
        <f t="shared" si="2"/>
        <v>28</v>
      </c>
      <c r="H22" s="65">
        <f>VLOOKUP($A22,'Return Data'!$B$7:$R$2843,11,0)</f>
        <v>1.4436</v>
      </c>
      <c r="I22" s="66">
        <f t="shared" si="3"/>
        <v>18</v>
      </c>
      <c r="J22" s="65">
        <f>VLOOKUP($A22,'Return Data'!$B$7:$R$2843,12,0)</f>
        <v>1.8011999999999999</v>
      </c>
      <c r="K22" s="66">
        <f>RANK(J22,J$8:J$42,0)</f>
        <v>23</v>
      </c>
      <c r="L22" s="65">
        <f>VLOOKUP($A22,'Return Data'!$B$7:$R$2843,13,0)</f>
        <v>2.0937999999999999</v>
      </c>
      <c r="M22" s="66">
        <f>RANK(L22,L$8:L$42,0)</f>
        <v>22</v>
      </c>
      <c r="N22" s="65">
        <f>VLOOKUP($A22,'Return Data'!$B$7:$R$2843,17,0)</f>
        <v>4.7179000000000002</v>
      </c>
      <c r="O22" s="66">
        <f>RANK(N22,N$8:N$42,0)</f>
        <v>23</v>
      </c>
      <c r="P22" s="65">
        <f>VLOOKUP($A22,'Return Data'!$B$7:$R$2843,14,0)</f>
        <v>5.8544999999999998</v>
      </c>
      <c r="Q22" s="66">
        <f>RANK(P22,P$8:P$42,0)</f>
        <v>20</v>
      </c>
      <c r="R22" s="65">
        <f>VLOOKUP($A22,'Return Data'!$B$7:$R$2843,16,0)</f>
        <v>7.7591000000000001</v>
      </c>
      <c r="S22" s="67">
        <f t="shared" si="0"/>
        <v>18</v>
      </c>
    </row>
    <row r="23" spans="1:19" x14ac:dyDescent="0.3">
      <c r="A23" s="82" t="s">
        <v>1108</v>
      </c>
      <c r="B23" s="64">
        <f>VLOOKUP($A23,'Return Data'!$B$7:$R$2843,3,0)</f>
        <v>44391</v>
      </c>
      <c r="C23" s="65">
        <f>VLOOKUP($A23,'Return Data'!$B$7:$R$2843,4,0)</f>
        <v>28.773299999999999</v>
      </c>
      <c r="D23" s="65">
        <f>VLOOKUP($A23,'Return Data'!$B$7:$R$2843,9,0)</f>
        <v>-0.4607</v>
      </c>
      <c r="E23" s="66">
        <f t="shared" si="1"/>
        <v>14</v>
      </c>
      <c r="F23" s="65">
        <f>VLOOKUP($A23,'Return Data'!$B$7:$R$2843,10,0)</f>
        <v>6.3411999999999997</v>
      </c>
      <c r="G23" s="66">
        <f t="shared" si="2"/>
        <v>8</v>
      </c>
      <c r="H23" s="65">
        <f>VLOOKUP($A23,'Return Data'!$B$7:$R$2843,11,0)</f>
        <v>4.5896999999999997</v>
      </c>
      <c r="I23" s="66">
        <f t="shared" si="3"/>
        <v>7</v>
      </c>
      <c r="J23" s="65">
        <f>VLOOKUP($A23,'Return Data'!$B$7:$R$2843,12,0)</f>
        <v>5.0888</v>
      </c>
      <c r="K23" s="66">
        <f>RANK(J23,J$8:J$42,0)</f>
        <v>9</v>
      </c>
      <c r="L23" s="65">
        <f>VLOOKUP($A23,'Return Data'!$B$7:$R$2843,13,0)</f>
        <v>5.3353999999999999</v>
      </c>
      <c r="M23" s="66">
        <f>RANK(L23,L$8:L$42,0)</f>
        <v>10</v>
      </c>
      <c r="N23" s="65">
        <f>VLOOKUP($A23,'Return Data'!$B$7:$R$2843,17,0)</f>
        <v>8.4101999999999997</v>
      </c>
      <c r="O23" s="66">
        <f>RANK(N23,N$8:N$42,0)</f>
        <v>5</v>
      </c>
      <c r="P23" s="65">
        <f>VLOOKUP($A23,'Return Data'!$B$7:$R$2843,14,0)</f>
        <v>2.2511000000000001</v>
      </c>
      <c r="Q23" s="66">
        <f>RANK(P23,P$8:P$42,0)</f>
        <v>26</v>
      </c>
      <c r="R23" s="65">
        <f>VLOOKUP($A23,'Return Data'!$B$7:$R$2843,16,0)</f>
        <v>5.8323999999999998</v>
      </c>
      <c r="S23" s="67">
        <f t="shared" si="0"/>
        <v>27</v>
      </c>
    </row>
    <row r="24" spans="1:19" x14ac:dyDescent="0.3">
      <c r="A24" s="82" t="s">
        <v>1109</v>
      </c>
      <c r="B24" s="64">
        <f>VLOOKUP($A24,'Return Data'!$B$7:$R$2843,3,0)</f>
        <v>44391</v>
      </c>
      <c r="C24" s="65">
        <f>VLOOKUP($A24,'Return Data'!$B$7:$R$2843,4,0)</f>
        <v>0.7853</v>
      </c>
      <c r="D24" s="65">
        <f>VLOOKUP($A24,'Return Data'!$B$7:$R$2843,9,0)</f>
        <v>0</v>
      </c>
      <c r="E24" s="66">
        <f t="shared" si="1"/>
        <v>9</v>
      </c>
      <c r="F24" s="65">
        <f>VLOOKUP($A24,'Return Data'!$B$7:$R$2843,10,0)</f>
        <v>0</v>
      </c>
      <c r="G24" s="66">
        <f t="shared" si="2"/>
        <v>32</v>
      </c>
      <c r="H24" s="65">
        <f>VLOOKUP($A24,'Return Data'!$B$7:$R$2843,11,0)</f>
        <v>0</v>
      </c>
      <c r="I24" s="66">
        <f t="shared" si="3"/>
        <v>25</v>
      </c>
      <c r="J24" s="65">
        <f>VLOOKUP($A24,'Return Data'!$B$7:$R$2843,12,0)</f>
        <v>0</v>
      </c>
      <c r="K24" s="66">
        <f>RANK(J24,J$8:J$42,0)</f>
        <v>31</v>
      </c>
      <c r="L24" s="65">
        <f>VLOOKUP($A24,'Return Data'!$B$7:$R$2843,13,0)</f>
        <v>0</v>
      </c>
      <c r="M24" s="66">
        <f>RANK(L24,L$8:L$42,0)</f>
        <v>30</v>
      </c>
      <c r="N24" s="65"/>
      <c r="O24" s="66"/>
      <c r="P24" s="65"/>
      <c r="Q24" s="66"/>
      <c r="R24" s="65">
        <f>VLOOKUP($A24,'Return Data'!$B$7:$R$2843,16,0)</f>
        <v>-21.934200000000001</v>
      </c>
      <c r="S24" s="67">
        <f t="shared" si="0"/>
        <v>35</v>
      </c>
    </row>
    <row r="25" spans="1:19" x14ac:dyDescent="0.3">
      <c r="A25" s="82" t="s">
        <v>1113</v>
      </c>
      <c r="B25" s="64">
        <f>VLOOKUP($A25,'Return Data'!$B$7:$R$2843,3,0)</f>
        <v>44391</v>
      </c>
      <c r="C25" s="65">
        <f>VLOOKUP($A25,'Return Data'!$B$7:$R$2843,4,0)</f>
        <v>8.4599999999999995E-2</v>
      </c>
      <c r="D25" s="65">
        <f>VLOOKUP($A25,'Return Data'!$B$7:$R$2843,9,0)</f>
        <v>10.151</v>
      </c>
      <c r="E25" s="66">
        <f t="shared" si="1"/>
        <v>4</v>
      </c>
      <c r="F25" s="65">
        <f>VLOOKUP($A25,'Return Data'!$B$7:$R$2843,10,0)</f>
        <v>10.968299999999999</v>
      </c>
      <c r="G25" s="66">
        <f t="shared" si="2"/>
        <v>5</v>
      </c>
      <c r="H25" s="65">
        <f>VLOOKUP($A25,'Return Data'!$B$7:$R$2843,11,0)</f>
        <v>-40.712000000000003</v>
      </c>
      <c r="I25" s="66">
        <f t="shared" si="3"/>
        <v>33</v>
      </c>
      <c r="J25" s="65"/>
      <c r="K25" s="66"/>
      <c r="L25" s="65"/>
      <c r="M25" s="66"/>
      <c r="N25" s="65"/>
      <c r="O25" s="66"/>
      <c r="P25" s="65"/>
      <c r="Q25" s="66"/>
      <c r="R25" s="65">
        <f>VLOOKUP($A25,'Return Data'!$B$7:$R$2843,16,0)</f>
        <v>-9.9328000000000003</v>
      </c>
      <c r="S25" s="67">
        <f t="shared" si="0"/>
        <v>32</v>
      </c>
    </row>
    <row r="26" spans="1:19" x14ac:dyDescent="0.3">
      <c r="A26" s="82" t="s">
        <v>1115</v>
      </c>
      <c r="B26" s="64">
        <f>VLOOKUP($A26,'Return Data'!$B$7:$R$2843,3,0)</f>
        <v>44391</v>
      </c>
      <c r="C26" s="65">
        <f>VLOOKUP($A26,'Return Data'!$B$7:$R$2843,4,0)</f>
        <v>14.211</v>
      </c>
      <c r="D26" s="65">
        <f>VLOOKUP($A26,'Return Data'!$B$7:$R$2843,9,0)</f>
        <v>0.35970000000000002</v>
      </c>
      <c r="E26" s="66">
        <f t="shared" si="1"/>
        <v>8</v>
      </c>
      <c r="F26" s="65">
        <f>VLOOKUP($A26,'Return Data'!$B$7:$R$2843,10,0)</f>
        <v>3.8965000000000001</v>
      </c>
      <c r="G26" s="66">
        <f t="shared" si="2"/>
        <v>19</v>
      </c>
      <c r="H26" s="65">
        <f>VLOOKUP($A26,'Return Data'!$B$7:$R$2843,11,0)</f>
        <v>2.5041000000000002</v>
      </c>
      <c r="I26" s="66">
        <f t="shared" si="3"/>
        <v>14</v>
      </c>
      <c r="J26" s="65">
        <f>VLOOKUP($A26,'Return Data'!$B$7:$R$2843,12,0)</f>
        <v>3.1478999999999999</v>
      </c>
      <c r="K26" s="66">
        <f t="shared" ref="K26:K38" si="8">RANK(J26,J$8:J$42,0)</f>
        <v>14</v>
      </c>
      <c r="L26" s="65">
        <f>VLOOKUP($A26,'Return Data'!$B$7:$R$2843,13,0)</f>
        <v>3.7254</v>
      </c>
      <c r="M26" s="66">
        <f t="shared" ref="M26:M38" si="9">RANK(L26,L$8:L$42,0)</f>
        <v>14</v>
      </c>
      <c r="N26" s="65">
        <f>VLOOKUP($A26,'Return Data'!$B$7:$R$2843,17,0)</f>
        <v>1.9637</v>
      </c>
      <c r="O26" s="66">
        <f t="shared" ref="O26:O38" si="10">RANK(N26,N$8:N$42,0)</f>
        <v>28</v>
      </c>
      <c r="P26" s="65">
        <f>VLOOKUP($A26,'Return Data'!$B$7:$R$2843,14,0)</f>
        <v>3.3126000000000002</v>
      </c>
      <c r="Q26" s="66">
        <f t="shared" ref="Q26:Q38" si="11">RANK(P26,P$8:P$42,0)</f>
        <v>24</v>
      </c>
      <c r="R26" s="65">
        <f>VLOOKUP($A26,'Return Data'!$B$7:$R$2843,16,0)</f>
        <v>5.7431999999999999</v>
      </c>
      <c r="S26" s="67">
        <f t="shared" si="0"/>
        <v>28</v>
      </c>
    </row>
    <row r="27" spans="1:19" x14ac:dyDescent="0.3">
      <c r="A27" s="82" t="s">
        <v>1118</v>
      </c>
      <c r="B27" s="64">
        <f>VLOOKUP($A27,'Return Data'!$B$7:$R$2843,3,0)</f>
        <v>44391</v>
      </c>
      <c r="C27" s="65">
        <f>VLOOKUP($A27,'Return Data'!$B$7:$R$2843,4,0)</f>
        <v>99.325100000000006</v>
      </c>
      <c r="D27" s="65">
        <f>VLOOKUP($A27,'Return Data'!$B$7:$R$2843,9,0)</f>
        <v>-3.5796999999999999</v>
      </c>
      <c r="E27" s="66">
        <f t="shared" si="1"/>
        <v>21</v>
      </c>
      <c r="F27" s="65">
        <f>VLOOKUP($A27,'Return Data'!$B$7:$R$2843,10,0)</f>
        <v>4.4724000000000004</v>
      </c>
      <c r="G27" s="66">
        <f t="shared" si="2"/>
        <v>17</v>
      </c>
      <c r="H27" s="65">
        <f>VLOOKUP($A27,'Return Data'!$B$7:$R$2843,11,0)</f>
        <v>2.6225000000000001</v>
      </c>
      <c r="I27" s="66">
        <f t="shared" si="3"/>
        <v>13</v>
      </c>
      <c r="J27" s="65">
        <f>VLOOKUP($A27,'Return Data'!$B$7:$R$2843,12,0)</f>
        <v>4.3983999999999996</v>
      </c>
      <c r="K27" s="66">
        <f t="shared" si="8"/>
        <v>11</v>
      </c>
      <c r="L27" s="65">
        <f>VLOOKUP($A27,'Return Data'!$B$7:$R$2843,13,0)</f>
        <v>3.8498999999999999</v>
      </c>
      <c r="M27" s="66">
        <f t="shared" si="9"/>
        <v>13</v>
      </c>
      <c r="N27" s="65">
        <f>VLOOKUP($A27,'Return Data'!$B$7:$R$2843,17,0)</f>
        <v>7.5933000000000002</v>
      </c>
      <c r="O27" s="66">
        <f t="shared" si="10"/>
        <v>8</v>
      </c>
      <c r="P27" s="65">
        <f>VLOOKUP($A27,'Return Data'!$B$7:$R$2843,14,0)</f>
        <v>9.4999000000000002</v>
      </c>
      <c r="Q27" s="66">
        <f t="shared" si="11"/>
        <v>1</v>
      </c>
      <c r="R27" s="65">
        <f>VLOOKUP($A27,'Return Data'!$B$7:$R$2843,16,0)</f>
        <v>9.3261000000000003</v>
      </c>
      <c r="S27" s="67">
        <f t="shared" si="0"/>
        <v>2</v>
      </c>
    </row>
    <row r="28" spans="1:19" x14ac:dyDescent="0.3">
      <c r="A28" s="82" t="s">
        <v>1121</v>
      </c>
      <c r="B28" s="64">
        <f>VLOOKUP($A28,'Return Data'!$B$7:$R$2843,3,0)</f>
        <v>44391</v>
      </c>
      <c r="C28" s="65">
        <f>VLOOKUP($A28,'Return Data'!$B$7:$R$2843,4,0)</f>
        <v>45.712600000000002</v>
      </c>
      <c r="D28" s="65">
        <f>VLOOKUP($A28,'Return Data'!$B$7:$R$2843,9,0)</f>
        <v>-5.859</v>
      </c>
      <c r="E28" s="66">
        <f t="shared" si="1"/>
        <v>27</v>
      </c>
      <c r="F28" s="65">
        <f>VLOOKUP($A28,'Return Data'!$B$7:$R$2843,10,0)</f>
        <v>3.0028999999999999</v>
      </c>
      <c r="G28" s="66">
        <f t="shared" si="2"/>
        <v>25</v>
      </c>
      <c r="H28" s="65">
        <f>VLOOKUP($A28,'Return Data'!$B$7:$R$2843,11,0)</f>
        <v>1.41</v>
      </c>
      <c r="I28" s="66">
        <f t="shared" si="3"/>
        <v>19</v>
      </c>
      <c r="J28" s="65">
        <f>VLOOKUP($A28,'Return Data'!$B$7:$R$2843,12,0)</f>
        <v>2.2332000000000001</v>
      </c>
      <c r="K28" s="66">
        <f t="shared" si="8"/>
        <v>21</v>
      </c>
      <c r="L28" s="65">
        <f>VLOOKUP($A28,'Return Data'!$B$7:$R$2843,13,0)</f>
        <v>2.2919</v>
      </c>
      <c r="M28" s="66">
        <f t="shared" si="9"/>
        <v>21</v>
      </c>
      <c r="N28" s="65">
        <f>VLOOKUP($A28,'Return Data'!$B$7:$R$2843,17,0)</f>
        <v>6.2275</v>
      </c>
      <c r="O28" s="66">
        <f t="shared" si="10"/>
        <v>16</v>
      </c>
      <c r="P28" s="65">
        <f>VLOOKUP($A28,'Return Data'!$B$7:$R$2843,14,0)</f>
        <v>8.1890000000000001</v>
      </c>
      <c r="Q28" s="66">
        <f t="shared" si="11"/>
        <v>12</v>
      </c>
      <c r="R28" s="65">
        <f>VLOOKUP($A28,'Return Data'!$B$7:$R$2843,16,0)</f>
        <v>8.4056999999999995</v>
      </c>
      <c r="S28" s="67">
        <f t="shared" si="0"/>
        <v>8</v>
      </c>
    </row>
    <row r="29" spans="1:19" x14ac:dyDescent="0.3">
      <c r="A29" s="82" t="s">
        <v>1122</v>
      </c>
      <c r="B29" s="64">
        <f>VLOOKUP($A29,'Return Data'!$B$7:$R$2843,3,0)</f>
        <v>44391</v>
      </c>
      <c r="C29" s="65">
        <f>VLOOKUP($A29,'Return Data'!$B$7:$R$2843,4,0)</f>
        <v>47.025700000000001</v>
      </c>
      <c r="D29" s="65">
        <f>VLOOKUP($A29,'Return Data'!$B$7:$R$2843,9,0)</f>
        <v>-6.4057000000000004</v>
      </c>
      <c r="E29" s="66">
        <f t="shared" si="1"/>
        <v>28</v>
      </c>
      <c r="F29" s="65">
        <f>VLOOKUP($A29,'Return Data'!$B$7:$R$2843,10,0)</f>
        <v>2.7195</v>
      </c>
      <c r="G29" s="66">
        <f t="shared" si="2"/>
        <v>29</v>
      </c>
      <c r="H29" s="65">
        <f>VLOOKUP($A29,'Return Data'!$B$7:$R$2843,11,0)</f>
        <v>0.56069999999999998</v>
      </c>
      <c r="I29" s="66">
        <f t="shared" si="3"/>
        <v>23</v>
      </c>
      <c r="J29" s="65">
        <f>VLOOKUP($A29,'Return Data'!$B$7:$R$2843,12,0)</f>
        <v>2.3997999999999999</v>
      </c>
      <c r="K29" s="66">
        <f t="shared" si="8"/>
        <v>19</v>
      </c>
      <c r="L29" s="65">
        <f>VLOOKUP($A29,'Return Data'!$B$7:$R$2843,13,0)</f>
        <v>2.8715999999999999</v>
      </c>
      <c r="M29" s="66">
        <f t="shared" si="9"/>
        <v>18</v>
      </c>
      <c r="N29" s="65">
        <f>VLOOKUP($A29,'Return Data'!$B$7:$R$2843,17,0)</f>
        <v>6.0711000000000004</v>
      </c>
      <c r="O29" s="66">
        <f t="shared" si="10"/>
        <v>18</v>
      </c>
      <c r="P29" s="65">
        <f>VLOOKUP($A29,'Return Data'!$B$7:$R$2843,14,0)</f>
        <v>7.2789999999999999</v>
      </c>
      <c r="Q29" s="66">
        <f t="shared" si="11"/>
        <v>18</v>
      </c>
      <c r="R29" s="65">
        <f>VLOOKUP($A29,'Return Data'!$B$7:$R$2843,16,0)</f>
        <v>7.7068000000000003</v>
      </c>
      <c r="S29" s="67">
        <f t="shared" si="0"/>
        <v>19</v>
      </c>
    </row>
    <row r="30" spans="1:19" x14ac:dyDescent="0.3">
      <c r="A30" s="82" t="s">
        <v>1124</v>
      </c>
      <c r="B30" s="64">
        <f>VLOOKUP($A30,'Return Data'!$B$7:$R$2843,3,0)</f>
        <v>44391</v>
      </c>
      <c r="C30" s="65">
        <f>VLOOKUP($A30,'Return Data'!$B$7:$R$2843,4,0)</f>
        <v>34.677799999999998</v>
      </c>
      <c r="D30" s="65">
        <f>VLOOKUP($A30,'Return Data'!$B$7:$R$2843,9,0)</f>
        <v>-7.1744000000000003</v>
      </c>
      <c r="E30" s="66">
        <f t="shared" si="1"/>
        <v>29</v>
      </c>
      <c r="F30" s="65">
        <f>VLOOKUP($A30,'Return Data'!$B$7:$R$2843,10,0)</f>
        <v>2.8258999999999999</v>
      </c>
      <c r="G30" s="66">
        <f t="shared" si="2"/>
        <v>27</v>
      </c>
      <c r="H30" s="65">
        <f>VLOOKUP($A30,'Return Data'!$B$7:$R$2843,11,0)</f>
        <v>-0.56940000000000002</v>
      </c>
      <c r="I30" s="66">
        <f t="shared" si="3"/>
        <v>28</v>
      </c>
      <c r="J30" s="65">
        <f>VLOOKUP($A30,'Return Data'!$B$7:$R$2843,12,0)</f>
        <v>1.4142999999999999</v>
      </c>
      <c r="K30" s="66">
        <f t="shared" si="8"/>
        <v>26</v>
      </c>
      <c r="L30" s="65">
        <f>VLOOKUP($A30,'Return Data'!$B$7:$R$2843,13,0)</f>
        <v>1.4339</v>
      </c>
      <c r="M30" s="66">
        <f t="shared" si="9"/>
        <v>26</v>
      </c>
      <c r="N30" s="65">
        <f>VLOOKUP($A30,'Return Data'!$B$7:$R$2843,17,0)</f>
        <v>5.0627000000000004</v>
      </c>
      <c r="O30" s="66">
        <f t="shared" si="10"/>
        <v>22</v>
      </c>
      <c r="P30" s="65">
        <f>VLOOKUP($A30,'Return Data'!$B$7:$R$2843,14,0)</f>
        <v>7.9294000000000002</v>
      </c>
      <c r="Q30" s="66">
        <f t="shared" si="11"/>
        <v>15</v>
      </c>
      <c r="R30" s="65">
        <f>VLOOKUP($A30,'Return Data'!$B$7:$R$2843,16,0)</f>
        <v>6.9119999999999999</v>
      </c>
      <c r="S30" s="67">
        <f t="shared" si="0"/>
        <v>25</v>
      </c>
    </row>
    <row r="31" spans="1:19" x14ac:dyDescent="0.3">
      <c r="A31" s="82" t="s">
        <v>1126</v>
      </c>
      <c r="B31" s="64">
        <f>VLOOKUP($A31,'Return Data'!$B$7:$R$2843,3,0)</f>
        <v>44391</v>
      </c>
      <c r="C31" s="65">
        <f>VLOOKUP($A31,'Return Data'!$B$7:$R$2843,4,0)</f>
        <v>31.2698</v>
      </c>
      <c r="D31" s="65">
        <f>VLOOKUP($A31,'Return Data'!$B$7:$R$2843,9,0)</f>
        <v>-5.6928000000000001</v>
      </c>
      <c r="E31" s="66">
        <f t="shared" si="1"/>
        <v>26</v>
      </c>
      <c r="F31" s="65">
        <f>VLOOKUP($A31,'Return Data'!$B$7:$R$2843,10,0)</f>
        <v>3.3136000000000001</v>
      </c>
      <c r="G31" s="66">
        <f t="shared" si="2"/>
        <v>23</v>
      </c>
      <c r="H31" s="65">
        <f>VLOOKUP($A31,'Return Data'!$B$7:$R$2843,11,0)</f>
        <v>2.0013999999999998</v>
      </c>
      <c r="I31" s="66">
        <f t="shared" si="3"/>
        <v>15</v>
      </c>
      <c r="J31" s="65">
        <f>VLOOKUP($A31,'Return Data'!$B$7:$R$2843,12,0)</f>
        <v>3.1389</v>
      </c>
      <c r="K31" s="66">
        <f t="shared" si="8"/>
        <v>15</v>
      </c>
      <c r="L31" s="65">
        <f>VLOOKUP($A31,'Return Data'!$B$7:$R$2843,13,0)</f>
        <v>3.7048000000000001</v>
      </c>
      <c r="M31" s="66">
        <f t="shared" si="9"/>
        <v>15</v>
      </c>
      <c r="N31" s="65">
        <f>VLOOKUP($A31,'Return Data'!$B$7:$R$2843,17,0)</f>
        <v>8.2371999999999996</v>
      </c>
      <c r="O31" s="66">
        <f t="shared" si="10"/>
        <v>6</v>
      </c>
      <c r="P31" s="65">
        <f>VLOOKUP($A31,'Return Data'!$B$7:$R$2843,14,0)</f>
        <v>8.9326000000000008</v>
      </c>
      <c r="Q31" s="66">
        <f t="shared" si="11"/>
        <v>7</v>
      </c>
      <c r="R31" s="65">
        <f>VLOOKUP($A31,'Return Data'!$B$7:$R$2843,16,0)</f>
        <v>9.2308000000000003</v>
      </c>
      <c r="S31" s="67">
        <f t="shared" si="0"/>
        <v>3</v>
      </c>
    </row>
    <row r="32" spans="1:19" x14ac:dyDescent="0.3">
      <c r="A32" s="82" t="s">
        <v>1129</v>
      </c>
      <c r="B32" s="64">
        <f>VLOOKUP($A32,'Return Data'!$B$7:$R$2843,3,0)</f>
        <v>44391</v>
      </c>
      <c r="C32" s="65">
        <f>VLOOKUP($A32,'Return Data'!$B$7:$R$2843,4,0)</f>
        <v>53.699300000000001</v>
      </c>
      <c r="D32" s="65">
        <f>VLOOKUP($A32,'Return Data'!$B$7:$R$2843,9,0)</f>
        <v>-2.4308000000000001</v>
      </c>
      <c r="E32" s="66">
        <f t="shared" si="1"/>
        <v>20</v>
      </c>
      <c r="F32" s="65">
        <f>VLOOKUP($A32,'Return Data'!$B$7:$R$2843,10,0)</f>
        <v>5.0982000000000003</v>
      </c>
      <c r="G32" s="66">
        <f t="shared" si="2"/>
        <v>15</v>
      </c>
      <c r="H32" s="65">
        <f>VLOOKUP($A32,'Return Data'!$B$7:$R$2843,11,0)</f>
        <v>0.20860000000000001</v>
      </c>
      <c r="I32" s="66">
        <f t="shared" si="3"/>
        <v>24</v>
      </c>
      <c r="J32" s="65">
        <f>VLOOKUP($A32,'Return Data'!$B$7:$R$2843,12,0)</f>
        <v>1.7645999999999999</v>
      </c>
      <c r="K32" s="66">
        <f t="shared" si="8"/>
        <v>25</v>
      </c>
      <c r="L32" s="65">
        <f>VLOOKUP($A32,'Return Data'!$B$7:$R$2843,13,0)</f>
        <v>1.8328</v>
      </c>
      <c r="M32" s="66">
        <f t="shared" si="9"/>
        <v>23</v>
      </c>
      <c r="N32" s="65">
        <f>VLOOKUP($A32,'Return Data'!$B$7:$R$2843,17,0)</f>
        <v>6.5232000000000001</v>
      </c>
      <c r="O32" s="66">
        <f t="shared" si="10"/>
        <v>15</v>
      </c>
      <c r="P32" s="65">
        <f>VLOOKUP($A32,'Return Data'!$B$7:$R$2843,14,0)</f>
        <v>9.1321999999999992</v>
      </c>
      <c r="Q32" s="66">
        <f t="shared" si="11"/>
        <v>5</v>
      </c>
      <c r="R32" s="65">
        <f>VLOOKUP($A32,'Return Data'!$B$7:$R$2843,16,0)</f>
        <v>8.3272999999999993</v>
      </c>
      <c r="S32" s="67">
        <f t="shared" si="0"/>
        <v>9</v>
      </c>
    </row>
    <row r="33" spans="1:19" x14ac:dyDescent="0.3">
      <c r="A33" s="82" t="s">
        <v>1130</v>
      </c>
      <c r="B33" s="64">
        <f>VLOOKUP($A33,'Return Data'!$B$7:$R$2843,3,0)</f>
        <v>44391</v>
      </c>
      <c r="C33" s="65">
        <f>VLOOKUP($A33,'Return Data'!$B$7:$R$2843,4,0)</f>
        <v>50.183999999999997</v>
      </c>
      <c r="D33" s="65">
        <f>VLOOKUP($A33,'Return Data'!$B$7:$R$2843,9,0)</f>
        <v>-0.39510000000000001</v>
      </c>
      <c r="E33" s="66">
        <f t="shared" si="1"/>
        <v>13</v>
      </c>
      <c r="F33" s="65">
        <f>VLOOKUP($A33,'Return Data'!$B$7:$R$2843,10,0)</f>
        <v>3.9624999999999999</v>
      </c>
      <c r="G33" s="66">
        <f t="shared" si="2"/>
        <v>18</v>
      </c>
      <c r="H33" s="65">
        <f>VLOOKUP($A33,'Return Data'!$B$7:$R$2843,11,0)</f>
        <v>-0.1169</v>
      </c>
      <c r="I33" s="66">
        <f t="shared" si="3"/>
        <v>26</v>
      </c>
      <c r="J33" s="65">
        <f>VLOOKUP($A33,'Return Data'!$B$7:$R$2843,12,0)</f>
        <v>0.88390000000000002</v>
      </c>
      <c r="K33" s="66">
        <f t="shared" si="8"/>
        <v>28</v>
      </c>
      <c r="L33" s="65">
        <f>VLOOKUP($A33,'Return Data'!$B$7:$R$2843,13,0)</f>
        <v>1.1995</v>
      </c>
      <c r="M33" s="66">
        <f t="shared" si="9"/>
        <v>28</v>
      </c>
      <c r="N33" s="65">
        <f>VLOOKUP($A33,'Return Data'!$B$7:$R$2843,17,0)</f>
        <v>3.4615</v>
      </c>
      <c r="O33" s="66">
        <f t="shared" si="10"/>
        <v>25</v>
      </c>
      <c r="P33" s="65">
        <f>VLOOKUP($A33,'Return Data'!$B$7:$R$2843,14,0)</f>
        <v>1.9505999999999999</v>
      </c>
      <c r="Q33" s="66">
        <f t="shared" si="11"/>
        <v>27</v>
      </c>
      <c r="R33" s="65">
        <f>VLOOKUP($A33,'Return Data'!$B$7:$R$2843,16,0)</f>
        <v>6.2847</v>
      </c>
      <c r="S33" s="67">
        <f t="shared" si="0"/>
        <v>26</v>
      </c>
    </row>
    <row r="34" spans="1:19" x14ac:dyDescent="0.3">
      <c r="A34" s="82" t="s">
        <v>1133</v>
      </c>
      <c r="B34" s="64">
        <f>VLOOKUP($A34,'Return Data'!$B$7:$R$2843,3,0)</f>
        <v>44391</v>
      </c>
      <c r="C34" s="65">
        <f>VLOOKUP($A34,'Return Data'!$B$7:$R$2843,4,0)</f>
        <v>61.068800000000003</v>
      </c>
      <c r="D34" s="65">
        <f>VLOOKUP($A34,'Return Data'!$B$7:$R$2843,9,0)</f>
        <v>-7.3034999999999997</v>
      </c>
      <c r="E34" s="66">
        <f t="shared" si="1"/>
        <v>30</v>
      </c>
      <c r="F34" s="65">
        <f>VLOOKUP($A34,'Return Data'!$B$7:$R$2843,10,0)</f>
        <v>3.7862</v>
      </c>
      <c r="G34" s="66">
        <f t="shared" si="2"/>
        <v>20</v>
      </c>
      <c r="H34" s="65">
        <f>VLOOKUP($A34,'Return Data'!$B$7:$R$2843,11,0)</f>
        <v>-0.80020000000000002</v>
      </c>
      <c r="I34" s="66">
        <f t="shared" si="3"/>
        <v>29</v>
      </c>
      <c r="J34" s="65">
        <f>VLOOKUP($A34,'Return Data'!$B$7:$R$2843,12,0)</f>
        <v>2.9312999999999998</v>
      </c>
      <c r="K34" s="66">
        <f t="shared" si="8"/>
        <v>17</v>
      </c>
      <c r="L34" s="65">
        <f>VLOOKUP($A34,'Return Data'!$B$7:$R$2843,13,0)</f>
        <v>2.8921000000000001</v>
      </c>
      <c r="M34" s="66">
        <f t="shared" si="9"/>
        <v>17</v>
      </c>
      <c r="N34" s="65">
        <f>VLOOKUP($A34,'Return Data'!$B$7:$R$2843,17,0)</f>
        <v>6.8933999999999997</v>
      </c>
      <c r="O34" s="66">
        <f t="shared" si="10"/>
        <v>13</v>
      </c>
      <c r="P34" s="65">
        <f>VLOOKUP($A34,'Return Data'!$B$7:$R$2843,14,0)</f>
        <v>8.6731999999999996</v>
      </c>
      <c r="Q34" s="66">
        <f t="shared" si="11"/>
        <v>8</v>
      </c>
      <c r="R34" s="65">
        <f>VLOOKUP($A34,'Return Data'!$B$7:$R$2843,16,0)</f>
        <v>8.7170000000000005</v>
      </c>
      <c r="S34" s="67">
        <f t="shared" si="0"/>
        <v>5</v>
      </c>
    </row>
    <row r="35" spans="1:19" x14ac:dyDescent="0.3">
      <c r="A35" s="82" t="s">
        <v>1134</v>
      </c>
      <c r="B35" s="64">
        <f>VLOOKUP($A35,'Return Data'!$B$7:$R$2843,3,0)</f>
        <v>44391</v>
      </c>
      <c r="C35" s="65">
        <f>VLOOKUP($A35,'Return Data'!$B$7:$R$2843,4,0)</f>
        <v>57.361699999999999</v>
      </c>
      <c r="D35" s="65">
        <f>VLOOKUP($A35,'Return Data'!$B$7:$R$2843,9,0)</f>
        <v>-4.5621999999999998</v>
      </c>
      <c r="E35" s="66">
        <f t="shared" si="1"/>
        <v>24</v>
      </c>
      <c r="F35" s="65">
        <f>VLOOKUP($A35,'Return Data'!$B$7:$R$2843,10,0)</f>
        <v>3.1617000000000002</v>
      </c>
      <c r="G35" s="66">
        <f t="shared" si="2"/>
        <v>24</v>
      </c>
      <c r="H35" s="65">
        <f>VLOOKUP($A35,'Return Data'!$B$7:$R$2843,11,0)</f>
        <v>1.0606</v>
      </c>
      <c r="I35" s="66">
        <f t="shared" si="3"/>
        <v>21</v>
      </c>
      <c r="J35" s="65">
        <f>VLOOKUP($A35,'Return Data'!$B$7:$R$2843,12,0)</f>
        <v>1.7718</v>
      </c>
      <c r="K35" s="66">
        <f t="shared" si="8"/>
        <v>24</v>
      </c>
      <c r="L35" s="65">
        <f>VLOOKUP($A35,'Return Data'!$B$7:$R$2843,13,0)</f>
        <v>1.4797</v>
      </c>
      <c r="M35" s="66">
        <f t="shared" si="9"/>
        <v>25</v>
      </c>
      <c r="N35" s="65">
        <f>VLOOKUP($A35,'Return Data'!$B$7:$R$2843,17,0)</f>
        <v>5.7218999999999998</v>
      </c>
      <c r="O35" s="66">
        <f t="shared" si="10"/>
        <v>19</v>
      </c>
      <c r="P35" s="65">
        <f>VLOOKUP($A35,'Return Data'!$B$7:$R$2843,14,0)</f>
        <v>7.7454999999999998</v>
      </c>
      <c r="Q35" s="66">
        <f t="shared" si="11"/>
        <v>16</v>
      </c>
      <c r="R35" s="65">
        <f>VLOOKUP($A35,'Return Data'!$B$7:$R$2843,16,0)</f>
        <v>8.1023999999999994</v>
      </c>
      <c r="S35" s="67">
        <f t="shared" si="0"/>
        <v>12</v>
      </c>
    </row>
    <row r="36" spans="1:19" x14ac:dyDescent="0.3">
      <c r="A36" s="82" t="s">
        <v>1136</v>
      </c>
      <c r="B36" s="64">
        <f>VLOOKUP($A36,'Return Data'!$B$7:$R$2843,3,0)</f>
        <v>44391</v>
      </c>
      <c r="C36" s="65">
        <f>VLOOKUP($A36,'Return Data'!$B$7:$R$2843,4,0)</f>
        <v>71.0124</v>
      </c>
      <c r="D36" s="65">
        <f>VLOOKUP($A36,'Return Data'!$B$7:$R$2843,9,0)</f>
        <v>-9.3355999999999995</v>
      </c>
      <c r="E36" s="66">
        <f t="shared" si="1"/>
        <v>32</v>
      </c>
      <c r="F36" s="65">
        <f>VLOOKUP($A36,'Return Data'!$B$7:$R$2843,10,0)</f>
        <v>1.0668</v>
      </c>
      <c r="G36" s="66">
        <f t="shared" si="2"/>
        <v>31</v>
      </c>
      <c r="H36" s="65">
        <f>VLOOKUP($A36,'Return Data'!$B$7:$R$2843,11,0)</f>
        <v>-0.4138</v>
      </c>
      <c r="I36" s="66">
        <f t="shared" si="3"/>
        <v>27</v>
      </c>
      <c r="J36" s="65">
        <f>VLOOKUP($A36,'Return Data'!$B$7:$R$2843,12,0)</f>
        <v>1.1395</v>
      </c>
      <c r="K36" s="66">
        <f t="shared" si="8"/>
        <v>27</v>
      </c>
      <c r="L36" s="65">
        <f>VLOOKUP($A36,'Return Data'!$B$7:$R$2843,13,0)</f>
        <v>1.3768</v>
      </c>
      <c r="M36" s="66">
        <f t="shared" si="9"/>
        <v>27</v>
      </c>
      <c r="N36" s="65">
        <f>VLOOKUP($A36,'Return Data'!$B$7:$R$2843,17,0)</f>
        <v>6.1093999999999999</v>
      </c>
      <c r="O36" s="66">
        <f t="shared" si="10"/>
        <v>17</v>
      </c>
      <c r="P36" s="65">
        <f>VLOOKUP($A36,'Return Data'!$B$7:$R$2843,14,0)</f>
        <v>8.9610000000000003</v>
      </c>
      <c r="Q36" s="66">
        <f t="shared" si="11"/>
        <v>6</v>
      </c>
      <c r="R36" s="65">
        <f>VLOOKUP($A36,'Return Data'!$B$7:$R$2843,16,0)</f>
        <v>8.6948000000000008</v>
      </c>
      <c r="S36" s="67">
        <f t="shared" si="0"/>
        <v>6</v>
      </c>
    </row>
    <row r="37" spans="1:19" x14ac:dyDescent="0.3">
      <c r="A37" s="82" t="s">
        <v>1139</v>
      </c>
      <c r="B37" s="64">
        <f>VLOOKUP($A37,'Return Data'!$B$7:$R$2843,3,0)</f>
        <v>44391</v>
      </c>
      <c r="C37" s="65">
        <f>VLOOKUP($A37,'Return Data'!$B$7:$R$2843,4,0)</f>
        <v>55.682899999999997</v>
      </c>
      <c r="D37" s="65">
        <f>VLOOKUP($A37,'Return Data'!$B$7:$R$2843,9,0)</f>
        <v>0.80900000000000005</v>
      </c>
      <c r="E37" s="66">
        <f t="shared" si="1"/>
        <v>7</v>
      </c>
      <c r="F37" s="65">
        <f>VLOOKUP($A37,'Return Data'!$B$7:$R$2843,10,0)</f>
        <v>5.2831000000000001</v>
      </c>
      <c r="G37" s="66">
        <f t="shared" si="2"/>
        <v>13</v>
      </c>
      <c r="H37" s="65">
        <f>VLOOKUP($A37,'Return Data'!$B$7:$R$2843,11,0)</f>
        <v>3.3723999999999998</v>
      </c>
      <c r="I37" s="66">
        <f t="shared" si="3"/>
        <v>11</v>
      </c>
      <c r="J37" s="65">
        <f>VLOOKUP($A37,'Return Data'!$B$7:$R$2843,12,0)</f>
        <v>4.34</v>
      </c>
      <c r="K37" s="66">
        <f t="shared" si="8"/>
        <v>12</v>
      </c>
      <c r="L37" s="65">
        <f>VLOOKUP($A37,'Return Data'!$B$7:$R$2843,13,0)</f>
        <v>5.2412000000000001</v>
      </c>
      <c r="M37" s="66">
        <f t="shared" si="9"/>
        <v>11</v>
      </c>
      <c r="N37" s="65">
        <f>VLOOKUP($A37,'Return Data'!$B$7:$R$2843,17,0)</f>
        <v>8.9169999999999998</v>
      </c>
      <c r="O37" s="66">
        <f t="shared" si="10"/>
        <v>3</v>
      </c>
      <c r="P37" s="65">
        <f>VLOOKUP($A37,'Return Data'!$B$7:$R$2843,14,0)</f>
        <v>9.4419000000000004</v>
      </c>
      <c r="Q37" s="66">
        <f t="shared" si="11"/>
        <v>3</v>
      </c>
      <c r="R37" s="65">
        <f>VLOOKUP($A37,'Return Data'!$B$7:$R$2843,16,0)</f>
        <v>7.8479999999999999</v>
      </c>
      <c r="S37" s="67">
        <f t="shared" si="0"/>
        <v>16</v>
      </c>
    </row>
    <row r="38" spans="1:19" x14ac:dyDescent="0.3">
      <c r="A38" s="82" t="s">
        <v>1141</v>
      </c>
      <c r="B38" s="64">
        <f>VLOOKUP($A38,'Return Data'!$B$7:$R$2843,3,0)</f>
        <v>44391</v>
      </c>
      <c r="C38" s="65">
        <f>VLOOKUP($A38,'Return Data'!$B$7:$R$2843,4,0)</f>
        <v>65.627399999999994</v>
      </c>
      <c r="D38" s="65">
        <f>VLOOKUP($A38,'Return Data'!$B$7:$R$2843,9,0)</f>
        <v>-8.2620000000000005</v>
      </c>
      <c r="E38" s="66">
        <f t="shared" si="1"/>
        <v>31</v>
      </c>
      <c r="F38" s="65">
        <f>VLOOKUP($A38,'Return Data'!$B$7:$R$2843,10,0)</f>
        <v>2.0421</v>
      </c>
      <c r="G38" s="66">
        <f t="shared" si="2"/>
        <v>30</v>
      </c>
      <c r="H38" s="65">
        <f>VLOOKUP($A38,'Return Data'!$B$7:$R$2843,11,0)</f>
        <v>0.82350000000000001</v>
      </c>
      <c r="I38" s="66">
        <f t="shared" si="3"/>
        <v>22</v>
      </c>
      <c r="J38" s="65">
        <f>VLOOKUP($A38,'Return Data'!$B$7:$R$2843,12,0)</f>
        <v>2.3033999999999999</v>
      </c>
      <c r="K38" s="66">
        <f t="shared" si="8"/>
        <v>20</v>
      </c>
      <c r="L38" s="65">
        <f>VLOOKUP($A38,'Return Data'!$B$7:$R$2843,13,0)</f>
        <v>2.8206000000000002</v>
      </c>
      <c r="M38" s="66">
        <f t="shared" si="9"/>
        <v>19</v>
      </c>
      <c r="N38" s="65">
        <f>VLOOKUP($A38,'Return Data'!$B$7:$R$2843,17,0)</f>
        <v>7.2426000000000004</v>
      </c>
      <c r="O38" s="66">
        <f t="shared" si="10"/>
        <v>11</v>
      </c>
      <c r="P38" s="65">
        <f>VLOOKUP($A38,'Return Data'!$B$7:$R$2843,14,0)</f>
        <v>7.9515000000000002</v>
      </c>
      <c r="Q38" s="66">
        <f t="shared" si="11"/>
        <v>14</v>
      </c>
      <c r="R38" s="65">
        <f>VLOOKUP($A38,'Return Data'!$B$7:$R$2843,16,0)</f>
        <v>8.0751000000000008</v>
      </c>
      <c r="S38" s="67">
        <f t="shared" si="0"/>
        <v>13</v>
      </c>
    </row>
    <row r="39" spans="1:19" x14ac:dyDescent="0.3">
      <c r="A39" s="82" t="s">
        <v>1143</v>
      </c>
      <c r="B39" s="64">
        <f>VLOOKUP($A39,'Return Data'!$B$7:$R$2843,3,0)</f>
        <v>44391</v>
      </c>
      <c r="C39" s="65">
        <f>VLOOKUP($A39,'Return Data'!$B$7:$R$2843,4,0)</f>
        <v>1.6511</v>
      </c>
      <c r="D39" s="65">
        <f>VLOOKUP($A39,'Return Data'!$B$7:$R$2843,9,0)</f>
        <v>11.0045</v>
      </c>
      <c r="E39" s="66">
        <f t="shared" si="1"/>
        <v>3</v>
      </c>
      <c r="F39" s="65">
        <f>VLOOKUP($A39,'Return Data'!$B$7:$R$2843,10,0)</f>
        <v>11.1975</v>
      </c>
      <c r="G39" s="66">
        <f t="shared" si="2"/>
        <v>4</v>
      </c>
      <c r="H39" s="65">
        <f>VLOOKUP($A39,'Return Data'!$B$7:$R$2843,11,0)</f>
        <v>-40.528599999999997</v>
      </c>
      <c r="I39" s="66">
        <f t="shared" si="3"/>
        <v>32</v>
      </c>
      <c r="J39" s="65"/>
      <c r="K39" s="66"/>
      <c r="L39" s="65"/>
      <c r="M39" s="66"/>
      <c r="N39" s="65"/>
      <c r="O39" s="66"/>
      <c r="P39" s="65"/>
      <c r="Q39" s="66"/>
      <c r="R39" s="65">
        <f>VLOOKUP($A39,'Return Data'!$B$7:$R$2843,16,0)</f>
        <v>-9.9120000000000008</v>
      </c>
      <c r="S39" s="67">
        <f t="shared" si="0"/>
        <v>31</v>
      </c>
    </row>
    <row r="40" spans="1:19" x14ac:dyDescent="0.3">
      <c r="A40" s="82" t="s">
        <v>1145</v>
      </c>
      <c r="B40" s="64">
        <f>VLOOKUP($A40,'Return Data'!$B$7:$R$2843,3,0)</f>
        <v>44391</v>
      </c>
      <c r="C40" s="65">
        <f>VLOOKUP($A40,'Return Data'!$B$7:$R$2843,4,0)</f>
        <v>50.946300000000001</v>
      </c>
      <c r="D40" s="65">
        <f>VLOOKUP($A40,'Return Data'!$B$7:$R$2843,9,0)</f>
        <v>-2.2025999999999999</v>
      </c>
      <c r="E40" s="66">
        <f t="shared" si="1"/>
        <v>18</v>
      </c>
      <c r="F40" s="65">
        <f>VLOOKUP($A40,'Return Data'!$B$7:$R$2843,10,0)</f>
        <v>2.8845000000000001</v>
      </c>
      <c r="G40" s="66">
        <f t="shared" si="2"/>
        <v>26</v>
      </c>
      <c r="H40" s="65">
        <f>VLOOKUP($A40,'Return Data'!$B$7:$R$2843,11,0)</f>
        <v>1.2758</v>
      </c>
      <c r="I40" s="66">
        <f t="shared" si="3"/>
        <v>20</v>
      </c>
      <c r="J40" s="65">
        <f>VLOOKUP($A40,'Return Data'!$B$7:$R$2843,12,0)</f>
        <v>1.9278999999999999</v>
      </c>
      <c r="K40" s="66">
        <f>RANK(J40,J$8:J$42,0)</f>
        <v>22</v>
      </c>
      <c r="L40" s="65">
        <f>VLOOKUP($A40,'Return Data'!$B$7:$R$2843,13,0)</f>
        <v>1.823</v>
      </c>
      <c r="M40" s="66">
        <f>RANK(L40,L$8:L$42,0)</f>
        <v>24</v>
      </c>
      <c r="N40" s="65">
        <f>VLOOKUP($A40,'Return Data'!$B$7:$R$2843,17,0)</f>
        <v>0.42849999999999999</v>
      </c>
      <c r="O40" s="66">
        <f>RANK(N40,N$8:N$42,0)</f>
        <v>29</v>
      </c>
      <c r="P40" s="65">
        <f>VLOOKUP($A40,'Return Data'!$B$7:$R$2843,14,0)</f>
        <v>-0.56769999999999998</v>
      </c>
      <c r="Q40" s="66">
        <f>RANK(P40,P$8:P$42,0)</f>
        <v>28</v>
      </c>
      <c r="R40" s="65">
        <f>VLOOKUP($A40,'Return Data'!$B$7:$R$2843,16,0)</f>
        <v>7.3059000000000003</v>
      </c>
      <c r="S40" s="67">
        <f t="shared" si="0"/>
        <v>24</v>
      </c>
    </row>
    <row r="41" spans="1:19" x14ac:dyDescent="0.3">
      <c r="A41" s="82" t="s">
        <v>1006</v>
      </c>
      <c r="B41" s="64">
        <f>VLOOKUP($A41,'Return Data'!$B$7:$R$2843,3,0)</f>
        <v>44391</v>
      </c>
      <c r="C41" s="65">
        <f>VLOOKUP($A41,'Return Data'!$B$7:$R$2843,4,0)</f>
        <v>71.138499999999993</v>
      </c>
      <c r="D41" s="65">
        <f>VLOOKUP($A41,'Return Data'!$B$7:$R$2843,9,0)</f>
        <v>-14.248799999999999</v>
      </c>
      <c r="E41" s="66">
        <f t="shared" si="1"/>
        <v>33</v>
      </c>
      <c r="F41" s="65">
        <f>VLOOKUP($A41,'Return Data'!$B$7:$R$2843,10,0)</f>
        <v>-0.35659999999999997</v>
      </c>
      <c r="G41" s="66">
        <f t="shared" si="2"/>
        <v>33</v>
      </c>
      <c r="H41" s="65">
        <f>VLOOKUP($A41,'Return Data'!$B$7:$R$2843,11,0)</f>
        <v>-2.2195</v>
      </c>
      <c r="I41" s="66">
        <f t="shared" si="3"/>
        <v>30</v>
      </c>
      <c r="J41" s="65">
        <f>VLOOKUP($A41,'Return Data'!$B$7:$R$2843,12,0)</f>
        <v>0.15820000000000001</v>
      </c>
      <c r="K41" s="66">
        <f>RANK(J41,J$8:J$42,0)</f>
        <v>29</v>
      </c>
      <c r="L41" s="65">
        <f>VLOOKUP($A41,'Return Data'!$B$7:$R$2843,13,0)</f>
        <v>1.0385</v>
      </c>
      <c r="M41" s="66">
        <f>RANK(L41,L$8:L$42,0)</f>
        <v>29</v>
      </c>
      <c r="N41" s="65">
        <f>VLOOKUP($A41,'Return Data'!$B$7:$R$2843,17,0)</f>
        <v>5.5945999999999998</v>
      </c>
      <c r="O41" s="66">
        <f>RANK(N41,N$8:N$42,0)</f>
        <v>20</v>
      </c>
      <c r="P41" s="65">
        <f>VLOOKUP($A41,'Return Data'!$B$7:$R$2843,14,0)</f>
        <v>9.2043999999999997</v>
      </c>
      <c r="Q41" s="66">
        <f>RANK(P41,P$8:P$42,0)</f>
        <v>4</v>
      </c>
      <c r="R41" s="65">
        <f>VLOOKUP($A41,'Return Data'!$B$7:$R$2843,16,0)</f>
        <v>8.8928999999999991</v>
      </c>
      <c r="S41" s="67">
        <f t="shared" si="0"/>
        <v>4</v>
      </c>
    </row>
    <row r="42" spans="1:19" x14ac:dyDescent="0.3">
      <c r="A42" s="82" t="s">
        <v>1008</v>
      </c>
      <c r="B42" s="64">
        <f>VLOOKUP($A42,'Return Data'!$B$7:$R$2843,3,0)</f>
        <v>44391</v>
      </c>
      <c r="C42" s="65">
        <f>VLOOKUP($A42,'Return Data'!$B$7:$R$2843,4,0)</f>
        <v>13.5504</v>
      </c>
      <c r="D42" s="65">
        <f>VLOOKUP($A42,'Return Data'!$B$7:$R$2843,9,0)</f>
        <v>-24.1402</v>
      </c>
      <c r="E42" s="66">
        <f t="shared" si="1"/>
        <v>34</v>
      </c>
      <c r="F42" s="65">
        <f>VLOOKUP($A42,'Return Data'!$B$7:$R$2843,10,0)</f>
        <v>-8.0068999999999999</v>
      </c>
      <c r="G42" s="66">
        <f t="shared" si="2"/>
        <v>34</v>
      </c>
      <c r="H42" s="65">
        <f>VLOOKUP($A42,'Return Data'!$B$7:$R$2843,11,0)</f>
        <v>-6.8670999999999998</v>
      </c>
      <c r="I42" s="66">
        <f t="shared" si="3"/>
        <v>31</v>
      </c>
      <c r="J42" s="65">
        <f>VLOOKUP($A42,'Return Data'!$B$7:$R$2843,12,0)</f>
        <v>0.15210000000000001</v>
      </c>
      <c r="K42" s="66">
        <f>RANK(J42,J$8:J$42,0)</f>
        <v>30</v>
      </c>
      <c r="L42" s="65">
        <f>VLOOKUP($A42,'Return Data'!$B$7:$R$2843,13,0)</f>
        <v>-1.5511999999999999</v>
      </c>
      <c r="M42" s="66">
        <f>RANK(L42,L$8:L$42,0)</f>
        <v>31</v>
      </c>
      <c r="N42" s="65">
        <f>VLOOKUP($A42,'Return Data'!$B$7:$R$2843,17,0)</f>
        <v>4.4040999999999997</v>
      </c>
      <c r="O42" s="66">
        <f>RANK(N42,N$8:N$42,0)</f>
        <v>24</v>
      </c>
      <c r="P42" s="65"/>
      <c r="Q42" s="66"/>
      <c r="R42" s="65">
        <f>VLOOKUP($A42,'Return Data'!$B$7:$R$2843,16,0)</f>
        <v>10.567</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2.4155617647058829</v>
      </c>
      <c r="E44" s="88"/>
      <c r="F44" s="89">
        <f>AVERAGE(F8:F42)</f>
        <v>6.0658794117647057</v>
      </c>
      <c r="G44" s="88"/>
      <c r="H44" s="89">
        <f>AVERAGE(H8:H42)</f>
        <v>-0.64564411764705887</v>
      </c>
      <c r="I44" s="88"/>
      <c r="J44" s="89">
        <f>AVERAGE(J8:J42)</f>
        <v>4.5015741935483859</v>
      </c>
      <c r="K44" s="88"/>
      <c r="L44" s="89">
        <f>AVERAGE(L8:L42)</f>
        <v>4.1335774193548396</v>
      </c>
      <c r="M44" s="88"/>
      <c r="N44" s="89">
        <f>AVERAGE(N8:N42)</f>
        <v>5.7281500000000021</v>
      </c>
      <c r="O44" s="88"/>
      <c r="P44" s="89">
        <f>AVERAGE(P8:P42)</f>
        <v>6.3318448275862078</v>
      </c>
      <c r="Q44" s="88"/>
      <c r="R44" s="89">
        <f>AVERAGE(R8:R42)</f>
        <v>4.6086685714285718</v>
      </c>
      <c r="S44" s="90"/>
    </row>
    <row r="45" spans="1:19" x14ac:dyDescent="0.3">
      <c r="A45" s="87" t="s">
        <v>28</v>
      </c>
      <c r="B45" s="88"/>
      <c r="C45" s="88"/>
      <c r="D45" s="89">
        <f>MIN(D8:D42)</f>
        <v>-24.1402</v>
      </c>
      <c r="E45" s="88"/>
      <c r="F45" s="89">
        <f>MIN(F8:F42)</f>
        <v>-8.0068999999999999</v>
      </c>
      <c r="G45" s="88"/>
      <c r="H45" s="89">
        <f>MIN(H8:H42)</f>
        <v>-41.451799999999999</v>
      </c>
      <c r="I45" s="88"/>
      <c r="J45" s="89">
        <f>MIN(J8:J42)</f>
        <v>0</v>
      </c>
      <c r="K45" s="88"/>
      <c r="L45" s="89">
        <f>MIN(L8:L42)</f>
        <v>-1.5511999999999999</v>
      </c>
      <c r="M45" s="88"/>
      <c r="N45" s="89">
        <f>MIN(N8:N42)</f>
        <v>-6.1361999999999997</v>
      </c>
      <c r="O45" s="88"/>
      <c r="P45" s="89">
        <f>MIN(P8:P42)</f>
        <v>-4.3747999999999996</v>
      </c>
      <c r="Q45" s="88"/>
      <c r="R45" s="89">
        <f>MIN(R8:R42)</f>
        <v>-21.934200000000001</v>
      </c>
      <c r="S45" s="90"/>
    </row>
    <row r="46" spans="1:19" ht="15" thickBot="1" x14ac:dyDescent="0.35">
      <c r="A46" s="91" t="s">
        <v>29</v>
      </c>
      <c r="B46" s="92"/>
      <c r="C46" s="92"/>
      <c r="D46" s="93">
        <f>MAX(D8:D42)</f>
        <v>161.98750000000001</v>
      </c>
      <c r="E46" s="92"/>
      <c r="F46" s="93">
        <f>MAX(F8:F42)</f>
        <v>57.366599999999998</v>
      </c>
      <c r="G46" s="92"/>
      <c r="H46" s="93">
        <f>MAX(H8:H42)</f>
        <v>30.586500000000001</v>
      </c>
      <c r="I46" s="92"/>
      <c r="J46" s="93">
        <f>MAX(J8:J42)</f>
        <v>24.003599999999999</v>
      </c>
      <c r="K46" s="92"/>
      <c r="L46" s="93">
        <f>MAX(L8:L42)</f>
        <v>15.5486</v>
      </c>
      <c r="M46" s="92"/>
      <c r="N46" s="93">
        <f>MAX(N8:N42)</f>
        <v>9.1516000000000002</v>
      </c>
      <c r="O46" s="92"/>
      <c r="P46" s="93">
        <f>MAX(P8:P42)</f>
        <v>9.4999000000000002</v>
      </c>
      <c r="Q46" s="92"/>
      <c r="R46" s="93">
        <f>MAX(R8:R42)</f>
        <v>10.567</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44391</v>
      </c>
      <c r="C8" s="65">
        <f>VLOOKUP($A8,'Return Data'!$B$7:$R$2843,4,0)</f>
        <v>333.35</v>
      </c>
      <c r="D8" s="65">
        <f>VLOOKUP($A8,'Return Data'!$B$7:$R$2843,10,0)</f>
        <v>11.858700000000001</v>
      </c>
      <c r="E8" s="66">
        <f t="shared" ref="E8:E36" si="0">RANK(D8,D$8:D$36,0)</f>
        <v>12</v>
      </c>
      <c r="F8" s="65">
        <f>VLOOKUP($A8,'Return Data'!$B$7:$R$2843,11,0)</f>
        <v>11.2316</v>
      </c>
      <c r="G8" s="66">
        <f t="shared" ref="G8:G36" si="1">RANK(F8,F$8:F$36,0)</f>
        <v>11</v>
      </c>
      <c r="H8" s="65">
        <f>VLOOKUP($A8,'Return Data'!$B$7:$R$2843,12,0)</f>
        <v>38.8611</v>
      </c>
      <c r="I8" s="66">
        <f t="shared" ref="I8:I36" si="2">RANK(H8,H$8:H$36,0)</f>
        <v>8</v>
      </c>
      <c r="J8" s="65">
        <f>VLOOKUP($A8,'Return Data'!$B$7:$R$2843,13,0)</f>
        <v>54.622199999999999</v>
      </c>
      <c r="K8" s="66">
        <f t="shared" ref="K8:K36" si="3">RANK(J8,J$8:J$36,0)</f>
        <v>9</v>
      </c>
      <c r="L8" s="65">
        <f>VLOOKUP($A8,'Return Data'!$B$7:$R$2843,17,0)</f>
        <v>18.422899999999998</v>
      </c>
      <c r="M8" s="66">
        <f t="shared" ref="M8:M36" si="4">RANK(L8,L$8:L$36,0)</f>
        <v>21</v>
      </c>
      <c r="N8" s="65">
        <f>VLOOKUP($A8,'Return Data'!$B$7:$R$2843,14,0)</f>
        <v>13.4885</v>
      </c>
      <c r="O8" s="66">
        <f t="shared" ref="O8:O26" si="5">RANK(N8,N$8:N$36,0)</f>
        <v>18</v>
      </c>
      <c r="P8" s="65">
        <f>VLOOKUP($A8,'Return Data'!$B$7:$R$2843,15,0)</f>
        <v>13.116300000000001</v>
      </c>
      <c r="Q8" s="66">
        <f t="shared" ref="Q8:Q26" si="6">RANK(P8,P$8:P$36,0)</f>
        <v>21</v>
      </c>
      <c r="R8" s="65">
        <f>VLOOKUP($A8,'Return Data'!$B$7:$R$2843,16,0)</f>
        <v>15.1143</v>
      </c>
      <c r="S8" s="67">
        <f t="shared" ref="S8:S36" si="7">RANK(R8,R$8:R$36,0)</f>
        <v>12</v>
      </c>
    </row>
    <row r="9" spans="1:20" x14ac:dyDescent="0.3">
      <c r="A9" s="63" t="s">
        <v>950</v>
      </c>
      <c r="B9" s="64">
        <f>VLOOKUP($A9,'Return Data'!$B$7:$R$2843,3,0)</f>
        <v>44391</v>
      </c>
      <c r="C9" s="65">
        <f>VLOOKUP($A9,'Return Data'!$B$7:$R$2843,4,0)</f>
        <v>46.78</v>
      </c>
      <c r="D9" s="65">
        <f>VLOOKUP($A9,'Return Data'!$B$7:$R$2843,10,0)</f>
        <v>11.0373</v>
      </c>
      <c r="E9" s="66">
        <f t="shared" si="0"/>
        <v>18</v>
      </c>
      <c r="F9" s="65">
        <f>VLOOKUP($A9,'Return Data'!$B$7:$R$2843,11,0)</f>
        <v>8.4878999999999998</v>
      </c>
      <c r="G9" s="66">
        <f t="shared" si="1"/>
        <v>25</v>
      </c>
      <c r="H9" s="65">
        <f>VLOOKUP($A9,'Return Data'!$B$7:$R$2843,12,0)</f>
        <v>32.296399999999998</v>
      </c>
      <c r="I9" s="66">
        <f t="shared" si="2"/>
        <v>23</v>
      </c>
      <c r="J9" s="65">
        <f>VLOOKUP($A9,'Return Data'!$B$7:$R$2843,13,0)</f>
        <v>46.645800000000001</v>
      </c>
      <c r="K9" s="66">
        <f t="shared" si="3"/>
        <v>24</v>
      </c>
      <c r="L9" s="65">
        <f>VLOOKUP($A9,'Return Data'!$B$7:$R$2843,17,0)</f>
        <v>21.823</v>
      </c>
      <c r="M9" s="66">
        <f t="shared" si="4"/>
        <v>5</v>
      </c>
      <c r="N9" s="65">
        <f>VLOOKUP($A9,'Return Data'!$B$7:$R$2843,14,0)</f>
        <v>15.9557</v>
      </c>
      <c r="O9" s="66">
        <f t="shared" si="5"/>
        <v>6</v>
      </c>
      <c r="P9" s="65">
        <f>VLOOKUP($A9,'Return Data'!$B$7:$R$2843,15,0)</f>
        <v>17.508500000000002</v>
      </c>
      <c r="Q9" s="66">
        <f t="shared" si="6"/>
        <v>2</v>
      </c>
      <c r="R9" s="65">
        <f>VLOOKUP($A9,'Return Data'!$B$7:$R$2843,16,0)</f>
        <v>17.073</v>
      </c>
      <c r="S9" s="67">
        <f t="shared" si="7"/>
        <v>3</v>
      </c>
    </row>
    <row r="10" spans="1:20" x14ac:dyDescent="0.3">
      <c r="A10" s="63" t="s">
        <v>953</v>
      </c>
      <c r="B10" s="64">
        <f>VLOOKUP($A10,'Return Data'!$B$7:$R$2843,3,0)</f>
        <v>44391</v>
      </c>
      <c r="C10" s="65">
        <f>VLOOKUP($A10,'Return Data'!$B$7:$R$2843,4,0)</f>
        <v>21.45</v>
      </c>
      <c r="D10" s="65">
        <f>VLOOKUP($A10,'Return Data'!$B$7:$R$2843,10,0)</f>
        <v>10.91</v>
      </c>
      <c r="E10" s="66">
        <f t="shared" si="0"/>
        <v>20</v>
      </c>
      <c r="F10" s="65">
        <f>VLOOKUP($A10,'Return Data'!$B$7:$R$2843,11,0)</f>
        <v>8.5526</v>
      </c>
      <c r="G10" s="66">
        <f t="shared" si="1"/>
        <v>24</v>
      </c>
      <c r="H10" s="65">
        <f>VLOOKUP($A10,'Return Data'!$B$7:$R$2843,12,0)</f>
        <v>34.567100000000003</v>
      </c>
      <c r="I10" s="66">
        <f t="shared" si="2"/>
        <v>18</v>
      </c>
      <c r="J10" s="65">
        <f>VLOOKUP($A10,'Return Data'!$B$7:$R$2843,13,0)</f>
        <v>47.220300000000002</v>
      </c>
      <c r="K10" s="66">
        <f t="shared" si="3"/>
        <v>22</v>
      </c>
      <c r="L10" s="65">
        <f>VLOOKUP($A10,'Return Data'!$B$7:$R$2843,17,0)</f>
        <v>18.982700000000001</v>
      </c>
      <c r="M10" s="66">
        <f t="shared" si="4"/>
        <v>16</v>
      </c>
      <c r="N10" s="65">
        <f>VLOOKUP($A10,'Return Data'!$B$7:$R$2843,14,0)</f>
        <v>13.6554</v>
      </c>
      <c r="O10" s="66">
        <f t="shared" si="5"/>
        <v>16</v>
      </c>
      <c r="P10" s="65">
        <f>VLOOKUP($A10,'Return Data'!$B$7:$R$2843,15,0)</f>
        <v>13.349299999999999</v>
      </c>
      <c r="Q10" s="66">
        <f t="shared" si="6"/>
        <v>19</v>
      </c>
      <c r="R10" s="65">
        <f>VLOOKUP($A10,'Return Data'!$B$7:$R$2843,16,0)</f>
        <v>12.263299999999999</v>
      </c>
      <c r="S10" s="67">
        <f t="shared" si="7"/>
        <v>26</v>
      </c>
    </row>
    <row r="11" spans="1:20" x14ac:dyDescent="0.3">
      <c r="A11" s="63" t="s">
        <v>955</v>
      </c>
      <c r="B11" s="64">
        <f>VLOOKUP($A11,'Return Data'!$B$7:$R$2843,3,0)</f>
        <v>44391</v>
      </c>
      <c r="C11" s="65">
        <f>VLOOKUP($A11,'Return Data'!$B$7:$R$2843,4,0)</f>
        <v>140.82</v>
      </c>
      <c r="D11" s="65">
        <f>VLOOKUP($A11,'Return Data'!$B$7:$R$2843,10,0)</f>
        <v>10.5077</v>
      </c>
      <c r="E11" s="66">
        <f t="shared" si="0"/>
        <v>24</v>
      </c>
      <c r="F11" s="65">
        <f>VLOOKUP($A11,'Return Data'!$B$7:$R$2843,11,0)</f>
        <v>8.3980999999999995</v>
      </c>
      <c r="G11" s="66">
        <f t="shared" si="1"/>
        <v>26</v>
      </c>
      <c r="H11" s="65">
        <f>VLOOKUP($A11,'Return Data'!$B$7:$R$2843,12,0)</f>
        <v>32.113700000000001</v>
      </c>
      <c r="I11" s="66">
        <f t="shared" si="2"/>
        <v>24</v>
      </c>
      <c r="J11" s="65">
        <f>VLOOKUP($A11,'Return Data'!$B$7:$R$2843,13,0)</f>
        <v>45.250100000000003</v>
      </c>
      <c r="K11" s="66">
        <f t="shared" si="3"/>
        <v>26</v>
      </c>
      <c r="L11" s="65">
        <f>VLOOKUP($A11,'Return Data'!$B$7:$R$2843,17,0)</f>
        <v>20.5703</v>
      </c>
      <c r="M11" s="66">
        <f t="shared" si="4"/>
        <v>9</v>
      </c>
      <c r="N11" s="65">
        <f>VLOOKUP($A11,'Return Data'!$B$7:$R$2843,14,0)</f>
        <v>16.023199999999999</v>
      </c>
      <c r="O11" s="66">
        <f t="shared" si="5"/>
        <v>5</v>
      </c>
      <c r="P11" s="65">
        <f>VLOOKUP($A11,'Return Data'!$B$7:$R$2843,15,0)</f>
        <v>14.197800000000001</v>
      </c>
      <c r="Q11" s="66">
        <f t="shared" si="6"/>
        <v>10</v>
      </c>
      <c r="R11" s="65">
        <f>VLOOKUP($A11,'Return Data'!$B$7:$R$2843,16,0)</f>
        <v>15.9008</v>
      </c>
      <c r="S11" s="67">
        <f t="shared" si="7"/>
        <v>5</v>
      </c>
    </row>
    <row r="12" spans="1:20" x14ac:dyDescent="0.3">
      <c r="A12" s="63" t="s">
        <v>956</v>
      </c>
      <c r="B12" s="64">
        <f>VLOOKUP($A12,'Return Data'!$B$7:$R$2843,3,0)</f>
        <v>44391</v>
      </c>
      <c r="C12" s="65">
        <f>VLOOKUP($A12,'Return Data'!$B$7:$R$2843,4,0)</f>
        <v>42.06</v>
      </c>
      <c r="D12" s="65">
        <f>VLOOKUP($A12,'Return Data'!$B$7:$R$2843,10,0)</f>
        <v>11.152200000000001</v>
      </c>
      <c r="E12" s="66">
        <f t="shared" si="0"/>
        <v>17</v>
      </c>
      <c r="F12" s="65">
        <f>VLOOKUP($A12,'Return Data'!$B$7:$R$2843,11,0)</f>
        <v>11.211</v>
      </c>
      <c r="G12" s="66">
        <f t="shared" si="1"/>
        <v>12</v>
      </c>
      <c r="H12" s="65">
        <f>VLOOKUP($A12,'Return Data'!$B$7:$R$2843,12,0)</f>
        <v>35.328200000000002</v>
      </c>
      <c r="I12" s="66">
        <f t="shared" si="2"/>
        <v>14</v>
      </c>
      <c r="J12" s="65">
        <f>VLOOKUP($A12,'Return Data'!$B$7:$R$2843,13,0)</f>
        <v>51.512999999999998</v>
      </c>
      <c r="K12" s="66">
        <f t="shared" si="3"/>
        <v>14</v>
      </c>
      <c r="L12" s="65">
        <f>VLOOKUP($A12,'Return Data'!$B$7:$R$2843,17,0)</f>
        <v>25.651599999999998</v>
      </c>
      <c r="M12" s="66">
        <f t="shared" si="4"/>
        <v>1</v>
      </c>
      <c r="N12" s="65">
        <f>VLOOKUP($A12,'Return Data'!$B$7:$R$2843,14,0)</f>
        <v>18.6296</v>
      </c>
      <c r="O12" s="66">
        <f t="shared" si="5"/>
        <v>1</v>
      </c>
      <c r="P12" s="65">
        <f>VLOOKUP($A12,'Return Data'!$B$7:$R$2843,15,0)</f>
        <v>17.867599999999999</v>
      </c>
      <c r="Q12" s="66">
        <f t="shared" si="6"/>
        <v>1</v>
      </c>
      <c r="R12" s="65">
        <f>VLOOKUP($A12,'Return Data'!$B$7:$R$2843,16,0)</f>
        <v>15.8027</v>
      </c>
      <c r="S12" s="67">
        <f t="shared" si="7"/>
        <v>6</v>
      </c>
    </row>
    <row r="13" spans="1:20" x14ac:dyDescent="0.3">
      <c r="A13" s="63" t="s">
        <v>958</v>
      </c>
      <c r="B13" s="64">
        <f>VLOOKUP($A13,'Return Data'!$B$7:$R$2843,3,0)</f>
        <v>44391</v>
      </c>
      <c r="C13" s="65">
        <f>VLOOKUP($A13,'Return Data'!$B$7:$R$2843,4,0)</f>
        <v>295.654</v>
      </c>
      <c r="D13" s="65">
        <f>VLOOKUP($A13,'Return Data'!$B$7:$R$2843,10,0)</f>
        <v>11.64</v>
      </c>
      <c r="E13" s="66">
        <f t="shared" si="0"/>
        <v>14</v>
      </c>
      <c r="F13" s="65">
        <f>VLOOKUP($A13,'Return Data'!$B$7:$R$2843,11,0)</f>
        <v>10.419600000000001</v>
      </c>
      <c r="G13" s="66">
        <f t="shared" si="1"/>
        <v>17</v>
      </c>
      <c r="H13" s="65">
        <f>VLOOKUP($A13,'Return Data'!$B$7:$R$2843,12,0)</f>
        <v>34.768000000000001</v>
      </c>
      <c r="I13" s="66">
        <f t="shared" si="2"/>
        <v>15</v>
      </c>
      <c r="J13" s="65">
        <f>VLOOKUP($A13,'Return Data'!$B$7:$R$2843,13,0)</f>
        <v>49.3172</v>
      </c>
      <c r="K13" s="66">
        <f t="shared" si="3"/>
        <v>19</v>
      </c>
      <c r="L13" s="65">
        <f>VLOOKUP($A13,'Return Data'!$B$7:$R$2843,17,0)</f>
        <v>16.962700000000002</v>
      </c>
      <c r="M13" s="66">
        <f t="shared" si="4"/>
        <v>25</v>
      </c>
      <c r="N13" s="65">
        <f>VLOOKUP($A13,'Return Data'!$B$7:$R$2843,14,0)</f>
        <v>11.629099999999999</v>
      </c>
      <c r="O13" s="66">
        <f t="shared" si="5"/>
        <v>26</v>
      </c>
      <c r="P13" s="65">
        <f>VLOOKUP($A13,'Return Data'!$B$7:$R$2843,15,0)</f>
        <v>12.0619</v>
      </c>
      <c r="Q13" s="66">
        <f t="shared" si="6"/>
        <v>25</v>
      </c>
      <c r="R13" s="65">
        <f>VLOOKUP($A13,'Return Data'!$B$7:$R$2843,16,0)</f>
        <v>12.139099999999999</v>
      </c>
      <c r="S13" s="67">
        <f t="shared" si="7"/>
        <v>27</v>
      </c>
    </row>
    <row r="14" spans="1:20" x14ac:dyDescent="0.3">
      <c r="A14" s="63" t="s">
        <v>961</v>
      </c>
      <c r="B14" s="64">
        <f>VLOOKUP($A14,'Return Data'!$B$7:$R$2843,3,0)</f>
        <v>44391</v>
      </c>
      <c r="C14" s="65">
        <f>VLOOKUP($A14,'Return Data'!$B$7:$R$2843,4,0)</f>
        <v>54.19</v>
      </c>
      <c r="D14" s="65">
        <f>VLOOKUP($A14,'Return Data'!$B$7:$R$2843,10,0)</f>
        <v>10.8407</v>
      </c>
      <c r="E14" s="66">
        <f t="shared" si="0"/>
        <v>22</v>
      </c>
      <c r="F14" s="65">
        <f>VLOOKUP($A14,'Return Data'!$B$7:$R$2843,11,0)</f>
        <v>9.6964000000000006</v>
      </c>
      <c r="G14" s="66">
        <f t="shared" si="1"/>
        <v>20</v>
      </c>
      <c r="H14" s="65">
        <f>VLOOKUP($A14,'Return Data'!$B$7:$R$2843,12,0)</f>
        <v>33.604500000000002</v>
      </c>
      <c r="I14" s="66">
        <f t="shared" si="2"/>
        <v>20</v>
      </c>
      <c r="J14" s="65">
        <f>VLOOKUP($A14,'Return Data'!$B$7:$R$2843,13,0)</f>
        <v>50.947099999999999</v>
      </c>
      <c r="K14" s="66">
        <f t="shared" si="3"/>
        <v>16</v>
      </c>
      <c r="L14" s="65">
        <f>VLOOKUP($A14,'Return Data'!$B$7:$R$2843,17,0)</f>
        <v>20.715</v>
      </c>
      <c r="M14" s="66">
        <f t="shared" si="4"/>
        <v>8</v>
      </c>
      <c r="N14" s="65">
        <f>VLOOKUP($A14,'Return Data'!$B$7:$R$2843,14,0)</f>
        <v>14.042</v>
      </c>
      <c r="O14" s="66">
        <f t="shared" si="5"/>
        <v>12</v>
      </c>
      <c r="P14" s="65">
        <f>VLOOKUP($A14,'Return Data'!$B$7:$R$2843,15,0)</f>
        <v>15.0185</v>
      </c>
      <c r="Q14" s="66">
        <f t="shared" si="6"/>
        <v>4</v>
      </c>
      <c r="R14" s="65">
        <f>VLOOKUP($A14,'Return Data'!$B$7:$R$2843,16,0)</f>
        <v>15.1167</v>
      </c>
      <c r="S14" s="67">
        <f t="shared" si="7"/>
        <v>11</v>
      </c>
    </row>
    <row r="15" spans="1:20" x14ac:dyDescent="0.3">
      <c r="A15" s="63" t="s">
        <v>963</v>
      </c>
      <c r="B15" s="64">
        <f>VLOOKUP($A15,'Return Data'!$B$7:$R$2843,3,0)</f>
        <v>44391</v>
      </c>
      <c r="C15" s="65">
        <f>VLOOKUP($A15,'Return Data'!$B$7:$R$2843,4,0)</f>
        <v>712.26919999999996</v>
      </c>
      <c r="D15" s="65">
        <f>VLOOKUP($A15,'Return Data'!$B$7:$R$2843,10,0)</f>
        <v>13.622400000000001</v>
      </c>
      <c r="E15" s="66">
        <f t="shared" si="0"/>
        <v>3</v>
      </c>
      <c r="F15" s="65">
        <f>VLOOKUP($A15,'Return Data'!$B$7:$R$2843,11,0)</f>
        <v>15.9215</v>
      </c>
      <c r="G15" s="66">
        <f t="shared" si="1"/>
        <v>1</v>
      </c>
      <c r="H15" s="65">
        <f>VLOOKUP($A15,'Return Data'!$B$7:$R$2843,12,0)</f>
        <v>52.344900000000003</v>
      </c>
      <c r="I15" s="66">
        <f t="shared" si="2"/>
        <v>1</v>
      </c>
      <c r="J15" s="65">
        <f>VLOOKUP($A15,'Return Data'!$B$7:$R$2843,13,0)</f>
        <v>64.870900000000006</v>
      </c>
      <c r="K15" s="66">
        <f t="shared" si="3"/>
        <v>1</v>
      </c>
      <c r="L15" s="65">
        <f>VLOOKUP($A15,'Return Data'!$B$7:$R$2843,17,0)</f>
        <v>21.331900000000001</v>
      </c>
      <c r="M15" s="66">
        <f t="shared" si="4"/>
        <v>7</v>
      </c>
      <c r="N15" s="65">
        <f>VLOOKUP($A15,'Return Data'!$B$7:$R$2843,14,0)</f>
        <v>14.427</v>
      </c>
      <c r="O15" s="66">
        <f t="shared" si="5"/>
        <v>10</v>
      </c>
      <c r="P15" s="65">
        <f>VLOOKUP($A15,'Return Data'!$B$7:$R$2843,15,0)</f>
        <v>12.505699999999999</v>
      </c>
      <c r="Q15" s="66">
        <f t="shared" si="6"/>
        <v>24</v>
      </c>
      <c r="R15" s="65">
        <f>VLOOKUP($A15,'Return Data'!$B$7:$R$2843,16,0)</f>
        <v>13.682</v>
      </c>
      <c r="S15" s="67">
        <f t="shared" si="7"/>
        <v>20</v>
      </c>
    </row>
    <row r="16" spans="1:20" x14ac:dyDescent="0.3">
      <c r="A16" s="63" t="s">
        <v>965</v>
      </c>
      <c r="B16" s="64">
        <f>VLOOKUP($A16,'Return Data'!$B$7:$R$2843,3,0)</f>
        <v>44391</v>
      </c>
      <c r="C16" s="65">
        <f>VLOOKUP($A16,'Return Data'!$B$7:$R$2843,4,0)</f>
        <v>665.70699999999999</v>
      </c>
      <c r="D16" s="65">
        <f>VLOOKUP($A16,'Return Data'!$B$7:$R$2843,10,0)</f>
        <v>12.2361</v>
      </c>
      <c r="E16" s="66">
        <f t="shared" si="0"/>
        <v>10</v>
      </c>
      <c r="F16" s="65">
        <f>VLOOKUP($A16,'Return Data'!$B$7:$R$2843,11,0)</f>
        <v>11.545</v>
      </c>
      <c r="G16" s="66">
        <f t="shared" si="1"/>
        <v>9</v>
      </c>
      <c r="H16" s="65">
        <f>VLOOKUP($A16,'Return Data'!$B$7:$R$2843,12,0)</f>
        <v>44.039700000000003</v>
      </c>
      <c r="I16" s="66">
        <f t="shared" si="2"/>
        <v>3</v>
      </c>
      <c r="J16" s="65">
        <f>VLOOKUP($A16,'Return Data'!$B$7:$R$2843,13,0)</f>
        <v>54.810200000000002</v>
      </c>
      <c r="K16" s="66">
        <f t="shared" si="3"/>
        <v>8</v>
      </c>
      <c r="L16" s="65">
        <f>VLOOKUP($A16,'Return Data'!$B$7:$R$2843,17,0)</f>
        <v>12.7257</v>
      </c>
      <c r="M16" s="66">
        <f t="shared" si="4"/>
        <v>29</v>
      </c>
      <c r="N16" s="65">
        <f>VLOOKUP($A16,'Return Data'!$B$7:$R$2843,14,0)</f>
        <v>13.337999999999999</v>
      </c>
      <c r="O16" s="66">
        <f t="shared" si="5"/>
        <v>21</v>
      </c>
      <c r="P16" s="65">
        <f>VLOOKUP($A16,'Return Data'!$B$7:$R$2843,15,0)</f>
        <v>12.885</v>
      </c>
      <c r="Q16" s="66">
        <f t="shared" si="6"/>
        <v>23</v>
      </c>
      <c r="R16" s="65">
        <f>VLOOKUP($A16,'Return Data'!$B$7:$R$2843,16,0)</f>
        <v>13.471399999999999</v>
      </c>
      <c r="S16" s="67">
        <f t="shared" si="7"/>
        <v>21</v>
      </c>
    </row>
    <row r="17" spans="1:19" x14ac:dyDescent="0.3">
      <c r="A17" s="63" t="s">
        <v>967</v>
      </c>
      <c r="B17" s="64">
        <f>VLOOKUP($A17,'Return Data'!$B$7:$R$2843,3,0)</f>
        <v>44391</v>
      </c>
      <c r="C17" s="65">
        <f>VLOOKUP($A17,'Return Data'!$B$7:$R$2843,4,0)</f>
        <v>313.44170000000003</v>
      </c>
      <c r="D17" s="65">
        <f>VLOOKUP($A17,'Return Data'!$B$7:$R$2843,10,0)</f>
        <v>10.154400000000001</v>
      </c>
      <c r="E17" s="66">
        <f t="shared" si="0"/>
        <v>25</v>
      </c>
      <c r="F17" s="65">
        <f>VLOOKUP($A17,'Return Data'!$B$7:$R$2843,11,0)</f>
        <v>7.7986000000000004</v>
      </c>
      <c r="G17" s="66">
        <f t="shared" si="1"/>
        <v>27</v>
      </c>
      <c r="H17" s="65">
        <f>VLOOKUP($A17,'Return Data'!$B$7:$R$2843,12,0)</f>
        <v>32.109699999999997</v>
      </c>
      <c r="I17" s="66">
        <f t="shared" si="2"/>
        <v>25</v>
      </c>
      <c r="J17" s="65">
        <f>VLOOKUP($A17,'Return Data'!$B$7:$R$2843,13,0)</f>
        <v>47.9893</v>
      </c>
      <c r="K17" s="66">
        <f t="shared" si="3"/>
        <v>21</v>
      </c>
      <c r="L17" s="65">
        <f>VLOOKUP($A17,'Return Data'!$B$7:$R$2843,17,0)</f>
        <v>18.607800000000001</v>
      </c>
      <c r="M17" s="66">
        <f t="shared" si="4"/>
        <v>18</v>
      </c>
      <c r="N17" s="65">
        <f>VLOOKUP($A17,'Return Data'!$B$7:$R$2843,14,0)</f>
        <v>13.3827</v>
      </c>
      <c r="O17" s="66">
        <f t="shared" si="5"/>
        <v>20</v>
      </c>
      <c r="P17" s="65">
        <f>VLOOKUP($A17,'Return Data'!$B$7:$R$2843,15,0)</f>
        <v>14.2441</v>
      </c>
      <c r="Q17" s="66">
        <f t="shared" si="6"/>
        <v>9</v>
      </c>
      <c r="R17" s="65">
        <f>VLOOKUP($A17,'Return Data'!$B$7:$R$2843,16,0)</f>
        <v>13.391999999999999</v>
      </c>
      <c r="S17" s="67">
        <f t="shared" si="7"/>
        <v>22</v>
      </c>
    </row>
    <row r="18" spans="1:19" x14ac:dyDescent="0.3">
      <c r="A18" s="63" t="s">
        <v>969</v>
      </c>
      <c r="B18" s="64">
        <f>VLOOKUP($A18,'Return Data'!$B$7:$R$2843,3,0)</f>
        <v>44391</v>
      </c>
      <c r="C18" s="65">
        <f>VLOOKUP($A18,'Return Data'!$B$7:$R$2843,4,0)</f>
        <v>62.89</v>
      </c>
      <c r="D18" s="65">
        <f>VLOOKUP($A18,'Return Data'!$B$7:$R$2843,10,0)</f>
        <v>11.309699999999999</v>
      </c>
      <c r="E18" s="66">
        <f t="shared" si="0"/>
        <v>16</v>
      </c>
      <c r="F18" s="65">
        <f>VLOOKUP($A18,'Return Data'!$B$7:$R$2843,11,0)</f>
        <v>10.3527</v>
      </c>
      <c r="G18" s="66">
        <f t="shared" si="1"/>
        <v>18</v>
      </c>
      <c r="H18" s="65">
        <f>VLOOKUP($A18,'Return Data'!$B$7:$R$2843,12,0)</f>
        <v>38.5242</v>
      </c>
      <c r="I18" s="66">
        <f t="shared" si="2"/>
        <v>9</v>
      </c>
      <c r="J18" s="65">
        <f>VLOOKUP($A18,'Return Data'!$B$7:$R$2843,13,0)</f>
        <v>51.688400000000001</v>
      </c>
      <c r="K18" s="66">
        <f t="shared" si="3"/>
        <v>13</v>
      </c>
      <c r="L18" s="65">
        <f>VLOOKUP($A18,'Return Data'!$B$7:$R$2843,17,0)</f>
        <v>18.505099999999999</v>
      </c>
      <c r="M18" s="66">
        <f t="shared" si="4"/>
        <v>20</v>
      </c>
      <c r="N18" s="65">
        <f>VLOOKUP($A18,'Return Data'!$B$7:$R$2843,14,0)</f>
        <v>14.458399999999999</v>
      </c>
      <c r="O18" s="66">
        <f t="shared" si="5"/>
        <v>9</v>
      </c>
      <c r="P18" s="65">
        <f>VLOOKUP($A18,'Return Data'!$B$7:$R$2843,15,0)</f>
        <v>14.310600000000001</v>
      </c>
      <c r="Q18" s="66">
        <f t="shared" si="6"/>
        <v>8</v>
      </c>
      <c r="R18" s="65">
        <f>VLOOKUP($A18,'Return Data'!$B$7:$R$2843,16,0)</f>
        <v>15.374700000000001</v>
      </c>
      <c r="S18" s="67">
        <f t="shared" si="7"/>
        <v>9</v>
      </c>
    </row>
    <row r="19" spans="1:19" x14ac:dyDescent="0.3">
      <c r="A19" s="63" t="s">
        <v>971</v>
      </c>
      <c r="B19" s="64">
        <f>VLOOKUP($A19,'Return Data'!$B$7:$R$2843,3,0)</f>
        <v>44391</v>
      </c>
      <c r="C19" s="65">
        <f>VLOOKUP($A19,'Return Data'!$B$7:$R$2843,4,0)</f>
        <v>39.21</v>
      </c>
      <c r="D19" s="65">
        <f>VLOOKUP($A19,'Return Data'!$B$7:$R$2843,10,0)</f>
        <v>14.582100000000001</v>
      </c>
      <c r="E19" s="66">
        <f t="shared" si="0"/>
        <v>2</v>
      </c>
      <c r="F19" s="65">
        <f>VLOOKUP($A19,'Return Data'!$B$7:$R$2843,11,0)</f>
        <v>14.716200000000001</v>
      </c>
      <c r="G19" s="66">
        <f t="shared" si="1"/>
        <v>2</v>
      </c>
      <c r="H19" s="65">
        <f>VLOOKUP($A19,'Return Data'!$B$7:$R$2843,12,0)</f>
        <v>38.894799999999996</v>
      </c>
      <c r="I19" s="66">
        <f t="shared" si="2"/>
        <v>7</v>
      </c>
      <c r="J19" s="65">
        <f>VLOOKUP($A19,'Return Data'!$B$7:$R$2843,13,0)</f>
        <v>55.348700000000001</v>
      </c>
      <c r="K19" s="66">
        <f t="shared" si="3"/>
        <v>6</v>
      </c>
      <c r="L19" s="65">
        <f>VLOOKUP($A19,'Return Data'!$B$7:$R$2843,17,0)</f>
        <v>23.723800000000001</v>
      </c>
      <c r="M19" s="66">
        <f t="shared" si="4"/>
        <v>2</v>
      </c>
      <c r="N19" s="65">
        <f>VLOOKUP($A19,'Return Data'!$B$7:$R$2843,14,0)</f>
        <v>16.433399999999999</v>
      </c>
      <c r="O19" s="66">
        <f t="shared" si="5"/>
        <v>3</v>
      </c>
      <c r="P19" s="65">
        <f>VLOOKUP($A19,'Return Data'!$B$7:$R$2843,15,0)</f>
        <v>13.8963</v>
      </c>
      <c r="Q19" s="66">
        <f t="shared" si="6"/>
        <v>13</v>
      </c>
      <c r="R19" s="65">
        <f>VLOOKUP($A19,'Return Data'!$B$7:$R$2843,16,0)</f>
        <v>14.7212</v>
      </c>
      <c r="S19" s="67">
        <f t="shared" si="7"/>
        <v>14</v>
      </c>
    </row>
    <row r="20" spans="1:19" x14ac:dyDescent="0.3">
      <c r="A20" s="63" t="s">
        <v>972</v>
      </c>
      <c r="B20" s="64">
        <f>VLOOKUP($A20,'Return Data'!$B$7:$R$2843,3,0)</f>
        <v>44391</v>
      </c>
      <c r="C20" s="65">
        <f>VLOOKUP($A20,'Return Data'!$B$7:$R$2843,4,0)</f>
        <v>48.98</v>
      </c>
      <c r="D20" s="65">
        <f>VLOOKUP($A20,'Return Data'!$B$7:$R$2843,10,0)</f>
        <v>9.7959999999999994</v>
      </c>
      <c r="E20" s="66">
        <f t="shared" si="0"/>
        <v>27</v>
      </c>
      <c r="F20" s="65">
        <f>VLOOKUP($A20,'Return Data'!$B$7:$R$2843,11,0)</f>
        <v>7.4123000000000001</v>
      </c>
      <c r="G20" s="66">
        <f t="shared" si="1"/>
        <v>28</v>
      </c>
      <c r="H20" s="65">
        <f>VLOOKUP($A20,'Return Data'!$B$7:$R$2843,12,0)</f>
        <v>27.851700000000001</v>
      </c>
      <c r="I20" s="66">
        <f t="shared" si="2"/>
        <v>27</v>
      </c>
      <c r="J20" s="65">
        <f>VLOOKUP($A20,'Return Data'!$B$7:$R$2843,13,0)</f>
        <v>45.9041</v>
      </c>
      <c r="K20" s="66">
        <f t="shared" si="3"/>
        <v>25</v>
      </c>
      <c r="L20" s="65">
        <f>VLOOKUP($A20,'Return Data'!$B$7:$R$2843,17,0)</f>
        <v>19.203900000000001</v>
      </c>
      <c r="M20" s="66">
        <f t="shared" si="4"/>
        <v>14</v>
      </c>
      <c r="N20" s="65">
        <f>VLOOKUP($A20,'Return Data'!$B$7:$R$2843,14,0)</f>
        <v>12.788500000000001</v>
      </c>
      <c r="O20" s="66">
        <f t="shared" si="5"/>
        <v>24</v>
      </c>
      <c r="P20" s="65">
        <f>VLOOKUP($A20,'Return Data'!$B$7:$R$2843,15,0)</f>
        <v>13.982900000000001</v>
      </c>
      <c r="Q20" s="66">
        <f t="shared" si="6"/>
        <v>11</v>
      </c>
      <c r="R20" s="65">
        <f>VLOOKUP($A20,'Return Data'!$B$7:$R$2843,16,0)</f>
        <v>13.0375</v>
      </c>
      <c r="S20" s="67">
        <f t="shared" si="7"/>
        <v>23</v>
      </c>
    </row>
    <row r="21" spans="1:19" x14ac:dyDescent="0.3">
      <c r="A21" s="63" t="s">
        <v>975</v>
      </c>
      <c r="B21" s="64">
        <f>VLOOKUP($A21,'Return Data'!$B$7:$R$2843,3,0)</f>
        <v>44391</v>
      </c>
      <c r="C21" s="65">
        <f>VLOOKUP($A21,'Return Data'!$B$7:$R$2843,4,0)</f>
        <v>30.17</v>
      </c>
      <c r="D21" s="65">
        <f>VLOOKUP($A21,'Return Data'!$B$7:$R$2843,10,0)</f>
        <v>8.9563000000000006</v>
      </c>
      <c r="E21" s="66">
        <f t="shared" si="0"/>
        <v>29</v>
      </c>
      <c r="F21" s="65">
        <f>VLOOKUP($A21,'Return Data'!$B$7:$R$2843,11,0)</f>
        <v>6.7209000000000003</v>
      </c>
      <c r="G21" s="66">
        <f t="shared" si="1"/>
        <v>29</v>
      </c>
      <c r="H21" s="65">
        <f>VLOOKUP($A21,'Return Data'!$B$7:$R$2843,12,0)</f>
        <v>27.353300000000001</v>
      </c>
      <c r="I21" s="66">
        <f t="shared" si="2"/>
        <v>28</v>
      </c>
      <c r="J21" s="65">
        <f>VLOOKUP($A21,'Return Data'!$B$7:$R$2843,13,0)</f>
        <v>41.709699999999998</v>
      </c>
      <c r="K21" s="66">
        <f t="shared" si="3"/>
        <v>28</v>
      </c>
      <c r="L21" s="65">
        <f>VLOOKUP($A21,'Return Data'!$B$7:$R$2843,17,0)</f>
        <v>13.2963</v>
      </c>
      <c r="M21" s="66">
        <f t="shared" si="4"/>
        <v>28</v>
      </c>
      <c r="N21" s="65">
        <f>VLOOKUP($A21,'Return Data'!$B$7:$R$2843,14,0)</f>
        <v>10.5471</v>
      </c>
      <c r="O21" s="66">
        <f t="shared" si="5"/>
        <v>27</v>
      </c>
      <c r="P21" s="65">
        <f>VLOOKUP($A21,'Return Data'!$B$7:$R$2843,15,0)</f>
        <v>13.013199999999999</v>
      </c>
      <c r="Q21" s="66">
        <f t="shared" si="6"/>
        <v>22</v>
      </c>
      <c r="R21" s="65">
        <f>VLOOKUP($A21,'Return Data'!$B$7:$R$2843,16,0)</f>
        <v>12.898099999999999</v>
      </c>
      <c r="S21" s="67">
        <f t="shared" si="7"/>
        <v>24</v>
      </c>
    </row>
    <row r="22" spans="1:19" x14ac:dyDescent="0.3">
      <c r="A22" s="63" t="s">
        <v>977</v>
      </c>
      <c r="B22" s="64">
        <f>VLOOKUP($A22,'Return Data'!$B$7:$R$2843,3,0)</f>
        <v>44391</v>
      </c>
      <c r="C22" s="65">
        <f>VLOOKUP($A22,'Return Data'!$B$7:$R$2843,4,0)</f>
        <v>45.22</v>
      </c>
      <c r="D22" s="65">
        <f>VLOOKUP($A22,'Return Data'!$B$7:$R$2843,10,0)</f>
        <v>14.917400000000001</v>
      </c>
      <c r="E22" s="66">
        <f t="shared" si="0"/>
        <v>1</v>
      </c>
      <c r="F22" s="65">
        <f>VLOOKUP($A22,'Return Data'!$B$7:$R$2843,11,0)</f>
        <v>13.760999999999999</v>
      </c>
      <c r="G22" s="66">
        <f t="shared" si="1"/>
        <v>4</v>
      </c>
      <c r="H22" s="65">
        <f>VLOOKUP($A22,'Return Data'!$B$7:$R$2843,12,0)</f>
        <v>32.804699999999997</v>
      </c>
      <c r="I22" s="66">
        <f t="shared" si="2"/>
        <v>22</v>
      </c>
      <c r="J22" s="65">
        <f>VLOOKUP($A22,'Return Data'!$B$7:$R$2843,13,0)</f>
        <v>48.3596</v>
      </c>
      <c r="K22" s="66">
        <f t="shared" si="3"/>
        <v>20</v>
      </c>
      <c r="L22" s="65">
        <f>VLOOKUP($A22,'Return Data'!$B$7:$R$2843,17,0)</f>
        <v>20.03</v>
      </c>
      <c r="M22" s="66">
        <f t="shared" si="4"/>
        <v>11</v>
      </c>
      <c r="N22" s="65">
        <f>VLOOKUP($A22,'Return Data'!$B$7:$R$2843,14,0)</f>
        <v>13.963100000000001</v>
      </c>
      <c r="O22" s="66">
        <f t="shared" si="5"/>
        <v>14</v>
      </c>
      <c r="P22" s="65">
        <f>VLOOKUP($A22,'Return Data'!$B$7:$R$2843,15,0)</f>
        <v>14.330399999999999</v>
      </c>
      <c r="Q22" s="66">
        <f t="shared" si="6"/>
        <v>7</v>
      </c>
      <c r="R22" s="65">
        <f>VLOOKUP($A22,'Return Data'!$B$7:$R$2843,16,0)</f>
        <v>15.7014</v>
      </c>
      <c r="S22" s="67">
        <f t="shared" si="7"/>
        <v>7</v>
      </c>
    </row>
    <row r="23" spans="1:19" x14ac:dyDescent="0.3">
      <c r="A23" s="63" t="s">
        <v>979</v>
      </c>
      <c r="B23" s="64">
        <f>VLOOKUP($A23,'Return Data'!$B$7:$R$2843,3,0)</f>
        <v>44391</v>
      </c>
      <c r="C23" s="65">
        <f>VLOOKUP($A23,'Return Data'!$B$7:$R$2843,4,0)</f>
        <v>98.3566</v>
      </c>
      <c r="D23" s="65">
        <f>VLOOKUP($A23,'Return Data'!$B$7:$R$2843,10,0)</f>
        <v>9.5215999999999994</v>
      </c>
      <c r="E23" s="66">
        <f t="shared" si="0"/>
        <v>28</v>
      </c>
      <c r="F23" s="65">
        <f>VLOOKUP($A23,'Return Data'!$B$7:$R$2843,11,0)</f>
        <v>8.9102999999999994</v>
      </c>
      <c r="G23" s="66">
        <f t="shared" si="1"/>
        <v>22</v>
      </c>
      <c r="H23" s="65">
        <f>VLOOKUP($A23,'Return Data'!$B$7:$R$2843,12,0)</f>
        <v>24.764800000000001</v>
      </c>
      <c r="I23" s="66">
        <f t="shared" si="2"/>
        <v>29</v>
      </c>
      <c r="J23" s="65">
        <f>VLOOKUP($A23,'Return Data'!$B$7:$R$2843,13,0)</f>
        <v>35.443800000000003</v>
      </c>
      <c r="K23" s="66">
        <f t="shared" si="3"/>
        <v>29</v>
      </c>
      <c r="L23" s="65">
        <f>VLOOKUP($A23,'Return Data'!$B$7:$R$2843,17,0)</f>
        <v>17.4604</v>
      </c>
      <c r="M23" s="66">
        <f t="shared" si="4"/>
        <v>23</v>
      </c>
      <c r="N23" s="65">
        <f>VLOOKUP($A23,'Return Data'!$B$7:$R$2843,14,0)</f>
        <v>12.3749</v>
      </c>
      <c r="O23" s="66">
        <f t="shared" si="5"/>
        <v>25</v>
      </c>
      <c r="P23" s="65">
        <f>VLOOKUP($A23,'Return Data'!$B$7:$R$2843,15,0)</f>
        <v>11.2476</v>
      </c>
      <c r="Q23" s="66">
        <f t="shared" si="6"/>
        <v>26</v>
      </c>
      <c r="R23" s="65">
        <f>VLOOKUP($A23,'Return Data'!$B$7:$R$2843,16,0)</f>
        <v>12.423999999999999</v>
      </c>
      <c r="S23" s="67">
        <f t="shared" si="7"/>
        <v>25</v>
      </c>
    </row>
    <row r="24" spans="1:19" x14ac:dyDescent="0.3">
      <c r="A24" s="63" t="s">
        <v>1910</v>
      </c>
      <c r="B24" s="64">
        <f>VLOOKUP($A24,'Return Data'!$B$7:$R$2843,3,0)</f>
        <v>44391</v>
      </c>
      <c r="C24" s="65">
        <f>VLOOKUP($A24,'Return Data'!$B$7:$R$2843,4,0)</f>
        <v>377.95800000000003</v>
      </c>
      <c r="D24" s="65">
        <f>VLOOKUP($A24,'Return Data'!$B$7:$R$2843,10,0)</f>
        <v>12.036</v>
      </c>
      <c r="E24" s="66">
        <f t="shared" si="0"/>
        <v>11</v>
      </c>
      <c r="F24" s="65">
        <f>VLOOKUP($A24,'Return Data'!$B$7:$R$2843,11,0)</f>
        <v>12.774100000000001</v>
      </c>
      <c r="G24" s="66">
        <f t="shared" si="1"/>
        <v>7</v>
      </c>
      <c r="H24" s="65">
        <f>VLOOKUP($A24,'Return Data'!$B$7:$R$2843,12,0)</f>
        <v>36.378</v>
      </c>
      <c r="I24" s="66">
        <f t="shared" si="2"/>
        <v>12</v>
      </c>
      <c r="J24" s="65">
        <f>VLOOKUP($A24,'Return Data'!$B$7:$R$2843,13,0)</f>
        <v>55.083199999999998</v>
      </c>
      <c r="K24" s="66">
        <f t="shared" si="3"/>
        <v>7</v>
      </c>
      <c r="L24" s="65">
        <f>VLOOKUP($A24,'Return Data'!$B$7:$R$2843,17,0)</f>
        <v>23.0914</v>
      </c>
      <c r="M24" s="66">
        <f t="shared" si="4"/>
        <v>3</v>
      </c>
      <c r="N24" s="65">
        <f>VLOOKUP($A24,'Return Data'!$B$7:$R$2843,14,0)</f>
        <v>16.651900000000001</v>
      </c>
      <c r="O24" s="66">
        <f t="shared" si="5"/>
        <v>2</v>
      </c>
      <c r="P24" s="65">
        <f>VLOOKUP($A24,'Return Data'!$B$7:$R$2843,15,0)</f>
        <v>14.844099999999999</v>
      </c>
      <c r="Q24" s="66">
        <f t="shared" si="6"/>
        <v>5</v>
      </c>
      <c r="R24" s="65">
        <f>VLOOKUP($A24,'Return Data'!$B$7:$R$2843,16,0)</f>
        <v>15.4208</v>
      </c>
      <c r="S24" s="67">
        <f t="shared" si="7"/>
        <v>8</v>
      </c>
    </row>
    <row r="25" spans="1:19" x14ac:dyDescent="0.3">
      <c r="A25" s="63" t="s">
        <v>980</v>
      </c>
      <c r="B25" s="64">
        <f>VLOOKUP($A25,'Return Data'!$B$7:$R$2843,3,0)</f>
        <v>44391</v>
      </c>
      <c r="C25" s="65">
        <f>VLOOKUP($A25,'Return Data'!$B$7:$R$2843,4,0)</f>
        <v>40.061999999999998</v>
      </c>
      <c r="D25" s="65">
        <f>VLOOKUP($A25,'Return Data'!$B$7:$R$2843,10,0)</f>
        <v>10.876799999999999</v>
      </c>
      <c r="E25" s="66">
        <f t="shared" si="0"/>
        <v>21</v>
      </c>
      <c r="F25" s="65">
        <f>VLOOKUP($A25,'Return Data'!$B$7:$R$2843,11,0)</f>
        <v>10.4762</v>
      </c>
      <c r="G25" s="66">
        <f t="shared" si="1"/>
        <v>16</v>
      </c>
      <c r="H25" s="65">
        <f>VLOOKUP($A25,'Return Data'!$B$7:$R$2843,12,0)</f>
        <v>33.2956</v>
      </c>
      <c r="I25" s="66">
        <f t="shared" si="2"/>
        <v>21</v>
      </c>
      <c r="J25" s="65">
        <f>VLOOKUP($A25,'Return Data'!$B$7:$R$2843,13,0)</f>
        <v>49.663800000000002</v>
      </c>
      <c r="K25" s="66">
        <f t="shared" si="3"/>
        <v>17</v>
      </c>
      <c r="L25" s="65">
        <f>VLOOKUP($A25,'Return Data'!$B$7:$R$2843,17,0)</f>
        <v>17.997499999999999</v>
      </c>
      <c r="M25" s="66">
        <f t="shared" si="4"/>
        <v>22</v>
      </c>
      <c r="N25" s="65">
        <f>VLOOKUP($A25,'Return Data'!$B$7:$R$2843,14,0)</f>
        <v>13.456799999999999</v>
      </c>
      <c r="O25" s="66">
        <f t="shared" si="5"/>
        <v>19</v>
      </c>
      <c r="P25" s="65">
        <f>VLOOKUP($A25,'Return Data'!$B$7:$R$2843,15,0)</f>
        <v>13.1165</v>
      </c>
      <c r="Q25" s="66">
        <f t="shared" si="6"/>
        <v>20</v>
      </c>
      <c r="R25" s="65">
        <f>VLOOKUP($A25,'Return Data'!$B$7:$R$2843,16,0)</f>
        <v>14.119899999999999</v>
      </c>
      <c r="S25" s="67">
        <f t="shared" si="7"/>
        <v>16</v>
      </c>
    </row>
    <row r="26" spans="1:19" x14ac:dyDescent="0.3">
      <c r="A26" s="63" t="s">
        <v>983</v>
      </c>
      <c r="B26" s="64">
        <f>VLOOKUP($A26,'Return Data'!$B$7:$R$2843,3,0)</f>
        <v>44391</v>
      </c>
      <c r="C26" s="65">
        <f>VLOOKUP($A26,'Return Data'!$B$7:$R$2843,4,0)</f>
        <v>40.167299999999997</v>
      </c>
      <c r="D26" s="65">
        <f>VLOOKUP($A26,'Return Data'!$B$7:$R$2843,10,0)</f>
        <v>11.362399999999999</v>
      </c>
      <c r="E26" s="66">
        <f t="shared" si="0"/>
        <v>15</v>
      </c>
      <c r="F26" s="65">
        <f>VLOOKUP($A26,'Return Data'!$B$7:$R$2843,11,0)</f>
        <v>9.2010000000000005</v>
      </c>
      <c r="G26" s="66">
        <f t="shared" si="1"/>
        <v>21</v>
      </c>
      <c r="H26" s="65">
        <f>VLOOKUP($A26,'Return Data'!$B$7:$R$2843,12,0)</f>
        <v>34.102899999999998</v>
      </c>
      <c r="I26" s="66">
        <f t="shared" si="2"/>
        <v>19</v>
      </c>
      <c r="J26" s="65">
        <f>VLOOKUP($A26,'Return Data'!$B$7:$R$2843,13,0)</f>
        <v>47.103299999999997</v>
      </c>
      <c r="K26" s="66">
        <f t="shared" si="3"/>
        <v>23</v>
      </c>
      <c r="L26" s="65">
        <f>VLOOKUP($A26,'Return Data'!$B$7:$R$2843,17,0)</f>
        <v>19.480799999999999</v>
      </c>
      <c r="M26" s="66">
        <f t="shared" si="4"/>
        <v>13</v>
      </c>
      <c r="N26" s="65">
        <f>VLOOKUP($A26,'Return Data'!$B$7:$R$2843,14,0)</f>
        <v>13.604900000000001</v>
      </c>
      <c r="O26" s="66">
        <f t="shared" si="5"/>
        <v>17</v>
      </c>
      <c r="P26" s="65">
        <f>VLOOKUP($A26,'Return Data'!$B$7:$R$2843,15,0)</f>
        <v>13.4748</v>
      </c>
      <c r="Q26" s="66">
        <f t="shared" si="6"/>
        <v>17</v>
      </c>
      <c r="R26" s="65">
        <f>VLOOKUP($A26,'Return Data'!$B$7:$R$2843,16,0)</f>
        <v>13.7041</v>
      </c>
      <c r="S26" s="67">
        <f t="shared" si="7"/>
        <v>19</v>
      </c>
    </row>
    <row r="27" spans="1:19" x14ac:dyDescent="0.3">
      <c r="A27" s="63" t="s">
        <v>984</v>
      </c>
      <c r="B27" s="64">
        <f>VLOOKUP($A27,'Return Data'!$B$7:$R$2843,3,0)</f>
        <v>44391</v>
      </c>
      <c r="C27" s="65">
        <f>VLOOKUP($A27,'Return Data'!$B$7:$R$2843,4,0)</f>
        <v>15.032400000000001</v>
      </c>
      <c r="D27" s="65">
        <f>VLOOKUP($A27,'Return Data'!$B$7:$R$2843,10,0)</f>
        <v>12.635199999999999</v>
      </c>
      <c r="E27" s="66">
        <f t="shared" si="0"/>
        <v>6</v>
      </c>
      <c r="F27" s="65">
        <f>VLOOKUP($A27,'Return Data'!$B$7:$R$2843,11,0)</f>
        <v>13.342599999999999</v>
      </c>
      <c r="G27" s="66">
        <f t="shared" si="1"/>
        <v>5</v>
      </c>
      <c r="H27" s="65">
        <f>VLOOKUP($A27,'Return Data'!$B$7:$R$2843,12,0)</f>
        <v>41.774999999999999</v>
      </c>
      <c r="I27" s="66">
        <f t="shared" si="2"/>
        <v>4</v>
      </c>
      <c r="J27" s="65">
        <f>VLOOKUP($A27,'Return Data'!$B$7:$R$2843,13,0)</f>
        <v>56.211599999999997</v>
      </c>
      <c r="K27" s="66">
        <f t="shared" si="3"/>
        <v>4</v>
      </c>
      <c r="L27" s="65">
        <f>VLOOKUP($A27,'Return Data'!$B$7:$R$2843,17,0)</f>
        <v>21.570399999999999</v>
      </c>
      <c r="M27" s="66">
        <f t="shared" si="4"/>
        <v>6</v>
      </c>
      <c r="N27" s="65"/>
      <c r="O27" s="66"/>
      <c r="P27" s="65"/>
      <c r="Q27" s="66"/>
      <c r="R27" s="65">
        <f>VLOOKUP($A27,'Return Data'!$B$7:$R$2843,16,0)</f>
        <v>19.080200000000001</v>
      </c>
      <c r="S27" s="67">
        <f t="shared" si="7"/>
        <v>1</v>
      </c>
    </row>
    <row r="28" spans="1:19" x14ac:dyDescent="0.3">
      <c r="A28" s="63" t="s">
        <v>986</v>
      </c>
      <c r="B28" s="64">
        <f>VLOOKUP($A28,'Return Data'!$B$7:$R$2843,3,0)</f>
        <v>44391</v>
      </c>
      <c r="C28" s="65">
        <f>VLOOKUP($A28,'Return Data'!$B$7:$R$2843,4,0)</f>
        <v>78.135000000000005</v>
      </c>
      <c r="D28" s="65">
        <f>VLOOKUP($A28,'Return Data'!$B$7:$R$2843,10,0)</f>
        <v>12.2597</v>
      </c>
      <c r="E28" s="66">
        <f t="shared" si="0"/>
        <v>9</v>
      </c>
      <c r="F28" s="65">
        <f>VLOOKUP($A28,'Return Data'!$B$7:$R$2843,11,0)</f>
        <v>11.6358</v>
      </c>
      <c r="G28" s="66">
        <f t="shared" si="1"/>
        <v>8</v>
      </c>
      <c r="H28" s="65">
        <f>VLOOKUP($A28,'Return Data'!$B$7:$R$2843,12,0)</f>
        <v>35.437100000000001</v>
      </c>
      <c r="I28" s="66">
        <f t="shared" si="2"/>
        <v>13</v>
      </c>
      <c r="J28" s="65">
        <f>VLOOKUP($A28,'Return Data'!$B$7:$R$2843,13,0)</f>
        <v>52.828299999999999</v>
      </c>
      <c r="K28" s="66">
        <f t="shared" si="3"/>
        <v>12</v>
      </c>
      <c r="L28" s="65">
        <f>VLOOKUP($A28,'Return Data'!$B$7:$R$2843,17,0)</f>
        <v>20.081900000000001</v>
      </c>
      <c r="M28" s="66">
        <f t="shared" si="4"/>
        <v>10</v>
      </c>
      <c r="N28" s="65">
        <f>VLOOKUP($A28,'Return Data'!$B$7:$R$2843,14,0)</f>
        <v>16.332999999999998</v>
      </c>
      <c r="O28" s="66">
        <f t="shared" ref="O28:O36" si="8">RANK(N28,N$8:N$36,0)</f>
        <v>4</v>
      </c>
      <c r="P28" s="65">
        <f>VLOOKUP($A28,'Return Data'!$B$7:$R$2843,15,0)</f>
        <v>16.634399999999999</v>
      </c>
      <c r="Q28" s="66">
        <f t="shared" ref="Q28:Q36" si="9">RANK(P28,P$8:P$36,0)</f>
        <v>3</v>
      </c>
      <c r="R28" s="65">
        <f>VLOOKUP($A28,'Return Data'!$B$7:$R$2843,16,0)</f>
        <v>18.150700000000001</v>
      </c>
      <c r="S28" s="67">
        <f t="shared" si="7"/>
        <v>2</v>
      </c>
    </row>
    <row r="29" spans="1:19" x14ac:dyDescent="0.3">
      <c r="A29" s="63" t="s">
        <v>2020</v>
      </c>
      <c r="B29" s="64">
        <f>VLOOKUP($A29,'Return Data'!$B$7:$R$2843,3,0)</f>
        <v>44391</v>
      </c>
      <c r="C29" s="65">
        <f>VLOOKUP($A29,'Return Data'!$B$7:$R$2843,4,0)</f>
        <v>35.492699999999999</v>
      </c>
      <c r="D29" s="65">
        <f>VLOOKUP($A29,'Return Data'!$B$7:$R$2843,10,0)</f>
        <v>12.469900000000001</v>
      </c>
      <c r="E29" s="66">
        <f t="shared" si="0"/>
        <v>7</v>
      </c>
      <c r="F29" s="65">
        <f>VLOOKUP($A29,'Return Data'!$B$7:$R$2843,11,0)</f>
        <v>11.355600000000001</v>
      </c>
      <c r="G29" s="66">
        <f t="shared" si="1"/>
        <v>10</v>
      </c>
      <c r="H29" s="65">
        <f>VLOOKUP($A29,'Return Data'!$B$7:$R$2843,12,0)</f>
        <v>36.802900000000001</v>
      </c>
      <c r="I29" s="66">
        <f t="shared" si="2"/>
        <v>11</v>
      </c>
      <c r="J29" s="65">
        <f>VLOOKUP($A29,'Return Data'!$B$7:$R$2843,13,0)</f>
        <v>51.171700000000001</v>
      </c>
      <c r="K29" s="66">
        <f t="shared" si="3"/>
        <v>15</v>
      </c>
      <c r="L29" s="65">
        <f>VLOOKUP($A29,'Return Data'!$B$7:$R$2843,17,0)</f>
        <v>18.727499999999999</v>
      </c>
      <c r="M29" s="66">
        <f t="shared" si="4"/>
        <v>17</v>
      </c>
      <c r="N29" s="65">
        <f>VLOOKUP($A29,'Return Data'!$B$7:$R$2843,14,0)</f>
        <v>13.943099999999999</v>
      </c>
      <c r="O29" s="66">
        <f t="shared" si="8"/>
        <v>15</v>
      </c>
      <c r="P29" s="65">
        <f>VLOOKUP($A29,'Return Data'!$B$7:$R$2843,15,0)</f>
        <v>13.7052</v>
      </c>
      <c r="Q29" s="66">
        <f t="shared" si="9"/>
        <v>14</v>
      </c>
      <c r="R29" s="65">
        <f>VLOOKUP($A29,'Return Data'!$B$7:$R$2843,16,0)</f>
        <v>13.719900000000001</v>
      </c>
      <c r="S29" s="67">
        <f t="shared" si="7"/>
        <v>18</v>
      </c>
    </row>
    <row r="30" spans="1:19" x14ac:dyDescent="0.3">
      <c r="A30" s="63" t="s">
        <v>989</v>
      </c>
      <c r="B30" s="64">
        <f>VLOOKUP($A30,'Return Data'!$B$7:$R$2843,3,0)</f>
        <v>44391</v>
      </c>
      <c r="C30" s="65">
        <f>VLOOKUP($A30,'Return Data'!$B$7:$R$2843,4,0)</f>
        <v>48.307099999999998</v>
      </c>
      <c r="D30" s="65">
        <f>VLOOKUP($A30,'Return Data'!$B$7:$R$2843,10,0)</f>
        <v>13.409700000000001</v>
      </c>
      <c r="E30" s="66">
        <f t="shared" si="0"/>
        <v>4</v>
      </c>
      <c r="F30" s="65">
        <f>VLOOKUP($A30,'Return Data'!$B$7:$R$2843,11,0)</f>
        <v>13.007300000000001</v>
      </c>
      <c r="G30" s="66">
        <f t="shared" si="1"/>
        <v>6</v>
      </c>
      <c r="H30" s="65">
        <f>VLOOKUP($A30,'Return Data'!$B$7:$R$2843,12,0)</f>
        <v>46.660699999999999</v>
      </c>
      <c r="I30" s="66">
        <f t="shared" si="2"/>
        <v>2</v>
      </c>
      <c r="J30" s="65">
        <f>VLOOKUP($A30,'Return Data'!$B$7:$R$2843,13,0)</f>
        <v>58.379300000000001</v>
      </c>
      <c r="K30" s="66">
        <f t="shared" si="3"/>
        <v>2</v>
      </c>
      <c r="L30" s="65">
        <f>VLOOKUP($A30,'Return Data'!$B$7:$R$2843,17,0)</f>
        <v>13.854799999999999</v>
      </c>
      <c r="M30" s="66">
        <f t="shared" si="4"/>
        <v>27</v>
      </c>
      <c r="N30" s="65">
        <f>VLOOKUP($A30,'Return Data'!$B$7:$R$2843,14,0)</f>
        <v>12.9206</v>
      </c>
      <c r="O30" s="66">
        <f t="shared" si="8"/>
        <v>23</v>
      </c>
      <c r="P30" s="65">
        <f>VLOOKUP($A30,'Return Data'!$B$7:$R$2843,15,0)</f>
        <v>13.959899999999999</v>
      </c>
      <c r="Q30" s="66">
        <f t="shared" si="9"/>
        <v>12</v>
      </c>
      <c r="R30" s="65">
        <f>VLOOKUP($A30,'Return Data'!$B$7:$R$2843,16,0)</f>
        <v>15.062900000000001</v>
      </c>
      <c r="S30" s="67">
        <f t="shared" si="7"/>
        <v>13</v>
      </c>
    </row>
    <row r="31" spans="1:19" x14ac:dyDescent="0.3">
      <c r="A31" s="63" t="s">
        <v>991</v>
      </c>
      <c r="B31" s="64">
        <f>VLOOKUP($A31,'Return Data'!$B$7:$R$2843,3,0)</f>
        <v>44391</v>
      </c>
      <c r="C31" s="65">
        <f>VLOOKUP($A31,'Return Data'!$B$7:$R$2843,4,0)</f>
        <v>261.68</v>
      </c>
      <c r="D31" s="65">
        <f>VLOOKUP($A31,'Return Data'!$B$7:$R$2843,10,0)</f>
        <v>12.391</v>
      </c>
      <c r="E31" s="66">
        <f t="shared" si="0"/>
        <v>8</v>
      </c>
      <c r="F31" s="65">
        <f>VLOOKUP($A31,'Return Data'!$B$7:$R$2843,11,0)</f>
        <v>10.8626</v>
      </c>
      <c r="G31" s="66">
        <f t="shared" si="1"/>
        <v>14</v>
      </c>
      <c r="H31" s="65">
        <f>VLOOKUP($A31,'Return Data'!$B$7:$R$2843,12,0)</f>
        <v>34.761600000000001</v>
      </c>
      <c r="I31" s="66">
        <f t="shared" si="2"/>
        <v>16</v>
      </c>
      <c r="J31" s="65">
        <f>VLOOKUP($A31,'Return Data'!$B$7:$R$2843,13,0)</f>
        <v>53.064999999999998</v>
      </c>
      <c r="K31" s="66">
        <f t="shared" si="3"/>
        <v>11</v>
      </c>
      <c r="L31" s="65">
        <f>VLOOKUP($A31,'Return Data'!$B$7:$R$2843,17,0)</f>
        <v>19.104600000000001</v>
      </c>
      <c r="M31" s="66">
        <f t="shared" si="4"/>
        <v>15</v>
      </c>
      <c r="N31" s="65">
        <f>VLOOKUP($A31,'Return Data'!$B$7:$R$2843,14,0)</f>
        <v>14.0387</v>
      </c>
      <c r="O31" s="66">
        <f t="shared" si="8"/>
        <v>13</v>
      </c>
      <c r="P31" s="65">
        <f>VLOOKUP($A31,'Return Data'!$B$7:$R$2843,15,0)</f>
        <v>13.7004</v>
      </c>
      <c r="Q31" s="66">
        <f t="shared" si="9"/>
        <v>15</v>
      </c>
      <c r="R31" s="65">
        <f>VLOOKUP($A31,'Return Data'!$B$7:$R$2843,16,0)</f>
        <v>15.2536</v>
      </c>
      <c r="S31" s="67">
        <f t="shared" si="7"/>
        <v>10</v>
      </c>
    </row>
    <row r="32" spans="1:19" x14ac:dyDescent="0.3">
      <c r="A32" s="63" t="s">
        <v>992</v>
      </c>
      <c r="B32" s="64">
        <f>VLOOKUP($A32,'Return Data'!$B$7:$R$2843,3,0)</f>
        <v>44391</v>
      </c>
      <c r="C32" s="65">
        <f>VLOOKUP($A32,'Return Data'!$B$7:$R$2843,4,0)</f>
        <v>60.2575</v>
      </c>
      <c r="D32" s="65">
        <f>VLOOKUP($A32,'Return Data'!$B$7:$R$2843,10,0)</f>
        <v>10.0413</v>
      </c>
      <c r="E32" s="66">
        <f t="shared" si="0"/>
        <v>26</v>
      </c>
      <c r="F32" s="65">
        <f>VLOOKUP($A32,'Return Data'!$B$7:$R$2843,11,0)</f>
        <v>10.598100000000001</v>
      </c>
      <c r="G32" s="66">
        <f t="shared" si="1"/>
        <v>15</v>
      </c>
      <c r="H32" s="65">
        <f>VLOOKUP($A32,'Return Data'!$B$7:$R$2843,12,0)</f>
        <v>40.284100000000002</v>
      </c>
      <c r="I32" s="66">
        <f t="shared" si="2"/>
        <v>6</v>
      </c>
      <c r="J32" s="65">
        <f>VLOOKUP($A32,'Return Data'!$B$7:$R$2843,13,0)</f>
        <v>55.639400000000002</v>
      </c>
      <c r="K32" s="66">
        <f t="shared" si="3"/>
        <v>5</v>
      </c>
      <c r="L32" s="65">
        <f>VLOOKUP($A32,'Return Data'!$B$7:$R$2843,17,0)</f>
        <v>19.628799999999998</v>
      </c>
      <c r="M32" s="66">
        <f t="shared" si="4"/>
        <v>12</v>
      </c>
      <c r="N32" s="65">
        <f>VLOOKUP($A32,'Return Data'!$B$7:$R$2843,14,0)</f>
        <v>14.657</v>
      </c>
      <c r="O32" s="66">
        <f t="shared" si="8"/>
        <v>8</v>
      </c>
      <c r="P32" s="65">
        <f>VLOOKUP($A32,'Return Data'!$B$7:$R$2843,15,0)</f>
        <v>13.629099999999999</v>
      </c>
      <c r="Q32" s="66">
        <f t="shared" si="9"/>
        <v>16</v>
      </c>
      <c r="R32" s="65">
        <f>VLOOKUP($A32,'Return Data'!$B$7:$R$2843,16,0)</f>
        <v>16.203499999999998</v>
      </c>
      <c r="S32" s="67">
        <f t="shared" si="7"/>
        <v>4</v>
      </c>
    </row>
    <row r="33" spans="1:19" x14ac:dyDescent="0.3">
      <c r="A33" s="63" t="s">
        <v>995</v>
      </c>
      <c r="B33" s="64">
        <f>VLOOKUP($A33,'Return Data'!$B$7:$R$2843,3,0)</f>
        <v>44391</v>
      </c>
      <c r="C33" s="65">
        <f>VLOOKUP($A33,'Return Data'!$B$7:$R$2843,4,0)</f>
        <v>334.20929999999998</v>
      </c>
      <c r="D33" s="65">
        <f>VLOOKUP($A33,'Return Data'!$B$7:$R$2843,10,0)</f>
        <v>12.8226</v>
      </c>
      <c r="E33" s="66">
        <f t="shared" si="0"/>
        <v>5</v>
      </c>
      <c r="F33" s="65">
        <f>VLOOKUP($A33,'Return Data'!$B$7:$R$2843,11,0)</f>
        <v>14.4434</v>
      </c>
      <c r="G33" s="66">
        <f t="shared" si="1"/>
        <v>3</v>
      </c>
      <c r="H33" s="65">
        <f>VLOOKUP($A33,'Return Data'!$B$7:$R$2843,12,0)</f>
        <v>41.235799999999998</v>
      </c>
      <c r="I33" s="66">
        <f t="shared" si="2"/>
        <v>5</v>
      </c>
      <c r="J33" s="65">
        <f>VLOOKUP($A33,'Return Data'!$B$7:$R$2843,13,0)</f>
        <v>56.674700000000001</v>
      </c>
      <c r="K33" s="66">
        <f t="shared" si="3"/>
        <v>3</v>
      </c>
      <c r="L33" s="65">
        <f>VLOOKUP($A33,'Return Data'!$B$7:$R$2843,17,0)</f>
        <v>17.242000000000001</v>
      </c>
      <c r="M33" s="66">
        <f t="shared" si="4"/>
        <v>24</v>
      </c>
      <c r="N33" s="65">
        <f>VLOOKUP($A33,'Return Data'!$B$7:$R$2843,14,0)</f>
        <v>14.209899999999999</v>
      </c>
      <c r="O33" s="66">
        <f t="shared" si="8"/>
        <v>11</v>
      </c>
      <c r="P33" s="65">
        <f>VLOOKUP($A33,'Return Data'!$B$7:$R$2843,15,0)</f>
        <v>13.4306</v>
      </c>
      <c r="Q33" s="66">
        <f t="shared" si="9"/>
        <v>18</v>
      </c>
      <c r="R33" s="65">
        <f>VLOOKUP($A33,'Return Data'!$B$7:$R$2843,16,0)</f>
        <v>14.0746</v>
      </c>
      <c r="S33" s="67">
        <f t="shared" si="7"/>
        <v>17</v>
      </c>
    </row>
    <row r="34" spans="1:19" x14ac:dyDescent="0.3">
      <c r="A34" s="63" t="s">
        <v>996</v>
      </c>
      <c r="B34" s="64">
        <f>VLOOKUP($A34,'Return Data'!$B$7:$R$2843,3,0)</f>
        <v>44391</v>
      </c>
      <c r="C34" s="65">
        <f>VLOOKUP($A34,'Return Data'!$B$7:$R$2843,4,0)</f>
        <v>101.74</v>
      </c>
      <c r="D34" s="65">
        <f>VLOOKUP($A34,'Return Data'!$B$7:$R$2843,10,0)</f>
        <v>10.8279</v>
      </c>
      <c r="E34" s="66">
        <f t="shared" si="0"/>
        <v>23</v>
      </c>
      <c r="F34" s="65">
        <f>VLOOKUP($A34,'Return Data'!$B$7:$R$2843,11,0)</f>
        <v>8.7431000000000001</v>
      </c>
      <c r="G34" s="66">
        <f t="shared" si="1"/>
        <v>23</v>
      </c>
      <c r="H34" s="65">
        <f>VLOOKUP($A34,'Return Data'!$B$7:$R$2843,12,0)</f>
        <v>28.249099999999999</v>
      </c>
      <c r="I34" s="66">
        <f t="shared" si="2"/>
        <v>26</v>
      </c>
      <c r="J34" s="65">
        <f>VLOOKUP($A34,'Return Data'!$B$7:$R$2843,13,0)</f>
        <v>44.619799999999998</v>
      </c>
      <c r="K34" s="66">
        <f t="shared" si="3"/>
        <v>27</v>
      </c>
      <c r="L34" s="65">
        <f>VLOOKUP($A34,'Return Data'!$B$7:$R$2843,17,0)</f>
        <v>14.793200000000001</v>
      </c>
      <c r="M34" s="66">
        <f t="shared" si="4"/>
        <v>26</v>
      </c>
      <c r="N34" s="65">
        <f>VLOOKUP($A34,'Return Data'!$B$7:$R$2843,14,0)</f>
        <v>10.177300000000001</v>
      </c>
      <c r="O34" s="66">
        <f t="shared" si="8"/>
        <v>28</v>
      </c>
      <c r="P34" s="65">
        <f>VLOOKUP($A34,'Return Data'!$B$7:$R$2843,15,0)</f>
        <v>9.2818000000000005</v>
      </c>
      <c r="Q34" s="66">
        <f t="shared" si="9"/>
        <v>27</v>
      </c>
      <c r="R34" s="65">
        <f>VLOOKUP($A34,'Return Data'!$B$7:$R$2843,16,0)</f>
        <v>10.2468</v>
      </c>
      <c r="S34" s="67">
        <f t="shared" si="7"/>
        <v>29</v>
      </c>
    </row>
    <row r="35" spans="1:19" x14ac:dyDescent="0.3">
      <c r="A35" s="63" t="s">
        <v>998</v>
      </c>
      <c r="B35" s="64">
        <f>VLOOKUP($A35,'Return Data'!$B$7:$R$2843,3,0)</f>
        <v>44391</v>
      </c>
      <c r="C35" s="65">
        <f>VLOOKUP($A35,'Return Data'!$B$7:$R$2843,4,0)</f>
        <v>15.41</v>
      </c>
      <c r="D35" s="65">
        <f>VLOOKUP($A35,'Return Data'!$B$7:$R$2843,10,0)</f>
        <v>11.666700000000001</v>
      </c>
      <c r="E35" s="66">
        <f t="shared" si="0"/>
        <v>13</v>
      </c>
      <c r="F35" s="65">
        <f>VLOOKUP($A35,'Return Data'!$B$7:$R$2843,11,0)</f>
        <v>9.9929000000000006</v>
      </c>
      <c r="G35" s="66">
        <f t="shared" si="1"/>
        <v>19</v>
      </c>
      <c r="H35" s="65">
        <f>VLOOKUP($A35,'Return Data'!$B$7:$R$2843,12,0)</f>
        <v>34.5852</v>
      </c>
      <c r="I35" s="66">
        <f t="shared" si="2"/>
        <v>17</v>
      </c>
      <c r="J35" s="65">
        <f>VLOOKUP($A35,'Return Data'!$B$7:$R$2843,13,0)</f>
        <v>49.466500000000003</v>
      </c>
      <c r="K35" s="66">
        <f t="shared" si="3"/>
        <v>18</v>
      </c>
      <c r="L35" s="65">
        <f>VLOOKUP($A35,'Return Data'!$B$7:$R$2843,17,0)</f>
        <v>18.600999999999999</v>
      </c>
      <c r="M35" s="66">
        <f t="shared" si="4"/>
        <v>19</v>
      </c>
      <c r="N35" s="65">
        <f>VLOOKUP($A35,'Return Data'!$B$7:$R$2843,14,0)</f>
        <v>13.0097</v>
      </c>
      <c r="O35" s="66">
        <f t="shared" si="8"/>
        <v>22</v>
      </c>
      <c r="P35" s="65">
        <f>VLOOKUP($A35,'Return Data'!$B$7:$R$2843,15,0)</f>
        <v>0</v>
      </c>
      <c r="Q35" s="66">
        <f t="shared" si="9"/>
        <v>28</v>
      </c>
      <c r="R35" s="65">
        <f>VLOOKUP($A35,'Return Data'!$B$7:$R$2843,16,0)</f>
        <v>10.9046</v>
      </c>
      <c r="S35" s="67">
        <f t="shared" si="7"/>
        <v>28</v>
      </c>
    </row>
    <row r="36" spans="1:19" x14ac:dyDescent="0.3">
      <c r="A36" s="63" t="s">
        <v>1915</v>
      </c>
      <c r="B36" s="64">
        <f>VLOOKUP($A36,'Return Data'!$B$7:$R$2843,3,0)</f>
        <v>44391</v>
      </c>
      <c r="C36" s="65">
        <f>VLOOKUP($A36,'Return Data'!$B$7:$R$2843,4,0)</f>
        <v>186.89250000000001</v>
      </c>
      <c r="D36" s="65">
        <f>VLOOKUP($A36,'Return Data'!$B$7:$R$2843,10,0)</f>
        <v>10.926399999999999</v>
      </c>
      <c r="E36" s="66">
        <f t="shared" si="0"/>
        <v>19</v>
      </c>
      <c r="F36" s="65">
        <f>VLOOKUP($A36,'Return Data'!$B$7:$R$2843,11,0)</f>
        <v>10.879</v>
      </c>
      <c r="G36" s="66">
        <f t="shared" si="1"/>
        <v>13</v>
      </c>
      <c r="H36" s="65">
        <f>VLOOKUP($A36,'Return Data'!$B$7:$R$2843,12,0)</f>
        <v>37.253599999999999</v>
      </c>
      <c r="I36" s="66">
        <f t="shared" si="2"/>
        <v>10</v>
      </c>
      <c r="J36" s="65">
        <f>VLOOKUP($A36,'Return Data'!$B$7:$R$2843,13,0)</f>
        <v>54.564</v>
      </c>
      <c r="K36" s="66">
        <f t="shared" si="3"/>
        <v>10</v>
      </c>
      <c r="L36" s="65">
        <f>VLOOKUP($A36,'Return Data'!$B$7:$R$2843,17,0)</f>
        <v>21.942799999999998</v>
      </c>
      <c r="M36" s="66">
        <f t="shared" si="4"/>
        <v>4</v>
      </c>
      <c r="N36" s="65">
        <f>VLOOKUP($A36,'Return Data'!$B$7:$R$2843,14,0)</f>
        <v>15.206899999999999</v>
      </c>
      <c r="O36" s="66">
        <f t="shared" si="8"/>
        <v>7</v>
      </c>
      <c r="P36" s="65">
        <f>VLOOKUP($A36,'Return Data'!$B$7:$R$2843,15,0)</f>
        <v>14.485300000000001</v>
      </c>
      <c r="Q36" s="66">
        <f t="shared" si="9"/>
        <v>6</v>
      </c>
      <c r="R36" s="65">
        <f>VLOOKUP($A36,'Return Data'!$B$7:$R$2843,16,0)</f>
        <v>14.6968</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11.612696551724138</v>
      </c>
      <c r="E38" s="74"/>
      <c r="F38" s="75">
        <f>AVERAGE(F8:F36)</f>
        <v>10.774048275862071</v>
      </c>
      <c r="G38" s="74"/>
      <c r="H38" s="75">
        <f>AVERAGE(H8:H36)</f>
        <v>35.898220689655176</v>
      </c>
      <c r="I38" s="74"/>
      <c r="J38" s="75">
        <f>AVERAGE(J8:J36)</f>
        <v>50.900379310344839</v>
      </c>
      <c r="K38" s="74"/>
      <c r="L38" s="75">
        <f>AVERAGE(L8:L36)</f>
        <v>19.107924137931036</v>
      </c>
      <c r="M38" s="74"/>
      <c r="N38" s="75">
        <f>AVERAGE(N8:N36)</f>
        <v>14.048085714285714</v>
      </c>
      <c r="O38" s="74"/>
      <c r="P38" s="75">
        <f>AVERAGE(P8:P36)</f>
        <v>13.349921428571429</v>
      </c>
      <c r="Q38" s="74"/>
      <c r="R38" s="75">
        <f>AVERAGE(R8:R36)</f>
        <v>14.439675862068967</v>
      </c>
      <c r="S38" s="76"/>
    </row>
    <row r="39" spans="1:19" x14ac:dyDescent="0.3">
      <c r="A39" s="73" t="s">
        <v>28</v>
      </c>
      <c r="B39" s="74"/>
      <c r="C39" s="74"/>
      <c r="D39" s="75">
        <f>MIN(D8:D36)</f>
        <v>8.9563000000000006</v>
      </c>
      <c r="E39" s="74"/>
      <c r="F39" s="75">
        <f>MIN(F8:F36)</f>
        <v>6.7209000000000003</v>
      </c>
      <c r="G39" s="74"/>
      <c r="H39" s="75">
        <f>MIN(H8:H36)</f>
        <v>24.764800000000001</v>
      </c>
      <c r="I39" s="74"/>
      <c r="J39" s="75">
        <f>MIN(J8:J36)</f>
        <v>35.443800000000003</v>
      </c>
      <c r="K39" s="74"/>
      <c r="L39" s="75">
        <f>MIN(L8:L36)</f>
        <v>12.7257</v>
      </c>
      <c r="M39" s="74"/>
      <c r="N39" s="75">
        <f>MIN(N8:N36)</f>
        <v>10.177300000000001</v>
      </c>
      <c r="O39" s="74"/>
      <c r="P39" s="75">
        <f>MIN(P8:P36)</f>
        <v>0</v>
      </c>
      <c r="Q39" s="74"/>
      <c r="R39" s="75">
        <f>MIN(R8:R36)</f>
        <v>10.2468</v>
      </c>
      <c r="S39" s="76"/>
    </row>
    <row r="40" spans="1:19" ht="15" thickBot="1" x14ac:dyDescent="0.35">
      <c r="A40" s="77" t="s">
        <v>29</v>
      </c>
      <c r="B40" s="78"/>
      <c r="C40" s="78"/>
      <c r="D40" s="79">
        <f>MAX(D8:D36)</f>
        <v>14.917400000000001</v>
      </c>
      <c r="E40" s="78"/>
      <c r="F40" s="79">
        <f>MAX(F8:F36)</f>
        <v>15.9215</v>
      </c>
      <c r="G40" s="78"/>
      <c r="H40" s="79">
        <f>MAX(H8:H36)</f>
        <v>52.344900000000003</v>
      </c>
      <c r="I40" s="78"/>
      <c r="J40" s="79">
        <f>MAX(J8:J36)</f>
        <v>64.870900000000006</v>
      </c>
      <c r="K40" s="78"/>
      <c r="L40" s="79">
        <f>MAX(L8:L36)</f>
        <v>25.651599999999998</v>
      </c>
      <c r="M40" s="78"/>
      <c r="N40" s="79">
        <f>MAX(N8:N36)</f>
        <v>18.6296</v>
      </c>
      <c r="O40" s="78"/>
      <c r="P40" s="79">
        <f>MAX(P8:P36)</f>
        <v>17.867599999999999</v>
      </c>
      <c r="Q40" s="78"/>
      <c r="R40" s="79">
        <f>MAX(R8:R36)</f>
        <v>19.080200000000001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44391</v>
      </c>
      <c r="C8" s="65">
        <f>VLOOKUP($A8,'Return Data'!$B$7:$R$2843,4,0)</f>
        <v>67.188900000000004</v>
      </c>
      <c r="D8" s="65">
        <f>VLOOKUP($A8,'Return Data'!$B$7:$R$2843,9,0)</f>
        <v>-6.7725999999999997</v>
      </c>
      <c r="E8" s="66">
        <f t="shared" ref="E8:E31" si="0">RANK(D8,D$8:D$31,0)</f>
        <v>21</v>
      </c>
      <c r="F8" s="65">
        <f>VLOOKUP($A8,'Return Data'!$B$7:$R$2843,10,0)</f>
        <v>5.2968000000000002</v>
      </c>
      <c r="G8" s="66">
        <f t="shared" ref="G8:G31" si="1">RANK(F8,F$8:F$31,0)</f>
        <v>4</v>
      </c>
      <c r="H8" s="65">
        <f>VLOOKUP($A8,'Return Data'!$B$7:$R$2843,11,0)</f>
        <v>2.4742999999999999</v>
      </c>
      <c r="I8" s="66">
        <f t="shared" ref="I8:I31" si="2">RANK(H8,H$8:H$31,0)</f>
        <v>6</v>
      </c>
      <c r="J8" s="65">
        <f>VLOOKUP($A8,'Return Data'!$B$7:$R$2843,12,0)</f>
        <v>3.5066999999999999</v>
      </c>
      <c r="K8" s="66">
        <f t="shared" ref="K8:K31" si="3">RANK(J8,J$8:J$31,0)</f>
        <v>9</v>
      </c>
      <c r="L8" s="65">
        <f>VLOOKUP($A8,'Return Data'!$B$7:$R$2843,13,0)</f>
        <v>3.6271</v>
      </c>
      <c r="M8" s="66">
        <f t="shared" ref="M8:M31" si="4">RANK(L8,L$8:L$31,0)</f>
        <v>9</v>
      </c>
      <c r="N8" s="65">
        <f>VLOOKUP($A8,'Return Data'!$B$7:$R$2843,17,0)</f>
        <v>7.6607000000000003</v>
      </c>
      <c r="O8" s="66">
        <f t="shared" ref="O8:O31" si="5">RANK(N8,N$8:N$31,0)</f>
        <v>10</v>
      </c>
      <c r="P8" s="65">
        <f>VLOOKUP($A8,'Return Data'!$B$7:$R$2843,14,0)</f>
        <v>10.488099999999999</v>
      </c>
      <c r="Q8" s="66">
        <f t="shared" ref="Q8:Q31" si="6">RANK(P8,P$8:P$31,0)</f>
        <v>10</v>
      </c>
      <c r="R8" s="65">
        <f>VLOOKUP($A8,'Return Data'!$B$7:$R$2843,16,0)</f>
        <v>9.8335000000000008</v>
      </c>
      <c r="S8" s="67">
        <f t="shared" ref="S8:S31" si="7">RANK(R8,R$8:R$31,0)</f>
        <v>8</v>
      </c>
    </row>
    <row r="9" spans="1:19" x14ac:dyDescent="0.3">
      <c r="A9" s="82" t="s">
        <v>1345</v>
      </c>
      <c r="B9" s="64">
        <f>VLOOKUP($A9,'Return Data'!$B$7:$R$2843,3,0)</f>
        <v>44391</v>
      </c>
      <c r="C9" s="65">
        <f>VLOOKUP($A9,'Return Data'!$B$7:$R$2843,4,0)</f>
        <v>20.874199999999998</v>
      </c>
      <c r="D9" s="65">
        <f>VLOOKUP($A9,'Return Data'!$B$7:$R$2843,9,0)</f>
        <v>-4.1532</v>
      </c>
      <c r="E9" s="66">
        <f t="shared" si="0"/>
        <v>12</v>
      </c>
      <c r="F9" s="65">
        <f>VLOOKUP($A9,'Return Data'!$B$7:$R$2843,10,0)</f>
        <v>3.7067000000000001</v>
      </c>
      <c r="G9" s="66">
        <f t="shared" si="1"/>
        <v>16</v>
      </c>
      <c r="H9" s="65">
        <f>VLOOKUP($A9,'Return Data'!$B$7:$R$2843,11,0)</f>
        <v>1.5537000000000001</v>
      </c>
      <c r="I9" s="66">
        <f t="shared" si="2"/>
        <v>11</v>
      </c>
      <c r="J9" s="65">
        <f>VLOOKUP($A9,'Return Data'!$B$7:$R$2843,12,0)</f>
        <v>3.5958000000000001</v>
      </c>
      <c r="K9" s="66">
        <f t="shared" si="3"/>
        <v>5</v>
      </c>
      <c r="L9" s="65">
        <f>VLOOKUP($A9,'Return Data'!$B$7:$R$2843,13,0)</f>
        <v>4.4912000000000001</v>
      </c>
      <c r="M9" s="66">
        <f t="shared" si="4"/>
        <v>2</v>
      </c>
      <c r="N9" s="65">
        <f>VLOOKUP($A9,'Return Data'!$B$7:$R$2843,17,0)</f>
        <v>8.4856999999999996</v>
      </c>
      <c r="O9" s="66">
        <f t="shared" si="5"/>
        <v>3</v>
      </c>
      <c r="P9" s="65">
        <f>VLOOKUP($A9,'Return Data'!$B$7:$R$2843,14,0)</f>
        <v>10.772600000000001</v>
      </c>
      <c r="Q9" s="66">
        <f t="shared" si="6"/>
        <v>7</v>
      </c>
      <c r="R9" s="65">
        <f>VLOOKUP($A9,'Return Data'!$B$7:$R$2843,16,0)</f>
        <v>8.1592000000000002</v>
      </c>
      <c r="S9" s="67">
        <f t="shared" si="7"/>
        <v>21</v>
      </c>
    </row>
    <row r="10" spans="1:19" x14ac:dyDescent="0.3">
      <c r="A10" s="82" t="s">
        <v>1348</v>
      </c>
      <c r="B10" s="64">
        <f>VLOOKUP($A10,'Return Data'!$B$7:$R$2843,3,0)</f>
        <v>44391</v>
      </c>
      <c r="C10" s="65">
        <f>VLOOKUP($A10,'Return Data'!$B$7:$R$2843,4,0)</f>
        <v>36.032200000000003</v>
      </c>
      <c r="D10" s="65">
        <f>VLOOKUP($A10,'Return Data'!$B$7:$R$2843,9,0)</f>
        <v>-5.1844999999999999</v>
      </c>
      <c r="E10" s="66">
        <f t="shared" si="0"/>
        <v>16</v>
      </c>
      <c r="F10" s="65">
        <f>VLOOKUP($A10,'Return Data'!$B$7:$R$2843,10,0)</f>
        <v>4.2165999999999997</v>
      </c>
      <c r="G10" s="66">
        <f t="shared" si="1"/>
        <v>10</v>
      </c>
      <c r="H10" s="65">
        <f>VLOOKUP($A10,'Return Data'!$B$7:$R$2843,11,0)</f>
        <v>1.004</v>
      </c>
      <c r="I10" s="66">
        <f t="shared" si="2"/>
        <v>17</v>
      </c>
      <c r="J10" s="65">
        <f>VLOOKUP($A10,'Return Data'!$B$7:$R$2843,12,0)</f>
        <v>2.5625</v>
      </c>
      <c r="K10" s="66">
        <f t="shared" si="3"/>
        <v>14</v>
      </c>
      <c r="L10" s="65">
        <f>VLOOKUP($A10,'Return Data'!$B$7:$R$2843,13,0)</f>
        <v>2.6604999999999999</v>
      </c>
      <c r="M10" s="66">
        <f t="shared" si="4"/>
        <v>18</v>
      </c>
      <c r="N10" s="65">
        <f>VLOOKUP($A10,'Return Data'!$B$7:$R$2843,17,0)</f>
        <v>6.1847000000000003</v>
      </c>
      <c r="O10" s="66">
        <f t="shared" si="5"/>
        <v>20</v>
      </c>
      <c r="P10" s="65">
        <f>VLOOKUP($A10,'Return Data'!$B$7:$R$2843,14,0)</f>
        <v>9.0318000000000005</v>
      </c>
      <c r="Q10" s="66">
        <f t="shared" si="6"/>
        <v>19</v>
      </c>
      <c r="R10" s="65">
        <f>VLOOKUP($A10,'Return Data'!$B$7:$R$2843,16,0)</f>
        <v>8.4626999999999999</v>
      </c>
      <c r="S10" s="67">
        <f t="shared" si="7"/>
        <v>17</v>
      </c>
    </row>
    <row r="11" spans="1:19" x14ac:dyDescent="0.3">
      <c r="A11" s="82" t="s">
        <v>2027</v>
      </c>
      <c r="B11" s="64">
        <f>VLOOKUP($A11,'Return Data'!$B$7:$R$2843,3,0)</f>
        <v>44391</v>
      </c>
      <c r="C11" s="65">
        <f>VLOOKUP($A11,'Return Data'!$B$7:$R$2843,4,0)</f>
        <v>63.329900000000002</v>
      </c>
      <c r="D11" s="65">
        <f>VLOOKUP($A11,'Return Data'!$B$7:$R$2843,9,0)</f>
        <v>-2.7564000000000002</v>
      </c>
      <c r="E11" s="66">
        <f t="shared" si="0"/>
        <v>6</v>
      </c>
      <c r="F11" s="65">
        <f>VLOOKUP($A11,'Return Data'!$B$7:$R$2843,10,0)</f>
        <v>3.3671000000000002</v>
      </c>
      <c r="G11" s="66">
        <f t="shared" si="1"/>
        <v>19</v>
      </c>
      <c r="H11" s="65">
        <f>VLOOKUP($A11,'Return Data'!$B$7:$R$2843,11,0)</f>
        <v>1.4512</v>
      </c>
      <c r="I11" s="66">
        <f t="shared" si="2"/>
        <v>13</v>
      </c>
      <c r="J11" s="65">
        <f>VLOOKUP($A11,'Return Data'!$B$7:$R$2843,12,0)</f>
        <v>2.5516000000000001</v>
      </c>
      <c r="K11" s="66">
        <f t="shared" si="3"/>
        <v>15</v>
      </c>
      <c r="L11" s="65">
        <f>VLOOKUP($A11,'Return Data'!$B$7:$R$2843,13,0)</f>
        <v>2.7717000000000001</v>
      </c>
      <c r="M11" s="66">
        <f t="shared" si="4"/>
        <v>17</v>
      </c>
      <c r="N11" s="65">
        <f>VLOOKUP($A11,'Return Data'!$B$7:$R$2843,17,0)</f>
        <v>6.3452999999999999</v>
      </c>
      <c r="O11" s="66">
        <f t="shared" si="5"/>
        <v>19</v>
      </c>
      <c r="P11" s="65">
        <f>VLOOKUP($A11,'Return Data'!$B$7:$R$2843,14,0)</f>
        <v>8.8638999999999992</v>
      </c>
      <c r="Q11" s="66">
        <f t="shared" si="6"/>
        <v>20</v>
      </c>
      <c r="R11" s="65">
        <f>VLOOKUP($A11,'Return Data'!$B$7:$R$2843,16,0)</f>
        <v>8.9532000000000007</v>
      </c>
      <c r="S11" s="67">
        <f t="shared" si="7"/>
        <v>14</v>
      </c>
    </row>
    <row r="12" spans="1:19" x14ac:dyDescent="0.3">
      <c r="A12" s="82" t="s">
        <v>1349</v>
      </c>
      <c r="B12" s="64">
        <f>VLOOKUP($A12,'Return Data'!$B$7:$R$2843,3,0)</f>
        <v>44391</v>
      </c>
      <c r="C12" s="65">
        <f>VLOOKUP($A12,'Return Data'!$B$7:$R$2843,4,0)</f>
        <v>77.626800000000003</v>
      </c>
      <c r="D12" s="65">
        <f>VLOOKUP($A12,'Return Data'!$B$7:$R$2843,9,0)</f>
        <v>-4.2872000000000003</v>
      </c>
      <c r="E12" s="66">
        <f t="shared" si="0"/>
        <v>13</v>
      </c>
      <c r="F12" s="65">
        <f>VLOOKUP($A12,'Return Data'!$B$7:$R$2843,10,0)</f>
        <v>4.0176999999999996</v>
      </c>
      <c r="G12" s="66">
        <f t="shared" si="1"/>
        <v>15</v>
      </c>
      <c r="H12" s="65">
        <f>VLOOKUP($A12,'Return Data'!$B$7:$R$2843,11,0)</f>
        <v>2.0375999999999999</v>
      </c>
      <c r="I12" s="66">
        <f t="shared" si="2"/>
        <v>7</v>
      </c>
      <c r="J12" s="65">
        <f>VLOOKUP($A12,'Return Data'!$B$7:$R$2843,12,0)</f>
        <v>3.5648</v>
      </c>
      <c r="K12" s="66">
        <f t="shared" si="3"/>
        <v>6</v>
      </c>
      <c r="L12" s="65">
        <f>VLOOKUP($A12,'Return Data'!$B$7:$R$2843,13,0)</f>
        <v>3.9449000000000001</v>
      </c>
      <c r="M12" s="66">
        <f t="shared" si="4"/>
        <v>4</v>
      </c>
      <c r="N12" s="65">
        <f>VLOOKUP($A12,'Return Data'!$B$7:$R$2843,17,0)</f>
        <v>8.7018000000000004</v>
      </c>
      <c r="O12" s="66">
        <f t="shared" si="5"/>
        <v>2</v>
      </c>
      <c r="P12" s="65">
        <f>VLOOKUP($A12,'Return Data'!$B$7:$R$2843,14,0)</f>
        <v>11.289899999999999</v>
      </c>
      <c r="Q12" s="66">
        <f t="shared" si="6"/>
        <v>4</v>
      </c>
      <c r="R12" s="65">
        <f>VLOOKUP($A12,'Return Data'!$B$7:$R$2843,16,0)</f>
        <v>8.9337</v>
      </c>
      <c r="S12" s="67">
        <f t="shared" si="7"/>
        <v>15</v>
      </c>
    </row>
    <row r="13" spans="1:19" x14ac:dyDescent="0.3">
      <c r="A13" s="82" t="s">
        <v>1351</v>
      </c>
      <c r="B13" s="64">
        <f>VLOOKUP($A13,'Return Data'!$B$7:$R$2843,3,0)</f>
        <v>44391</v>
      </c>
      <c r="C13" s="65">
        <f>VLOOKUP($A13,'Return Data'!$B$7:$R$2843,4,0)</f>
        <v>20.0915</v>
      </c>
      <c r="D13" s="65">
        <f>VLOOKUP($A13,'Return Data'!$B$7:$R$2843,9,0)</f>
        <v>-1.8925000000000001</v>
      </c>
      <c r="E13" s="66">
        <f t="shared" si="0"/>
        <v>4</v>
      </c>
      <c r="F13" s="65">
        <f>VLOOKUP($A13,'Return Data'!$B$7:$R$2843,10,0)</f>
        <v>4.7849000000000004</v>
      </c>
      <c r="G13" s="66">
        <f t="shared" si="1"/>
        <v>7</v>
      </c>
      <c r="H13" s="65">
        <f>VLOOKUP($A13,'Return Data'!$B$7:$R$2843,11,0)</f>
        <v>5.0906000000000002</v>
      </c>
      <c r="I13" s="66">
        <f t="shared" si="2"/>
        <v>1</v>
      </c>
      <c r="J13" s="65">
        <f>VLOOKUP($A13,'Return Data'!$B$7:$R$2843,12,0)</f>
        <v>6.2859999999999996</v>
      </c>
      <c r="K13" s="66">
        <f t="shared" si="3"/>
        <v>1</v>
      </c>
      <c r="L13" s="65">
        <f>VLOOKUP($A13,'Return Data'!$B$7:$R$2843,13,0)</f>
        <v>6.6649000000000003</v>
      </c>
      <c r="M13" s="66">
        <f t="shared" si="4"/>
        <v>1</v>
      </c>
      <c r="N13" s="65">
        <f>VLOOKUP($A13,'Return Data'!$B$7:$R$2843,17,0)</f>
        <v>8.3295999999999992</v>
      </c>
      <c r="O13" s="66">
        <f t="shared" si="5"/>
        <v>6</v>
      </c>
      <c r="P13" s="65">
        <f>VLOOKUP($A13,'Return Data'!$B$7:$R$2843,14,0)</f>
        <v>10.9458</v>
      </c>
      <c r="Q13" s="66">
        <f t="shared" si="6"/>
        <v>5</v>
      </c>
      <c r="R13" s="65">
        <f>VLOOKUP($A13,'Return Data'!$B$7:$R$2843,16,0)</f>
        <v>9.8605999999999998</v>
      </c>
      <c r="S13" s="67">
        <f t="shared" si="7"/>
        <v>7</v>
      </c>
    </row>
    <row r="14" spans="1:19" x14ac:dyDescent="0.3">
      <c r="A14" s="82" t="s">
        <v>1354</v>
      </c>
      <c r="B14" s="64">
        <f>VLOOKUP($A14,'Return Data'!$B$7:$R$2843,3,0)</f>
        <v>44391</v>
      </c>
      <c r="C14" s="65">
        <f>VLOOKUP($A14,'Return Data'!$B$7:$R$2843,4,0)</f>
        <v>51.234200000000001</v>
      </c>
      <c r="D14" s="65">
        <f>VLOOKUP($A14,'Return Data'!$B$7:$R$2843,9,0)</f>
        <v>-3.4478</v>
      </c>
      <c r="E14" s="66">
        <f t="shared" si="0"/>
        <v>10</v>
      </c>
      <c r="F14" s="65">
        <f>VLOOKUP($A14,'Return Data'!$B$7:$R$2843,10,0)</f>
        <v>4.4703999999999997</v>
      </c>
      <c r="G14" s="66">
        <f t="shared" si="1"/>
        <v>8</v>
      </c>
      <c r="H14" s="65">
        <f>VLOOKUP($A14,'Return Data'!$B$7:$R$2843,11,0)</f>
        <v>1.3157000000000001</v>
      </c>
      <c r="I14" s="66">
        <f t="shared" si="2"/>
        <v>14</v>
      </c>
      <c r="J14" s="65">
        <f>VLOOKUP($A14,'Return Data'!$B$7:$R$2843,12,0)</f>
        <v>2.0747</v>
      </c>
      <c r="K14" s="66">
        <f t="shared" si="3"/>
        <v>21</v>
      </c>
      <c r="L14" s="65">
        <f>VLOOKUP($A14,'Return Data'!$B$7:$R$2843,13,0)</f>
        <v>1.7895000000000001</v>
      </c>
      <c r="M14" s="66">
        <f t="shared" si="4"/>
        <v>22</v>
      </c>
      <c r="N14" s="65">
        <f>VLOOKUP($A14,'Return Data'!$B$7:$R$2843,17,0)</f>
        <v>5.2499000000000002</v>
      </c>
      <c r="O14" s="66">
        <f t="shared" si="5"/>
        <v>23</v>
      </c>
      <c r="P14" s="65">
        <f>VLOOKUP($A14,'Return Data'!$B$7:$R$2843,14,0)</f>
        <v>8.2247000000000003</v>
      </c>
      <c r="Q14" s="66">
        <f t="shared" si="6"/>
        <v>23</v>
      </c>
      <c r="R14" s="65">
        <f>VLOOKUP($A14,'Return Data'!$B$7:$R$2843,16,0)</f>
        <v>7.8742999999999999</v>
      </c>
      <c r="S14" s="67">
        <f t="shared" si="7"/>
        <v>23</v>
      </c>
    </row>
    <row r="15" spans="1:19" x14ac:dyDescent="0.3">
      <c r="A15" s="82" t="s">
        <v>1356</v>
      </c>
      <c r="B15" s="64">
        <f>VLOOKUP($A15,'Return Data'!$B$7:$R$2843,3,0)</f>
        <v>44391</v>
      </c>
      <c r="C15" s="65">
        <f>VLOOKUP($A15,'Return Data'!$B$7:$R$2843,4,0)</f>
        <v>45.414000000000001</v>
      </c>
      <c r="D15" s="65">
        <f>VLOOKUP($A15,'Return Data'!$B$7:$R$2843,9,0)</f>
        <v>-3.8988999999999998</v>
      </c>
      <c r="E15" s="66">
        <f t="shared" si="0"/>
        <v>11</v>
      </c>
      <c r="F15" s="65">
        <f>VLOOKUP($A15,'Return Data'!$B$7:$R$2843,10,0)</f>
        <v>4.0213000000000001</v>
      </c>
      <c r="G15" s="66">
        <f t="shared" si="1"/>
        <v>14</v>
      </c>
      <c r="H15" s="65">
        <f>VLOOKUP($A15,'Return Data'!$B$7:$R$2843,11,0)</f>
        <v>0.88260000000000005</v>
      </c>
      <c r="I15" s="66">
        <f t="shared" si="2"/>
        <v>18</v>
      </c>
      <c r="J15" s="65">
        <f>VLOOKUP($A15,'Return Data'!$B$7:$R$2843,12,0)</f>
        <v>2.3742999999999999</v>
      </c>
      <c r="K15" s="66">
        <f t="shared" si="3"/>
        <v>18</v>
      </c>
      <c r="L15" s="65">
        <f>VLOOKUP($A15,'Return Data'!$B$7:$R$2843,13,0)</f>
        <v>2.8136000000000001</v>
      </c>
      <c r="M15" s="66">
        <f t="shared" si="4"/>
        <v>15</v>
      </c>
      <c r="N15" s="65">
        <f>VLOOKUP($A15,'Return Data'!$B$7:$R$2843,17,0)</f>
        <v>6.8044000000000002</v>
      </c>
      <c r="O15" s="66">
        <f t="shared" si="5"/>
        <v>16</v>
      </c>
      <c r="P15" s="65">
        <f>VLOOKUP($A15,'Return Data'!$B$7:$R$2843,14,0)</f>
        <v>8.34</v>
      </c>
      <c r="Q15" s="66">
        <f t="shared" si="6"/>
        <v>22</v>
      </c>
      <c r="R15" s="65">
        <f>VLOOKUP($A15,'Return Data'!$B$7:$R$2843,16,0)</f>
        <v>8.3811</v>
      </c>
      <c r="S15" s="67">
        <f t="shared" si="7"/>
        <v>19</v>
      </c>
    </row>
    <row r="16" spans="1:19" x14ac:dyDescent="0.3">
      <c r="A16" s="82" t="s">
        <v>1358</v>
      </c>
      <c r="B16" s="64">
        <f>VLOOKUP($A16,'Return Data'!$B$7:$R$2843,3,0)</f>
        <v>44391</v>
      </c>
      <c r="C16" s="65">
        <f>VLOOKUP($A16,'Return Data'!$B$7:$R$2843,4,0)</f>
        <v>82.664599999999993</v>
      </c>
      <c r="D16" s="65">
        <f>VLOOKUP($A16,'Return Data'!$B$7:$R$2843,9,0)</f>
        <v>-8.2911999999999999</v>
      </c>
      <c r="E16" s="66">
        <f t="shared" si="0"/>
        <v>23</v>
      </c>
      <c r="F16" s="65">
        <f>VLOOKUP($A16,'Return Data'!$B$7:$R$2843,10,0)</f>
        <v>3.0381999999999998</v>
      </c>
      <c r="G16" s="66">
        <f t="shared" si="1"/>
        <v>22</v>
      </c>
      <c r="H16" s="65">
        <f>VLOOKUP($A16,'Return Data'!$B$7:$R$2843,11,0)</f>
        <v>1.8242</v>
      </c>
      <c r="I16" s="66">
        <f t="shared" si="2"/>
        <v>8</v>
      </c>
      <c r="J16" s="65">
        <f>VLOOKUP($A16,'Return Data'!$B$7:$R$2843,12,0)</f>
        <v>3.4704000000000002</v>
      </c>
      <c r="K16" s="66">
        <f t="shared" si="3"/>
        <v>10</v>
      </c>
      <c r="L16" s="65">
        <f>VLOOKUP($A16,'Return Data'!$B$7:$R$2843,13,0)</f>
        <v>3.4464999999999999</v>
      </c>
      <c r="M16" s="66">
        <f t="shared" si="4"/>
        <v>10</v>
      </c>
      <c r="N16" s="65">
        <f>VLOOKUP($A16,'Return Data'!$B$7:$R$2843,17,0)</f>
        <v>8.3437999999999999</v>
      </c>
      <c r="O16" s="66">
        <f t="shared" si="5"/>
        <v>5</v>
      </c>
      <c r="P16" s="65">
        <f>VLOOKUP($A16,'Return Data'!$B$7:$R$2843,14,0)</f>
        <v>9.9304000000000006</v>
      </c>
      <c r="Q16" s="66">
        <f t="shared" si="6"/>
        <v>14</v>
      </c>
      <c r="R16" s="65">
        <f>VLOOKUP($A16,'Return Data'!$B$7:$R$2843,16,0)</f>
        <v>9.2052999999999994</v>
      </c>
      <c r="S16" s="67">
        <f t="shared" si="7"/>
        <v>11</v>
      </c>
    </row>
    <row r="17" spans="1:19" x14ac:dyDescent="0.3">
      <c r="A17" s="82" t="s">
        <v>1360</v>
      </c>
      <c r="B17" s="64">
        <f>VLOOKUP($A17,'Return Data'!$B$7:$R$2843,3,0)</f>
        <v>44391</v>
      </c>
      <c r="C17" s="65">
        <f>VLOOKUP($A17,'Return Data'!$B$7:$R$2843,4,0)</f>
        <v>18.335799999999999</v>
      </c>
      <c r="D17" s="65">
        <f>VLOOKUP($A17,'Return Data'!$B$7:$R$2843,9,0)</f>
        <v>-2.3311999999999999</v>
      </c>
      <c r="E17" s="66">
        <f t="shared" si="0"/>
        <v>5</v>
      </c>
      <c r="F17" s="65">
        <f>VLOOKUP($A17,'Return Data'!$B$7:$R$2843,10,0)</f>
        <v>5.2184999999999997</v>
      </c>
      <c r="G17" s="66">
        <f t="shared" si="1"/>
        <v>5</v>
      </c>
      <c r="H17" s="65">
        <f>VLOOKUP($A17,'Return Data'!$B$7:$R$2843,11,0)</f>
        <v>2.5255999999999998</v>
      </c>
      <c r="I17" s="66">
        <f t="shared" si="2"/>
        <v>5</v>
      </c>
      <c r="J17" s="65">
        <f>VLOOKUP($A17,'Return Data'!$B$7:$R$2843,12,0)</f>
        <v>3.5495000000000001</v>
      </c>
      <c r="K17" s="66">
        <f t="shared" si="3"/>
        <v>7</v>
      </c>
      <c r="L17" s="65">
        <f>VLOOKUP($A17,'Return Data'!$B$7:$R$2843,13,0)</f>
        <v>3.0291999999999999</v>
      </c>
      <c r="M17" s="66">
        <f t="shared" si="4"/>
        <v>12</v>
      </c>
      <c r="N17" s="65">
        <f>VLOOKUP($A17,'Return Data'!$B$7:$R$2843,17,0)</f>
        <v>5.6477000000000004</v>
      </c>
      <c r="O17" s="66">
        <f t="shared" si="5"/>
        <v>21</v>
      </c>
      <c r="P17" s="65">
        <f>VLOOKUP($A17,'Return Data'!$B$7:$R$2843,14,0)</f>
        <v>8.2241999999999997</v>
      </c>
      <c r="Q17" s="66">
        <f t="shared" si="6"/>
        <v>24</v>
      </c>
      <c r="R17" s="65">
        <f>VLOOKUP($A17,'Return Data'!$B$7:$R$2843,16,0)</f>
        <v>7.2839999999999998</v>
      </c>
      <c r="S17" s="67">
        <f t="shared" si="7"/>
        <v>24</v>
      </c>
    </row>
    <row r="18" spans="1:19" x14ac:dyDescent="0.3">
      <c r="A18" s="82" t="s">
        <v>1361</v>
      </c>
      <c r="B18" s="64">
        <f>VLOOKUP($A18,'Return Data'!$B$7:$R$2843,3,0)</f>
        <v>44391</v>
      </c>
      <c r="C18" s="65">
        <f>VLOOKUP($A18,'Return Data'!$B$7:$R$2843,4,0)</f>
        <v>29.519600000000001</v>
      </c>
      <c r="D18" s="65">
        <f>VLOOKUP($A18,'Return Data'!$B$7:$R$2843,9,0)</f>
        <v>-0.87729999999999997</v>
      </c>
      <c r="E18" s="66">
        <f t="shared" si="0"/>
        <v>1</v>
      </c>
      <c r="F18" s="65">
        <f>VLOOKUP($A18,'Return Data'!$B$7:$R$2843,10,0)</f>
        <v>6.5353000000000003</v>
      </c>
      <c r="G18" s="66">
        <f t="shared" si="1"/>
        <v>1</v>
      </c>
      <c r="H18" s="65">
        <f>VLOOKUP($A18,'Return Data'!$B$7:$R$2843,11,0)</f>
        <v>1.5751999999999999</v>
      </c>
      <c r="I18" s="66">
        <f t="shared" si="2"/>
        <v>9</v>
      </c>
      <c r="J18" s="65">
        <f>VLOOKUP($A18,'Return Data'!$B$7:$R$2843,12,0)</f>
        <v>3.1311</v>
      </c>
      <c r="K18" s="66">
        <f t="shared" si="3"/>
        <v>11</v>
      </c>
      <c r="L18" s="65">
        <f>VLOOKUP($A18,'Return Data'!$B$7:$R$2843,13,0)</f>
        <v>3.3660999999999999</v>
      </c>
      <c r="M18" s="66">
        <f t="shared" si="4"/>
        <v>11</v>
      </c>
      <c r="N18" s="65">
        <f>VLOOKUP($A18,'Return Data'!$B$7:$R$2843,17,0)</f>
        <v>8.7149000000000001</v>
      </c>
      <c r="O18" s="66">
        <f t="shared" si="5"/>
        <v>1</v>
      </c>
      <c r="P18" s="65">
        <f>VLOOKUP($A18,'Return Data'!$B$7:$R$2843,14,0)</f>
        <v>11.8344</v>
      </c>
      <c r="Q18" s="66">
        <f t="shared" si="6"/>
        <v>2</v>
      </c>
      <c r="R18" s="65">
        <f>VLOOKUP($A18,'Return Data'!$B$7:$R$2843,16,0)</f>
        <v>9.9440000000000008</v>
      </c>
      <c r="S18" s="67">
        <f t="shared" si="7"/>
        <v>6</v>
      </c>
    </row>
    <row r="19" spans="1:19" x14ac:dyDescent="0.3">
      <c r="A19" s="82" t="s">
        <v>1364</v>
      </c>
      <c r="B19" s="64">
        <f>VLOOKUP($A19,'Return Data'!$B$7:$R$2843,3,0)</f>
        <v>44391</v>
      </c>
      <c r="C19" s="65">
        <f>VLOOKUP($A19,'Return Data'!$B$7:$R$2843,4,0)</f>
        <v>2412.7593000000002</v>
      </c>
      <c r="D19" s="65">
        <f>VLOOKUP($A19,'Return Data'!$B$7:$R$2843,9,0)</f>
        <v>-7.0190000000000001</v>
      </c>
      <c r="E19" s="66">
        <f t="shared" si="0"/>
        <v>22</v>
      </c>
      <c r="F19" s="65">
        <f>VLOOKUP($A19,'Return Data'!$B$7:$R$2843,10,0)</f>
        <v>0.3125</v>
      </c>
      <c r="G19" s="66">
        <f t="shared" si="1"/>
        <v>23</v>
      </c>
      <c r="H19" s="65">
        <f>VLOOKUP($A19,'Return Data'!$B$7:$R$2843,11,0)</f>
        <v>-0.68220000000000003</v>
      </c>
      <c r="I19" s="66">
        <f t="shared" si="2"/>
        <v>24</v>
      </c>
      <c r="J19" s="65">
        <f>VLOOKUP($A19,'Return Data'!$B$7:$R$2843,12,0)</f>
        <v>1.1728000000000001</v>
      </c>
      <c r="K19" s="66">
        <f t="shared" si="3"/>
        <v>24</v>
      </c>
      <c r="L19" s="65">
        <f>VLOOKUP($A19,'Return Data'!$B$7:$R$2843,13,0)</f>
        <v>0.94120000000000004</v>
      </c>
      <c r="M19" s="66">
        <f t="shared" si="4"/>
        <v>24</v>
      </c>
      <c r="N19" s="65">
        <f>VLOOKUP($A19,'Return Data'!$B$7:$R$2843,17,0)</f>
        <v>4.6298000000000004</v>
      </c>
      <c r="O19" s="66">
        <f t="shared" si="5"/>
        <v>24</v>
      </c>
      <c r="P19" s="65">
        <f>VLOOKUP($A19,'Return Data'!$B$7:$R$2843,14,0)</f>
        <v>8.4001000000000001</v>
      </c>
      <c r="Q19" s="66">
        <f t="shared" si="6"/>
        <v>21</v>
      </c>
      <c r="R19" s="65">
        <f>VLOOKUP($A19,'Return Data'!$B$7:$R$2843,16,0)</f>
        <v>8.0573999999999995</v>
      </c>
      <c r="S19" s="67">
        <f t="shared" si="7"/>
        <v>22</v>
      </c>
    </row>
    <row r="20" spans="1:19" x14ac:dyDescent="0.3">
      <c r="A20" s="82" t="s">
        <v>1365</v>
      </c>
      <c r="B20" s="64">
        <f>VLOOKUP($A20,'Return Data'!$B$7:$R$2843,3,0)</f>
        <v>44391</v>
      </c>
      <c r="C20" s="65">
        <f>VLOOKUP($A20,'Return Data'!$B$7:$R$2843,4,0)</f>
        <v>85.2196</v>
      </c>
      <c r="D20" s="65">
        <f>VLOOKUP($A20,'Return Data'!$B$7:$R$2843,9,0)</f>
        <v>-6.3428000000000004</v>
      </c>
      <c r="E20" s="66">
        <f t="shared" si="0"/>
        <v>18</v>
      </c>
      <c r="F20" s="65">
        <f>VLOOKUP($A20,'Return Data'!$B$7:$R$2843,10,0)</f>
        <v>4.1749999999999998</v>
      </c>
      <c r="G20" s="66">
        <f t="shared" si="1"/>
        <v>11</v>
      </c>
      <c r="H20" s="65">
        <f>VLOOKUP($A20,'Return Data'!$B$7:$R$2843,11,0)</f>
        <v>0.27039999999999997</v>
      </c>
      <c r="I20" s="66">
        <f t="shared" si="2"/>
        <v>21</v>
      </c>
      <c r="J20" s="65">
        <f>VLOOKUP($A20,'Return Data'!$B$7:$R$2843,12,0)</f>
        <v>3.9453999999999998</v>
      </c>
      <c r="K20" s="66">
        <f t="shared" si="3"/>
        <v>2</v>
      </c>
      <c r="L20" s="65">
        <f>VLOOKUP($A20,'Return Data'!$B$7:$R$2843,13,0)</f>
        <v>3.8403999999999998</v>
      </c>
      <c r="M20" s="66">
        <f t="shared" si="4"/>
        <v>5</v>
      </c>
      <c r="N20" s="65">
        <f>VLOOKUP($A20,'Return Data'!$B$7:$R$2843,17,0)</f>
        <v>7.8106</v>
      </c>
      <c r="O20" s="66">
        <f t="shared" si="5"/>
        <v>8</v>
      </c>
      <c r="P20" s="65">
        <f>VLOOKUP($A20,'Return Data'!$B$7:$R$2843,14,0)</f>
        <v>10.5519</v>
      </c>
      <c r="Q20" s="66">
        <f t="shared" si="6"/>
        <v>9</v>
      </c>
      <c r="R20" s="65">
        <f>VLOOKUP($A20,'Return Data'!$B$7:$R$2843,16,0)</f>
        <v>9.0259</v>
      </c>
      <c r="S20" s="67">
        <f t="shared" si="7"/>
        <v>12</v>
      </c>
    </row>
    <row r="21" spans="1:19" x14ac:dyDescent="0.3">
      <c r="A21" s="82" t="s">
        <v>1367</v>
      </c>
      <c r="B21" s="64">
        <f>VLOOKUP($A21,'Return Data'!$B$7:$R$2843,3,0)</f>
        <v>44391</v>
      </c>
      <c r="C21" s="65">
        <f>VLOOKUP($A21,'Return Data'!$B$7:$R$2843,4,0)</f>
        <v>59.099400000000003</v>
      </c>
      <c r="D21" s="65">
        <f>VLOOKUP($A21,'Return Data'!$B$7:$R$2843,9,0)</f>
        <v>-2.8159000000000001</v>
      </c>
      <c r="E21" s="66">
        <f t="shared" si="0"/>
        <v>8</v>
      </c>
      <c r="F21" s="65">
        <f>VLOOKUP($A21,'Return Data'!$B$7:$R$2843,10,0)</f>
        <v>4.0579000000000001</v>
      </c>
      <c r="G21" s="66">
        <f t="shared" si="1"/>
        <v>13</v>
      </c>
      <c r="H21" s="65">
        <f>VLOOKUP($A21,'Return Data'!$B$7:$R$2843,11,0)</f>
        <v>6.5199999999999994E-2</v>
      </c>
      <c r="I21" s="66">
        <f t="shared" si="2"/>
        <v>22</v>
      </c>
      <c r="J21" s="65">
        <f>VLOOKUP($A21,'Return Data'!$B$7:$R$2843,12,0)</f>
        <v>2.3319000000000001</v>
      </c>
      <c r="K21" s="66">
        <f t="shared" si="3"/>
        <v>19</v>
      </c>
      <c r="L21" s="65">
        <f>VLOOKUP($A21,'Return Data'!$B$7:$R$2843,13,0)</f>
        <v>3.0112000000000001</v>
      </c>
      <c r="M21" s="66">
        <f t="shared" si="4"/>
        <v>13</v>
      </c>
      <c r="N21" s="65">
        <f>VLOOKUP($A21,'Return Data'!$B$7:$R$2843,17,0)</f>
        <v>7.0145999999999997</v>
      </c>
      <c r="O21" s="66">
        <f t="shared" si="5"/>
        <v>14</v>
      </c>
      <c r="P21" s="65">
        <f>VLOOKUP($A21,'Return Data'!$B$7:$R$2843,14,0)</f>
        <v>9.3712</v>
      </c>
      <c r="Q21" s="66">
        <f t="shared" si="6"/>
        <v>15</v>
      </c>
      <c r="R21" s="65">
        <f>VLOOKUP($A21,'Return Data'!$B$7:$R$2843,16,0)</f>
        <v>9.7955000000000005</v>
      </c>
      <c r="S21" s="67">
        <f t="shared" si="7"/>
        <v>9</v>
      </c>
    </row>
    <row r="22" spans="1:19" x14ac:dyDescent="0.3">
      <c r="A22" s="82" t="s">
        <v>1369</v>
      </c>
      <c r="B22" s="64">
        <f>VLOOKUP($A22,'Return Data'!$B$7:$R$2843,3,0)</f>
        <v>44391</v>
      </c>
      <c r="C22" s="65">
        <f>VLOOKUP($A22,'Return Data'!$B$7:$R$2843,4,0)</f>
        <v>52.060400000000001</v>
      </c>
      <c r="D22" s="65">
        <f>VLOOKUP($A22,'Return Data'!$B$7:$R$2843,9,0)</f>
        <v>-1.4169</v>
      </c>
      <c r="E22" s="66">
        <f t="shared" si="0"/>
        <v>3</v>
      </c>
      <c r="F22" s="65">
        <f>VLOOKUP($A22,'Return Data'!$B$7:$R$2843,10,0)</f>
        <v>5.5350999999999999</v>
      </c>
      <c r="G22" s="66">
        <f t="shared" si="1"/>
        <v>2</v>
      </c>
      <c r="H22" s="65">
        <f>VLOOKUP($A22,'Return Data'!$B$7:$R$2843,11,0)</f>
        <v>2.8771</v>
      </c>
      <c r="I22" s="66">
        <f t="shared" si="2"/>
        <v>3</v>
      </c>
      <c r="J22" s="65">
        <f>VLOOKUP($A22,'Return Data'!$B$7:$R$2843,12,0)</f>
        <v>3.5404</v>
      </c>
      <c r="K22" s="66">
        <f t="shared" si="3"/>
        <v>8</v>
      </c>
      <c r="L22" s="65">
        <f>VLOOKUP($A22,'Return Data'!$B$7:$R$2843,13,0)</f>
        <v>3.6335000000000002</v>
      </c>
      <c r="M22" s="66">
        <f t="shared" si="4"/>
        <v>8</v>
      </c>
      <c r="N22" s="65">
        <f>VLOOKUP($A22,'Return Data'!$B$7:$R$2843,17,0)</f>
        <v>7.5129999999999999</v>
      </c>
      <c r="O22" s="66">
        <f t="shared" si="5"/>
        <v>12</v>
      </c>
      <c r="P22" s="65">
        <f>VLOOKUP($A22,'Return Data'!$B$7:$R$2843,14,0)</f>
        <v>10.457800000000001</v>
      </c>
      <c r="Q22" s="66">
        <f t="shared" si="6"/>
        <v>11</v>
      </c>
      <c r="R22" s="65">
        <f>VLOOKUP($A22,'Return Data'!$B$7:$R$2843,16,0)</f>
        <v>8.4001999999999999</v>
      </c>
      <c r="S22" s="67">
        <f t="shared" si="7"/>
        <v>18</v>
      </c>
    </row>
    <row r="23" spans="1:19" x14ac:dyDescent="0.3">
      <c r="A23" s="82" t="s">
        <v>1372</v>
      </c>
      <c r="B23" s="64">
        <f>VLOOKUP($A23,'Return Data'!$B$7:$R$2843,3,0)</f>
        <v>44391</v>
      </c>
      <c r="C23" s="65">
        <f>VLOOKUP($A23,'Return Data'!$B$7:$R$2843,4,0)</f>
        <v>33.192</v>
      </c>
      <c r="D23" s="65">
        <f>VLOOKUP($A23,'Return Data'!$B$7:$R$2843,9,0)</f>
        <v>-4.3319000000000001</v>
      </c>
      <c r="E23" s="66">
        <f t="shared" si="0"/>
        <v>14</v>
      </c>
      <c r="F23" s="65">
        <f>VLOOKUP($A23,'Return Data'!$B$7:$R$2843,10,0)</f>
        <v>4.0823999999999998</v>
      </c>
      <c r="G23" s="66">
        <f t="shared" si="1"/>
        <v>12</v>
      </c>
      <c r="H23" s="65">
        <f>VLOOKUP($A23,'Return Data'!$B$7:$R$2843,11,0)</f>
        <v>1.3073999999999999</v>
      </c>
      <c r="I23" s="66">
        <f t="shared" si="2"/>
        <v>15</v>
      </c>
      <c r="J23" s="65">
        <f>VLOOKUP($A23,'Return Data'!$B$7:$R$2843,12,0)</f>
        <v>2.6587999999999998</v>
      </c>
      <c r="K23" s="66">
        <f t="shared" si="3"/>
        <v>13</v>
      </c>
      <c r="L23" s="65">
        <f>VLOOKUP($A23,'Return Data'!$B$7:$R$2843,13,0)</f>
        <v>2.7896000000000001</v>
      </c>
      <c r="M23" s="66">
        <f t="shared" si="4"/>
        <v>16</v>
      </c>
      <c r="N23" s="65">
        <f>VLOOKUP($A23,'Return Data'!$B$7:$R$2843,17,0)</f>
        <v>7.6295999999999999</v>
      </c>
      <c r="O23" s="66">
        <f t="shared" si="5"/>
        <v>11</v>
      </c>
      <c r="P23" s="65">
        <f>VLOOKUP($A23,'Return Data'!$B$7:$R$2843,14,0)</f>
        <v>10.908099999999999</v>
      </c>
      <c r="Q23" s="66">
        <f t="shared" si="6"/>
        <v>6</v>
      </c>
      <c r="R23" s="65">
        <f>VLOOKUP($A23,'Return Data'!$B$7:$R$2843,16,0)</f>
        <v>10.6175</v>
      </c>
      <c r="S23" s="67">
        <f t="shared" si="7"/>
        <v>1</v>
      </c>
    </row>
    <row r="24" spans="1:19" x14ac:dyDescent="0.3">
      <c r="A24" s="82" t="s">
        <v>1374</v>
      </c>
      <c r="B24" s="64">
        <f>VLOOKUP($A24,'Return Data'!$B$7:$R$2843,3,0)</f>
        <v>44391</v>
      </c>
      <c r="C24" s="65">
        <f>VLOOKUP($A24,'Return Data'!$B$7:$R$2843,4,0)</f>
        <v>25.123899999999999</v>
      </c>
      <c r="D24" s="65">
        <f>VLOOKUP($A24,'Return Data'!$B$7:$R$2843,9,0)</f>
        <v>-2.9853999999999998</v>
      </c>
      <c r="E24" s="66">
        <f t="shared" si="0"/>
        <v>9</v>
      </c>
      <c r="F24" s="65">
        <f>VLOOKUP($A24,'Return Data'!$B$7:$R$2843,10,0)</f>
        <v>5.4179000000000004</v>
      </c>
      <c r="G24" s="66">
        <f t="shared" si="1"/>
        <v>3</v>
      </c>
      <c r="H24" s="65">
        <f>VLOOKUP($A24,'Return Data'!$B$7:$R$2843,11,0)</f>
        <v>3.5297999999999998</v>
      </c>
      <c r="I24" s="66">
        <f t="shared" si="2"/>
        <v>2</v>
      </c>
      <c r="J24" s="65">
        <f>VLOOKUP($A24,'Return Data'!$B$7:$R$2843,12,0)</f>
        <v>3.9198</v>
      </c>
      <c r="K24" s="66">
        <f t="shared" si="3"/>
        <v>3</v>
      </c>
      <c r="L24" s="65">
        <f>VLOOKUP($A24,'Return Data'!$B$7:$R$2843,13,0)</f>
        <v>4.2995999999999999</v>
      </c>
      <c r="M24" s="66">
        <f t="shared" si="4"/>
        <v>3</v>
      </c>
      <c r="N24" s="65">
        <f>VLOOKUP($A24,'Return Data'!$B$7:$R$2843,17,0)</f>
        <v>6.5473999999999997</v>
      </c>
      <c r="O24" s="66">
        <f t="shared" si="5"/>
        <v>17</v>
      </c>
      <c r="P24" s="65">
        <f>VLOOKUP($A24,'Return Data'!$B$7:$R$2843,14,0)</f>
        <v>9.3188999999999993</v>
      </c>
      <c r="Q24" s="66">
        <f t="shared" si="6"/>
        <v>16</v>
      </c>
      <c r="R24" s="65">
        <f>VLOOKUP($A24,'Return Data'!$B$7:$R$2843,16,0)</f>
        <v>8.3381000000000007</v>
      </c>
      <c r="S24" s="67">
        <f t="shared" si="7"/>
        <v>20</v>
      </c>
    </row>
    <row r="25" spans="1:19" x14ac:dyDescent="0.3">
      <c r="A25" s="82" t="s">
        <v>1375</v>
      </c>
      <c r="B25" s="64">
        <f>VLOOKUP($A25,'Return Data'!$B$7:$R$2843,3,0)</f>
        <v>44391</v>
      </c>
      <c r="C25" s="65">
        <f>VLOOKUP($A25,'Return Data'!$B$7:$R$2843,4,0)</f>
        <v>52.946300000000001</v>
      </c>
      <c r="D25" s="65">
        <f>VLOOKUP($A25,'Return Data'!$B$7:$R$2843,9,0)</f>
        <v>-1.2694000000000001</v>
      </c>
      <c r="E25" s="66">
        <f t="shared" si="0"/>
        <v>2</v>
      </c>
      <c r="F25" s="65">
        <f>VLOOKUP($A25,'Return Data'!$B$7:$R$2843,10,0)</f>
        <v>3.1013000000000002</v>
      </c>
      <c r="G25" s="66">
        <f t="shared" si="1"/>
        <v>21</v>
      </c>
      <c r="H25" s="65">
        <f>VLOOKUP($A25,'Return Data'!$B$7:$R$2843,11,0)</f>
        <v>2.8485999999999998</v>
      </c>
      <c r="I25" s="66">
        <f t="shared" si="2"/>
        <v>4</v>
      </c>
      <c r="J25" s="65">
        <f>VLOOKUP($A25,'Return Data'!$B$7:$R$2843,12,0)</f>
        <v>3.8033000000000001</v>
      </c>
      <c r="K25" s="66">
        <f t="shared" si="3"/>
        <v>4</v>
      </c>
      <c r="L25" s="65">
        <f>VLOOKUP($A25,'Return Data'!$B$7:$R$2843,13,0)</f>
        <v>3.7524000000000002</v>
      </c>
      <c r="M25" s="66">
        <f t="shared" si="4"/>
        <v>7</v>
      </c>
      <c r="N25" s="65">
        <f>VLOOKUP($A25,'Return Data'!$B$7:$R$2843,17,0)</f>
        <v>7.9383999999999997</v>
      </c>
      <c r="O25" s="66">
        <f t="shared" si="5"/>
        <v>7</v>
      </c>
      <c r="P25" s="65">
        <f>VLOOKUP($A25,'Return Data'!$B$7:$R$2843,14,0)</f>
        <v>10.612500000000001</v>
      </c>
      <c r="Q25" s="66">
        <f t="shared" si="6"/>
        <v>8</v>
      </c>
      <c r="R25" s="65">
        <f>VLOOKUP($A25,'Return Data'!$B$7:$R$2843,16,0)</f>
        <v>10.1943</v>
      </c>
      <c r="S25" s="67">
        <f t="shared" si="7"/>
        <v>4</v>
      </c>
    </row>
    <row r="26" spans="1:19" x14ac:dyDescent="0.3">
      <c r="A26" s="82" t="s">
        <v>1377</v>
      </c>
      <c r="B26" s="64">
        <f>VLOOKUP($A26,'Return Data'!$B$7:$R$2843,3,0)</f>
        <v>44391</v>
      </c>
      <c r="C26" s="65">
        <f>VLOOKUP($A26,'Return Data'!$B$7:$R$2843,4,0)</f>
        <v>66.778099999999995</v>
      </c>
      <c r="D26" s="65">
        <f>VLOOKUP($A26,'Return Data'!$B$7:$R$2843,9,0)</f>
        <v>-5.0061</v>
      </c>
      <c r="E26" s="66">
        <f t="shared" si="0"/>
        <v>15</v>
      </c>
      <c r="F26" s="65">
        <f>VLOOKUP($A26,'Return Data'!$B$7:$R$2843,10,0)</f>
        <v>4.4417999999999997</v>
      </c>
      <c r="G26" s="66">
        <f t="shared" si="1"/>
        <v>9</v>
      </c>
      <c r="H26" s="65">
        <f>VLOOKUP($A26,'Return Data'!$B$7:$R$2843,11,0)</f>
        <v>-0.24610000000000001</v>
      </c>
      <c r="I26" s="66">
        <f t="shared" si="2"/>
        <v>23</v>
      </c>
      <c r="J26" s="65">
        <f>VLOOKUP($A26,'Return Data'!$B$7:$R$2843,12,0)</f>
        <v>1.9036999999999999</v>
      </c>
      <c r="K26" s="66">
        <f t="shared" si="3"/>
        <v>23</v>
      </c>
      <c r="L26" s="65">
        <f>VLOOKUP($A26,'Return Data'!$B$7:$R$2843,13,0)</f>
        <v>1.7849999999999999</v>
      </c>
      <c r="M26" s="66">
        <f t="shared" si="4"/>
        <v>23</v>
      </c>
      <c r="N26" s="65">
        <f>VLOOKUP($A26,'Return Data'!$B$7:$R$2843,17,0)</f>
        <v>5.3102999999999998</v>
      </c>
      <c r="O26" s="66">
        <f t="shared" si="5"/>
        <v>22</v>
      </c>
      <c r="P26" s="65">
        <f>VLOOKUP($A26,'Return Data'!$B$7:$R$2843,14,0)</f>
        <v>9.2393000000000001</v>
      </c>
      <c r="Q26" s="66">
        <f t="shared" si="6"/>
        <v>18</v>
      </c>
      <c r="R26" s="65">
        <f>VLOOKUP($A26,'Return Data'!$B$7:$R$2843,16,0)</f>
        <v>8.7932000000000006</v>
      </c>
      <c r="S26" s="67">
        <f t="shared" si="7"/>
        <v>16</v>
      </c>
    </row>
    <row r="27" spans="1:19" x14ac:dyDescent="0.3">
      <c r="A27" s="82" t="s">
        <v>1379</v>
      </c>
      <c r="B27" s="64">
        <f>VLOOKUP($A27,'Return Data'!$B$7:$R$2843,3,0)</f>
        <v>44391</v>
      </c>
      <c r="C27" s="65">
        <f>VLOOKUP($A27,'Return Data'!$B$7:$R$2843,4,0)</f>
        <v>50.804299999999998</v>
      </c>
      <c r="D27" s="65">
        <f>VLOOKUP($A27,'Return Data'!$B$7:$R$2843,9,0)</f>
        <v>-2.8146</v>
      </c>
      <c r="E27" s="66">
        <f t="shared" si="0"/>
        <v>7</v>
      </c>
      <c r="F27" s="65">
        <f>VLOOKUP($A27,'Return Data'!$B$7:$R$2843,10,0)</f>
        <v>3.1812999999999998</v>
      </c>
      <c r="G27" s="66">
        <f t="shared" si="1"/>
        <v>20</v>
      </c>
      <c r="H27" s="65">
        <f>VLOOKUP($A27,'Return Data'!$B$7:$R$2843,11,0)</f>
        <v>1.452</v>
      </c>
      <c r="I27" s="66">
        <f t="shared" si="2"/>
        <v>12</v>
      </c>
      <c r="J27" s="65">
        <f>VLOOKUP($A27,'Return Data'!$B$7:$R$2843,12,0)</f>
        <v>2.5084</v>
      </c>
      <c r="K27" s="66">
        <f t="shared" si="3"/>
        <v>16</v>
      </c>
      <c r="L27" s="65">
        <f>VLOOKUP($A27,'Return Data'!$B$7:$R$2843,13,0)</f>
        <v>2.0106999999999999</v>
      </c>
      <c r="M27" s="66">
        <f t="shared" si="4"/>
        <v>21</v>
      </c>
      <c r="N27" s="65">
        <f>VLOOKUP($A27,'Return Data'!$B$7:$R$2843,17,0)</f>
        <v>6.3697999999999997</v>
      </c>
      <c r="O27" s="66">
        <f t="shared" si="5"/>
        <v>18</v>
      </c>
      <c r="P27" s="65">
        <f>VLOOKUP($A27,'Return Data'!$B$7:$R$2843,14,0)</f>
        <v>9.2594999999999992</v>
      </c>
      <c r="Q27" s="66">
        <f t="shared" si="6"/>
        <v>17</v>
      </c>
      <c r="R27" s="65">
        <f>VLOOKUP($A27,'Return Data'!$B$7:$R$2843,16,0)</f>
        <v>9.27</v>
      </c>
      <c r="S27" s="67">
        <f t="shared" si="7"/>
        <v>10</v>
      </c>
    </row>
    <row r="28" spans="1:19" x14ac:dyDescent="0.3">
      <c r="A28" s="82" t="s">
        <v>866</v>
      </c>
      <c r="B28" s="64">
        <f>VLOOKUP($A28,'Return Data'!$B$7:$R$2843,3,0)</f>
        <v>44391</v>
      </c>
      <c r="C28" s="65">
        <f>VLOOKUP($A28,'Return Data'!$B$7:$R$2843,4,0)</f>
        <v>17.951499999999999</v>
      </c>
      <c r="D28" s="65">
        <f>VLOOKUP($A28,'Return Data'!$B$7:$R$2843,9,0)</f>
        <v>-11.007899999999999</v>
      </c>
      <c r="E28" s="66">
        <f t="shared" si="0"/>
        <v>24</v>
      </c>
      <c r="F28" s="65">
        <f>VLOOKUP($A28,'Return Data'!$B$7:$R$2843,10,0)</f>
        <v>0.1925</v>
      </c>
      <c r="G28" s="66">
        <f t="shared" si="1"/>
        <v>24</v>
      </c>
      <c r="H28" s="65">
        <f>VLOOKUP($A28,'Return Data'!$B$7:$R$2843,11,0)</f>
        <v>1.2830999999999999</v>
      </c>
      <c r="I28" s="66">
        <f t="shared" si="2"/>
        <v>16</v>
      </c>
      <c r="J28" s="65">
        <f>VLOOKUP($A28,'Return Data'!$B$7:$R$2843,12,0)</f>
        <v>2.4775</v>
      </c>
      <c r="K28" s="66">
        <f t="shared" si="3"/>
        <v>17</v>
      </c>
      <c r="L28" s="65">
        <f>VLOOKUP($A28,'Return Data'!$B$7:$R$2843,13,0)</f>
        <v>2.6221999999999999</v>
      </c>
      <c r="M28" s="66">
        <f t="shared" si="4"/>
        <v>19</v>
      </c>
      <c r="N28" s="65">
        <f>VLOOKUP($A28,'Return Data'!$B$7:$R$2843,17,0)</f>
        <v>7.1985000000000001</v>
      </c>
      <c r="O28" s="66">
        <f t="shared" si="5"/>
        <v>13</v>
      </c>
      <c r="P28" s="65">
        <f>VLOOKUP($A28,'Return Data'!$B$7:$R$2843,14,0)</f>
        <v>9.9513999999999996</v>
      </c>
      <c r="Q28" s="66">
        <f t="shared" si="6"/>
        <v>13</v>
      </c>
      <c r="R28" s="65">
        <f>VLOOKUP($A28,'Return Data'!$B$7:$R$2843,16,0)</f>
        <v>8.9815000000000005</v>
      </c>
      <c r="S28" s="67">
        <f t="shared" si="7"/>
        <v>13</v>
      </c>
    </row>
    <row r="29" spans="1:19" x14ac:dyDescent="0.3">
      <c r="A29" s="82" t="s">
        <v>869</v>
      </c>
      <c r="B29" s="64">
        <f>VLOOKUP($A29,'Return Data'!$B$7:$R$2843,3,0)</f>
        <v>44391</v>
      </c>
      <c r="C29" s="65">
        <f>VLOOKUP($A29,'Return Data'!$B$7:$R$2843,4,0)</f>
        <v>19.5716</v>
      </c>
      <c r="D29" s="65">
        <f>VLOOKUP($A29,'Return Data'!$B$7:$R$2843,9,0)</f>
        <v>-5.6185</v>
      </c>
      <c r="E29" s="66">
        <f t="shared" si="0"/>
        <v>17</v>
      </c>
      <c r="F29" s="65">
        <f>VLOOKUP($A29,'Return Data'!$B$7:$R$2843,10,0)</f>
        <v>4.9260000000000002</v>
      </c>
      <c r="G29" s="66">
        <f t="shared" si="1"/>
        <v>6</v>
      </c>
      <c r="H29" s="65">
        <f>VLOOKUP($A29,'Return Data'!$B$7:$R$2843,11,0)</f>
        <v>1.569</v>
      </c>
      <c r="I29" s="66">
        <f t="shared" si="2"/>
        <v>10</v>
      </c>
      <c r="J29" s="65">
        <f>VLOOKUP($A29,'Return Data'!$B$7:$R$2843,12,0)</f>
        <v>2.895</v>
      </c>
      <c r="K29" s="66">
        <f t="shared" si="3"/>
        <v>12</v>
      </c>
      <c r="L29" s="65">
        <f>VLOOKUP($A29,'Return Data'!$B$7:$R$2843,13,0)</f>
        <v>3.7896000000000001</v>
      </c>
      <c r="M29" s="66">
        <f t="shared" si="4"/>
        <v>6</v>
      </c>
      <c r="N29" s="65">
        <f>VLOOKUP($A29,'Return Data'!$B$7:$R$2843,17,0)</f>
        <v>8.4212000000000007</v>
      </c>
      <c r="O29" s="66">
        <f t="shared" si="5"/>
        <v>4</v>
      </c>
      <c r="P29" s="65">
        <f>VLOOKUP($A29,'Return Data'!$B$7:$R$2843,14,0)</f>
        <v>11.5563</v>
      </c>
      <c r="Q29" s="66">
        <f t="shared" si="6"/>
        <v>3</v>
      </c>
      <c r="R29" s="65">
        <f>VLOOKUP($A29,'Return Data'!$B$7:$R$2843,16,0)</f>
        <v>10.313499999999999</v>
      </c>
      <c r="S29" s="67">
        <f t="shared" si="7"/>
        <v>2</v>
      </c>
    </row>
    <row r="30" spans="1:19" x14ac:dyDescent="0.3">
      <c r="A30" s="82" t="s">
        <v>870</v>
      </c>
      <c r="B30" s="64">
        <f>VLOOKUP($A30,'Return Data'!$B$7:$R$2843,3,0)</f>
        <v>44391</v>
      </c>
      <c r="C30" s="65">
        <f>VLOOKUP($A30,'Return Data'!$B$7:$R$2843,4,0)</f>
        <v>36.306899999999999</v>
      </c>
      <c r="D30" s="65">
        <f>VLOOKUP($A30,'Return Data'!$B$7:$R$2843,9,0)</f>
        <v>-6.7680999999999996</v>
      </c>
      <c r="E30" s="66">
        <f t="shared" si="0"/>
        <v>20</v>
      </c>
      <c r="F30" s="65">
        <f>VLOOKUP($A30,'Return Data'!$B$7:$R$2843,10,0)</f>
        <v>3.5427</v>
      </c>
      <c r="G30" s="66">
        <f t="shared" si="1"/>
        <v>18</v>
      </c>
      <c r="H30" s="65">
        <f>VLOOKUP($A30,'Return Data'!$B$7:$R$2843,11,0)</f>
        <v>0.4052</v>
      </c>
      <c r="I30" s="66">
        <f t="shared" si="2"/>
        <v>20</v>
      </c>
      <c r="J30" s="65">
        <f>VLOOKUP($A30,'Return Data'!$B$7:$R$2843,12,0)</f>
        <v>2.2690999999999999</v>
      </c>
      <c r="K30" s="66">
        <f t="shared" si="3"/>
        <v>20</v>
      </c>
      <c r="L30" s="65">
        <f>VLOOKUP($A30,'Return Data'!$B$7:$R$2843,13,0)</f>
        <v>2.6158000000000001</v>
      </c>
      <c r="M30" s="66">
        <f t="shared" si="4"/>
        <v>20</v>
      </c>
      <c r="N30" s="65">
        <f>VLOOKUP($A30,'Return Data'!$B$7:$R$2843,17,0)</f>
        <v>7.7324000000000002</v>
      </c>
      <c r="O30" s="66">
        <f t="shared" si="5"/>
        <v>9</v>
      </c>
      <c r="P30" s="65">
        <f>VLOOKUP($A30,'Return Data'!$B$7:$R$2843,14,0)</f>
        <v>12.0802</v>
      </c>
      <c r="Q30" s="66">
        <f t="shared" si="6"/>
        <v>1</v>
      </c>
      <c r="R30" s="65">
        <f>VLOOKUP($A30,'Return Data'!$B$7:$R$2843,16,0)</f>
        <v>10.2974</v>
      </c>
      <c r="S30" s="67">
        <f t="shared" si="7"/>
        <v>3</v>
      </c>
    </row>
    <row r="31" spans="1:19" x14ac:dyDescent="0.3">
      <c r="A31" s="82" t="s">
        <v>873</v>
      </c>
      <c r="B31" s="64">
        <f>VLOOKUP($A31,'Return Data'!$B$7:$R$2843,3,0)</f>
        <v>44391</v>
      </c>
      <c r="C31" s="65">
        <f>VLOOKUP($A31,'Return Data'!$B$7:$R$2843,4,0)</f>
        <v>51.206899999999997</v>
      </c>
      <c r="D31" s="65">
        <f>VLOOKUP($A31,'Return Data'!$B$7:$R$2843,9,0)</f>
        <v>-6.4566999999999997</v>
      </c>
      <c r="E31" s="66">
        <f t="shared" si="0"/>
        <v>19</v>
      </c>
      <c r="F31" s="65">
        <f>VLOOKUP($A31,'Return Data'!$B$7:$R$2843,10,0)</f>
        <v>3.5489999999999999</v>
      </c>
      <c r="G31" s="66">
        <f t="shared" si="1"/>
        <v>17</v>
      </c>
      <c r="H31" s="65">
        <f>VLOOKUP($A31,'Return Data'!$B$7:$R$2843,11,0)</f>
        <v>0.43690000000000001</v>
      </c>
      <c r="I31" s="66">
        <f t="shared" si="2"/>
        <v>19</v>
      </c>
      <c r="J31" s="65">
        <f>VLOOKUP($A31,'Return Data'!$B$7:$R$2843,12,0)</f>
        <v>2.0367999999999999</v>
      </c>
      <c r="K31" s="66">
        <f t="shared" si="3"/>
        <v>22</v>
      </c>
      <c r="L31" s="65">
        <f>VLOOKUP($A31,'Return Data'!$B$7:$R$2843,13,0)</f>
        <v>2.8193000000000001</v>
      </c>
      <c r="M31" s="66">
        <f t="shared" si="4"/>
        <v>14</v>
      </c>
      <c r="N31" s="65">
        <f>VLOOKUP($A31,'Return Data'!$B$7:$R$2843,17,0)</f>
        <v>6.9837999999999996</v>
      </c>
      <c r="O31" s="66">
        <f t="shared" si="5"/>
        <v>15</v>
      </c>
      <c r="P31" s="65">
        <f>VLOOKUP($A31,'Return Data'!$B$7:$R$2843,14,0)</f>
        <v>10.218500000000001</v>
      </c>
      <c r="Q31" s="66">
        <f t="shared" si="6"/>
        <v>12</v>
      </c>
      <c r="R31" s="65">
        <f>VLOOKUP($A31,'Return Data'!$B$7:$R$2843,16,0)</f>
        <v>9.9776000000000007</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-4.4894166666666671</v>
      </c>
      <c r="E33" s="88"/>
      <c r="F33" s="89">
        <f>AVERAGE(F8:F31)</f>
        <v>3.9662041666666661</v>
      </c>
      <c r="G33" s="88"/>
      <c r="H33" s="89">
        <f>AVERAGE(H8:H31)</f>
        <v>1.5354625000000002</v>
      </c>
      <c r="I33" s="88"/>
      <c r="J33" s="89">
        <f>AVERAGE(J8:J31)</f>
        <v>3.0054291666666662</v>
      </c>
      <c r="K33" s="88"/>
      <c r="L33" s="89">
        <f>AVERAGE(L8:L31)</f>
        <v>3.1881541666666671</v>
      </c>
      <c r="M33" s="88"/>
      <c r="N33" s="89">
        <f>AVERAGE(N8:N31)</f>
        <v>7.1486625000000004</v>
      </c>
      <c r="O33" s="88"/>
      <c r="P33" s="89">
        <f>AVERAGE(P8:P31)</f>
        <v>9.994645833333335</v>
      </c>
      <c r="Q33" s="88"/>
      <c r="R33" s="89">
        <f>AVERAGE(R8:R31)</f>
        <v>9.123070833333335</v>
      </c>
      <c r="S33" s="90"/>
    </row>
    <row r="34" spans="1:19" x14ac:dyDescent="0.3">
      <c r="A34" s="87" t="s">
        <v>28</v>
      </c>
      <c r="B34" s="88"/>
      <c r="C34" s="88"/>
      <c r="D34" s="89">
        <f>MIN(D8:D31)</f>
        <v>-11.007899999999999</v>
      </c>
      <c r="E34" s="88"/>
      <c r="F34" s="89">
        <f>MIN(F8:F31)</f>
        <v>0.1925</v>
      </c>
      <c r="G34" s="88"/>
      <c r="H34" s="89">
        <f>MIN(H8:H31)</f>
        <v>-0.68220000000000003</v>
      </c>
      <c r="I34" s="88"/>
      <c r="J34" s="89">
        <f>MIN(J8:J31)</f>
        <v>1.1728000000000001</v>
      </c>
      <c r="K34" s="88"/>
      <c r="L34" s="89">
        <f>MIN(L8:L31)</f>
        <v>0.94120000000000004</v>
      </c>
      <c r="M34" s="88"/>
      <c r="N34" s="89">
        <f>MIN(N8:N31)</f>
        <v>4.6298000000000004</v>
      </c>
      <c r="O34" s="88"/>
      <c r="P34" s="89">
        <f>MIN(P8:P31)</f>
        <v>8.2241999999999997</v>
      </c>
      <c r="Q34" s="88"/>
      <c r="R34" s="89">
        <f>MIN(R8:R31)</f>
        <v>7.2839999999999998</v>
      </c>
      <c r="S34" s="90"/>
    </row>
    <row r="35" spans="1:19" ht="15" thickBot="1" x14ac:dyDescent="0.35">
      <c r="A35" s="91" t="s">
        <v>29</v>
      </c>
      <c r="B35" s="92"/>
      <c r="C35" s="92"/>
      <c r="D35" s="93">
        <f>MAX(D8:D31)</f>
        <v>-0.87729999999999997</v>
      </c>
      <c r="E35" s="92"/>
      <c r="F35" s="93">
        <f>MAX(F8:F31)</f>
        <v>6.5353000000000003</v>
      </c>
      <c r="G35" s="92"/>
      <c r="H35" s="93">
        <f>MAX(H8:H31)</f>
        <v>5.0906000000000002</v>
      </c>
      <c r="I35" s="92"/>
      <c r="J35" s="93">
        <f>MAX(J8:J31)</f>
        <v>6.2859999999999996</v>
      </c>
      <c r="K35" s="92"/>
      <c r="L35" s="93">
        <f>MAX(L8:L31)</f>
        <v>6.6649000000000003</v>
      </c>
      <c r="M35" s="92"/>
      <c r="N35" s="93">
        <f>MAX(N8:N31)</f>
        <v>8.7149000000000001</v>
      </c>
      <c r="O35" s="92"/>
      <c r="P35" s="93">
        <f>MAX(P8:P31)</f>
        <v>12.0802</v>
      </c>
      <c r="Q35" s="92"/>
      <c r="R35" s="93">
        <f>MAX(R8:R31)</f>
        <v>10.6175</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44391</v>
      </c>
      <c r="C8" s="65">
        <f>VLOOKUP($A8,'Return Data'!$B$7:$R$2843,4,0)</f>
        <v>64.161900000000003</v>
      </c>
      <c r="D8" s="65">
        <f>VLOOKUP($A8,'Return Data'!$B$7:$R$2843,9,0)</f>
        <v>-7.4180999999999999</v>
      </c>
      <c r="E8" s="66">
        <f>RANK(D8,D$8:D$34,0)</f>
        <v>21</v>
      </c>
      <c r="F8" s="65">
        <f>VLOOKUP($A8,'Return Data'!$B$7:$R$2843,10,0)</f>
        <v>4.5856000000000003</v>
      </c>
      <c r="G8" s="66">
        <f>RANK(F8,F$8:F$34,0)</f>
        <v>4</v>
      </c>
      <c r="H8" s="65">
        <f>VLOOKUP($A8,'Return Data'!$B$7:$R$2843,11,0)</f>
        <v>1.7995000000000001</v>
      </c>
      <c r="I8" s="66">
        <f>RANK(H8,H$8:H$34,0)</f>
        <v>5</v>
      </c>
      <c r="J8" s="65">
        <f>VLOOKUP($A8,'Return Data'!$B$7:$R$2843,12,0)</f>
        <v>2.8464</v>
      </c>
      <c r="K8" s="66">
        <f>RANK(J8,J$8:J$34,0)</f>
        <v>6</v>
      </c>
      <c r="L8" s="65">
        <f>VLOOKUP($A8,'Return Data'!$B$7:$R$2843,13,0)</f>
        <v>2.9725999999999999</v>
      </c>
      <c r="M8" s="66">
        <f>RANK(L8,L$8:L$34,0)</f>
        <v>7</v>
      </c>
      <c r="N8" s="65">
        <f>VLOOKUP($A8,'Return Data'!$B$7:$R$2843,17,0)</f>
        <v>7.0004</v>
      </c>
      <c r="O8" s="66">
        <f>RANK(N8,N$8:N$34,0)</f>
        <v>9</v>
      </c>
      <c r="P8" s="65">
        <f>VLOOKUP($A8,'Return Data'!$B$7:$R$2843,14,0)</f>
        <v>9.8164999999999996</v>
      </c>
      <c r="Q8" s="66">
        <f>RANK(P8,P$8:P$34,0)</f>
        <v>10</v>
      </c>
      <c r="R8" s="65">
        <f>VLOOKUP($A8,'Return Data'!$B$7:$R$2843,16,0)</f>
        <v>8.9124999999999996</v>
      </c>
      <c r="S8" s="67">
        <f>RANK(R8,R$8:R$34,0)</f>
        <v>7</v>
      </c>
    </row>
    <row r="9" spans="1:19" x14ac:dyDescent="0.3">
      <c r="A9" s="82" t="s">
        <v>1346</v>
      </c>
      <c r="B9" s="64">
        <f>VLOOKUP($A9,'Return Data'!$B$7:$R$2843,3,0)</f>
        <v>44391</v>
      </c>
      <c r="C9" s="65">
        <f>VLOOKUP($A9,'Return Data'!$B$7:$R$2843,4,0)</f>
        <v>19.978999999999999</v>
      </c>
      <c r="D9" s="65">
        <f>VLOOKUP($A9,'Return Data'!$B$7:$R$2843,9,0)</f>
        <v>-4.7557</v>
      </c>
      <c r="E9" s="66">
        <f t="shared" ref="E9:E34" si="0">RANK(D9,D$8:D$34,0)</f>
        <v>12</v>
      </c>
      <c r="F9" s="65">
        <f>VLOOKUP($A9,'Return Data'!$B$7:$R$2843,10,0)</f>
        <v>3.0966</v>
      </c>
      <c r="G9" s="66">
        <f t="shared" ref="G9:G34" si="1">RANK(F9,F$8:F$34,0)</f>
        <v>17</v>
      </c>
      <c r="H9" s="65">
        <f>VLOOKUP($A9,'Return Data'!$B$7:$R$2843,11,0)</f>
        <v>0.94720000000000004</v>
      </c>
      <c r="I9" s="66">
        <f t="shared" ref="I9:I34" si="2">RANK(H9,H$8:H$34,0)</f>
        <v>14</v>
      </c>
      <c r="J9" s="65">
        <f>VLOOKUP($A9,'Return Data'!$B$7:$R$2843,12,0)</f>
        <v>2.9779</v>
      </c>
      <c r="K9" s="66">
        <f t="shared" ref="K9:K34" si="3">RANK(J9,J$8:J$34,0)</f>
        <v>4</v>
      </c>
      <c r="L9" s="65">
        <f>VLOOKUP($A9,'Return Data'!$B$7:$R$2843,13,0)</f>
        <v>3.8831000000000002</v>
      </c>
      <c r="M9" s="66">
        <f t="shared" ref="M9:M34" si="4">RANK(L9,L$8:L$34,0)</f>
        <v>2</v>
      </c>
      <c r="N9" s="65">
        <f>VLOOKUP($A9,'Return Data'!$B$7:$R$2843,17,0)</f>
        <v>7.9264000000000001</v>
      </c>
      <c r="O9" s="66">
        <f t="shared" ref="O9:O34" si="5">RANK(N9,N$8:N$34,0)</f>
        <v>4</v>
      </c>
      <c r="P9" s="65">
        <f>VLOOKUP($A9,'Return Data'!$B$7:$R$2843,14,0)</f>
        <v>10.2155</v>
      </c>
      <c r="Q9" s="66">
        <f t="shared" ref="Q9:Q34" si="6">RANK(P9,P$8:P$34,0)</f>
        <v>6</v>
      </c>
      <c r="R9" s="65">
        <f>VLOOKUP($A9,'Return Data'!$B$7:$R$2843,16,0)</f>
        <v>7.5742000000000003</v>
      </c>
      <c r="S9" s="67">
        <f t="shared" ref="S9:S34" si="7">RANK(R9,R$8:R$34,0)</f>
        <v>21</v>
      </c>
    </row>
    <row r="10" spans="1:19" x14ac:dyDescent="0.3">
      <c r="A10" s="82" t="s">
        <v>1347</v>
      </c>
      <c r="B10" s="64">
        <f>VLOOKUP($A10,'Return Data'!$B$7:$R$2843,3,0)</f>
        <v>44391</v>
      </c>
      <c r="C10" s="65">
        <f>VLOOKUP($A10,'Return Data'!$B$7:$R$2843,4,0)</f>
        <v>33.485300000000002</v>
      </c>
      <c r="D10" s="65">
        <f>VLOOKUP($A10,'Return Data'!$B$7:$R$2843,9,0)</f>
        <v>-5.9189999999999996</v>
      </c>
      <c r="E10" s="66">
        <f t="shared" si="0"/>
        <v>17</v>
      </c>
      <c r="F10" s="65">
        <f>VLOOKUP($A10,'Return Data'!$B$7:$R$2843,10,0)</f>
        <v>3.4550000000000001</v>
      </c>
      <c r="G10" s="66">
        <f t="shared" si="1"/>
        <v>12</v>
      </c>
      <c r="H10" s="65">
        <f>VLOOKUP($A10,'Return Data'!$B$7:$R$2843,11,0)</f>
        <v>0.2351</v>
      </c>
      <c r="I10" s="66">
        <f t="shared" si="2"/>
        <v>21</v>
      </c>
      <c r="J10" s="65">
        <f>VLOOKUP($A10,'Return Data'!$B$7:$R$2843,12,0)</f>
        <v>1.7789999999999999</v>
      </c>
      <c r="K10" s="66">
        <f t="shared" si="3"/>
        <v>19</v>
      </c>
      <c r="L10" s="65">
        <f>VLOOKUP($A10,'Return Data'!$B$7:$R$2843,13,0)</f>
        <v>1.8707</v>
      </c>
      <c r="M10" s="66">
        <f t="shared" si="4"/>
        <v>21</v>
      </c>
      <c r="N10" s="65">
        <f>VLOOKUP($A10,'Return Data'!$B$7:$R$2843,17,0)</f>
        <v>5.3578999999999999</v>
      </c>
      <c r="O10" s="66">
        <f t="shared" si="5"/>
        <v>22</v>
      </c>
      <c r="P10" s="65">
        <f>VLOOKUP($A10,'Return Data'!$B$7:$R$2843,14,0)</f>
        <v>8.1905999999999999</v>
      </c>
      <c r="Q10" s="66">
        <f t="shared" si="6"/>
        <v>21</v>
      </c>
      <c r="R10" s="65">
        <f>VLOOKUP($A10,'Return Data'!$B$7:$R$2843,16,0)</f>
        <v>6.4520999999999997</v>
      </c>
      <c r="S10" s="67">
        <f t="shared" si="7"/>
        <v>26</v>
      </c>
    </row>
    <row r="11" spans="1:19" x14ac:dyDescent="0.3">
      <c r="A11" s="82" t="s">
        <v>2028</v>
      </c>
      <c r="B11" s="64">
        <f>VLOOKUP($A11,'Return Data'!$B$7:$R$2843,3,0)</f>
        <v>44391</v>
      </c>
      <c r="C11" s="65">
        <f>VLOOKUP($A11,'Return Data'!$B$7:$R$2843,4,0)</f>
        <v>60.462400000000002</v>
      </c>
      <c r="D11" s="65">
        <f>VLOOKUP($A11,'Return Data'!$B$7:$R$2843,9,0)</f>
        <v>-3.5072999999999999</v>
      </c>
      <c r="E11" s="66">
        <f t="shared" si="0"/>
        <v>7</v>
      </c>
      <c r="F11" s="65">
        <f>VLOOKUP($A11,'Return Data'!$B$7:$R$2843,10,0)</f>
        <v>2.6078000000000001</v>
      </c>
      <c r="G11" s="66">
        <f t="shared" si="1"/>
        <v>23</v>
      </c>
      <c r="H11" s="65">
        <f>VLOOKUP($A11,'Return Data'!$B$7:$R$2843,11,0)</f>
        <v>0.70179999999999998</v>
      </c>
      <c r="I11" s="66">
        <f t="shared" si="2"/>
        <v>16</v>
      </c>
      <c r="J11" s="65">
        <f>VLOOKUP($A11,'Return Data'!$B$7:$R$2843,12,0)</f>
        <v>1.7734000000000001</v>
      </c>
      <c r="K11" s="66">
        <f t="shared" si="3"/>
        <v>20</v>
      </c>
      <c r="L11" s="65">
        <f>VLOOKUP($A11,'Return Data'!$B$7:$R$2843,13,0)</f>
        <v>1.9985999999999999</v>
      </c>
      <c r="M11" s="66">
        <f t="shared" si="4"/>
        <v>20</v>
      </c>
      <c r="N11" s="65">
        <f>VLOOKUP($A11,'Return Data'!$B$7:$R$2843,17,0)</f>
        <v>5.6062000000000003</v>
      </c>
      <c r="O11" s="66">
        <f t="shared" si="5"/>
        <v>21</v>
      </c>
      <c r="P11" s="65">
        <f>VLOOKUP($A11,'Return Data'!$B$7:$R$2843,14,0)</f>
        <v>8.1257000000000001</v>
      </c>
      <c r="Q11" s="66">
        <f t="shared" si="6"/>
        <v>22</v>
      </c>
      <c r="R11" s="65">
        <f>VLOOKUP($A11,'Return Data'!$B$7:$R$2843,16,0)</f>
        <v>8.7059999999999995</v>
      </c>
      <c r="S11" s="67">
        <f t="shared" si="7"/>
        <v>9</v>
      </c>
    </row>
    <row r="12" spans="1:19" x14ac:dyDescent="0.3">
      <c r="A12" s="82" t="s">
        <v>1350</v>
      </c>
      <c r="B12" s="64">
        <f>VLOOKUP($A12,'Return Data'!$B$7:$R$2843,3,0)</f>
        <v>44391</v>
      </c>
      <c r="C12" s="65">
        <f>VLOOKUP($A12,'Return Data'!$B$7:$R$2843,4,0)</f>
        <v>74.502600000000001</v>
      </c>
      <c r="D12" s="65">
        <f>VLOOKUP($A12,'Return Data'!$B$7:$R$2843,9,0)</f>
        <v>-4.7854999999999999</v>
      </c>
      <c r="E12" s="66">
        <f t="shared" si="0"/>
        <v>13</v>
      </c>
      <c r="F12" s="65">
        <f>VLOOKUP($A12,'Return Data'!$B$7:$R$2843,10,0)</f>
        <v>3.4982000000000002</v>
      </c>
      <c r="G12" s="66">
        <f t="shared" si="1"/>
        <v>11</v>
      </c>
      <c r="H12" s="65">
        <f>VLOOKUP($A12,'Return Data'!$B$7:$R$2843,11,0)</f>
        <v>1.5083</v>
      </c>
      <c r="I12" s="66">
        <f t="shared" si="2"/>
        <v>7</v>
      </c>
      <c r="J12" s="65">
        <f>VLOOKUP($A12,'Return Data'!$B$7:$R$2843,12,0)</f>
        <v>3.0270000000000001</v>
      </c>
      <c r="K12" s="66">
        <f t="shared" si="3"/>
        <v>3</v>
      </c>
      <c r="L12" s="65">
        <f>VLOOKUP($A12,'Return Data'!$B$7:$R$2843,13,0)</f>
        <v>3.4116</v>
      </c>
      <c r="M12" s="66">
        <f t="shared" si="4"/>
        <v>4</v>
      </c>
      <c r="N12" s="65">
        <f>VLOOKUP($A12,'Return Data'!$B$7:$R$2843,17,0)</f>
        <v>8.1105999999999998</v>
      </c>
      <c r="O12" s="66">
        <f t="shared" si="5"/>
        <v>2</v>
      </c>
      <c r="P12" s="65">
        <f>VLOOKUP($A12,'Return Data'!$B$7:$R$2843,14,0)</f>
        <v>10.6135</v>
      </c>
      <c r="Q12" s="66">
        <f t="shared" si="6"/>
        <v>4</v>
      </c>
      <c r="R12" s="65">
        <f>VLOOKUP($A12,'Return Data'!$B$7:$R$2843,16,0)</f>
        <v>9.6485000000000003</v>
      </c>
      <c r="S12" s="67">
        <f t="shared" si="7"/>
        <v>3</v>
      </c>
    </row>
    <row r="13" spans="1:19" x14ac:dyDescent="0.3">
      <c r="A13" s="82" t="s">
        <v>1352</v>
      </c>
      <c r="B13" s="64">
        <f>VLOOKUP($A13,'Return Data'!$B$7:$R$2843,3,0)</f>
        <v>44391</v>
      </c>
      <c r="C13" s="65">
        <f>VLOOKUP($A13,'Return Data'!$B$7:$R$2843,4,0)</f>
        <v>19.387599999999999</v>
      </c>
      <c r="D13" s="65">
        <f>VLOOKUP($A13,'Return Data'!$B$7:$R$2843,9,0)</f>
        <v>-2.6362999999999999</v>
      </c>
      <c r="E13" s="66">
        <f t="shared" si="0"/>
        <v>4</v>
      </c>
      <c r="F13" s="65">
        <f>VLOOKUP($A13,'Return Data'!$B$7:$R$2843,10,0)</f>
        <v>4.0289000000000001</v>
      </c>
      <c r="G13" s="66">
        <f t="shared" si="1"/>
        <v>8</v>
      </c>
      <c r="H13" s="65">
        <f>VLOOKUP($A13,'Return Data'!$B$7:$R$2843,11,0)</f>
        <v>4.3643000000000001</v>
      </c>
      <c r="I13" s="66">
        <f t="shared" si="2"/>
        <v>1</v>
      </c>
      <c r="J13" s="65">
        <f>VLOOKUP($A13,'Return Data'!$B$7:$R$2843,12,0)</f>
        <v>5.6238999999999999</v>
      </c>
      <c r="K13" s="66">
        <f t="shared" si="3"/>
        <v>1</v>
      </c>
      <c r="L13" s="65">
        <f>VLOOKUP($A13,'Return Data'!$B$7:$R$2843,13,0)</f>
        <v>6.0307000000000004</v>
      </c>
      <c r="M13" s="66">
        <f t="shared" si="4"/>
        <v>1</v>
      </c>
      <c r="N13" s="65">
        <f>VLOOKUP($A13,'Return Data'!$B$7:$R$2843,17,0)</f>
        <v>7.7671000000000001</v>
      </c>
      <c r="O13" s="66">
        <f t="shared" si="5"/>
        <v>6</v>
      </c>
      <c r="P13" s="65">
        <f>VLOOKUP($A13,'Return Data'!$B$7:$R$2843,14,0)</f>
        <v>10.3927</v>
      </c>
      <c r="Q13" s="66">
        <f t="shared" si="6"/>
        <v>5</v>
      </c>
      <c r="R13" s="65">
        <f>VLOOKUP($A13,'Return Data'!$B$7:$R$2843,16,0)</f>
        <v>9.3337000000000003</v>
      </c>
      <c r="S13" s="67">
        <f t="shared" si="7"/>
        <v>5</v>
      </c>
    </row>
    <row r="14" spans="1:19" x14ac:dyDescent="0.3">
      <c r="A14" s="82" t="s">
        <v>1353</v>
      </c>
      <c r="B14" s="64">
        <f>VLOOKUP($A14,'Return Data'!$B$7:$R$2843,3,0)</f>
        <v>44391</v>
      </c>
      <c r="C14" s="65">
        <f>VLOOKUP($A14,'Return Data'!$B$7:$R$2843,4,0)</f>
        <v>47.669199999999996</v>
      </c>
      <c r="D14" s="65">
        <f>VLOOKUP($A14,'Return Data'!$B$7:$R$2843,9,0)</f>
        <v>-3.89</v>
      </c>
      <c r="E14" s="66">
        <f t="shared" si="0"/>
        <v>8</v>
      </c>
      <c r="F14" s="65">
        <f>VLOOKUP($A14,'Return Data'!$B$7:$R$2843,10,0)</f>
        <v>4.0392000000000001</v>
      </c>
      <c r="G14" s="66">
        <f t="shared" si="1"/>
        <v>7</v>
      </c>
      <c r="H14" s="65">
        <f>VLOOKUP($A14,'Return Data'!$B$7:$R$2843,11,0)</f>
        <v>0.89019999999999999</v>
      </c>
      <c r="I14" s="66">
        <f t="shared" si="2"/>
        <v>15</v>
      </c>
      <c r="J14" s="65">
        <f>VLOOKUP($A14,'Return Data'!$B$7:$R$2843,12,0)</f>
        <v>1.6338999999999999</v>
      </c>
      <c r="K14" s="66">
        <f t="shared" si="3"/>
        <v>23</v>
      </c>
      <c r="L14" s="65">
        <f>VLOOKUP($A14,'Return Data'!$B$7:$R$2843,13,0)</f>
        <v>1.341</v>
      </c>
      <c r="M14" s="66">
        <f t="shared" si="4"/>
        <v>25</v>
      </c>
      <c r="N14" s="65">
        <f>VLOOKUP($A14,'Return Data'!$B$7:$R$2843,17,0)</f>
        <v>4.7545000000000002</v>
      </c>
      <c r="O14" s="66">
        <f t="shared" si="5"/>
        <v>25</v>
      </c>
      <c r="P14" s="65">
        <f>VLOOKUP($A14,'Return Data'!$B$7:$R$2843,14,0)</f>
        <v>7.5818000000000003</v>
      </c>
      <c r="Q14" s="66">
        <f t="shared" si="6"/>
        <v>25</v>
      </c>
      <c r="R14" s="65">
        <f>VLOOKUP($A14,'Return Data'!$B$7:$R$2843,16,0)</f>
        <v>8.2879000000000005</v>
      </c>
      <c r="S14" s="67">
        <f t="shared" si="7"/>
        <v>13</v>
      </c>
    </row>
    <row r="15" spans="1:19" x14ac:dyDescent="0.3">
      <c r="A15" s="82" t="s">
        <v>1355</v>
      </c>
      <c r="B15" s="64">
        <f>VLOOKUP($A15,'Return Data'!$B$7:$R$2843,3,0)</f>
        <v>44391</v>
      </c>
      <c r="C15" s="65">
        <f>VLOOKUP($A15,'Return Data'!$B$7:$R$2843,4,0)</f>
        <v>43.889800000000001</v>
      </c>
      <c r="D15" s="65">
        <f>VLOOKUP($A15,'Return Data'!$B$7:$R$2843,9,0)</f>
        <v>-4.3476999999999997</v>
      </c>
      <c r="E15" s="66">
        <f t="shared" si="0"/>
        <v>11</v>
      </c>
      <c r="F15" s="65">
        <f>VLOOKUP($A15,'Return Data'!$B$7:$R$2843,10,0)</f>
        <v>3.5907</v>
      </c>
      <c r="G15" s="66">
        <f t="shared" si="1"/>
        <v>10</v>
      </c>
      <c r="H15" s="65">
        <f>VLOOKUP($A15,'Return Data'!$B$7:$R$2843,11,0)</f>
        <v>0.44209999999999999</v>
      </c>
      <c r="I15" s="66">
        <f t="shared" si="2"/>
        <v>18</v>
      </c>
      <c r="J15" s="65">
        <f>VLOOKUP($A15,'Return Data'!$B$7:$R$2843,12,0)</f>
        <v>1.9123000000000001</v>
      </c>
      <c r="K15" s="66">
        <f t="shared" si="3"/>
        <v>18</v>
      </c>
      <c r="L15" s="65">
        <f>VLOOKUP($A15,'Return Data'!$B$7:$R$2843,13,0)</f>
        <v>2.3509000000000002</v>
      </c>
      <c r="M15" s="66">
        <f t="shared" si="4"/>
        <v>16</v>
      </c>
      <c r="N15" s="65">
        <f>VLOOKUP($A15,'Return Data'!$B$7:$R$2843,17,0)</f>
        <v>6.3472999999999997</v>
      </c>
      <c r="O15" s="66">
        <f t="shared" si="5"/>
        <v>15</v>
      </c>
      <c r="P15" s="65">
        <f>VLOOKUP($A15,'Return Data'!$B$7:$R$2843,14,0)</f>
        <v>7.9047000000000001</v>
      </c>
      <c r="Q15" s="66">
        <f t="shared" si="6"/>
        <v>24</v>
      </c>
      <c r="R15" s="65">
        <f>VLOOKUP($A15,'Return Data'!$B$7:$R$2843,16,0)</f>
        <v>7.6824000000000003</v>
      </c>
      <c r="S15" s="67">
        <f t="shared" si="7"/>
        <v>19</v>
      </c>
    </row>
    <row r="16" spans="1:19" x14ac:dyDescent="0.3">
      <c r="A16" s="82" t="s">
        <v>1357</v>
      </c>
      <c r="B16" s="64">
        <f>VLOOKUP($A16,'Return Data'!$B$7:$R$2843,3,0)</f>
        <v>44391</v>
      </c>
      <c r="C16" s="65">
        <f>VLOOKUP($A16,'Return Data'!$B$7:$R$2843,4,0)</f>
        <v>78.406700000000001</v>
      </c>
      <c r="D16" s="65">
        <f>VLOOKUP($A16,'Return Data'!$B$7:$R$2843,9,0)</f>
        <v>-8.8972999999999995</v>
      </c>
      <c r="E16" s="66">
        <f t="shared" si="0"/>
        <v>25</v>
      </c>
      <c r="F16" s="65">
        <f>VLOOKUP($A16,'Return Data'!$B$7:$R$2843,10,0)</f>
        <v>2.4236</v>
      </c>
      <c r="G16" s="66">
        <f t="shared" si="1"/>
        <v>24</v>
      </c>
      <c r="H16" s="65">
        <f>VLOOKUP($A16,'Return Data'!$B$7:$R$2843,11,0)</f>
        <v>1.2096</v>
      </c>
      <c r="I16" s="66">
        <f t="shared" si="2"/>
        <v>10</v>
      </c>
      <c r="J16" s="65">
        <f>VLOOKUP($A16,'Return Data'!$B$7:$R$2843,12,0)</f>
        <v>2.8460000000000001</v>
      </c>
      <c r="K16" s="66">
        <f t="shared" si="3"/>
        <v>7</v>
      </c>
      <c r="L16" s="65">
        <f>VLOOKUP($A16,'Return Data'!$B$7:$R$2843,13,0)</f>
        <v>2.8174000000000001</v>
      </c>
      <c r="M16" s="66">
        <f t="shared" si="4"/>
        <v>9</v>
      </c>
      <c r="N16" s="65">
        <f>VLOOKUP($A16,'Return Data'!$B$7:$R$2843,17,0)</f>
        <v>7.7725999999999997</v>
      </c>
      <c r="O16" s="66">
        <f t="shared" si="5"/>
        <v>5</v>
      </c>
      <c r="P16" s="65">
        <f>VLOOKUP($A16,'Return Data'!$B$7:$R$2843,14,0)</f>
        <v>9.3531999999999993</v>
      </c>
      <c r="Q16" s="66">
        <f t="shared" si="6"/>
        <v>16</v>
      </c>
      <c r="R16" s="65">
        <f>VLOOKUP($A16,'Return Data'!$B$7:$R$2843,16,0)</f>
        <v>9.8512000000000004</v>
      </c>
      <c r="S16" s="67">
        <f t="shared" si="7"/>
        <v>2</v>
      </c>
    </row>
    <row r="17" spans="1:19" x14ac:dyDescent="0.3">
      <c r="A17" s="82" t="s">
        <v>1359</v>
      </c>
      <c r="B17" s="64">
        <f>VLOOKUP($A17,'Return Data'!$B$7:$R$2843,3,0)</f>
        <v>44391</v>
      </c>
      <c r="C17" s="65">
        <f>VLOOKUP($A17,'Return Data'!$B$7:$R$2843,4,0)</f>
        <v>17.3035</v>
      </c>
      <c r="D17" s="65">
        <f>VLOOKUP($A17,'Return Data'!$B$7:$R$2843,9,0)</f>
        <v>-3.0998999999999999</v>
      </c>
      <c r="E17" s="66">
        <f t="shared" si="0"/>
        <v>6</v>
      </c>
      <c r="F17" s="65">
        <f>VLOOKUP($A17,'Return Data'!$B$7:$R$2843,10,0)</f>
        <v>4.4409000000000001</v>
      </c>
      <c r="G17" s="66">
        <f t="shared" si="1"/>
        <v>5</v>
      </c>
      <c r="H17" s="65">
        <f>VLOOKUP($A17,'Return Data'!$B$7:$R$2843,11,0)</f>
        <v>1.7456</v>
      </c>
      <c r="I17" s="66">
        <f t="shared" si="2"/>
        <v>6</v>
      </c>
      <c r="J17" s="65">
        <f>VLOOKUP($A17,'Return Data'!$B$7:$R$2843,12,0)</f>
        <v>2.7650000000000001</v>
      </c>
      <c r="K17" s="66">
        <f t="shared" si="3"/>
        <v>9</v>
      </c>
      <c r="L17" s="65">
        <f>VLOOKUP($A17,'Return Data'!$B$7:$R$2843,13,0)</f>
        <v>2.2200000000000002</v>
      </c>
      <c r="M17" s="66">
        <f t="shared" si="4"/>
        <v>18</v>
      </c>
      <c r="N17" s="65">
        <f>VLOOKUP($A17,'Return Data'!$B$7:$R$2843,17,0)</f>
        <v>4.7704000000000004</v>
      </c>
      <c r="O17" s="66">
        <f t="shared" si="5"/>
        <v>24</v>
      </c>
      <c r="P17" s="65">
        <f>VLOOKUP($A17,'Return Data'!$B$7:$R$2843,14,0)</f>
        <v>7.3773</v>
      </c>
      <c r="Q17" s="66">
        <f t="shared" si="6"/>
        <v>27</v>
      </c>
      <c r="R17" s="65">
        <f>VLOOKUP($A17,'Return Data'!$B$7:$R$2843,16,0)</f>
        <v>6.6096000000000004</v>
      </c>
      <c r="S17" s="67">
        <f t="shared" si="7"/>
        <v>25</v>
      </c>
    </row>
    <row r="18" spans="1:19" x14ac:dyDescent="0.3">
      <c r="A18" s="82" t="s">
        <v>1362</v>
      </c>
      <c r="B18" s="64">
        <f>VLOOKUP($A18,'Return Data'!$B$7:$R$2843,3,0)</f>
        <v>44391</v>
      </c>
      <c r="C18" s="65">
        <f>VLOOKUP($A18,'Return Data'!$B$7:$R$2843,4,0)</f>
        <v>27.990400000000001</v>
      </c>
      <c r="D18" s="65">
        <f>VLOOKUP($A18,'Return Data'!$B$7:$R$2843,9,0)</f>
        <v>-1.4934000000000001</v>
      </c>
      <c r="E18" s="66">
        <f t="shared" si="0"/>
        <v>1</v>
      </c>
      <c r="F18" s="65">
        <f>VLOOKUP($A18,'Return Data'!$B$7:$R$2843,10,0)</f>
        <v>5.9066000000000001</v>
      </c>
      <c r="G18" s="66">
        <f t="shared" si="1"/>
        <v>1</v>
      </c>
      <c r="H18" s="65">
        <f>VLOOKUP($A18,'Return Data'!$B$7:$R$2843,11,0)</f>
        <v>0.94750000000000001</v>
      </c>
      <c r="I18" s="66">
        <f t="shared" si="2"/>
        <v>13</v>
      </c>
      <c r="J18" s="65">
        <f>VLOOKUP($A18,'Return Data'!$B$7:$R$2843,12,0)</f>
        <v>2.4946999999999999</v>
      </c>
      <c r="K18" s="66">
        <f t="shared" si="3"/>
        <v>12</v>
      </c>
      <c r="L18" s="65">
        <f>VLOOKUP($A18,'Return Data'!$B$7:$R$2843,13,0)</f>
        <v>2.7246000000000001</v>
      </c>
      <c r="M18" s="66">
        <f t="shared" si="4"/>
        <v>11</v>
      </c>
      <c r="N18" s="65">
        <f>VLOOKUP($A18,'Return Data'!$B$7:$R$2843,17,0)</f>
        <v>8.0594000000000001</v>
      </c>
      <c r="O18" s="66">
        <f t="shared" si="5"/>
        <v>3</v>
      </c>
      <c r="P18" s="65">
        <f>VLOOKUP($A18,'Return Data'!$B$7:$R$2843,14,0)</f>
        <v>11.1723</v>
      </c>
      <c r="Q18" s="66">
        <f t="shared" si="6"/>
        <v>3</v>
      </c>
      <c r="R18" s="65">
        <f>VLOOKUP($A18,'Return Data'!$B$7:$R$2843,16,0)</f>
        <v>8.5055999999999994</v>
      </c>
      <c r="S18" s="67">
        <f t="shared" si="7"/>
        <v>12</v>
      </c>
    </row>
    <row r="19" spans="1:19" x14ac:dyDescent="0.3">
      <c r="A19" s="82" t="s">
        <v>1363</v>
      </c>
      <c r="B19" s="64">
        <f>VLOOKUP($A19,'Return Data'!$B$7:$R$2843,3,0)</f>
        <v>44391</v>
      </c>
      <c r="C19" s="65">
        <f>VLOOKUP($A19,'Return Data'!$B$7:$R$2843,4,0)</f>
        <v>2248.4935</v>
      </c>
      <c r="D19" s="65">
        <f>VLOOKUP($A19,'Return Data'!$B$7:$R$2843,9,0)</f>
        <v>-7.7843</v>
      </c>
      <c r="E19" s="66">
        <f t="shared" si="0"/>
        <v>22</v>
      </c>
      <c r="F19" s="65">
        <f>VLOOKUP($A19,'Return Data'!$B$7:$R$2843,10,0)</f>
        <v>-0.45739999999999997</v>
      </c>
      <c r="G19" s="66">
        <f t="shared" si="1"/>
        <v>27</v>
      </c>
      <c r="H19" s="65">
        <f>VLOOKUP($A19,'Return Data'!$B$7:$R$2843,11,0)</f>
        <v>-1.4492</v>
      </c>
      <c r="I19" s="66">
        <f t="shared" si="2"/>
        <v>27</v>
      </c>
      <c r="J19" s="65">
        <f>VLOOKUP($A19,'Return Data'!$B$7:$R$2843,12,0)</f>
        <v>0.39729999999999999</v>
      </c>
      <c r="K19" s="66">
        <f t="shared" si="3"/>
        <v>27</v>
      </c>
      <c r="L19" s="65">
        <f>VLOOKUP($A19,'Return Data'!$B$7:$R$2843,13,0)</f>
        <v>0.16619999999999999</v>
      </c>
      <c r="M19" s="66">
        <f t="shared" si="4"/>
        <v>27</v>
      </c>
      <c r="N19" s="65">
        <f>VLOOKUP($A19,'Return Data'!$B$7:$R$2843,17,0)</f>
        <v>3.7959000000000001</v>
      </c>
      <c r="O19" s="66">
        <f t="shared" si="5"/>
        <v>27</v>
      </c>
      <c r="P19" s="65">
        <f>VLOOKUP($A19,'Return Data'!$B$7:$R$2843,14,0)</f>
        <v>7.5547000000000004</v>
      </c>
      <c r="Q19" s="66">
        <f t="shared" si="6"/>
        <v>26</v>
      </c>
      <c r="R19" s="65">
        <f>VLOOKUP($A19,'Return Data'!$B$7:$R$2843,16,0)</f>
        <v>6.2161999999999997</v>
      </c>
      <c r="S19" s="67">
        <f t="shared" si="7"/>
        <v>27</v>
      </c>
    </row>
    <row r="20" spans="1:19" x14ac:dyDescent="0.3">
      <c r="A20" s="82" t="s">
        <v>1366</v>
      </c>
      <c r="B20" s="64">
        <f>VLOOKUP($A20,'Return Data'!$B$7:$R$2843,3,0)</f>
        <v>44391</v>
      </c>
      <c r="C20" s="65">
        <f>VLOOKUP($A20,'Return Data'!$B$7:$R$2843,4,0)</f>
        <v>76.412000000000006</v>
      </c>
      <c r="D20" s="65">
        <f>VLOOKUP($A20,'Return Data'!$B$7:$R$2843,9,0)</f>
        <v>-7.3246000000000002</v>
      </c>
      <c r="E20" s="66">
        <f t="shared" si="0"/>
        <v>20</v>
      </c>
      <c r="F20" s="65">
        <f>VLOOKUP($A20,'Return Data'!$B$7:$R$2843,10,0)</f>
        <v>3.1692999999999998</v>
      </c>
      <c r="G20" s="66">
        <f t="shared" si="1"/>
        <v>15</v>
      </c>
      <c r="H20" s="65">
        <f>VLOOKUP($A20,'Return Data'!$B$7:$R$2843,11,0)</f>
        <v>-0.73129999999999995</v>
      </c>
      <c r="I20" s="66">
        <f t="shared" si="2"/>
        <v>24</v>
      </c>
      <c r="J20" s="65">
        <f>VLOOKUP($A20,'Return Data'!$B$7:$R$2843,12,0)</f>
        <v>2.9024999999999999</v>
      </c>
      <c r="K20" s="66">
        <f t="shared" si="3"/>
        <v>5</v>
      </c>
      <c r="L20" s="65">
        <f>VLOOKUP($A20,'Return Data'!$B$7:$R$2843,13,0)</f>
        <v>2.7904</v>
      </c>
      <c r="M20" s="66">
        <f t="shared" si="4"/>
        <v>10</v>
      </c>
      <c r="N20" s="65">
        <f>VLOOKUP($A20,'Return Data'!$B$7:$R$2843,17,0)</f>
        <v>6.7179000000000002</v>
      </c>
      <c r="O20" s="66">
        <f t="shared" si="5"/>
        <v>12</v>
      </c>
      <c r="P20" s="65">
        <f>VLOOKUP($A20,'Return Data'!$B$7:$R$2843,14,0)</f>
        <v>9.4269999999999996</v>
      </c>
      <c r="Q20" s="66">
        <f t="shared" si="6"/>
        <v>15</v>
      </c>
      <c r="R20" s="65">
        <f>VLOOKUP($A20,'Return Data'!$B$7:$R$2843,16,0)</f>
        <v>9.4344000000000001</v>
      </c>
      <c r="S20" s="67">
        <f t="shared" si="7"/>
        <v>4</v>
      </c>
    </row>
    <row r="21" spans="1:19" x14ac:dyDescent="0.3">
      <c r="A21" s="82" t="s">
        <v>1368</v>
      </c>
      <c r="B21" s="64">
        <f>VLOOKUP($A21,'Return Data'!$B$7:$R$2843,3,0)</f>
        <v>44391</v>
      </c>
      <c r="C21" s="65">
        <f>VLOOKUP($A21,'Return Data'!$B$7:$R$2843,4,0)</f>
        <v>54.069699999999997</v>
      </c>
      <c r="D21" s="65">
        <f>VLOOKUP($A21,'Return Data'!$B$7:$R$2843,9,0)</f>
        <v>-4.0145</v>
      </c>
      <c r="E21" s="66">
        <f t="shared" si="0"/>
        <v>9</v>
      </c>
      <c r="F21" s="65">
        <f>VLOOKUP($A21,'Return Data'!$B$7:$R$2843,10,0)</f>
        <v>2.8477999999999999</v>
      </c>
      <c r="G21" s="66">
        <f t="shared" si="1"/>
        <v>19</v>
      </c>
      <c r="H21" s="65">
        <f>VLOOKUP($A21,'Return Data'!$B$7:$R$2843,11,0)</f>
        <v>-1.1488</v>
      </c>
      <c r="I21" s="66">
        <f t="shared" si="2"/>
        <v>26</v>
      </c>
      <c r="J21" s="65">
        <f>VLOOKUP($A21,'Return Data'!$B$7:$R$2843,12,0)</f>
        <v>1.1286</v>
      </c>
      <c r="K21" s="66">
        <f t="shared" si="3"/>
        <v>25</v>
      </c>
      <c r="L21" s="65">
        <f>VLOOKUP($A21,'Return Data'!$B$7:$R$2843,13,0)</f>
        <v>1.8078000000000001</v>
      </c>
      <c r="M21" s="66">
        <f t="shared" si="4"/>
        <v>22</v>
      </c>
      <c r="N21" s="65">
        <f>VLOOKUP($A21,'Return Data'!$B$7:$R$2843,17,0)</f>
        <v>5.7312000000000003</v>
      </c>
      <c r="O21" s="66">
        <f t="shared" si="5"/>
        <v>19</v>
      </c>
      <c r="P21" s="65">
        <f>VLOOKUP($A21,'Return Data'!$B$7:$R$2843,14,0)</f>
        <v>8.0410000000000004</v>
      </c>
      <c r="Q21" s="66">
        <f t="shared" si="6"/>
        <v>23</v>
      </c>
      <c r="R21" s="65">
        <f>VLOOKUP($A21,'Return Data'!$B$7:$R$2843,16,0)</f>
        <v>8.2430000000000003</v>
      </c>
      <c r="S21" s="67">
        <f t="shared" si="7"/>
        <v>14</v>
      </c>
    </row>
    <row r="22" spans="1:19" x14ac:dyDescent="0.3">
      <c r="A22" s="82" t="s">
        <v>1370</v>
      </c>
      <c r="B22" s="64">
        <f>VLOOKUP($A22,'Return Data'!$B$7:$R$2843,3,0)</f>
        <v>44391</v>
      </c>
      <c r="C22" s="65">
        <f>VLOOKUP($A22,'Return Data'!$B$7:$R$2843,4,0)</f>
        <v>48.624299999999998</v>
      </c>
      <c r="D22" s="65">
        <f>VLOOKUP($A22,'Return Data'!$B$7:$R$2843,9,0)</f>
        <v>-2.1356000000000002</v>
      </c>
      <c r="E22" s="66">
        <f t="shared" si="0"/>
        <v>3</v>
      </c>
      <c r="F22" s="65">
        <f>VLOOKUP($A22,'Return Data'!$B$7:$R$2843,10,0)</f>
        <v>4.8066000000000004</v>
      </c>
      <c r="G22" s="66">
        <f t="shared" si="1"/>
        <v>2</v>
      </c>
      <c r="H22" s="65">
        <f>VLOOKUP($A22,'Return Data'!$B$7:$R$2843,11,0)</f>
        <v>2.1497999999999999</v>
      </c>
      <c r="I22" s="66">
        <f t="shared" si="2"/>
        <v>4</v>
      </c>
      <c r="J22" s="65">
        <f>VLOOKUP($A22,'Return Data'!$B$7:$R$2843,12,0)</f>
        <v>2.8056999999999999</v>
      </c>
      <c r="K22" s="66">
        <f t="shared" si="3"/>
        <v>8</v>
      </c>
      <c r="L22" s="65">
        <f>VLOOKUP($A22,'Return Data'!$B$7:$R$2843,13,0)</f>
        <v>2.8917999999999999</v>
      </c>
      <c r="M22" s="66">
        <f t="shared" si="4"/>
        <v>8</v>
      </c>
      <c r="N22" s="65">
        <f>VLOOKUP($A22,'Return Data'!$B$7:$R$2843,17,0)</f>
        <v>6.7610000000000001</v>
      </c>
      <c r="O22" s="66">
        <f t="shared" si="5"/>
        <v>11</v>
      </c>
      <c r="P22" s="65">
        <f>VLOOKUP($A22,'Return Data'!$B$7:$R$2843,14,0)</f>
        <v>9.6044999999999998</v>
      </c>
      <c r="Q22" s="66">
        <f t="shared" si="6"/>
        <v>13</v>
      </c>
      <c r="R22" s="65">
        <f>VLOOKUP($A22,'Return Data'!$B$7:$R$2843,16,0)</f>
        <v>7.5827</v>
      </c>
      <c r="S22" s="67">
        <f t="shared" si="7"/>
        <v>20</v>
      </c>
    </row>
    <row r="23" spans="1:19" x14ac:dyDescent="0.3">
      <c r="A23" s="82" t="s">
        <v>1371</v>
      </c>
      <c r="B23" s="64">
        <f>VLOOKUP($A23,'Return Data'!$B$7:$R$2843,3,0)</f>
        <v>44391</v>
      </c>
      <c r="C23" s="65">
        <f>VLOOKUP($A23,'Return Data'!$B$7:$R$2843,4,0)</f>
        <v>30.3734</v>
      </c>
      <c r="D23" s="65">
        <f>VLOOKUP($A23,'Return Data'!$B$7:$R$2843,9,0)</f>
        <v>-5.2923999999999998</v>
      </c>
      <c r="E23" s="66">
        <f t="shared" si="0"/>
        <v>14</v>
      </c>
      <c r="F23" s="65">
        <f>VLOOKUP($A23,'Return Data'!$B$7:$R$2843,10,0)</f>
        <v>3.1061999999999999</v>
      </c>
      <c r="G23" s="66">
        <f t="shared" si="1"/>
        <v>16</v>
      </c>
      <c r="H23" s="65">
        <f>VLOOKUP($A23,'Return Data'!$B$7:$R$2843,11,0)</f>
        <v>0.3352</v>
      </c>
      <c r="I23" s="66">
        <f t="shared" si="2"/>
        <v>19</v>
      </c>
      <c r="J23" s="65">
        <f>VLOOKUP($A23,'Return Data'!$B$7:$R$2843,12,0)</f>
        <v>1.6736</v>
      </c>
      <c r="K23" s="66">
        <f t="shared" si="3"/>
        <v>22</v>
      </c>
      <c r="L23" s="65">
        <f>VLOOKUP($A23,'Return Data'!$B$7:$R$2843,13,0)</f>
        <v>1.7981</v>
      </c>
      <c r="M23" s="66">
        <f t="shared" si="4"/>
        <v>23</v>
      </c>
      <c r="N23" s="65">
        <f>VLOOKUP($A23,'Return Data'!$B$7:$R$2843,17,0)</f>
        <v>6.6185999999999998</v>
      </c>
      <c r="O23" s="66">
        <f t="shared" si="5"/>
        <v>14</v>
      </c>
      <c r="P23" s="65">
        <f>VLOOKUP($A23,'Return Data'!$B$7:$R$2843,14,0)</f>
        <v>9.8802000000000003</v>
      </c>
      <c r="Q23" s="66">
        <f t="shared" si="6"/>
        <v>8</v>
      </c>
      <c r="R23" s="65">
        <f>VLOOKUP($A23,'Return Data'!$B$7:$R$2843,16,0)</f>
        <v>8.9930000000000003</v>
      </c>
      <c r="S23" s="67">
        <f t="shared" si="7"/>
        <v>6</v>
      </c>
    </row>
    <row r="24" spans="1:19" x14ac:dyDescent="0.3">
      <c r="A24" s="82" t="s">
        <v>1373</v>
      </c>
      <c r="B24" s="64">
        <f>VLOOKUP($A24,'Return Data'!$B$7:$R$2843,3,0)</f>
        <v>44391</v>
      </c>
      <c r="C24" s="65">
        <f>VLOOKUP($A24,'Return Data'!$B$7:$R$2843,4,0)</f>
        <v>24.184799999999999</v>
      </c>
      <c r="D24" s="65">
        <f>VLOOKUP($A24,'Return Data'!$B$7:$R$2843,9,0)</f>
        <v>-4.1311999999999998</v>
      </c>
      <c r="E24" s="66">
        <f t="shared" si="0"/>
        <v>10</v>
      </c>
      <c r="F24" s="65">
        <f>VLOOKUP($A24,'Return Data'!$B$7:$R$2843,10,0)</f>
        <v>4.2502000000000004</v>
      </c>
      <c r="G24" s="66">
        <f t="shared" si="1"/>
        <v>6</v>
      </c>
      <c r="H24" s="65">
        <f>VLOOKUP($A24,'Return Data'!$B$7:$R$2843,11,0)</f>
        <v>2.3586</v>
      </c>
      <c r="I24" s="66">
        <f t="shared" si="2"/>
        <v>3</v>
      </c>
      <c r="J24" s="65">
        <f>VLOOKUP($A24,'Return Data'!$B$7:$R$2843,12,0)</f>
        <v>2.7010000000000001</v>
      </c>
      <c r="K24" s="66">
        <f t="shared" si="3"/>
        <v>11</v>
      </c>
      <c r="L24" s="65">
        <f>VLOOKUP($A24,'Return Data'!$B$7:$R$2843,13,0)</f>
        <v>3.0293000000000001</v>
      </c>
      <c r="M24" s="66">
        <f t="shared" si="4"/>
        <v>6</v>
      </c>
      <c r="N24" s="65">
        <f>VLOOKUP($A24,'Return Data'!$B$7:$R$2843,17,0)</f>
        <v>5.6467000000000001</v>
      </c>
      <c r="O24" s="66">
        <f t="shared" si="5"/>
        <v>20</v>
      </c>
      <c r="P24" s="65">
        <f>VLOOKUP($A24,'Return Data'!$B$7:$R$2843,14,0)</f>
        <v>8.4856999999999996</v>
      </c>
      <c r="Q24" s="66">
        <f t="shared" si="6"/>
        <v>18</v>
      </c>
      <c r="R24" s="65">
        <f>VLOOKUP($A24,'Return Data'!$B$7:$R$2843,16,0)</f>
        <v>7.1893000000000002</v>
      </c>
      <c r="S24" s="67">
        <f t="shared" si="7"/>
        <v>22</v>
      </c>
    </row>
    <row r="25" spans="1:19" x14ac:dyDescent="0.3">
      <c r="A25" s="82" t="s">
        <v>1376</v>
      </c>
      <c r="B25" s="64">
        <f>VLOOKUP($A25,'Return Data'!$B$7:$R$2843,3,0)</f>
        <v>44391</v>
      </c>
      <c r="C25" s="65">
        <f>VLOOKUP($A25,'Return Data'!$B$7:$R$2843,4,0)</f>
        <v>50.951599999999999</v>
      </c>
      <c r="D25" s="65">
        <f>VLOOKUP($A25,'Return Data'!$B$7:$R$2843,9,0)</f>
        <v>-1.7478</v>
      </c>
      <c r="E25" s="66">
        <f t="shared" si="0"/>
        <v>2</v>
      </c>
      <c r="F25" s="65">
        <f>VLOOKUP($A25,'Return Data'!$B$7:$R$2843,10,0)</f>
        <v>2.6177999999999999</v>
      </c>
      <c r="G25" s="66">
        <f t="shared" si="1"/>
        <v>22</v>
      </c>
      <c r="H25" s="65">
        <f>VLOOKUP($A25,'Return Data'!$B$7:$R$2843,11,0)</f>
        <v>2.3633000000000002</v>
      </c>
      <c r="I25" s="66">
        <f t="shared" si="2"/>
        <v>2</v>
      </c>
      <c r="J25" s="65">
        <f>VLOOKUP($A25,'Return Data'!$B$7:$R$2843,12,0)</f>
        <v>3.3033000000000001</v>
      </c>
      <c r="K25" s="66">
        <f t="shared" si="3"/>
        <v>2</v>
      </c>
      <c r="L25" s="65">
        <f>VLOOKUP($A25,'Return Data'!$B$7:$R$2843,13,0)</f>
        <v>3.254</v>
      </c>
      <c r="M25" s="66">
        <f t="shared" si="4"/>
        <v>5</v>
      </c>
      <c r="N25" s="65">
        <f>VLOOKUP($A25,'Return Data'!$B$7:$R$2843,17,0)</f>
        <v>7.4375</v>
      </c>
      <c r="O25" s="66">
        <f t="shared" si="5"/>
        <v>8</v>
      </c>
      <c r="P25" s="65">
        <f>VLOOKUP($A25,'Return Data'!$B$7:$R$2843,14,0)</f>
        <v>10.079700000000001</v>
      </c>
      <c r="Q25" s="66">
        <f t="shared" si="6"/>
        <v>7</v>
      </c>
      <c r="R25" s="65">
        <f>VLOOKUP($A25,'Return Data'!$B$7:$R$2843,16,0)</f>
        <v>8.2376000000000005</v>
      </c>
      <c r="S25" s="67">
        <f t="shared" si="7"/>
        <v>15</v>
      </c>
    </row>
    <row r="26" spans="1:19" x14ac:dyDescent="0.3">
      <c r="A26" s="82" t="s">
        <v>1378</v>
      </c>
      <c r="B26" s="64">
        <f>VLOOKUP($A26,'Return Data'!$B$7:$R$2843,3,0)</f>
        <v>44391</v>
      </c>
      <c r="C26" s="65">
        <f>VLOOKUP($A26,'Return Data'!$B$7:$R$2843,4,0)</f>
        <v>61.966000000000001</v>
      </c>
      <c r="D26" s="65">
        <f>VLOOKUP($A26,'Return Data'!$B$7:$R$2843,9,0)</f>
        <v>-5.5895999999999999</v>
      </c>
      <c r="E26" s="66">
        <f t="shared" si="0"/>
        <v>15</v>
      </c>
      <c r="F26" s="65">
        <f>VLOOKUP($A26,'Return Data'!$B$7:$R$2843,10,0)</f>
        <v>3.6979000000000002</v>
      </c>
      <c r="G26" s="66">
        <f t="shared" si="1"/>
        <v>9</v>
      </c>
      <c r="H26" s="65">
        <f>VLOOKUP($A26,'Return Data'!$B$7:$R$2843,11,0)</f>
        <v>-1.1326000000000001</v>
      </c>
      <c r="I26" s="66">
        <f t="shared" si="2"/>
        <v>25</v>
      </c>
      <c r="J26" s="65">
        <f>VLOOKUP($A26,'Return Data'!$B$7:$R$2843,12,0)</f>
        <v>1.0317000000000001</v>
      </c>
      <c r="K26" s="66">
        <f t="shared" si="3"/>
        <v>26</v>
      </c>
      <c r="L26" s="65">
        <f>VLOOKUP($A26,'Return Data'!$B$7:$R$2843,13,0)</f>
        <v>0.95189999999999997</v>
      </c>
      <c r="M26" s="66">
        <f t="shared" si="4"/>
        <v>26</v>
      </c>
      <c r="N26" s="65">
        <f>VLOOKUP($A26,'Return Data'!$B$7:$R$2843,17,0)</f>
        <v>4.5244</v>
      </c>
      <c r="O26" s="66">
        <f t="shared" si="5"/>
        <v>26</v>
      </c>
      <c r="P26" s="65">
        <f>VLOOKUP($A26,'Return Data'!$B$7:$R$2843,14,0)</f>
        <v>8.3600999999999992</v>
      </c>
      <c r="Q26" s="66">
        <f t="shared" si="6"/>
        <v>20</v>
      </c>
      <c r="R26" s="65">
        <f>VLOOKUP($A26,'Return Data'!$B$7:$R$2843,16,0)</f>
        <v>8.6961999999999993</v>
      </c>
      <c r="S26" s="67">
        <f t="shared" si="7"/>
        <v>10</v>
      </c>
    </row>
    <row r="27" spans="1:19" x14ac:dyDescent="0.3">
      <c r="A27" s="82" t="s">
        <v>1380</v>
      </c>
      <c r="B27" s="64">
        <f>VLOOKUP($A27,'Return Data'!$B$7:$R$2843,3,0)</f>
        <v>44391</v>
      </c>
      <c r="C27" s="65">
        <f>VLOOKUP($A27,'Return Data'!$B$7:$R$2843,4,0)</f>
        <v>49.595599999999997</v>
      </c>
      <c r="D27" s="65">
        <f>VLOOKUP($A27,'Return Data'!$B$7:$R$2843,9,0)</f>
        <v>-3.0929000000000002</v>
      </c>
      <c r="E27" s="66">
        <f t="shared" si="0"/>
        <v>5</v>
      </c>
      <c r="F27" s="65">
        <f>VLOOKUP($A27,'Return Data'!$B$7:$R$2843,10,0)</f>
        <v>2.8994</v>
      </c>
      <c r="G27" s="66">
        <f t="shared" si="1"/>
        <v>18</v>
      </c>
      <c r="H27" s="65">
        <f>VLOOKUP($A27,'Return Data'!$B$7:$R$2843,11,0)</f>
        <v>1.1556</v>
      </c>
      <c r="I27" s="66">
        <f t="shared" si="2"/>
        <v>11</v>
      </c>
      <c r="J27" s="65">
        <f>VLOOKUP($A27,'Return Data'!$B$7:$R$2843,12,0)</f>
        <v>2.2098</v>
      </c>
      <c r="K27" s="66">
        <f t="shared" si="3"/>
        <v>15</v>
      </c>
      <c r="L27" s="65">
        <f>VLOOKUP($A27,'Return Data'!$B$7:$R$2843,13,0)</f>
        <v>1.7105999999999999</v>
      </c>
      <c r="M27" s="66">
        <f t="shared" si="4"/>
        <v>24</v>
      </c>
      <c r="N27" s="65">
        <f>VLOOKUP($A27,'Return Data'!$B$7:$R$2843,17,0)</f>
        <v>6.0498000000000003</v>
      </c>
      <c r="O27" s="66">
        <f t="shared" si="5"/>
        <v>17</v>
      </c>
      <c r="P27" s="65">
        <f>VLOOKUP($A27,'Return Data'!$B$7:$R$2843,14,0)</f>
        <v>8.9503000000000004</v>
      </c>
      <c r="Q27" s="66">
        <f t="shared" si="6"/>
        <v>17</v>
      </c>
      <c r="R27" s="65">
        <f>VLOOKUP($A27,'Return Data'!$B$7:$R$2843,16,0)</f>
        <v>8.5629000000000008</v>
      </c>
      <c r="S27" s="67">
        <f t="shared" si="7"/>
        <v>11</v>
      </c>
    </row>
    <row r="28" spans="1:19" x14ac:dyDescent="0.3">
      <c r="A28" s="82" t="s">
        <v>867</v>
      </c>
      <c r="B28" s="64">
        <f>VLOOKUP($A28,'Return Data'!$B$7:$R$2843,3,0)</f>
        <v>44391</v>
      </c>
      <c r="C28" s="65">
        <f>VLOOKUP($A28,'Return Data'!$B$7:$R$2843,4,0)</f>
        <v>17.666599999999999</v>
      </c>
      <c r="D28" s="65">
        <f>VLOOKUP($A28,'Return Data'!$B$7:$R$2843,9,0)</f>
        <v>-11.217499999999999</v>
      </c>
      <c r="E28" s="66">
        <f t="shared" si="0"/>
        <v>27</v>
      </c>
      <c r="F28" s="65">
        <f>VLOOKUP($A28,'Return Data'!$B$7:$R$2843,10,0)</f>
        <v>-2.2200000000000001E-2</v>
      </c>
      <c r="G28" s="66">
        <f t="shared" si="1"/>
        <v>26</v>
      </c>
      <c r="H28" s="65">
        <f>VLOOKUP($A28,'Return Data'!$B$7:$R$2843,11,0)</f>
        <v>1.0694999999999999</v>
      </c>
      <c r="I28" s="66">
        <f t="shared" si="2"/>
        <v>12</v>
      </c>
      <c r="J28" s="65">
        <f>VLOOKUP($A28,'Return Data'!$B$7:$R$2843,12,0)</f>
        <v>2.2665000000000002</v>
      </c>
      <c r="K28" s="66">
        <f t="shared" si="3"/>
        <v>14</v>
      </c>
      <c r="L28" s="65">
        <f>VLOOKUP($A28,'Return Data'!$B$7:$R$2843,13,0)</f>
        <v>2.4108999999999998</v>
      </c>
      <c r="M28" s="66">
        <f t="shared" si="4"/>
        <v>15</v>
      </c>
      <c r="N28" s="65">
        <f>VLOOKUP($A28,'Return Data'!$B$7:$R$2843,17,0)</f>
        <v>6.9724000000000004</v>
      </c>
      <c r="O28" s="66">
        <f t="shared" si="5"/>
        <v>10</v>
      </c>
      <c r="P28" s="65">
        <f>VLOOKUP($A28,'Return Data'!$B$7:$R$2843,14,0)</f>
        <v>9.7081</v>
      </c>
      <c r="Q28" s="66">
        <f t="shared" si="6"/>
        <v>12</v>
      </c>
      <c r="R28" s="65">
        <f>VLOOKUP($A28,'Return Data'!$B$7:$R$2843,16,0)</f>
        <v>8.7255000000000003</v>
      </c>
      <c r="S28" s="67">
        <f t="shared" si="7"/>
        <v>8</v>
      </c>
    </row>
    <row r="29" spans="1:19" x14ac:dyDescent="0.3">
      <c r="A29" s="82" t="s">
        <v>868</v>
      </c>
      <c r="B29" s="64">
        <f>VLOOKUP($A29,'Return Data'!$B$7:$R$2843,3,0)</f>
        <v>44391</v>
      </c>
      <c r="C29" s="65">
        <f>VLOOKUP($A29,'Return Data'!$B$7:$R$2843,4,0)</f>
        <v>19.264800000000001</v>
      </c>
      <c r="D29" s="65">
        <f>VLOOKUP($A29,'Return Data'!$B$7:$R$2843,9,0)</f>
        <v>-5.7763999999999998</v>
      </c>
      <c r="E29" s="66">
        <f t="shared" si="0"/>
        <v>16</v>
      </c>
      <c r="F29" s="65">
        <f>VLOOKUP($A29,'Return Data'!$B$7:$R$2843,10,0)</f>
        <v>4.7652999999999999</v>
      </c>
      <c r="G29" s="66">
        <f t="shared" si="1"/>
        <v>3</v>
      </c>
      <c r="H29" s="65">
        <f>VLOOKUP($A29,'Return Data'!$B$7:$R$2843,11,0)</f>
        <v>1.4081999999999999</v>
      </c>
      <c r="I29" s="66">
        <f t="shared" si="2"/>
        <v>8</v>
      </c>
      <c r="J29" s="65">
        <f>VLOOKUP($A29,'Return Data'!$B$7:$R$2843,12,0)</f>
        <v>2.7322000000000002</v>
      </c>
      <c r="K29" s="66">
        <f t="shared" si="3"/>
        <v>10</v>
      </c>
      <c r="L29" s="65">
        <f>VLOOKUP($A29,'Return Data'!$B$7:$R$2843,13,0)</f>
        <v>3.6238000000000001</v>
      </c>
      <c r="M29" s="66">
        <f t="shared" si="4"/>
        <v>3</v>
      </c>
      <c r="N29" s="65">
        <f>VLOOKUP($A29,'Return Data'!$B$7:$R$2843,17,0)</f>
        <v>8.2384000000000004</v>
      </c>
      <c r="O29" s="66">
        <f t="shared" si="5"/>
        <v>1</v>
      </c>
      <c r="P29" s="65">
        <f>VLOOKUP($A29,'Return Data'!$B$7:$R$2843,14,0)</f>
        <v>11.3461</v>
      </c>
      <c r="Q29" s="66">
        <f t="shared" si="6"/>
        <v>2</v>
      </c>
      <c r="R29" s="65">
        <f>VLOOKUP($A29,'Return Data'!$B$7:$R$2843,16,0)</f>
        <v>10.058999999999999</v>
      </c>
      <c r="S29" s="67">
        <f t="shared" si="7"/>
        <v>1</v>
      </c>
    </row>
    <row r="30" spans="1:19" x14ac:dyDescent="0.3">
      <c r="A30" s="82" t="s">
        <v>871</v>
      </c>
      <c r="B30" s="64">
        <f>VLOOKUP($A30,'Return Data'!$B$7:$R$2843,3,0)</f>
        <v>44391</v>
      </c>
      <c r="C30" s="65">
        <f>VLOOKUP($A30,'Return Data'!$B$7:$R$2843,4,0)</f>
        <v>35.9679</v>
      </c>
      <c r="D30" s="65">
        <f>VLOOKUP($A30,'Return Data'!$B$7:$R$2843,9,0)</f>
        <v>-6.9017999999999997</v>
      </c>
      <c r="E30" s="66">
        <f t="shared" si="0"/>
        <v>19</v>
      </c>
      <c r="F30" s="65">
        <f>VLOOKUP($A30,'Return Data'!$B$7:$R$2843,10,0)</f>
        <v>3.4131999999999998</v>
      </c>
      <c r="G30" s="66">
        <f t="shared" si="1"/>
        <v>13</v>
      </c>
      <c r="H30" s="65">
        <f>VLOOKUP($A30,'Return Data'!$B$7:$R$2843,11,0)</f>
        <v>0.27510000000000001</v>
      </c>
      <c r="I30" s="66">
        <f t="shared" si="2"/>
        <v>20</v>
      </c>
      <c r="J30" s="65">
        <f>VLOOKUP($A30,'Return Data'!$B$7:$R$2843,12,0)</f>
        <v>2.1368</v>
      </c>
      <c r="K30" s="66">
        <f t="shared" si="3"/>
        <v>16</v>
      </c>
      <c r="L30" s="65">
        <f>VLOOKUP($A30,'Return Data'!$B$7:$R$2843,13,0)</f>
        <v>2.4826000000000001</v>
      </c>
      <c r="M30" s="66">
        <f t="shared" si="4"/>
        <v>13</v>
      </c>
      <c r="N30" s="65">
        <f>VLOOKUP($A30,'Return Data'!$B$7:$R$2843,17,0)</f>
        <v>7.5907999999999998</v>
      </c>
      <c r="O30" s="66">
        <f t="shared" si="5"/>
        <v>7</v>
      </c>
      <c r="P30" s="65">
        <f>VLOOKUP($A30,'Return Data'!$B$7:$R$2843,14,0)</f>
        <v>11.9411</v>
      </c>
      <c r="Q30" s="66">
        <f t="shared" si="6"/>
        <v>1</v>
      </c>
      <c r="R30" s="65">
        <f>VLOOKUP($A30,'Return Data'!$B$7:$R$2843,16,0)</f>
        <v>6.8346999999999998</v>
      </c>
      <c r="S30" s="67">
        <f t="shared" si="7"/>
        <v>24</v>
      </c>
    </row>
    <row r="31" spans="1:19" x14ac:dyDescent="0.3">
      <c r="A31" s="82" t="s">
        <v>872</v>
      </c>
      <c r="B31" s="64">
        <f>VLOOKUP($A31,'Return Data'!$B$7:$R$2843,3,0)</f>
        <v>44391</v>
      </c>
      <c r="C31" s="65">
        <f>VLOOKUP($A31,'Return Data'!$B$7:$R$2843,4,0)</f>
        <v>49.873899999999999</v>
      </c>
      <c r="D31" s="65">
        <f>VLOOKUP($A31,'Return Data'!$B$7:$R$2843,9,0)</f>
        <v>-6.7659000000000002</v>
      </c>
      <c r="E31" s="66">
        <f t="shared" si="0"/>
        <v>18</v>
      </c>
      <c r="F31" s="65">
        <f>VLOOKUP($A31,'Return Data'!$B$7:$R$2843,10,0)</f>
        <v>3.2355999999999998</v>
      </c>
      <c r="G31" s="66">
        <f t="shared" si="1"/>
        <v>14</v>
      </c>
      <c r="H31" s="65">
        <f>VLOOKUP($A31,'Return Data'!$B$7:$R$2843,11,0)</f>
        <v>0.12740000000000001</v>
      </c>
      <c r="I31" s="66">
        <f t="shared" si="2"/>
        <v>22</v>
      </c>
      <c r="J31" s="65">
        <f>VLOOKUP($A31,'Return Data'!$B$7:$R$2843,12,0)</f>
        <v>1.7231000000000001</v>
      </c>
      <c r="K31" s="66">
        <f t="shared" si="3"/>
        <v>21</v>
      </c>
      <c r="L31" s="65">
        <f>VLOOKUP($A31,'Return Data'!$B$7:$R$2843,13,0)</f>
        <v>2.5028999999999999</v>
      </c>
      <c r="M31" s="66">
        <f t="shared" si="4"/>
        <v>12</v>
      </c>
      <c r="N31" s="65">
        <f>VLOOKUP($A31,'Return Data'!$B$7:$R$2843,17,0)</f>
        <v>6.6590999999999996</v>
      </c>
      <c r="O31" s="66">
        <f t="shared" si="5"/>
        <v>13</v>
      </c>
      <c r="P31" s="65">
        <f>VLOOKUP($A31,'Return Data'!$B$7:$R$2843,14,0)</f>
        <v>9.8734000000000002</v>
      </c>
      <c r="Q31" s="66">
        <f t="shared" si="6"/>
        <v>9</v>
      </c>
      <c r="R31" s="65">
        <f>VLOOKUP($A31,'Return Data'!$B$7:$R$2843,16,0)</f>
        <v>8.1274999999999995</v>
      </c>
      <c r="S31" s="67">
        <f t="shared" si="7"/>
        <v>16</v>
      </c>
    </row>
    <row r="32" spans="1:19" x14ac:dyDescent="0.3">
      <c r="A32" s="82" t="s">
        <v>716</v>
      </c>
      <c r="B32" s="64">
        <f>VLOOKUP($A32,'Return Data'!$B$7:$R$2843,3,0)</f>
        <v>44391</v>
      </c>
      <c r="C32" s="65">
        <f>VLOOKUP($A32,'Return Data'!$B$7:$R$2843,4,0)</f>
        <v>22.095199999999998</v>
      </c>
      <c r="D32" s="65">
        <f>VLOOKUP($A32,'Return Data'!$B$7:$R$2843,9,0)</f>
        <v>-8.3724000000000007</v>
      </c>
      <c r="E32" s="66">
        <f t="shared" si="0"/>
        <v>24</v>
      </c>
      <c r="F32" s="65">
        <f>VLOOKUP($A32,'Return Data'!$B$7:$R$2843,10,0)</f>
        <v>2.6412</v>
      </c>
      <c r="G32" s="66">
        <f t="shared" si="1"/>
        <v>21</v>
      </c>
      <c r="H32" s="65">
        <f>VLOOKUP($A32,'Return Data'!$B$7:$R$2843,11,0)</f>
        <v>1.6400000000000001E-2</v>
      </c>
      <c r="I32" s="66">
        <f t="shared" si="2"/>
        <v>23</v>
      </c>
      <c r="J32" s="65">
        <f>VLOOKUP($A32,'Return Data'!$B$7:$R$2843,12,0)</f>
        <v>1.6329</v>
      </c>
      <c r="K32" s="66">
        <f t="shared" si="3"/>
        <v>24</v>
      </c>
      <c r="L32" s="65">
        <f>VLOOKUP($A32,'Return Data'!$B$7:$R$2843,13,0)</f>
        <v>2.2164000000000001</v>
      </c>
      <c r="M32" s="66">
        <f t="shared" si="4"/>
        <v>19</v>
      </c>
      <c r="N32" s="65">
        <f>VLOOKUP($A32,'Return Data'!$B$7:$R$2843,17,0)</f>
        <v>5.83</v>
      </c>
      <c r="O32" s="66">
        <f t="shared" si="5"/>
        <v>18</v>
      </c>
      <c r="P32" s="65">
        <f>VLOOKUP($A32,'Return Data'!$B$7:$R$2843,14,0)</f>
        <v>9.4392999999999994</v>
      </c>
      <c r="Q32" s="66">
        <f t="shared" si="6"/>
        <v>14</v>
      </c>
      <c r="R32" s="65">
        <f>VLOOKUP($A32,'Return Data'!$B$7:$R$2843,16,0)</f>
        <v>7.9112</v>
      </c>
      <c r="S32" s="67">
        <f t="shared" si="7"/>
        <v>17</v>
      </c>
    </row>
    <row r="33" spans="1:19" x14ac:dyDescent="0.3">
      <c r="A33" s="82" t="s">
        <v>717</v>
      </c>
      <c r="B33" s="64">
        <f>VLOOKUP($A33,'Return Data'!$B$7:$R$2843,3,0)</f>
        <v>44391</v>
      </c>
      <c r="C33" s="65">
        <f>VLOOKUP($A33,'Return Data'!$B$7:$R$2843,4,0)</f>
        <v>22.483699999999999</v>
      </c>
      <c r="D33" s="65">
        <f>VLOOKUP($A33,'Return Data'!$B$7:$R$2843,9,0)</f>
        <v>-8.1859999999999999</v>
      </c>
      <c r="E33" s="66">
        <f t="shared" si="0"/>
        <v>23</v>
      </c>
      <c r="F33" s="65">
        <f>VLOOKUP($A33,'Return Data'!$B$7:$R$2843,10,0)</f>
        <v>2.7722000000000002</v>
      </c>
      <c r="G33" s="66">
        <f t="shared" si="1"/>
        <v>20</v>
      </c>
      <c r="H33" s="65">
        <f>VLOOKUP($A33,'Return Data'!$B$7:$R$2843,11,0)</f>
        <v>0.51070000000000004</v>
      </c>
      <c r="I33" s="66">
        <f t="shared" si="2"/>
        <v>17</v>
      </c>
      <c r="J33" s="65">
        <f>VLOOKUP($A33,'Return Data'!$B$7:$R$2843,12,0)</f>
        <v>1.9621999999999999</v>
      </c>
      <c r="K33" s="66">
        <f t="shared" si="3"/>
        <v>17</v>
      </c>
      <c r="L33" s="65">
        <f>VLOOKUP($A33,'Return Data'!$B$7:$R$2843,13,0)</f>
        <v>2.4660000000000002</v>
      </c>
      <c r="M33" s="66">
        <f t="shared" si="4"/>
        <v>14</v>
      </c>
      <c r="N33" s="65">
        <f>VLOOKUP($A33,'Return Data'!$B$7:$R$2843,17,0)</f>
        <v>6.2140000000000004</v>
      </c>
      <c r="O33" s="66">
        <f t="shared" si="5"/>
        <v>16</v>
      </c>
      <c r="P33" s="65">
        <f>VLOOKUP($A33,'Return Data'!$B$7:$R$2843,14,0)</f>
        <v>9.7913999999999994</v>
      </c>
      <c r="Q33" s="66">
        <f t="shared" si="6"/>
        <v>11</v>
      </c>
      <c r="R33" s="65">
        <f>VLOOKUP($A33,'Return Data'!$B$7:$R$2843,16,0)</f>
        <v>7.8070000000000004</v>
      </c>
      <c r="S33" s="67">
        <f t="shared" si="7"/>
        <v>18</v>
      </c>
    </row>
    <row r="34" spans="1:19" x14ac:dyDescent="0.3">
      <c r="A34" s="82" t="s">
        <v>718</v>
      </c>
      <c r="B34" s="64">
        <f>VLOOKUP($A34,'Return Data'!$B$7:$R$2843,3,0)</f>
        <v>44391</v>
      </c>
      <c r="C34" s="65">
        <f>VLOOKUP($A34,'Return Data'!$B$7:$R$2843,4,0)</f>
        <v>204.3689</v>
      </c>
      <c r="D34" s="65">
        <f>VLOOKUP($A34,'Return Data'!$B$7:$R$2843,9,0)</f>
        <v>-10.6358</v>
      </c>
      <c r="E34" s="66">
        <f t="shared" si="0"/>
        <v>26</v>
      </c>
      <c r="F34" s="65">
        <f>VLOOKUP($A34,'Return Data'!$B$7:$R$2843,10,0)</f>
        <v>0.43819999999999998</v>
      </c>
      <c r="G34" s="66">
        <f t="shared" si="1"/>
        <v>25</v>
      </c>
      <c r="H34" s="65">
        <f>VLOOKUP($A34,'Return Data'!$B$7:$R$2843,11,0)</f>
        <v>1.3868</v>
      </c>
      <c r="I34" s="66">
        <f t="shared" si="2"/>
        <v>9</v>
      </c>
      <c r="J34" s="65">
        <f>VLOOKUP($A34,'Return Data'!$B$7:$R$2843,12,0)</f>
        <v>2.3475000000000001</v>
      </c>
      <c r="K34" s="66">
        <f t="shared" si="3"/>
        <v>13</v>
      </c>
      <c r="L34" s="65">
        <f>VLOOKUP($A34,'Return Data'!$B$7:$R$2843,13,0)</f>
        <v>2.2648000000000001</v>
      </c>
      <c r="M34" s="66">
        <f t="shared" si="4"/>
        <v>17</v>
      </c>
      <c r="N34" s="65">
        <f>VLOOKUP($A34,'Return Data'!$B$7:$R$2843,17,0)</f>
        <v>5.3520000000000003</v>
      </c>
      <c r="O34" s="66">
        <f t="shared" si="5"/>
        <v>23</v>
      </c>
      <c r="P34" s="65">
        <f>VLOOKUP($A34,'Return Data'!$B$7:$R$2843,14,0)</f>
        <v>8.4639000000000006</v>
      </c>
      <c r="Q34" s="66">
        <f t="shared" si="6"/>
        <v>19</v>
      </c>
      <c r="R34" s="65">
        <f>VLOOKUP($A34,'Return Data'!$B$7:$R$2843,16,0)</f>
        <v>6.8882000000000003</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-5.5451444444444444</v>
      </c>
      <c r="E36" s="88"/>
      <c r="F36" s="89">
        <f>AVERAGE(F8:F34)</f>
        <v>3.1797925925925927</v>
      </c>
      <c r="G36" s="88"/>
      <c r="H36" s="89">
        <f>AVERAGE(H8:H34)</f>
        <v>0.86984814814814826</v>
      </c>
      <c r="I36" s="88"/>
      <c r="J36" s="89">
        <f>AVERAGE(J8:J34)</f>
        <v>2.3197851851851854</v>
      </c>
      <c r="K36" s="88"/>
      <c r="L36" s="89">
        <f>AVERAGE(L8:L34)</f>
        <v>2.5180999999999991</v>
      </c>
      <c r="M36" s="88"/>
      <c r="N36" s="89">
        <f>AVERAGE(N8:N34)</f>
        <v>6.4300925925925929</v>
      </c>
      <c r="O36" s="88"/>
      <c r="P36" s="89">
        <f>AVERAGE(P8:P34)</f>
        <v>9.3218629629629639</v>
      </c>
      <c r="Q36" s="88"/>
      <c r="R36" s="89">
        <f>AVERAGE(R8:R34)</f>
        <v>8.1878555555555561</v>
      </c>
      <c r="S36" s="90"/>
    </row>
    <row r="37" spans="1:19" x14ac:dyDescent="0.3">
      <c r="A37" s="87" t="s">
        <v>28</v>
      </c>
      <c r="B37" s="88"/>
      <c r="C37" s="88"/>
      <c r="D37" s="89">
        <f>MIN(D8:D34)</f>
        <v>-11.217499999999999</v>
      </c>
      <c r="E37" s="88"/>
      <c r="F37" s="89">
        <f>MIN(F8:F34)</f>
        <v>-0.45739999999999997</v>
      </c>
      <c r="G37" s="88"/>
      <c r="H37" s="89">
        <f>MIN(H8:H34)</f>
        <v>-1.4492</v>
      </c>
      <c r="I37" s="88"/>
      <c r="J37" s="89">
        <f>MIN(J8:J34)</f>
        <v>0.39729999999999999</v>
      </c>
      <c r="K37" s="88"/>
      <c r="L37" s="89">
        <f>MIN(L8:L34)</f>
        <v>0.16619999999999999</v>
      </c>
      <c r="M37" s="88"/>
      <c r="N37" s="89">
        <f>MIN(N8:N34)</f>
        <v>3.7959000000000001</v>
      </c>
      <c r="O37" s="88"/>
      <c r="P37" s="89">
        <f>MIN(P8:P34)</f>
        <v>7.3773</v>
      </c>
      <c r="Q37" s="88"/>
      <c r="R37" s="89">
        <f>MIN(R8:R34)</f>
        <v>6.2161999999999997</v>
      </c>
      <c r="S37" s="90"/>
    </row>
    <row r="38" spans="1:19" ht="15" thickBot="1" x14ac:dyDescent="0.35">
      <c r="A38" s="91" t="s">
        <v>29</v>
      </c>
      <c r="B38" s="92"/>
      <c r="C38" s="92"/>
      <c r="D38" s="93">
        <f>MAX(D8:D34)</f>
        <v>-1.4934000000000001</v>
      </c>
      <c r="E38" s="92"/>
      <c r="F38" s="93">
        <f>MAX(F8:F34)</f>
        <v>5.9066000000000001</v>
      </c>
      <c r="G38" s="92"/>
      <c r="H38" s="93">
        <f>MAX(H8:H34)</f>
        <v>4.3643000000000001</v>
      </c>
      <c r="I38" s="92"/>
      <c r="J38" s="93">
        <f>MAX(J8:J34)</f>
        <v>5.6238999999999999</v>
      </c>
      <c r="K38" s="92"/>
      <c r="L38" s="93">
        <f>MAX(L8:L34)</f>
        <v>6.0307000000000004</v>
      </c>
      <c r="M38" s="92"/>
      <c r="N38" s="93">
        <f>MAX(N8:N34)</f>
        <v>8.2384000000000004</v>
      </c>
      <c r="O38" s="92"/>
      <c r="P38" s="93">
        <f>MAX(P8:P34)</f>
        <v>11.9411</v>
      </c>
      <c r="Q38" s="92"/>
      <c r="R38" s="93">
        <f>MAX(R8:R34)</f>
        <v>10.058999999999999</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44391</v>
      </c>
      <c r="C8" s="65">
        <f>VLOOKUP($A8,'Return Data'!$B$7:$R$2843,4,0)</f>
        <v>294.988</v>
      </c>
      <c r="D8" s="65">
        <f>VLOOKUP($A8,'Return Data'!$B$7:$R$2843,9,0)</f>
        <v>0.73909999999999998</v>
      </c>
      <c r="E8" s="66">
        <f t="shared" ref="E8:E25" si="0">RANK(D8,D$8:D$25,0)</f>
        <v>5</v>
      </c>
      <c r="F8" s="65">
        <f>VLOOKUP($A8,'Return Data'!$B$7:$R$2843,10,0)</f>
        <v>5.6242999999999999</v>
      </c>
      <c r="G8" s="66">
        <f t="shared" ref="G8:G25" si="1">RANK(F8,F$8:F$25,0)</f>
        <v>3</v>
      </c>
      <c r="H8" s="65">
        <f>VLOOKUP($A8,'Return Data'!$B$7:$R$2843,11,0)</f>
        <v>3.8130999999999999</v>
      </c>
      <c r="I8" s="66">
        <f t="shared" ref="I8:I25" si="2">RANK(H8,H$8:H$25,0)</f>
        <v>8</v>
      </c>
      <c r="J8" s="65">
        <f>VLOOKUP($A8,'Return Data'!$B$7:$R$2843,12,0)</f>
        <v>4.6723999999999997</v>
      </c>
      <c r="K8" s="66">
        <f t="shared" ref="K8:K25" si="3">RANK(J8,J$8:J$25,0)</f>
        <v>4</v>
      </c>
      <c r="L8" s="65">
        <f>VLOOKUP($A8,'Return Data'!$B$7:$R$2843,13,0)</f>
        <v>4.9953000000000003</v>
      </c>
      <c r="M8" s="66">
        <f t="shared" ref="M8:M25" si="4">RANK(L8,L$8:L$25,0)</f>
        <v>5</v>
      </c>
      <c r="N8" s="65">
        <f>VLOOKUP($A8,'Return Data'!$B$7:$R$2843,17,0)</f>
        <v>8.3325999999999993</v>
      </c>
      <c r="O8" s="66">
        <f t="shared" ref="O8:O23" si="5">RANK(N8,N$8:N$25,0)</f>
        <v>7</v>
      </c>
      <c r="P8" s="65">
        <f>VLOOKUP($A8,'Return Data'!$B$7:$R$2843,14,0)</f>
        <v>9.1302000000000003</v>
      </c>
      <c r="Q8" s="66">
        <f t="shared" ref="Q8:Q23" si="6">RANK(P8,P$8:P$25,0)</f>
        <v>7</v>
      </c>
      <c r="R8" s="65">
        <f>VLOOKUP($A8,'Return Data'!$B$7:$R$2843,16,0)</f>
        <v>9.3569999999999993</v>
      </c>
      <c r="S8" s="67">
        <f t="shared" ref="S8:S25" si="7">RANK(R8,R$8:R$25,0)</f>
        <v>1</v>
      </c>
    </row>
    <row r="9" spans="1:19" x14ac:dyDescent="0.3">
      <c r="A9" s="82" t="s">
        <v>567</v>
      </c>
      <c r="B9" s="64">
        <f>VLOOKUP($A9,'Return Data'!$B$7:$R$2843,3,0)</f>
        <v>44391</v>
      </c>
      <c r="C9" s="65">
        <f>VLOOKUP($A9,'Return Data'!$B$7:$R$2843,4,0)</f>
        <v>2128.6383999999998</v>
      </c>
      <c r="D9" s="65">
        <f>VLOOKUP($A9,'Return Data'!$B$7:$R$2843,9,0)</f>
        <v>2.4853000000000001</v>
      </c>
      <c r="E9" s="66">
        <f t="shared" si="0"/>
        <v>2</v>
      </c>
      <c r="F9" s="65">
        <f>VLOOKUP($A9,'Return Data'!$B$7:$R$2843,10,0)</f>
        <v>4.8899999999999997</v>
      </c>
      <c r="G9" s="66">
        <f t="shared" si="1"/>
        <v>11</v>
      </c>
      <c r="H9" s="65">
        <f>VLOOKUP($A9,'Return Data'!$B$7:$R$2843,11,0)</f>
        <v>4.3064</v>
      </c>
      <c r="I9" s="66">
        <f t="shared" si="2"/>
        <v>3</v>
      </c>
      <c r="J9" s="65">
        <f>VLOOKUP($A9,'Return Data'!$B$7:$R$2843,12,0)</f>
        <v>4.3324999999999996</v>
      </c>
      <c r="K9" s="66">
        <f t="shared" si="3"/>
        <v>12</v>
      </c>
      <c r="L9" s="65">
        <f>VLOOKUP($A9,'Return Data'!$B$7:$R$2843,13,0)</f>
        <v>4.8451000000000004</v>
      </c>
      <c r="M9" s="66">
        <f t="shared" si="4"/>
        <v>10</v>
      </c>
      <c r="N9" s="65">
        <f>VLOOKUP($A9,'Return Data'!$B$7:$R$2843,17,0)</f>
        <v>8.1821999999999999</v>
      </c>
      <c r="O9" s="66">
        <f t="shared" si="5"/>
        <v>10</v>
      </c>
      <c r="P9" s="65">
        <f>VLOOKUP($A9,'Return Data'!$B$7:$R$2843,14,0)</f>
        <v>9.0570000000000004</v>
      </c>
      <c r="Q9" s="66">
        <f t="shared" si="6"/>
        <v>8</v>
      </c>
      <c r="R9" s="65">
        <f>VLOOKUP($A9,'Return Data'!$B$7:$R$2843,16,0)</f>
        <v>8.5961999999999996</v>
      </c>
      <c r="S9" s="67">
        <f t="shared" si="7"/>
        <v>11</v>
      </c>
    </row>
    <row r="10" spans="1:19" x14ac:dyDescent="0.3">
      <c r="A10" s="82" t="s">
        <v>569</v>
      </c>
      <c r="B10" s="64">
        <f>VLOOKUP($A10,'Return Data'!$B$7:$R$2843,3,0)</f>
        <v>44391</v>
      </c>
      <c r="C10" s="65">
        <f>VLOOKUP($A10,'Return Data'!$B$7:$R$2843,4,0)</f>
        <v>19.4541</v>
      </c>
      <c r="D10" s="65">
        <f>VLOOKUP($A10,'Return Data'!$B$7:$R$2843,9,0)</f>
        <v>0.1188</v>
      </c>
      <c r="E10" s="66">
        <f t="shared" si="0"/>
        <v>9</v>
      </c>
      <c r="F10" s="65">
        <f>VLOOKUP($A10,'Return Data'!$B$7:$R$2843,10,0)</f>
        <v>4.5964999999999998</v>
      </c>
      <c r="G10" s="66">
        <f t="shared" si="1"/>
        <v>13</v>
      </c>
      <c r="H10" s="65">
        <f>VLOOKUP($A10,'Return Data'!$B$7:$R$2843,11,0)</f>
        <v>3.7578999999999998</v>
      </c>
      <c r="I10" s="66">
        <f t="shared" si="2"/>
        <v>10</v>
      </c>
      <c r="J10" s="65">
        <f>VLOOKUP($A10,'Return Data'!$B$7:$R$2843,12,0)</f>
        <v>3.9285000000000001</v>
      </c>
      <c r="K10" s="66">
        <f t="shared" si="3"/>
        <v>14</v>
      </c>
      <c r="L10" s="65">
        <f>VLOOKUP($A10,'Return Data'!$B$7:$R$2843,13,0)</f>
        <v>4.5194000000000001</v>
      </c>
      <c r="M10" s="66">
        <f t="shared" si="4"/>
        <v>11</v>
      </c>
      <c r="N10" s="65">
        <f>VLOOKUP($A10,'Return Data'!$B$7:$R$2843,17,0)</f>
        <v>8.4748999999999999</v>
      </c>
      <c r="O10" s="66">
        <f t="shared" si="5"/>
        <v>6</v>
      </c>
      <c r="P10" s="65">
        <f>VLOOKUP($A10,'Return Data'!$B$7:$R$2843,14,0)</f>
        <v>9.0068999999999999</v>
      </c>
      <c r="Q10" s="66">
        <f t="shared" si="6"/>
        <v>10</v>
      </c>
      <c r="R10" s="65">
        <f>VLOOKUP($A10,'Return Data'!$B$7:$R$2843,16,0)</f>
        <v>8.8640000000000008</v>
      </c>
      <c r="S10" s="67">
        <f t="shared" si="7"/>
        <v>4</v>
      </c>
    </row>
    <row r="11" spans="1:19" x14ac:dyDescent="0.3">
      <c r="A11" s="82" t="s">
        <v>571</v>
      </c>
      <c r="B11" s="64">
        <f>VLOOKUP($A11,'Return Data'!$B$7:$R$2843,3,0)</f>
        <v>44391</v>
      </c>
      <c r="C11" s="65">
        <f>VLOOKUP($A11,'Return Data'!$B$7:$R$2843,4,0)</f>
        <v>19.799499999999998</v>
      </c>
      <c r="D11" s="65">
        <f>VLOOKUP($A11,'Return Data'!$B$7:$R$2843,9,0)</f>
        <v>-8.3242999999999991</v>
      </c>
      <c r="E11" s="66">
        <f t="shared" si="0"/>
        <v>17</v>
      </c>
      <c r="F11" s="65">
        <f>VLOOKUP($A11,'Return Data'!$B$7:$R$2843,10,0)</f>
        <v>3.6230000000000002</v>
      </c>
      <c r="G11" s="66">
        <f t="shared" si="1"/>
        <v>16</v>
      </c>
      <c r="H11" s="65">
        <f>VLOOKUP($A11,'Return Data'!$B$7:$R$2843,11,0)</f>
        <v>3.4085000000000001</v>
      </c>
      <c r="I11" s="66">
        <f t="shared" si="2"/>
        <v>13</v>
      </c>
      <c r="J11" s="65">
        <f>VLOOKUP($A11,'Return Data'!$B$7:$R$2843,12,0)</f>
        <v>4.6336000000000004</v>
      </c>
      <c r="K11" s="66">
        <f t="shared" si="3"/>
        <v>5</v>
      </c>
      <c r="L11" s="65">
        <f>VLOOKUP($A11,'Return Data'!$B$7:$R$2843,13,0)</f>
        <v>4.2469000000000001</v>
      </c>
      <c r="M11" s="66">
        <f t="shared" si="4"/>
        <v>13</v>
      </c>
      <c r="N11" s="65">
        <f>VLOOKUP($A11,'Return Data'!$B$7:$R$2843,17,0)</f>
        <v>9.1562999999999999</v>
      </c>
      <c r="O11" s="66">
        <f t="shared" si="5"/>
        <v>1</v>
      </c>
      <c r="P11" s="65">
        <f>VLOOKUP($A11,'Return Data'!$B$7:$R$2843,14,0)</f>
        <v>10.461</v>
      </c>
      <c r="Q11" s="66">
        <f t="shared" si="6"/>
        <v>1</v>
      </c>
      <c r="R11" s="65">
        <f>VLOOKUP($A11,'Return Data'!$B$7:$R$2843,16,0)</f>
        <v>9.1054999999999993</v>
      </c>
      <c r="S11" s="67">
        <f t="shared" si="7"/>
        <v>2</v>
      </c>
    </row>
    <row r="12" spans="1:19" x14ac:dyDescent="0.3">
      <c r="A12" s="82" t="s">
        <v>574</v>
      </c>
      <c r="B12" s="64">
        <f>VLOOKUP($A12,'Return Data'!$B$7:$R$2843,3,0)</f>
        <v>44391</v>
      </c>
      <c r="C12" s="65">
        <f>VLOOKUP($A12,'Return Data'!$B$7:$R$2843,4,0)</f>
        <v>18.313099999999999</v>
      </c>
      <c r="D12" s="65">
        <f>VLOOKUP($A12,'Return Data'!$B$7:$R$2843,9,0)</f>
        <v>6.6400000000000001E-2</v>
      </c>
      <c r="E12" s="66">
        <f t="shared" si="0"/>
        <v>10</v>
      </c>
      <c r="F12" s="65">
        <f>VLOOKUP($A12,'Return Data'!$B$7:$R$2843,10,0)</f>
        <v>5.2337999999999996</v>
      </c>
      <c r="G12" s="66">
        <f t="shared" si="1"/>
        <v>8</v>
      </c>
      <c r="H12" s="65">
        <f>VLOOKUP($A12,'Return Data'!$B$7:$R$2843,11,0)</f>
        <v>4.0746000000000002</v>
      </c>
      <c r="I12" s="66">
        <f t="shared" si="2"/>
        <v>5</v>
      </c>
      <c r="J12" s="65">
        <f>VLOOKUP($A12,'Return Data'!$B$7:$R$2843,12,0)</f>
        <v>4.3869999999999996</v>
      </c>
      <c r="K12" s="66">
        <f t="shared" si="3"/>
        <v>11</v>
      </c>
      <c r="L12" s="65">
        <f>VLOOKUP($A12,'Return Data'!$B$7:$R$2843,13,0)</f>
        <v>4.4516999999999998</v>
      </c>
      <c r="M12" s="66">
        <f t="shared" si="4"/>
        <v>12</v>
      </c>
      <c r="N12" s="65">
        <f>VLOOKUP($A12,'Return Data'!$B$7:$R$2843,17,0)</f>
        <v>8.0373999999999999</v>
      </c>
      <c r="O12" s="66">
        <f t="shared" si="5"/>
        <v>12</v>
      </c>
      <c r="P12" s="65">
        <f>VLOOKUP($A12,'Return Data'!$B$7:$R$2843,14,0)</f>
        <v>9.2637999999999998</v>
      </c>
      <c r="Q12" s="66">
        <f t="shared" si="6"/>
        <v>5</v>
      </c>
      <c r="R12" s="65">
        <f>VLOOKUP($A12,'Return Data'!$B$7:$R$2843,16,0)</f>
        <v>8.7352000000000007</v>
      </c>
      <c r="S12" s="67">
        <f t="shared" si="7"/>
        <v>8</v>
      </c>
    </row>
    <row r="13" spans="1:19" x14ac:dyDescent="0.3">
      <c r="A13" s="82" t="s">
        <v>575</v>
      </c>
      <c r="B13" s="64">
        <f>VLOOKUP($A13,'Return Data'!$B$7:$R$2843,3,0)</f>
        <v>44391</v>
      </c>
      <c r="C13" s="65">
        <f>VLOOKUP($A13,'Return Data'!$B$7:$R$2843,4,0)</f>
        <v>18.5824</v>
      </c>
      <c r="D13" s="65">
        <f>VLOOKUP($A13,'Return Data'!$B$7:$R$2843,9,0)</f>
        <v>0.62229999999999996</v>
      </c>
      <c r="E13" s="66">
        <f t="shared" si="0"/>
        <v>7</v>
      </c>
      <c r="F13" s="65">
        <f>VLOOKUP($A13,'Return Data'!$B$7:$R$2843,10,0)</f>
        <v>5.4867999999999997</v>
      </c>
      <c r="G13" s="66">
        <f t="shared" si="1"/>
        <v>5</v>
      </c>
      <c r="H13" s="65">
        <f>VLOOKUP($A13,'Return Data'!$B$7:$R$2843,11,0)</f>
        <v>3.8755999999999999</v>
      </c>
      <c r="I13" s="66">
        <f t="shared" si="2"/>
        <v>7</v>
      </c>
      <c r="J13" s="65">
        <f>VLOOKUP($A13,'Return Data'!$B$7:$R$2843,12,0)</f>
        <v>4.9885000000000002</v>
      </c>
      <c r="K13" s="66">
        <f t="shared" si="3"/>
        <v>2</v>
      </c>
      <c r="L13" s="65">
        <f>VLOOKUP($A13,'Return Data'!$B$7:$R$2843,13,0)</f>
        <v>5.6087999999999996</v>
      </c>
      <c r="M13" s="66">
        <f t="shared" si="4"/>
        <v>1</v>
      </c>
      <c r="N13" s="65">
        <f>VLOOKUP($A13,'Return Data'!$B$7:$R$2843,17,0)</f>
        <v>8.7592999999999996</v>
      </c>
      <c r="O13" s="66">
        <f t="shared" si="5"/>
        <v>4</v>
      </c>
      <c r="P13" s="65">
        <f>VLOOKUP($A13,'Return Data'!$B$7:$R$2843,14,0)</f>
        <v>9.2378</v>
      </c>
      <c r="Q13" s="66">
        <f t="shared" si="6"/>
        <v>6</v>
      </c>
      <c r="R13" s="65">
        <f>VLOOKUP($A13,'Return Data'!$B$7:$R$2843,16,0)</f>
        <v>8.8500999999999994</v>
      </c>
      <c r="S13" s="67">
        <f t="shared" si="7"/>
        <v>5</v>
      </c>
    </row>
    <row r="14" spans="1:19" x14ac:dyDescent="0.3">
      <c r="A14" s="82" t="s">
        <v>578</v>
      </c>
      <c r="B14" s="64">
        <f>VLOOKUP($A14,'Return Data'!$B$7:$R$2843,3,0)</f>
        <v>44391</v>
      </c>
      <c r="C14" s="65">
        <f>VLOOKUP($A14,'Return Data'!$B$7:$R$2843,4,0)</f>
        <v>26.031300000000002</v>
      </c>
      <c r="D14" s="65">
        <f>VLOOKUP($A14,'Return Data'!$B$7:$R$2843,9,0)</f>
        <v>-0.82199999999999995</v>
      </c>
      <c r="E14" s="66">
        <f t="shared" si="0"/>
        <v>16</v>
      </c>
      <c r="F14" s="65">
        <f>VLOOKUP($A14,'Return Data'!$B$7:$R$2843,10,0)</f>
        <v>5.2544000000000004</v>
      </c>
      <c r="G14" s="66">
        <f t="shared" si="1"/>
        <v>7</v>
      </c>
      <c r="H14" s="65">
        <f>VLOOKUP($A14,'Return Data'!$B$7:$R$2843,11,0)</f>
        <v>3.8035999999999999</v>
      </c>
      <c r="I14" s="66">
        <f t="shared" si="2"/>
        <v>9</v>
      </c>
      <c r="J14" s="65">
        <f>VLOOKUP($A14,'Return Data'!$B$7:$R$2843,12,0)</f>
        <v>5.0054999999999996</v>
      </c>
      <c r="K14" s="66">
        <f t="shared" si="3"/>
        <v>1</v>
      </c>
      <c r="L14" s="65">
        <f>VLOOKUP($A14,'Return Data'!$B$7:$R$2843,13,0)</f>
        <v>5.2462999999999997</v>
      </c>
      <c r="M14" s="66">
        <f t="shared" si="4"/>
        <v>2</v>
      </c>
      <c r="N14" s="65">
        <f>VLOOKUP($A14,'Return Data'!$B$7:$R$2843,17,0)</f>
        <v>7.8051000000000004</v>
      </c>
      <c r="O14" s="66">
        <f t="shared" si="5"/>
        <v>13</v>
      </c>
      <c r="P14" s="65">
        <f>VLOOKUP($A14,'Return Data'!$B$7:$R$2843,14,0)</f>
        <v>8.5043000000000006</v>
      </c>
      <c r="Q14" s="66">
        <f t="shared" si="6"/>
        <v>13</v>
      </c>
      <c r="R14" s="65">
        <f>VLOOKUP($A14,'Return Data'!$B$7:$R$2843,16,0)</f>
        <v>8.8028999999999993</v>
      </c>
      <c r="S14" s="67">
        <f t="shared" si="7"/>
        <v>6</v>
      </c>
    </row>
    <row r="15" spans="1:19" x14ac:dyDescent="0.3">
      <c r="A15" s="82" t="s">
        <v>579</v>
      </c>
      <c r="B15" s="64">
        <f>VLOOKUP($A15,'Return Data'!$B$7:$R$2843,3,0)</f>
        <v>44391</v>
      </c>
      <c r="C15" s="65">
        <f>VLOOKUP($A15,'Return Data'!$B$7:$R$2843,4,0)</f>
        <v>19.849799999999998</v>
      </c>
      <c r="D15" s="65">
        <f>VLOOKUP($A15,'Return Data'!$B$7:$R$2843,9,0)</f>
        <v>1.8109</v>
      </c>
      <c r="E15" s="66">
        <f t="shared" si="0"/>
        <v>3</v>
      </c>
      <c r="F15" s="65">
        <f>VLOOKUP($A15,'Return Data'!$B$7:$R$2843,10,0)</f>
        <v>5.1135999999999999</v>
      </c>
      <c r="G15" s="66">
        <f t="shared" si="1"/>
        <v>9</v>
      </c>
      <c r="H15" s="65">
        <f>VLOOKUP($A15,'Return Data'!$B$7:$R$2843,11,0)</f>
        <v>4.4015000000000004</v>
      </c>
      <c r="I15" s="66">
        <f t="shared" si="2"/>
        <v>1</v>
      </c>
      <c r="J15" s="65">
        <f>VLOOKUP($A15,'Return Data'!$B$7:$R$2843,12,0)</f>
        <v>4.54</v>
      </c>
      <c r="K15" s="66">
        <f t="shared" si="3"/>
        <v>8</v>
      </c>
      <c r="L15" s="65">
        <f>VLOOKUP($A15,'Return Data'!$B$7:$R$2843,13,0)</f>
        <v>5.0415000000000001</v>
      </c>
      <c r="M15" s="66">
        <f t="shared" si="4"/>
        <v>4</v>
      </c>
      <c r="N15" s="65">
        <f>VLOOKUP($A15,'Return Data'!$B$7:$R$2843,17,0)</f>
        <v>8.9254999999999995</v>
      </c>
      <c r="O15" s="66">
        <f t="shared" si="5"/>
        <v>2</v>
      </c>
      <c r="P15" s="65">
        <f>VLOOKUP($A15,'Return Data'!$B$7:$R$2843,14,0)</f>
        <v>9.7886000000000006</v>
      </c>
      <c r="Q15" s="66">
        <f t="shared" si="6"/>
        <v>2</v>
      </c>
      <c r="R15" s="65">
        <f>VLOOKUP($A15,'Return Data'!$B$7:$R$2843,16,0)</f>
        <v>8.5479000000000003</v>
      </c>
      <c r="S15" s="67">
        <f t="shared" si="7"/>
        <v>12</v>
      </c>
    </row>
    <row r="16" spans="1:19" x14ac:dyDescent="0.3">
      <c r="A16" s="82" t="s">
        <v>584</v>
      </c>
      <c r="B16" s="64">
        <f>VLOOKUP($A16,'Return Data'!$B$7:$R$2843,3,0)</f>
        <v>44391</v>
      </c>
      <c r="C16" s="65">
        <f>VLOOKUP($A16,'Return Data'!$B$7:$R$2843,4,0)</f>
        <v>1927.3117999999999</v>
      </c>
      <c r="D16" s="65">
        <f>VLOOKUP($A16,'Return Data'!$B$7:$R$2843,9,0)</f>
        <v>-8.7174999999999994</v>
      </c>
      <c r="E16" s="66">
        <f t="shared" si="0"/>
        <v>18</v>
      </c>
      <c r="F16" s="65">
        <f>VLOOKUP($A16,'Return Data'!$B$7:$R$2843,10,0)</f>
        <v>3.069</v>
      </c>
      <c r="G16" s="66">
        <f t="shared" si="1"/>
        <v>18</v>
      </c>
      <c r="H16" s="65">
        <f>VLOOKUP($A16,'Return Data'!$B$7:$R$2843,11,0)</f>
        <v>2.7749999999999999</v>
      </c>
      <c r="I16" s="66">
        <f t="shared" si="2"/>
        <v>17</v>
      </c>
      <c r="J16" s="65">
        <f>VLOOKUP($A16,'Return Data'!$B$7:$R$2843,12,0)</f>
        <v>3.7363</v>
      </c>
      <c r="K16" s="66">
        <f t="shared" si="3"/>
        <v>15</v>
      </c>
      <c r="L16" s="65">
        <f>VLOOKUP($A16,'Return Data'!$B$7:$R$2843,13,0)</f>
        <v>3.5108999999999999</v>
      </c>
      <c r="M16" s="66">
        <f t="shared" si="4"/>
        <v>18</v>
      </c>
      <c r="N16" s="65">
        <f>VLOOKUP($A16,'Return Data'!$B$7:$R$2843,17,0)</f>
        <v>7.6986999999999997</v>
      </c>
      <c r="O16" s="66">
        <f t="shared" si="5"/>
        <v>14</v>
      </c>
      <c r="P16" s="65">
        <f>VLOOKUP($A16,'Return Data'!$B$7:$R$2843,14,0)</f>
        <v>8.3045000000000009</v>
      </c>
      <c r="Q16" s="66">
        <f t="shared" si="6"/>
        <v>15</v>
      </c>
      <c r="R16" s="65">
        <f>VLOOKUP($A16,'Return Data'!$B$7:$R$2843,16,0)</f>
        <v>7.9417999999999997</v>
      </c>
      <c r="S16" s="67">
        <f t="shared" si="7"/>
        <v>16</v>
      </c>
    </row>
    <row r="17" spans="1:19" x14ac:dyDescent="0.3">
      <c r="A17" s="82" t="s">
        <v>586</v>
      </c>
      <c r="B17" s="64">
        <f>VLOOKUP($A17,'Return Data'!$B$7:$R$2843,3,0)</f>
        <v>44391</v>
      </c>
      <c r="C17" s="65">
        <f>VLOOKUP($A17,'Return Data'!$B$7:$R$2843,4,0)</f>
        <v>52.414700000000003</v>
      </c>
      <c r="D17" s="65">
        <f>VLOOKUP($A17,'Return Data'!$B$7:$R$2843,9,0)</f>
        <v>-0.55449999999999999</v>
      </c>
      <c r="E17" s="66">
        <f t="shared" si="0"/>
        <v>15</v>
      </c>
      <c r="F17" s="65">
        <f>VLOOKUP($A17,'Return Data'!$B$7:$R$2843,10,0)</f>
        <v>5.5202</v>
      </c>
      <c r="G17" s="66">
        <f t="shared" si="1"/>
        <v>4</v>
      </c>
      <c r="H17" s="65">
        <f>VLOOKUP($A17,'Return Data'!$B$7:$R$2843,11,0)</f>
        <v>3.3559999999999999</v>
      </c>
      <c r="I17" s="66">
        <f t="shared" si="2"/>
        <v>14</v>
      </c>
      <c r="J17" s="65">
        <f>VLOOKUP($A17,'Return Data'!$B$7:$R$2843,12,0)</f>
        <v>4.5918999999999999</v>
      </c>
      <c r="K17" s="66">
        <f t="shared" si="3"/>
        <v>7</v>
      </c>
      <c r="L17" s="65">
        <f>VLOOKUP($A17,'Return Data'!$B$7:$R$2843,13,0)</f>
        <v>4.8684000000000003</v>
      </c>
      <c r="M17" s="66">
        <f t="shared" si="4"/>
        <v>9</v>
      </c>
      <c r="N17" s="65">
        <f>VLOOKUP($A17,'Return Data'!$B$7:$R$2843,17,0)</f>
        <v>8.2888999999999999</v>
      </c>
      <c r="O17" s="66">
        <f t="shared" si="5"/>
        <v>8</v>
      </c>
      <c r="P17" s="65">
        <f>VLOOKUP($A17,'Return Data'!$B$7:$R$2843,14,0)</f>
        <v>9.2974999999999994</v>
      </c>
      <c r="Q17" s="66">
        <f t="shared" si="6"/>
        <v>4</v>
      </c>
      <c r="R17" s="65">
        <f>VLOOKUP($A17,'Return Data'!$B$7:$R$2843,16,0)</f>
        <v>8.8916000000000004</v>
      </c>
      <c r="S17" s="67">
        <f t="shared" si="7"/>
        <v>3</v>
      </c>
    </row>
    <row r="18" spans="1:19" x14ac:dyDescent="0.3">
      <c r="A18" s="82" t="s">
        <v>587</v>
      </c>
      <c r="B18" s="64">
        <f>VLOOKUP($A18,'Return Data'!$B$7:$R$2843,3,0)</f>
        <v>44391</v>
      </c>
      <c r="C18" s="65">
        <f>VLOOKUP($A18,'Return Data'!$B$7:$R$2843,4,0)</f>
        <v>20.446899999999999</v>
      </c>
      <c r="D18" s="65">
        <f>VLOOKUP($A18,'Return Data'!$B$7:$R$2843,9,0)</f>
        <v>0.72640000000000005</v>
      </c>
      <c r="E18" s="66">
        <f t="shared" si="0"/>
        <v>6</v>
      </c>
      <c r="F18" s="65">
        <f>VLOOKUP($A18,'Return Data'!$B$7:$R$2843,10,0)</f>
        <v>5.4176000000000002</v>
      </c>
      <c r="G18" s="66">
        <f t="shared" si="1"/>
        <v>6</v>
      </c>
      <c r="H18" s="65">
        <f>VLOOKUP($A18,'Return Data'!$B$7:$R$2843,11,0)</f>
        <v>3.9540000000000002</v>
      </c>
      <c r="I18" s="66">
        <f t="shared" si="2"/>
        <v>6</v>
      </c>
      <c r="J18" s="65">
        <f>VLOOKUP($A18,'Return Data'!$B$7:$R$2843,12,0)</f>
        <v>4.4352</v>
      </c>
      <c r="K18" s="66">
        <f t="shared" si="3"/>
        <v>10</v>
      </c>
      <c r="L18" s="65">
        <f>VLOOKUP($A18,'Return Data'!$B$7:$R$2843,13,0)</f>
        <v>4.8891999999999998</v>
      </c>
      <c r="M18" s="66">
        <f t="shared" si="4"/>
        <v>8</v>
      </c>
      <c r="N18" s="65">
        <f>VLOOKUP($A18,'Return Data'!$B$7:$R$2843,17,0)</f>
        <v>8.5495000000000001</v>
      </c>
      <c r="O18" s="66">
        <f t="shared" si="5"/>
        <v>5</v>
      </c>
      <c r="P18" s="65">
        <f>VLOOKUP($A18,'Return Data'!$B$7:$R$2843,14,0)</f>
        <v>8.6561000000000003</v>
      </c>
      <c r="Q18" s="66">
        <f t="shared" si="6"/>
        <v>12</v>
      </c>
      <c r="R18" s="65">
        <f>VLOOKUP($A18,'Return Data'!$B$7:$R$2843,16,0)</f>
        <v>8.4223999999999997</v>
      </c>
      <c r="S18" s="67">
        <f t="shared" si="7"/>
        <v>13</v>
      </c>
    </row>
    <row r="19" spans="1:19" x14ac:dyDescent="0.3">
      <c r="A19" s="82" t="s">
        <v>590</v>
      </c>
      <c r="B19" s="64">
        <f>VLOOKUP($A19,'Return Data'!$B$7:$R$2843,3,0)</f>
        <v>44391</v>
      </c>
      <c r="C19" s="65">
        <f>VLOOKUP($A19,'Return Data'!$B$7:$R$2843,4,0)</f>
        <v>29.298400000000001</v>
      </c>
      <c r="D19" s="65">
        <f>VLOOKUP($A19,'Return Data'!$B$7:$R$2843,9,0)</f>
        <v>1.0348999999999999</v>
      </c>
      <c r="E19" s="66">
        <f t="shared" si="0"/>
        <v>4</v>
      </c>
      <c r="F19" s="65">
        <f>VLOOKUP($A19,'Return Data'!$B$7:$R$2843,10,0)</f>
        <v>4.4722999999999997</v>
      </c>
      <c r="G19" s="66">
        <f t="shared" si="1"/>
        <v>14</v>
      </c>
      <c r="H19" s="65">
        <f>VLOOKUP($A19,'Return Data'!$B$7:$R$2843,11,0)</f>
        <v>3.4670000000000001</v>
      </c>
      <c r="I19" s="66">
        <f t="shared" si="2"/>
        <v>12</v>
      </c>
      <c r="J19" s="65">
        <f>VLOOKUP($A19,'Return Data'!$B$7:$R$2843,12,0)</f>
        <v>3.5470999999999999</v>
      </c>
      <c r="K19" s="66">
        <f t="shared" si="3"/>
        <v>17</v>
      </c>
      <c r="L19" s="65">
        <f>VLOOKUP($A19,'Return Data'!$B$7:$R$2843,13,0)</f>
        <v>3.8891</v>
      </c>
      <c r="M19" s="66">
        <f t="shared" si="4"/>
        <v>16</v>
      </c>
      <c r="N19" s="65">
        <f>VLOOKUP($A19,'Return Data'!$B$7:$R$2843,17,0)</f>
        <v>7.1875999999999998</v>
      </c>
      <c r="O19" s="66">
        <f t="shared" si="5"/>
        <v>15</v>
      </c>
      <c r="P19" s="65">
        <f>VLOOKUP($A19,'Return Data'!$B$7:$R$2843,14,0)</f>
        <v>8.4473000000000003</v>
      </c>
      <c r="Q19" s="66">
        <f t="shared" si="6"/>
        <v>14</v>
      </c>
      <c r="R19" s="65">
        <f>VLOOKUP($A19,'Return Data'!$B$7:$R$2843,16,0)</f>
        <v>8.0188000000000006</v>
      </c>
      <c r="S19" s="67">
        <f t="shared" si="7"/>
        <v>15</v>
      </c>
    </row>
    <row r="20" spans="1:19" x14ac:dyDescent="0.3">
      <c r="A20" s="82" t="s">
        <v>592</v>
      </c>
      <c r="B20" s="64">
        <f>VLOOKUP($A20,'Return Data'!$B$7:$R$2843,3,0)</f>
        <v>44391</v>
      </c>
      <c r="C20" s="65">
        <f>VLOOKUP($A20,'Return Data'!$B$7:$R$2843,4,0)</f>
        <v>16.696899999999999</v>
      </c>
      <c r="D20" s="65">
        <f>VLOOKUP($A20,'Return Data'!$B$7:$R$2843,9,0)</f>
        <v>-0.10199999999999999</v>
      </c>
      <c r="E20" s="66">
        <f t="shared" si="0"/>
        <v>11</v>
      </c>
      <c r="F20" s="65">
        <f>VLOOKUP($A20,'Return Data'!$B$7:$R$2843,10,0)</f>
        <v>4.8472999999999997</v>
      </c>
      <c r="G20" s="66">
        <f t="shared" si="1"/>
        <v>12</v>
      </c>
      <c r="H20" s="65">
        <f>VLOOKUP($A20,'Return Data'!$B$7:$R$2843,11,0)</f>
        <v>4.2106000000000003</v>
      </c>
      <c r="I20" s="66">
        <f t="shared" si="2"/>
        <v>4</v>
      </c>
      <c r="J20" s="65">
        <f>VLOOKUP($A20,'Return Data'!$B$7:$R$2843,12,0)</f>
        <v>4.6844000000000001</v>
      </c>
      <c r="K20" s="66">
        <f t="shared" si="3"/>
        <v>3</v>
      </c>
      <c r="L20" s="65">
        <f>VLOOKUP($A20,'Return Data'!$B$7:$R$2843,13,0)</f>
        <v>5.1196999999999999</v>
      </c>
      <c r="M20" s="66">
        <f t="shared" si="4"/>
        <v>3</v>
      </c>
      <c r="N20" s="65">
        <f>VLOOKUP($A20,'Return Data'!$B$7:$R$2843,17,0)</f>
        <v>8.8911999999999995</v>
      </c>
      <c r="O20" s="66">
        <f t="shared" si="5"/>
        <v>3</v>
      </c>
      <c r="P20" s="65">
        <f>VLOOKUP($A20,'Return Data'!$B$7:$R$2843,14,0)</f>
        <v>9.4838000000000005</v>
      </c>
      <c r="Q20" s="66">
        <f t="shared" si="6"/>
        <v>3</v>
      </c>
      <c r="R20" s="65">
        <f>VLOOKUP($A20,'Return Data'!$B$7:$R$2843,16,0)</f>
        <v>8.6637000000000004</v>
      </c>
      <c r="S20" s="67">
        <f t="shared" si="7"/>
        <v>10</v>
      </c>
    </row>
    <row r="21" spans="1:19" x14ac:dyDescent="0.3">
      <c r="A21" s="82" t="s">
        <v>594</v>
      </c>
      <c r="B21" s="64">
        <f>VLOOKUP($A21,'Return Data'!$B$7:$R$2843,3,0)</f>
        <v>44391</v>
      </c>
      <c r="C21" s="65">
        <f>VLOOKUP($A21,'Return Data'!$B$7:$R$2843,4,0)</f>
        <v>20.1052</v>
      </c>
      <c r="D21" s="65">
        <f>VLOOKUP($A21,'Return Data'!$B$7:$R$2843,9,0)</f>
        <v>-0.24809999999999999</v>
      </c>
      <c r="E21" s="66">
        <f t="shared" si="0"/>
        <v>12</v>
      </c>
      <c r="F21" s="65">
        <f>VLOOKUP($A21,'Return Data'!$B$7:$R$2843,10,0)</f>
        <v>6.1764999999999999</v>
      </c>
      <c r="G21" s="66">
        <f t="shared" si="1"/>
        <v>1</v>
      </c>
      <c r="H21" s="65">
        <f>VLOOKUP($A21,'Return Data'!$B$7:$R$2843,11,0)</f>
        <v>4.3967000000000001</v>
      </c>
      <c r="I21" s="66">
        <f t="shared" si="2"/>
        <v>2</v>
      </c>
      <c r="J21" s="65">
        <f>VLOOKUP($A21,'Return Data'!$B$7:$R$2843,12,0)</f>
        <v>4.5991</v>
      </c>
      <c r="K21" s="66">
        <f t="shared" si="3"/>
        <v>6</v>
      </c>
      <c r="L21" s="65">
        <f>VLOOKUP($A21,'Return Data'!$B$7:$R$2843,13,0)</f>
        <v>4.9732000000000003</v>
      </c>
      <c r="M21" s="66">
        <f t="shared" si="4"/>
        <v>7</v>
      </c>
      <c r="N21" s="65">
        <f>VLOOKUP($A21,'Return Data'!$B$7:$R$2843,17,0)</f>
        <v>8.2385999999999999</v>
      </c>
      <c r="O21" s="66">
        <f t="shared" si="5"/>
        <v>9</v>
      </c>
      <c r="P21" s="65">
        <f>VLOOKUP($A21,'Return Data'!$B$7:$R$2843,14,0)</f>
        <v>9.0534999999999997</v>
      </c>
      <c r="Q21" s="66">
        <f t="shared" si="6"/>
        <v>9</v>
      </c>
      <c r="R21" s="65">
        <f>VLOOKUP($A21,'Return Data'!$B$7:$R$2843,16,0)</f>
        <v>8.7170000000000005</v>
      </c>
      <c r="S21" s="67">
        <f t="shared" si="7"/>
        <v>9</v>
      </c>
    </row>
    <row r="22" spans="1:19" x14ac:dyDescent="0.3">
      <c r="A22" s="82" t="s">
        <v>595</v>
      </c>
      <c r="B22" s="64">
        <f>VLOOKUP($A22,'Return Data'!$B$7:$R$2843,3,0)</f>
        <v>44391</v>
      </c>
      <c r="C22" s="65">
        <f>VLOOKUP($A22,'Return Data'!$B$7:$R$2843,4,0)</f>
        <v>2594.0252</v>
      </c>
      <c r="D22" s="65">
        <f>VLOOKUP($A22,'Return Data'!$B$7:$R$2843,9,0)</f>
        <v>-0.4753</v>
      </c>
      <c r="E22" s="66">
        <f t="shared" si="0"/>
        <v>14</v>
      </c>
      <c r="F22" s="65">
        <f>VLOOKUP($A22,'Return Data'!$B$7:$R$2843,10,0)</f>
        <v>4.9710999999999999</v>
      </c>
      <c r="G22" s="66">
        <f t="shared" si="1"/>
        <v>10</v>
      </c>
      <c r="H22" s="65">
        <f>VLOOKUP($A22,'Return Data'!$B$7:$R$2843,11,0)</f>
        <v>2.7130000000000001</v>
      </c>
      <c r="I22" s="66">
        <f t="shared" si="2"/>
        <v>18</v>
      </c>
      <c r="J22" s="65">
        <f>VLOOKUP($A22,'Return Data'!$B$7:$R$2843,12,0)</f>
        <v>3.9318</v>
      </c>
      <c r="K22" s="66">
        <f t="shared" si="3"/>
        <v>13</v>
      </c>
      <c r="L22" s="65">
        <f>VLOOKUP($A22,'Return Data'!$B$7:$R$2843,13,0)</f>
        <v>4.1180000000000003</v>
      </c>
      <c r="M22" s="66">
        <f t="shared" si="4"/>
        <v>14</v>
      </c>
      <c r="N22" s="65">
        <f>VLOOKUP($A22,'Return Data'!$B$7:$R$2843,17,0)</f>
        <v>8.0500000000000007</v>
      </c>
      <c r="O22" s="66">
        <f t="shared" si="5"/>
        <v>11</v>
      </c>
      <c r="P22" s="65">
        <f>VLOOKUP($A22,'Return Data'!$B$7:$R$2843,14,0)</f>
        <v>8.7210000000000001</v>
      </c>
      <c r="Q22" s="66">
        <f t="shared" si="6"/>
        <v>11</v>
      </c>
      <c r="R22" s="65">
        <f>VLOOKUP($A22,'Return Data'!$B$7:$R$2843,16,0)</f>
        <v>8.7555999999999994</v>
      </c>
      <c r="S22" s="67">
        <f t="shared" si="7"/>
        <v>7</v>
      </c>
    </row>
    <row r="23" spans="1:19" x14ac:dyDescent="0.3">
      <c r="A23" s="82" t="s">
        <v>598</v>
      </c>
      <c r="B23" s="64">
        <f>VLOOKUP($A23,'Return Data'!$B$7:$R$2843,3,0)</f>
        <v>44391</v>
      </c>
      <c r="C23" s="65">
        <f>VLOOKUP($A23,'Return Data'!$B$7:$R$2843,4,0)</f>
        <v>34.5184</v>
      </c>
      <c r="D23" s="65">
        <f>VLOOKUP($A23,'Return Data'!$B$7:$R$2843,9,0)</f>
        <v>3.4392</v>
      </c>
      <c r="E23" s="66">
        <f t="shared" si="0"/>
        <v>1</v>
      </c>
      <c r="F23" s="65">
        <f>VLOOKUP($A23,'Return Data'!$B$7:$R$2843,10,0)</f>
        <v>3.5427</v>
      </c>
      <c r="G23" s="66">
        <f t="shared" si="1"/>
        <v>17</v>
      </c>
      <c r="H23" s="65">
        <f>VLOOKUP($A23,'Return Data'!$B$7:$R$2843,11,0)</f>
        <v>3.5116000000000001</v>
      </c>
      <c r="I23" s="66">
        <f t="shared" si="2"/>
        <v>11</v>
      </c>
      <c r="J23" s="65">
        <f>VLOOKUP($A23,'Return Data'!$B$7:$R$2843,12,0)</f>
        <v>3.6173000000000002</v>
      </c>
      <c r="K23" s="66">
        <f t="shared" si="3"/>
        <v>16</v>
      </c>
      <c r="L23" s="65">
        <f>VLOOKUP($A23,'Return Data'!$B$7:$R$2843,13,0)</f>
        <v>3.9973999999999998</v>
      </c>
      <c r="M23" s="66">
        <f t="shared" si="4"/>
        <v>15</v>
      </c>
      <c r="N23" s="65">
        <f>VLOOKUP($A23,'Return Data'!$B$7:$R$2843,17,0)</f>
        <v>7.0007999999999999</v>
      </c>
      <c r="O23" s="66">
        <f t="shared" si="5"/>
        <v>16</v>
      </c>
      <c r="P23" s="65">
        <f>VLOOKUP($A23,'Return Data'!$B$7:$R$2843,14,0)</f>
        <v>7.9330999999999996</v>
      </c>
      <c r="Q23" s="66">
        <f t="shared" si="6"/>
        <v>16</v>
      </c>
      <c r="R23" s="65">
        <f>VLOOKUP($A23,'Return Data'!$B$7:$R$2843,16,0)</f>
        <v>7.8037000000000001</v>
      </c>
      <c r="S23" s="67">
        <f t="shared" si="7"/>
        <v>17</v>
      </c>
    </row>
    <row r="24" spans="1:19" x14ac:dyDescent="0.3">
      <c r="A24" s="82" t="s">
        <v>599</v>
      </c>
      <c r="B24" s="64">
        <f>VLOOKUP($A24,'Return Data'!$B$7:$R$2843,3,0)</f>
        <v>44391</v>
      </c>
      <c r="C24" s="65">
        <f>VLOOKUP($A24,'Return Data'!$B$7:$R$2843,4,0)</f>
        <v>11.4955</v>
      </c>
      <c r="D24" s="65">
        <f>VLOOKUP($A24,'Return Data'!$B$7:$R$2843,9,0)</f>
        <v>-0.37030000000000002</v>
      </c>
      <c r="E24" s="66">
        <f t="shared" si="0"/>
        <v>13</v>
      </c>
      <c r="F24" s="65">
        <f>VLOOKUP($A24,'Return Data'!$B$7:$R$2843,10,0)</f>
        <v>6.0777000000000001</v>
      </c>
      <c r="G24" s="66">
        <f t="shared" si="1"/>
        <v>2</v>
      </c>
      <c r="H24" s="65">
        <f>VLOOKUP($A24,'Return Data'!$B$7:$R$2843,11,0)</f>
        <v>3.3237999999999999</v>
      </c>
      <c r="I24" s="66">
        <f t="shared" si="2"/>
        <v>15</v>
      </c>
      <c r="J24" s="65">
        <f>VLOOKUP($A24,'Return Data'!$B$7:$R$2843,12,0)</f>
        <v>4.4824999999999999</v>
      </c>
      <c r="K24" s="66">
        <f t="shared" si="3"/>
        <v>9</v>
      </c>
      <c r="L24" s="65">
        <f>VLOOKUP($A24,'Return Data'!$B$7:$R$2843,13,0)</f>
        <v>4.9779</v>
      </c>
      <c r="M24" s="66">
        <f t="shared" si="4"/>
        <v>6</v>
      </c>
      <c r="N24" s="65"/>
      <c r="O24" s="66"/>
      <c r="P24" s="65"/>
      <c r="Q24" s="66"/>
      <c r="R24" s="65">
        <f>VLOOKUP($A24,'Return Data'!$B$7:$R$2843,16,0)</f>
        <v>8.2327999999999992</v>
      </c>
      <c r="S24" s="67">
        <f t="shared" si="7"/>
        <v>14</v>
      </c>
    </row>
    <row r="25" spans="1:19" x14ac:dyDescent="0.3">
      <c r="A25" s="82" t="s">
        <v>601</v>
      </c>
      <c r="B25" s="64">
        <f>VLOOKUP($A25,'Return Data'!$B$7:$R$2843,3,0)</f>
        <v>44391</v>
      </c>
      <c r="C25" s="65">
        <f>VLOOKUP($A25,'Return Data'!$B$7:$R$2843,4,0)</f>
        <v>16.427299999999999</v>
      </c>
      <c r="D25" s="65">
        <f>VLOOKUP($A25,'Return Data'!$B$7:$R$2843,9,0)</f>
        <v>0.36299999999999999</v>
      </c>
      <c r="E25" s="66">
        <f t="shared" si="0"/>
        <v>8</v>
      </c>
      <c r="F25" s="65">
        <f>VLOOKUP($A25,'Return Data'!$B$7:$R$2843,10,0)</f>
        <v>3.6678999999999999</v>
      </c>
      <c r="G25" s="66">
        <f t="shared" si="1"/>
        <v>15</v>
      </c>
      <c r="H25" s="65">
        <f>VLOOKUP($A25,'Return Data'!$B$7:$R$2843,11,0)</f>
        <v>2.9178000000000002</v>
      </c>
      <c r="I25" s="66">
        <f t="shared" si="2"/>
        <v>16</v>
      </c>
      <c r="J25" s="65">
        <f>VLOOKUP($A25,'Return Data'!$B$7:$R$2843,12,0)</f>
        <v>3.028</v>
      </c>
      <c r="K25" s="66">
        <f t="shared" si="3"/>
        <v>18</v>
      </c>
      <c r="L25" s="65">
        <f>VLOOKUP($A25,'Return Data'!$B$7:$R$2843,13,0)</f>
        <v>3.6598999999999999</v>
      </c>
      <c r="M25" s="66">
        <f t="shared" si="4"/>
        <v>17</v>
      </c>
      <c r="N25" s="65">
        <f>VLOOKUP($A25,'Return Data'!$B$7:$R$2843,17,0)</f>
        <v>5.9044999999999996</v>
      </c>
      <c r="O25" s="66">
        <f>RANK(N25,N$8:N$25,0)</f>
        <v>17</v>
      </c>
      <c r="P25" s="65">
        <f>VLOOKUP($A25,'Return Data'!$B$7:$R$2843,14,0)</f>
        <v>4.3005000000000004</v>
      </c>
      <c r="Q25" s="66">
        <f>RANK(P25,P$8:P$25,0)</f>
        <v>17</v>
      </c>
      <c r="R25" s="65">
        <f>VLOOKUP($A25,'Return Data'!$B$7:$R$2843,16,0)</f>
        <v>6.8928000000000003</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-0.4559833333333333</v>
      </c>
      <c r="E27" s="88"/>
      <c r="F27" s="89">
        <f>AVERAGE(F8:F25)</f>
        <v>4.8658166666666665</v>
      </c>
      <c r="G27" s="88"/>
      <c r="H27" s="89">
        <f>AVERAGE(H8:H25)</f>
        <v>3.6703722222222228</v>
      </c>
      <c r="I27" s="88"/>
      <c r="J27" s="89">
        <f>AVERAGE(J8:J25)</f>
        <v>4.2856444444444453</v>
      </c>
      <c r="K27" s="88"/>
      <c r="L27" s="89">
        <f>AVERAGE(L8:L25)</f>
        <v>4.6088166666666659</v>
      </c>
      <c r="M27" s="88"/>
      <c r="N27" s="89">
        <f>AVERAGE(N8:N25)</f>
        <v>8.0872411764705898</v>
      </c>
      <c r="O27" s="88"/>
      <c r="P27" s="89">
        <f>AVERAGE(P8:P25)</f>
        <v>8.7439352941176463</v>
      </c>
      <c r="Q27" s="88"/>
      <c r="R27" s="89">
        <f>AVERAGE(R8:R25)</f>
        <v>8.5110555555555543</v>
      </c>
      <c r="S27" s="90"/>
    </row>
    <row r="28" spans="1:19" x14ac:dyDescent="0.3">
      <c r="A28" s="87" t="s">
        <v>28</v>
      </c>
      <c r="B28" s="88"/>
      <c r="C28" s="88"/>
      <c r="D28" s="89">
        <f>MIN(D8:D25)</f>
        <v>-8.7174999999999994</v>
      </c>
      <c r="E28" s="88"/>
      <c r="F28" s="89">
        <f>MIN(F8:F25)</f>
        <v>3.069</v>
      </c>
      <c r="G28" s="88"/>
      <c r="H28" s="89">
        <f>MIN(H8:H25)</f>
        <v>2.7130000000000001</v>
      </c>
      <c r="I28" s="88"/>
      <c r="J28" s="89">
        <f>MIN(J8:J25)</f>
        <v>3.028</v>
      </c>
      <c r="K28" s="88"/>
      <c r="L28" s="89">
        <f>MIN(L8:L25)</f>
        <v>3.5108999999999999</v>
      </c>
      <c r="M28" s="88"/>
      <c r="N28" s="89">
        <f>MIN(N8:N25)</f>
        <v>5.9044999999999996</v>
      </c>
      <c r="O28" s="88"/>
      <c r="P28" s="89">
        <f>MIN(P8:P25)</f>
        <v>4.3005000000000004</v>
      </c>
      <c r="Q28" s="88"/>
      <c r="R28" s="89">
        <f>MIN(R8:R25)</f>
        <v>6.8928000000000003</v>
      </c>
      <c r="S28" s="90"/>
    </row>
    <row r="29" spans="1:19" ht="15" thickBot="1" x14ac:dyDescent="0.35">
      <c r="A29" s="91" t="s">
        <v>29</v>
      </c>
      <c r="B29" s="92"/>
      <c r="C29" s="92"/>
      <c r="D29" s="93">
        <f>MAX(D8:D25)</f>
        <v>3.4392</v>
      </c>
      <c r="E29" s="92"/>
      <c r="F29" s="93">
        <f>MAX(F8:F25)</f>
        <v>6.1764999999999999</v>
      </c>
      <c r="G29" s="92"/>
      <c r="H29" s="93">
        <f>MAX(H8:H25)</f>
        <v>4.4015000000000004</v>
      </c>
      <c r="I29" s="92"/>
      <c r="J29" s="93">
        <f>MAX(J8:J25)</f>
        <v>5.0054999999999996</v>
      </c>
      <c r="K29" s="92"/>
      <c r="L29" s="93">
        <f>MAX(L8:L25)</f>
        <v>5.6087999999999996</v>
      </c>
      <c r="M29" s="92"/>
      <c r="N29" s="93">
        <f>MAX(N8:N25)</f>
        <v>9.1562999999999999</v>
      </c>
      <c r="O29" s="92"/>
      <c r="P29" s="93">
        <f>MAX(P8:P25)</f>
        <v>10.461</v>
      </c>
      <c r="Q29" s="92"/>
      <c r="R29" s="93">
        <f>MAX(R8:R25)</f>
        <v>9.3569999999999993</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44391</v>
      </c>
      <c r="C8" s="65">
        <f>VLOOKUP($A8,'Return Data'!$B$7:$R$2843,4,0)</f>
        <v>288.09859999999998</v>
      </c>
      <c r="D8" s="65">
        <f>VLOOKUP($A8,'Return Data'!$B$7:$R$2843,9,0)</f>
        <v>0.40810000000000002</v>
      </c>
      <c r="E8" s="66">
        <f t="shared" ref="E8:E27" si="0">RANK(D8,D$8:D$27,0)</f>
        <v>6</v>
      </c>
      <c r="F8" s="65">
        <f>VLOOKUP($A8,'Return Data'!$B$7:$R$2843,10,0)</f>
        <v>5.2615999999999996</v>
      </c>
      <c r="G8" s="66">
        <f t="shared" ref="G8:G27" si="1">RANK(F8,F$8:F$27,0)</f>
        <v>4</v>
      </c>
      <c r="H8" s="65">
        <f>VLOOKUP($A8,'Return Data'!$B$7:$R$2843,11,0)</f>
        <v>3.4626000000000001</v>
      </c>
      <c r="I8" s="66">
        <f t="shared" ref="I8:I27" si="2">RANK(H8,H$8:H$27,0)</f>
        <v>10</v>
      </c>
      <c r="J8" s="65">
        <f>VLOOKUP($A8,'Return Data'!$B$7:$R$2843,12,0)</f>
        <v>4.3215000000000003</v>
      </c>
      <c r="K8" s="66">
        <f t="shared" ref="K8:K27" si="3">RANK(J8,J$8:J$27,0)</f>
        <v>5</v>
      </c>
      <c r="L8" s="65">
        <f>VLOOKUP($A8,'Return Data'!$B$7:$R$2843,13,0)</f>
        <v>4.6420000000000003</v>
      </c>
      <c r="M8" s="66">
        <f t="shared" ref="M8:M25" si="4">RANK(L8,L$8:L$27,0)</f>
        <v>5</v>
      </c>
      <c r="N8" s="65">
        <f>VLOOKUP($A8,'Return Data'!$B$7:$R$2843,17,0)</f>
        <v>7.9794</v>
      </c>
      <c r="O8" s="66">
        <f t="shared" ref="O8:O23" si="5">RANK(N8,N$8:N$27,0)</f>
        <v>7</v>
      </c>
      <c r="P8" s="65">
        <f>VLOOKUP($A8,'Return Data'!$B$7:$R$2843,14,0)</f>
        <v>8.7849000000000004</v>
      </c>
      <c r="Q8" s="66">
        <f t="shared" ref="Q8:Q23" si="6">RANK(P8,P$8:P$27,0)</f>
        <v>6</v>
      </c>
      <c r="R8" s="65">
        <f>VLOOKUP($A8,'Return Data'!$B$7:$R$2843,16,0)</f>
        <v>8.3396000000000008</v>
      </c>
      <c r="S8" s="67">
        <f t="shared" ref="S8:S27" si="7">RANK(R8,R$8:R$27,0)</f>
        <v>8</v>
      </c>
    </row>
    <row r="9" spans="1:19" x14ac:dyDescent="0.3">
      <c r="A9" s="82" t="s">
        <v>568</v>
      </c>
      <c r="B9" s="64">
        <f>VLOOKUP($A9,'Return Data'!$B$7:$R$2843,3,0)</f>
        <v>44391</v>
      </c>
      <c r="C9" s="65">
        <f>VLOOKUP($A9,'Return Data'!$B$7:$R$2843,4,0)</f>
        <v>2087.8476999999998</v>
      </c>
      <c r="D9" s="65">
        <f>VLOOKUP($A9,'Return Data'!$B$7:$R$2843,9,0)</f>
        <v>2.1888000000000001</v>
      </c>
      <c r="E9" s="66">
        <f t="shared" si="0"/>
        <v>3</v>
      </c>
      <c r="F9" s="65">
        <f>VLOOKUP($A9,'Return Data'!$B$7:$R$2843,10,0)</f>
        <v>4.5808</v>
      </c>
      <c r="G9" s="66">
        <f t="shared" si="1"/>
        <v>11</v>
      </c>
      <c r="H9" s="65">
        <f>VLOOKUP($A9,'Return Data'!$B$7:$R$2843,11,0)</f>
        <v>3.9923999999999999</v>
      </c>
      <c r="I9" s="66">
        <f t="shared" si="2"/>
        <v>4</v>
      </c>
      <c r="J9" s="65">
        <f>VLOOKUP($A9,'Return Data'!$B$7:$R$2843,12,0)</f>
        <v>4.0144000000000002</v>
      </c>
      <c r="K9" s="66">
        <f t="shared" si="3"/>
        <v>13</v>
      </c>
      <c r="L9" s="65">
        <f>VLOOKUP($A9,'Return Data'!$B$7:$R$2843,13,0)</f>
        <v>4.5217999999999998</v>
      </c>
      <c r="M9" s="66">
        <f t="shared" si="4"/>
        <v>8</v>
      </c>
      <c r="N9" s="65">
        <f>VLOOKUP($A9,'Return Data'!$B$7:$R$2843,17,0)</f>
        <v>7.8529999999999998</v>
      </c>
      <c r="O9" s="66">
        <f t="shared" si="5"/>
        <v>9</v>
      </c>
      <c r="P9" s="65">
        <f>VLOOKUP($A9,'Return Data'!$B$7:$R$2843,14,0)</f>
        <v>8.7370000000000001</v>
      </c>
      <c r="Q9" s="66">
        <f t="shared" si="6"/>
        <v>8</v>
      </c>
      <c r="R9" s="65">
        <f>VLOOKUP($A9,'Return Data'!$B$7:$R$2843,16,0)</f>
        <v>8.4215999999999998</v>
      </c>
      <c r="S9" s="67">
        <f t="shared" si="7"/>
        <v>6</v>
      </c>
    </row>
    <row r="10" spans="1:19" x14ac:dyDescent="0.3">
      <c r="A10" s="82" t="s">
        <v>570</v>
      </c>
      <c r="B10" s="64">
        <f>VLOOKUP($A10,'Return Data'!$B$7:$R$2843,3,0)</f>
        <v>44391</v>
      </c>
      <c r="C10" s="65">
        <f>VLOOKUP($A10,'Return Data'!$B$7:$R$2843,4,0)</f>
        <v>18.982900000000001</v>
      </c>
      <c r="D10" s="65">
        <f>VLOOKUP($A10,'Return Data'!$B$7:$R$2843,9,0)</f>
        <v>-0.1154</v>
      </c>
      <c r="E10" s="66">
        <f t="shared" si="0"/>
        <v>10</v>
      </c>
      <c r="F10" s="65">
        <f>VLOOKUP($A10,'Return Data'!$B$7:$R$2843,10,0)</f>
        <v>4.3606999999999996</v>
      </c>
      <c r="G10" s="66">
        <f t="shared" si="1"/>
        <v>14</v>
      </c>
      <c r="H10" s="65">
        <f>VLOOKUP($A10,'Return Data'!$B$7:$R$2843,11,0)</f>
        <v>3.4918</v>
      </c>
      <c r="I10" s="66">
        <f t="shared" si="2"/>
        <v>9</v>
      </c>
      <c r="J10" s="65">
        <f>VLOOKUP($A10,'Return Data'!$B$7:$R$2843,12,0)</f>
        <v>3.6621999999999999</v>
      </c>
      <c r="K10" s="66">
        <f t="shared" si="3"/>
        <v>15</v>
      </c>
      <c r="L10" s="65">
        <f>VLOOKUP($A10,'Return Data'!$B$7:$R$2843,13,0)</f>
        <v>4.2541000000000002</v>
      </c>
      <c r="M10" s="66">
        <f t="shared" si="4"/>
        <v>13</v>
      </c>
      <c r="N10" s="65">
        <f>VLOOKUP($A10,'Return Data'!$B$7:$R$2843,17,0)</f>
        <v>8.1832999999999991</v>
      </c>
      <c r="O10" s="66">
        <f t="shared" si="5"/>
        <v>5</v>
      </c>
      <c r="P10" s="65">
        <f>VLOOKUP($A10,'Return Data'!$B$7:$R$2843,14,0)</f>
        <v>8.6873000000000005</v>
      </c>
      <c r="Q10" s="66">
        <f t="shared" si="6"/>
        <v>9</v>
      </c>
      <c r="R10" s="65">
        <f>VLOOKUP($A10,'Return Data'!$B$7:$R$2843,16,0)</f>
        <v>8.5238999999999994</v>
      </c>
      <c r="S10" s="67">
        <f t="shared" si="7"/>
        <v>4</v>
      </c>
    </row>
    <row r="11" spans="1:19" x14ac:dyDescent="0.3">
      <c r="A11" s="82" t="s">
        <v>572</v>
      </c>
      <c r="B11" s="64">
        <f>VLOOKUP($A11,'Return Data'!$B$7:$R$2843,3,0)</f>
        <v>44391</v>
      </c>
      <c r="C11" s="65">
        <f>VLOOKUP($A11,'Return Data'!$B$7:$R$2843,4,0)</f>
        <v>19.349</v>
      </c>
      <c r="D11" s="65">
        <f>VLOOKUP($A11,'Return Data'!$B$7:$R$2843,9,0)</f>
        <v>-8.6346000000000007</v>
      </c>
      <c r="E11" s="66">
        <f t="shared" si="0"/>
        <v>18</v>
      </c>
      <c r="F11" s="65">
        <f>VLOOKUP($A11,'Return Data'!$B$7:$R$2843,10,0)</f>
        <v>3.3117000000000001</v>
      </c>
      <c r="G11" s="66">
        <f t="shared" si="1"/>
        <v>18</v>
      </c>
      <c r="H11" s="65">
        <f>VLOOKUP($A11,'Return Data'!$B$7:$R$2843,11,0)</f>
        <v>3.0867</v>
      </c>
      <c r="I11" s="66">
        <f t="shared" si="2"/>
        <v>14</v>
      </c>
      <c r="J11" s="65">
        <f>VLOOKUP($A11,'Return Data'!$B$7:$R$2843,12,0)</f>
        <v>4.2941000000000003</v>
      </c>
      <c r="K11" s="66">
        <f t="shared" si="3"/>
        <v>6</v>
      </c>
      <c r="L11" s="65">
        <f>VLOOKUP($A11,'Return Data'!$B$7:$R$2843,13,0)</f>
        <v>3.9001000000000001</v>
      </c>
      <c r="M11" s="66">
        <f t="shared" si="4"/>
        <v>15</v>
      </c>
      <c r="N11" s="65">
        <f>VLOOKUP($A11,'Return Data'!$B$7:$R$2843,17,0)</f>
        <v>8.7827000000000002</v>
      </c>
      <c r="O11" s="66">
        <f t="shared" si="5"/>
        <v>1</v>
      </c>
      <c r="P11" s="65">
        <f>VLOOKUP($A11,'Return Data'!$B$7:$R$2843,14,0)</f>
        <v>10.131600000000001</v>
      </c>
      <c r="Q11" s="66">
        <f t="shared" si="6"/>
        <v>1</v>
      </c>
      <c r="R11" s="65">
        <f>VLOOKUP($A11,'Return Data'!$B$7:$R$2843,16,0)</f>
        <v>8.7856000000000005</v>
      </c>
      <c r="S11" s="67">
        <f t="shared" si="7"/>
        <v>2</v>
      </c>
    </row>
    <row r="12" spans="1:19" x14ac:dyDescent="0.3">
      <c r="A12" s="82" t="s">
        <v>573</v>
      </c>
      <c r="B12" s="64">
        <f>VLOOKUP($A12,'Return Data'!$B$7:$R$2843,3,0)</f>
        <v>44391</v>
      </c>
      <c r="C12" s="65">
        <f>VLOOKUP($A12,'Return Data'!$B$7:$R$2843,4,0)</f>
        <v>17.764500000000002</v>
      </c>
      <c r="D12" s="65">
        <f>VLOOKUP($A12,'Return Data'!$B$7:$R$2843,9,0)</f>
        <v>-0.27389999999999998</v>
      </c>
      <c r="E12" s="66">
        <f t="shared" si="0"/>
        <v>11</v>
      </c>
      <c r="F12" s="65">
        <f>VLOOKUP($A12,'Return Data'!$B$7:$R$2843,10,0)</f>
        <v>4.8987999999999996</v>
      </c>
      <c r="G12" s="66">
        <f t="shared" si="1"/>
        <v>8</v>
      </c>
      <c r="H12" s="65">
        <f>VLOOKUP($A12,'Return Data'!$B$7:$R$2843,11,0)</f>
        <v>3.7475000000000001</v>
      </c>
      <c r="I12" s="66">
        <f t="shared" si="2"/>
        <v>6</v>
      </c>
      <c r="J12" s="65">
        <f>VLOOKUP($A12,'Return Data'!$B$7:$R$2843,12,0)</f>
        <v>4.0595999999999997</v>
      </c>
      <c r="K12" s="66">
        <f t="shared" si="3"/>
        <v>11</v>
      </c>
      <c r="L12" s="65">
        <f>VLOOKUP($A12,'Return Data'!$B$7:$R$2843,13,0)</f>
        <v>4.1222000000000003</v>
      </c>
      <c r="M12" s="66">
        <f t="shared" si="4"/>
        <v>14</v>
      </c>
      <c r="N12" s="65">
        <f>VLOOKUP($A12,'Return Data'!$B$7:$R$2843,17,0)</f>
        <v>7.6931000000000003</v>
      </c>
      <c r="O12" s="66">
        <f t="shared" si="5"/>
        <v>11</v>
      </c>
      <c r="P12" s="65">
        <f>VLOOKUP($A12,'Return Data'!$B$7:$R$2843,14,0)</f>
        <v>8.8999000000000006</v>
      </c>
      <c r="Q12" s="66">
        <f t="shared" si="6"/>
        <v>5</v>
      </c>
      <c r="R12" s="65">
        <f>VLOOKUP($A12,'Return Data'!$B$7:$R$2843,16,0)</f>
        <v>8.2783999999999995</v>
      </c>
      <c r="S12" s="67">
        <f t="shared" si="7"/>
        <v>11</v>
      </c>
    </row>
    <row r="13" spans="1:19" x14ac:dyDescent="0.3">
      <c r="A13" s="82" t="s">
        <v>576</v>
      </c>
      <c r="B13" s="64">
        <f>VLOOKUP($A13,'Return Data'!$B$7:$R$2843,3,0)</f>
        <v>44391</v>
      </c>
      <c r="C13" s="65">
        <f>VLOOKUP($A13,'Return Data'!$B$7:$R$2843,4,0)</f>
        <v>18.139199999999999</v>
      </c>
      <c r="D13" s="65">
        <f>VLOOKUP($A13,'Return Data'!$B$7:$R$2843,9,0)</f>
        <v>0.16769999999999999</v>
      </c>
      <c r="E13" s="66">
        <f t="shared" si="0"/>
        <v>9</v>
      </c>
      <c r="F13" s="65">
        <f>VLOOKUP($A13,'Return Data'!$B$7:$R$2843,10,0)</f>
        <v>5.0225999999999997</v>
      </c>
      <c r="G13" s="66">
        <f t="shared" si="1"/>
        <v>7</v>
      </c>
      <c r="H13" s="65">
        <f>VLOOKUP($A13,'Return Data'!$B$7:$R$2843,11,0)</f>
        <v>3.4108000000000001</v>
      </c>
      <c r="I13" s="66">
        <f t="shared" si="2"/>
        <v>11</v>
      </c>
      <c r="J13" s="65">
        <f>VLOOKUP($A13,'Return Data'!$B$7:$R$2843,12,0)</f>
        <v>4.5170000000000003</v>
      </c>
      <c r="K13" s="66">
        <f t="shared" si="3"/>
        <v>4</v>
      </c>
      <c r="L13" s="65">
        <f>VLOOKUP($A13,'Return Data'!$B$7:$R$2843,13,0)</f>
        <v>5.1261000000000001</v>
      </c>
      <c r="M13" s="66">
        <f t="shared" si="4"/>
        <v>2</v>
      </c>
      <c r="N13" s="65">
        <f>VLOOKUP($A13,'Return Data'!$B$7:$R$2843,17,0)</f>
        <v>8.2667999999999999</v>
      </c>
      <c r="O13" s="66">
        <f t="shared" si="5"/>
        <v>4</v>
      </c>
      <c r="P13" s="65">
        <f>VLOOKUP($A13,'Return Data'!$B$7:$R$2843,14,0)</f>
        <v>8.7444000000000006</v>
      </c>
      <c r="Q13" s="66">
        <f t="shared" si="6"/>
        <v>7</v>
      </c>
      <c r="R13" s="65">
        <f>VLOOKUP($A13,'Return Data'!$B$7:$R$2843,16,0)</f>
        <v>8.4910999999999994</v>
      </c>
      <c r="S13" s="67">
        <f t="shared" si="7"/>
        <v>5</v>
      </c>
    </row>
    <row r="14" spans="1:19" x14ac:dyDescent="0.3">
      <c r="A14" s="82" t="s">
        <v>577</v>
      </c>
      <c r="B14" s="64">
        <f>VLOOKUP($A14,'Return Data'!$B$7:$R$2843,3,0)</f>
        <v>44391</v>
      </c>
      <c r="C14" s="65">
        <f>VLOOKUP($A14,'Return Data'!$B$7:$R$2843,4,0)</f>
        <v>25.353200000000001</v>
      </c>
      <c r="D14" s="65">
        <f>VLOOKUP($A14,'Return Data'!$B$7:$R$2843,9,0)</f>
        <v>-1.2704</v>
      </c>
      <c r="E14" s="66">
        <f t="shared" si="0"/>
        <v>17</v>
      </c>
      <c r="F14" s="65">
        <f>VLOOKUP($A14,'Return Data'!$B$7:$R$2843,10,0)</f>
        <v>4.798</v>
      </c>
      <c r="G14" s="66">
        <f t="shared" si="1"/>
        <v>9</v>
      </c>
      <c r="H14" s="65">
        <f>VLOOKUP($A14,'Return Data'!$B$7:$R$2843,11,0)</f>
        <v>3.3426999999999998</v>
      </c>
      <c r="I14" s="66">
        <f t="shared" si="2"/>
        <v>12</v>
      </c>
      <c r="J14" s="65">
        <f>VLOOKUP($A14,'Return Data'!$B$7:$R$2843,12,0)</f>
        <v>4.5364000000000004</v>
      </c>
      <c r="K14" s="66">
        <f t="shared" si="3"/>
        <v>3</v>
      </c>
      <c r="L14" s="65">
        <f>VLOOKUP($A14,'Return Data'!$B$7:$R$2843,13,0)</f>
        <v>4.7701000000000002</v>
      </c>
      <c r="M14" s="66">
        <f t="shared" si="4"/>
        <v>3</v>
      </c>
      <c r="N14" s="65">
        <f>VLOOKUP($A14,'Return Data'!$B$7:$R$2843,17,0)</f>
        <v>7.3167</v>
      </c>
      <c r="O14" s="66">
        <f t="shared" si="5"/>
        <v>13</v>
      </c>
      <c r="P14" s="65">
        <f>VLOOKUP($A14,'Return Data'!$B$7:$R$2843,14,0)</f>
        <v>8.0238999999999994</v>
      </c>
      <c r="Q14" s="66">
        <f t="shared" si="6"/>
        <v>13</v>
      </c>
      <c r="R14" s="65">
        <f>VLOOKUP($A14,'Return Data'!$B$7:$R$2843,16,0)</f>
        <v>8.3957999999999995</v>
      </c>
      <c r="S14" s="67">
        <f t="shared" si="7"/>
        <v>7</v>
      </c>
    </row>
    <row r="15" spans="1:19" x14ac:dyDescent="0.3">
      <c r="A15" s="82" t="s">
        <v>580</v>
      </c>
      <c r="B15" s="64">
        <f>VLOOKUP($A15,'Return Data'!$B$7:$R$2843,3,0)</f>
        <v>44391</v>
      </c>
      <c r="C15" s="65">
        <f>VLOOKUP($A15,'Return Data'!$B$7:$R$2843,4,0)</f>
        <v>19.5212</v>
      </c>
      <c r="D15" s="65">
        <f>VLOOKUP($A15,'Return Data'!$B$7:$R$2843,9,0)</f>
        <v>1.4914000000000001</v>
      </c>
      <c r="E15" s="66">
        <f t="shared" si="0"/>
        <v>4</v>
      </c>
      <c r="F15" s="65">
        <f>VLOOKUP($A15,'Return Data'!$B$7:$R$2843,10,0)</f>
        <v>4.7884000000000002</v>
      </c>
      <c r="G15" s="66">
        <f t="shared" si="1"/>
        <v>10</v>
      </c>
      <c r="H15" s="65">
        <f>VLOOKUP($A15,'Return Data'!$B$7:$R$2843,11,0)</f>
        <v>4.0754000000000001</v>
      </c>
      <c r="I15" s="66">
        <f t="shared" si="2"/>
        <v>3</v>
      </c>
      <c r="J15" s="65">
        <f>VLOOKUP($A15,'Return Data'!$B$7:$R$2843,12,0)</f>
        <v>4.2018000000000004</v>
      </c>
      <c r="K15" s="66">
        <f t="shared" si="3"/>
        <v>7</v>
      </c>
      <c r="L15" s="65">
        <f>VLOOKUP($A15,'Return Data'!$B$7:$R$2843,13,0)</f>
        <v>4.6925999999999997</v>
      </c>
      <c r="M15" s="66">
        <f t="shared" si="4"/>
        <v>4</v>
      </c>
      <c r="N15" s="65">
        <f>VLOOKUP($A15,'Return Data'!$B$7:$R$2843,17,0)</f>
        <v>8.5595999999999997</v>
      </c>
      <c r="O15" s="66">
        <f t="shared" si="5"/>
        <v>2</v>
      </c>
      <c r="P15" s="65">
        <f>VLOOKUP($A15,'Return Data'!$B$7:$R$2843,14,0)</f>
        <v>9.4512999999999998</v>
      </c>
      <c r="Q15" s="66">
        <f t="shared" si="6"/>
        <v>2</v>
      </c>
      <c r="R15" s="65">
        <f>VLOOKUP($A15,'Return Data'!$B$7:$R$2843,16,0)</f>
        <v>8.3313000000000006</v>
      </c>
      <c r="S15" s="67">
        <f t="shared" si="7"/>
        <v>9</v>
      </c>
    </row>
    <row r="16" spans="1:19" x14ac:dyDescent="0.3">
      <c r="A16" s="82" t="s">
        <v>583</v>
      </c>
      <c r="B16" s="64">
        <f>VLOOKUP($A16,'Return Data'!$B$7:$R$2843,3,0)</f>
        <v>44391</v>
      </c>
      <c r="C16" s="65">
        <f>VLOOKUP($A16,'Return Data'!$B$7:$R$2843,4,0)</f>
        <v>1826.8651</v>
      </c>
      <c r="D16" s="65">
        <f>VLOOKUP($A16,'Return Data'!$B$7:$R$2843,9,0)</f>
        <v>-9.1343999999999994</v>
      </c>
      <c r="E16" s="66">
        <f t="shared" si="0"/>
        <v>19</v>
      </c>
      <c r="F16" s="65">
        <f>VLOOKUP($A16,'Return Data'!$B$7:$R$2843,10,0)</f>
        <v>2.6494</v>
      </c>
      <c r="G16" s="66">
        <f t="shared" si="1"/>
        <v>20</v>
      </c>
      <c r="H16" s="65">
        <f>VLOOKUP($A16,'Return Data'!$B$7:$R$2843,11,0)</f>
        <v>2.3506999999999998</v>
      </c>
      <c r="I16" s="66">
        <f t="shared" si="2"/>
        <v>19</v>
      </c>
      <c r="J16" s="65">
        <f>VLOOKUP($A16,'Return Data'!$B$7:$R$2843,12,0)</f>
        <v>3.3060999999999998</v>
      </c>
      <c r="K16" s="66">
        <f t="shared" si="3"/>
        <v>18</v>
      </c>
      <c r="L16" s="65">
        <f>VLOOKUP($A16,'Return Data'!$B$7:$R$2843,13,0)</f>
        <v>3.0781000000000001</v>
      </c>
      <c r="M16" s="66">
        <f t="shared" si="4"/>
        <v>20</v>
      </c>
      <c r="N16" s="65">
        <f>VLOOKUP($A16,'Return Data'!$B$7:$R$2843,17,0)</f>
        <v>7.2240000000000002</v>
      </c>
      <c r="O16" s="66">
        <f t="shared" si="5"/>
        <v>14</v>
      </c>
      <c r="P16" s="65">
        <f>VLOOKUP($A16,'Return Data'!$B$7:$R$2843,14,0)</f>
        <v>7.8422000000000001</v>
      </c>
      <c r="Q16" s="66">
        <f t="shared" si="6"/>
        <v>15</v>
      </c>
      <c r="R16" s="65">
        <f>VLOOKUP($A16,'Return Data'!$B$7:$R$2843,16,0)</f>
        <v>7.3064999999999998</v>
      </c>
      <c r="S16" s="67">
        <f t="shared" si="7"/>
        <v>18</v>
      </c>
    </row>
    <row r="17" spans="1:19" x14ac:dyDescent="0.3">
      <c r="A17" s="82" t="s">
        <v>585</v>
      </c>
      <c r="B17" s="64">
        <f>VLOOKUP($A17,'Return Data'!$B$7:$R$2843,3,0)</f>
        <v>44391</v>
      </c>
      <c r="C17" s="65">
        <f>VLOOKUP($A17,'Return Data'!$B$7:$R$2843,4,0)</f>
        <v>51.125700000000002</v>
      </c>
      <c r="D17" s="65">
        <f>VLOOKUP($A17,'Return Data'!$B$7:$R$2843,9,0)</f>
        <v>-0.95830000000000004</v>
      </c>
      <c r="E17" s="66">
        <f t="shared" si="0"/>
        <v>16</v>
      </c>
      <c r="F17" s="65">
        <f>VLOOKUP($A17,'Return Data'!$B$7:$R$2843,10,0)</f>
        <v>5.1108000000000002</v>
      </c>
      <c r="G17" s="66">
        <f t="shared" si="1"/>
        <v>5</v>
      </c>
      <c r="H17" s="65">
        <f>VLOOKUP($A17,'Return Data'!$B$7:$R$2843,11,0)</f>
        <v>2.9361000000000002</v>
      </c>
      <c r="I17" s="66">
        <f t="shared" si="2"/>
        <v>15</v>
      </c>
      <c r="J17" s="65">
        <f>VLOOKUP($A17,'Return Data'!$B$7:$R$2843,12,0)</f>
        <v>4.1623999999999999</v>
      </c>
      <c r="K17" s="66">
        <f t="shared" si="3"/>
        <v>9</v>
      </c>
      <c r="L17" s="65">
        <f>VLOOKUP($A17,'Return Data'!$B$7:$R$2843,13,0)</f>
        <v>4.4328000000000003</v>
      </c>
      <c r="M17" s="66">
        <f t="shared" si="4"/>
        <v>12</v>
      </c>
      <c r="N17" s="65">
        <f>VLOOKUP($A17,'Return Data'!$B$7:$R$2843,17,0)</f>
        <v>7.8924000000000003</v>
      </c>
      <c r="O17" s="66">
        <f t="shared" si="5"/>
        <v>8</v>
      </c>
      <c r="P17" s="65">
        <f>VLOOKUP($A17,'Return Data'!$B$7:$R$2843,14,0)</f>
        <v>8.9072999999999993</v>
      </c>
      <c r="Q17" s="66">
        <f t="shared" si="6"/>
        <v>4</v>
      </c>
      <c r="R17" s="65">
        <f>VLOOKUP($A17,'Return Data'!$B$7:$R$2843,16,0)</f>
        <v>7.5019999999999998</v>
      </c>
      <c r="S17" s="67">
        <f t="shared" si="7"/>
        <v>16</v>
      </c>
    </row>
    <row r="18" spans="1:19" x14ac:dyDescent="0.3">
      <c r="A18" s="82" t="s">
        <v>588</v>
      </c>
      <c r="B18" s="64">
        <f>VLOOKUP($A18,'Return Data'!$B$7:$R$2843,3,0)</f>
        <v>44391</v>
      </c>
      <c r="C18" s="65">
        <f>VLOOKUP($A18,'Return Data'!$B$7:$R$2843,4,0)</f>
        <v>19.7059</v>
      </c>
      <c r="D18" s="65">
        <f>VLOOKUP($A18,'Return Data'!$B$7:$R$2843,9,0)</f>
        <v>0.3397</v>
      </c>
      <c r="E18" s="66">
        <f t="shared" si="0"/>
        <v>7</v>
      </c>
      <c r="F18" s="65">
        <f>VLOOKUP($A18,'Return Data'!$B$7:$R$2843,10,0)</f>
        <v>5.0308999999999999</v>
      </c>
      <c r="G18" s="66">
        <f t="shared" si="1"/>
        <v>6</v>
      </c>
      <c r="H18" s="65">
        <f>VLOOKUP($A18,'Return Data'!$B$7:$R$2843,11,0)</f>
        <v>3.5583999999999998</v>
      </c>
      <c r="I18" s="66">
        <f t="shared" si="2"/>
        <v>8</v>
      </c>
      <c r="J18" s="65">
        <f>VLOOKUP($A18,'Return Data'!$B$7:$R$2843,12,0)</f>
        <v>4.03</v>
      </c>
      <c r="K18" s="66">
        <f t="shared" si="3"/>
        <v>12</v>
      </c>
      <c r="L18" s="65">
        <f>VLOOKUP($A18,'Return Data'!$B$7:$R$2843,13,0)</f>
        <v>4.4763000000000002</v>
      </c>
      <c r="M18" s="66">
        <f t="shared" si="4"/>
        <v>10</v>
      </c>
      <c r="N18" s="65">
        <f>VLOOKUP($A18,'Return Data'!$B$7:$R$2843,17,0)</f>
        <v>8.1217000000000006</v>
      </c>
      <c r="O18" s="66">
        <f t="shared" si="5"/>
        <v>6</v>
      </c>
      <c r="P18" s="65">
        <f>VLOOKUP($A18,'Return Data'!$B$7:$R$2843,14,0)</f>
        <v>8.2215000000000007</v>
      </c>
      <c r="Q18" s="66">
        <f t="shared" si="6"/>
        <v>11</v>
      </c>
      <c r="R18" s="65">
        <f>VLOOKUP($A18,'Return Data'!$B$7:$R$2843,16,0)</f>
        <v>5.0290999999999997</v>
      </c>
      <c r="S18" s="67">
        <f t="shared" si="7"/>
        <v>20</v>
      </c>
    </row>
    <row r="19" spans="1:19" x14ac:dyDescent="0.3">
      <c r="A19" s="82" t="s">
        <v>589</v>
      </c>
      <c r="B19" s="64">
        <f>VLOOKUP($A19,'Return Data'!$B$7:$R$2843,3,0)</f>
        <v>44391</v>
      </c>
      <c r="C19" s="65">
        <f>VLOOKUP($A19,'Return Data'!$B$7:$R$2843,4,0)</f>
        <v>27.7377</v>
      </c>
      <c r="D19" s="65">
        <f>VLOOKUP($A19,'Return Data'!$B$7:$R$2843,9,0)</f>
        <v>0.48709999999999998</v>
      </c>
      <c r="E19" s="66">
        <f t="shared" si="0"/>
        <v>5</v>
      </c>
      <c r="F19" s="65">
        <f>VLOOKUP($A19,'Return Data'!$B$7:$R$2843,10,0)</f>
        <v>3.9171</v>
      </c>
      <c r="G19" s="66">
        <f t="shared" si="1"/>
        <v>15</v>
      </c>
      <c r="H19" s="65">
        <f>VLOOKUP($A19,'Return Data'!$B$7:$R$2843,11,0)</f>
        <v>2.9079999999999999</v>
      </c>
      <c r="I19" s="66">
        <f t="shared" si="2"/>
        <v>16</v>
      </c>
      <c r="J19" s="65">
        <f>VLOOKUP($A19,'Return Data'!$B$7:$R$2843,12,0)</f>
        <v>2.9927999999999999</v>
      </c>
      <c r="K19" s="66">
        <f t="shared" si="3"/>
        <v>19</v>
      </c>
      <c r="L19" s="65">
        <f>VLOOKUP($A19,'Return Data'!$B$7:$R$2843,13,0)</f>
        <v>3.3262</v>
      </c>
      <c r="M19" s="66">
        <f t="shared" si="4"/>
        <v>19</v>
      </c>
      <c r="N19" s="65">
        <f>VLOOKUP($A19,'Return Data'!$B$7:$R$2843,17,0)</f>
        <v>6.6093999999999999</v>
      </c>
      <c r="O19" s="66">
        <f t="shared" si="5"/>
        <v>16</v>
      </c>
      <c r="P19" s="65">
        <f>VLOOKUP($A19,'Return Data'!$B$7:$R$2843,14,0)</f>
        <v>7.8655999999999997</v>
      </c>
      <c r="Q19" s="66">
        <f t="shared" si="6"/>
        <v>14</v>
      </c>
      <c r="R19" s="65">
        <f>VLOOKUP($A19,'Return Data'!$B$7:$R$2843,16,0)</f>
        <v>7.4848999999999997</v>
      </c>
      <c r="S19" s="67">
        <f t="shared" si="7"/>
        <v>17</v>
      </c>
    </row>
    <row r="20" spans="1:19" x14ac:dyDescent="0.3">
      <c r="A20" s="82" t="s">
        <v>591</v>
      </c>
      <c r="B20" s="64">
        <f>VLOOKUP($A20,'Return Data'!$B$7:$R$2843,3,0)</f>
        <v>44391</v>
      </c>
      <c r="C20" s="65">
        <f>VLOOKUP($A20,'Return Data'!$B$7:$R$2843,4,0)</f>
        <v>16.363499999999998</v>
      </c>
      <c r="D20" s="65">
        <f>VLOOKUP($A20,'Return Data'!$B$7:$R$2843,9,0)</f>
        <v>-0.56479999999999997</v>
      </c>
      <c r="E20" s="66">
        <f t="shared" si="0"/>
        <v>12</v>
      </c>
      <c r="F20" s="65">
        <f>VLOOKUP($A20,'Return Data'!$B$7:$R$2843,10,0)</f>
        <v>4.38</v>
      </c>
      <c r="G20" s="66">
        <f t="shared" si="1"/>
        <v>13</v>
      </c>
      <c r="H20" s="65">
        <f>VLOOKUP($A20,'Return Data'!$B$7:$R$2843,11,0)</f>
        <v>3.7328999999999999</v>
      </c>
      <c r="I20" s="66">
        <f t="shared" si="2"/>
        <v>7</v>
      </c>
      <c r="J20" s="65">
        <f>VLOOKUP($A20,'Return Data'!$B$7:$R$2843,12,0)</f>
        <v>4.1932</v>
      </c>
      <c r="K20" s="66">
        <f t="shared" si="3"/>
        <v>8</v>
      </c>
      <c r="L20" s="65">
        <f>VLOOKUP($A20,'Return Data'!$B$7:$R$2843,13,0)</f>
        <v>4.6173000000000002</v>
      </c>
      <c r="M20" s="66">
        <f t="shared" si="4"/>
        <v>6</v>
      </c>
      <c r="N20" s="65">
        <f>VLOOKUP($A20,'Return Data'!$B$7:$R$2843,17,0)</f>
        <v>8.3828999999999994</v>
      </c>
      <c r="O20" s="66">
        <f t="shared" si="5"/>
        <v>3</v>
      </c>
      <c r="P20" s="65">
        <f>VLOOKUP($A20,'Return Data'!$B$7:$R$2843,14,0)</f>
        <v>8.9939</v>
      </c>
      <c r="Q20" s="66">
        <f t="shared" si="6"/>
        <v>3</v>
      </c>
      <c r="R20" s="65">
        <f>VLOOKUP($A20,'Return Data'!$B$7:$R$2843,16,0)</f>
        <v>8.3089999999999993</v>
      </c>
      <c r="S20" s="67">
        <f t="shared" si="7"/>
        <v>10</v>
      </c>
    </row>
    <row r="21" spans="1:19" x14ac:dyDescent="0.3">
      <c r="A21" s="82" t="s">
        <v>593</v>
      </c>
      <c r="B21" s="64">
        <f>VLOOKUP($A21,'Return Data'!$B$7:$R$2843,3,0)</f>
        <v>44391</v>
      </c>
      <c r="C21" s="65">
        <f>VLOOKUP($A21,'Return Data'!$B$7:$R$2843,4,0)</f>
        <v>19.317</v>
      </c>
      <c r="D21" s="65">
        <f>VLOOKUP($A21,'Return Data'!$B$7:$R$2843,9,0)</f>
        <v>-0.71760000000000002</v>
      </c>
      <c r="E21" s="66">
        <f t="shared" si="0"/>
        <v>13</v>
      </c>
      <c r="F21" s="65">
        <f>VLOOKUP($A21,'Return Data'!$B$7:$R$2843,10,0)</f>
        <v>5.6951999999999998</v>
      </c>
      <c r="G21" s="66">
        <f t="shared" si="1"/>
        <v>2</v>
      </c>
      <c r="H21" s="65">
        <f>VLOOKUP($A21,'Return Data'!$B$7:$R$2843,11,0)</f>
        <v>3.9184999999999999</v>
      </c>
      <c r="I21" s="66">
        <f t="shared" si="2"/>
        <v>5</v>
      </c>
      <c r="J21" s="65">
        <f>VLOOKUP($A21,'Return Data'!$B$7:$R$2843,12,0)</f>
        <v>4.1188000000000002</v>
      </c>
      <c r="K21" s="66">
        <f t="shared" si="3"/>
        <v>10</v>
      </c>
      <c r="L21" s="65">
        <f>VLOOKUP($A21,'Return Data'!$B$7:$R$2843,13,0)</f>
        <v>4.4867999999999997</v>
      </c>
      <c r="M21" s="66">
        <f t="shared" si="4"/>
        <v>9</v>
      </c>
      <c r="N21" s="65">
        <f>VLOOKUP($A21,'Return Data'!$B$7:$R$2843,17,0)</f>
        <v>7.7363</v>
      </c>
      <c r="O21" s="66">
        <f t="shared" si="5"/>
        <v>10</v>
      </c>
      <c r="P21" s="65">
        <f>VLOOKUP($A21,'Return Data'!$B$7:$R$2843,14,0)</f>
        <v>8.5303000000000004</v>
      </c>
      <c r="Q21" s="66">
        <f t="shared" si="6"/>
        <v>10</v>
      </c>
      <c r="R21" s="65">
        <f>VLOOKUP($A21,'Return Data'!$B$7:$R$2843,16,0)</f>
        <v>8.1979000000000006</v>
      </c>
      <c r="S21" s="67">
        <f t="shared" si="7"/>
        <v>12</v>
      </c>
    </row>
    <row r="22" spans="1:19" x14ac:dyDescent="0.3">
      <c r="A22" s="82" t="s">
        <v>596</v>
      </c>
      <c r="B22" s="64">
        <f>VLOOKUP($A22,'Return Data'!$B$7:$R$2843,3,0)</f>
        <v>44391</v>
      </c>
      <c r="C22" s="65">
        <f>VLOOKUP($A22,'Return Data'!$B$7:$R$2843,4,0)</f>
        <v>2485.9830999999999</v>
      </c>
      <c r="D22" s="65">
        <f>VLOOKUP($A22,'Return Data'!$B$7:$R$2843,9,0)</f>
        <v>-0.94510000000000005</v>
      </c>
      <c r="E22" s="66">
        <f t="shared" si="0"/>
        <v>15</v>
      </c>
      <c r="F22" s="65">
        <f>VLOOKUP($A22,'Return Data'!$B$7:$R$2843,10,0)</f>
        <v>4.4951999999999996</v>
      </c>
      <c r="G22" s="66">
        <f t="shared" si="1"/>
        <v>12</v>
      </c>
      <c r="H22" s="65">
        <f>VLOOKUP($A22,'Return Data'!$B$7:$R$2843,11,0)</f>
        <v>2.2378</v>
      </c>
      <c r="I22" s="66">
        <f t="shared" si="2"/>
        <v>20</v>
      </c>
      <c r="J22" s="65">
        <f>VLOOKUP($A22,'Return Data'!$B$7:$R$2843,12,0)</f>
        <v>3.4491000000000001</v>
      </c>
      <c r="K22" s="66">
        <f t="shared" si="3"/>
        <v>16</v>
      </c>
      <c r="L22" s="65">
        <f>VLOOKUP($A22,'Return Data'!$B$7:$R$2843,13,0)</f>
        <v>3.6299000000000001</v>
      </c>
      <c r="M22" s="66">
        <f t="shared" si="4"/>
        <v>17</v>
      </c>
      <c r="N22" s="65">
        <f>VLOOKUP($A22,'Return Data'!$B$7:$R$2843,17,0)</f>
        <v>7.5435999999999996</v>
      </c>
      <c r="O22" s="66">
        <f t="shared" si="5"/>
        <v>12</v>
      </c>
      <c r="P22" s="65">
        <f>VLOOKUP($A22,'Return Data'!$B$7:$R$2843,14,0)</f>
        <v>8.2045999999999992</v>
      </c>
      <c r="Q22" s="66">
        <f t="shared" si="6"/>
        <v>12</v>
      </c>
      <c r="R22" s="65">
        <f>VLOOKUP($A22,'Return Data'!$B$7:$R$2843,16,0)</f>
        <v>8.0444999999999993</v>
      </c>
      <c r="S22" s="67">
        <f t="shared" si="7"/>
        <v>13</v>
      </c>
    </row>
    <row r="23" spans="1:19" x14ac:dyDescent="0.3">
      <c r="A23" s="82" t="s">
        <v>597</v>
      </c>
      <c r="B23" s="64">
        <f>VLOOKUP($A23,'Return Data'!$B$7:$R$2843,3,0)</f>
        <v>44391</v>
      </c>
      <c r="C23" s="65">
        <f>VLOOKUP($A23,'Return Data'!$B$7:$R$2843,4,0)</f>
        <v>34.229700000000001</v>
      </c>
      <c r="D23" s="65">
        <f>VLOOKUP($A23,'Return Data'!$B$7:$R$2843,9,0)</f>
        <v>3.2610000000000001</v>
      </c>
      <c r="E23" s="66">
        <f t="shared" si="0"/>
        <v>1</v>
      </c>
      <c r="F23" s="65">
        <f>VLOOKUP($A23,'Return Data'!$B$7:$R$2843,10,0)</f>
        <v>3.4083000000000001</v>
      </c>
      <c r="G23" s="66">
        <f t="shared" si="1"/>
        <v>17</v>
      </c>
      <c r="H23" s="65">
        <f>VLOOKUP($A23,'Return Data'!$B$7:$R$2843,11,0)</f>
        <v>3.3260000000000001</v>
      </c>
      <c r="I23" s="66">
        <f t="shared" si="2"/>
        <v>13</v>
      </c>
      <c r="J23" s="65">
        <f>VLOOKUP($A23,'Return Data'!$B$7:$R$2843,12,0)</f>
        <v>3.4399000000000002</v>
      </c>
      <c r="K23" s="66">
        <f t="shared" si="3"/>
        <v>17</v>
      </c>
      <c r="L23" s="65">
        <f>VLOOKUP($A23,'Return Data'!$B$7:$R$2843,13,0)</f>
        <v>3.8292000000000002</v>
      </c>
      <c r="M23" s="66">
        <f t="shared" si="4"/>
        <v>16</v>
      </c>
      <c r="N23" s="65">
        <f>VLOOKUP($A23,'Return Data'!$B$7:$R$2843,17,0)</f>
        <v>6.8440000000000003</v>
      </c>
      <c r="O23" s="66">
        <f t="shared" si="5"/>
        <v>15</v>
      </c>
      <c r="P23" s="65">
        <f>VLOOKUP($A23,'Return Data'!$B$7:$R$2843,14,0)</f>
        <v>7.7801</v>
      </c>
      <c r="Q23" s="66">
        <f t="shared" si="6"/>
        <v>16</v>
      </c>
      <c r="R23" s="65">
        <f>VLOOKUP($A23,'Return Data'!$B$7:$R$2843,16,0)</f>
        <v>7.7195</v>
      </c>
      <c r="S23" s="67">
        <f t="shared" si="7"/>
        <v>14</v>
      </c>
    </row>
    <row r="24" spans="1:19" x14ac:dyDescent="0.3">
      <c r="A24" s="82" t="s">
        <v>600</v>
      </c>
      <c r="B24" s="64">
        <f>VLOOKUP($A24,'Return Data'!$B$7:$R$2843,3,0)</f>
        <v>44391</v>
      </c>
      <c r="C24" s="65">
        <f>VLOOKUP($A24,'Return Data'!$B$7:$R$2843,4,0)</f>
        <v>11.3918</v>
      </c>
      <c r="D24" s="65">
        <f>VLOOKUP($A24,'Return Data'!$B$7:$R$2843,9,0)</f>
        <v>-0.83250000000000002</v>
      </c>
      <c r="E24" s="66">
        <f t="shared" si="0"/>
        <v>14</v>
      </c>
      <c r="F24" s="65">
        <f>VLOOKUP($A24,'Return Data'!$B$7:$R$2843,10,0)</f>
        <v>5.6227999999999998</v>
      </c>
      <c r="G24" s="66">
        <f t="shared" si="1"/>
        <v>3</v>
      </c>
      <c r="H24" s="65">
        <f>VLOOKUP($A24,'Return Data'!$B$7:$R$2843,11,0)</f>
        <v>2.8344</v>
      </c>
      <c r="I24" s="66">
        <f t="shared" si="2"/>
        <v>18</v>
      </c>
      <c r="J24" s="65">
        <f>VLOOKUP($A24,'Return Data'!$B$7:$R$2843,12,0)</f>
        <v>3.9799000000000002</v>
      </c>
      <c r="K24" s="66">
        <f t="shared" si="3"/>
        <v>14</v>
      </c>
      <c r="L24" s="65">
        <f>VLOOKUP($A24,'Return Data'!$B$7:$R$2843,13,0)</f>
        <v>4.4668999999999999</v>
      </c>
      <c r="M24" s="66">
        <f t="shared" si="4"/>
        <v>11</v>
      </c>
      <c r="N24" s="65"/>
      <c r="O24" s="66"/>
      <c r="P24" s="65"/>
      <c r="Q24" s="66"/>
      <c r="R24" s="65">
        <f>VLOOKUP($A24,'Return Data'!$B$7:$R$2843,16,0)</f>
        <v>7.6773999999999996</v>
      </c>
      <c r="S24" s="67">
        <f t="shared" si="7"/>
        <v>15</v>
      </c>
    </row>
    <row r="25" spans="1:19" x14ac:dyDescent="0.3">
      <c r="A25" s="82" t="s">
        <v>602</v>
      </c>
      <c r="B25" s="64">
        <f>VLOOKUP($A25,'Return Data'!$B$7:$R$2843,3,0)</f>
        <v>44391</v>
      </c>
      <c r="C25" s="65">
        <f>VLOOKUP($A25,'Return Data'!$B$7:$R$2843,4,0)</f>
        <v>16.316299999999998</v>
      </c>
      <c r="D25" s="65">
        <f>VLOOKUP($A25,'Return Data'!$B$7:$R$2843,9,0)</f>
        <v>0.28339999999999999</v>
      </c>
      <c r="E25" s="66">
        <f t="shared" si="0"/>
        <v>8</v>
      </c>
      <c r="F25" s="65">
        <f>VLOOKUP($A25,'Return Data'!$B$7:$R$2843,10,0)</f>
        <v>3.5876999999999999</v>
      </c>
      <c r="G25" s="66">
        <f t="shared" si="1"/>
        <v>16</v>
      </c>
      <c r="H25" s="65">
        <f>VLOOKUP($A25,'Return Data'!$B$7:$R$2843,11,0)</f>
        <v>2.8439000000000001</v>
      </c>
      <c r="I25" s="66">
        <f t="shared" si="2"/>
        <v>17</v>
      </c>
      <c r="J25" s="65">
        <f>VLOOKUP($A25,'Return Data'!$B$7:$R$2843,12,0)</f>
        <v>2.9582000000000002</v>
      </c>
      <c r="K25" s="66">
        <f t="shared" si="3"/>
        <v>20</v>
      </c>
      <c r="L25" s="65">
        <f>VLOOKUP($A25,'Return Data'!$B$7:$R$2843,13,0)</f>
        <v>3.6040999999999999</v>
      </c>
      <c r="M25" s="66">
        <f t="shared" si="4"/>
        <v>18</v>
      </c>
      <c r="N25" s="65">
        <f>VLOOKUP($A25,'Return Data'!$B$7:$R$2843,17,0)</f>
        <v>5.8432000000000004</v>
      </c>
      <c r="O25" s="66">
        <f>RANK(N25,N$8:N$27,0)</f>
        <v>17</v>
      </c>
      <c r="P25" s="65">
        <f>VLOOKUP($A25,'Return Data'!$B$7:$R$2843,14,0)</f>
        <v>4.2233999999999998</v>
      </c>
      <c r="Q25" s="66">
        <f>RANK(P25,P$8:P$27,0)</f>
        <v>17</v>
      </c>
      <c r="R25" s="65">
        <f>VLOOKUP($A25,'Return Data'!$B$7:$R$2843,16,0)</f>
        <v>6.7954999999999997</v>
      </c>
      <c r="S25" s="67">
        <f t="shared" si="7"/>
        <v>19</v>
      </c>
    </row>
    <row r="26" spans="1:19" x14ac:dyDescent="0.3">
      <c r="A26" s="82" t="s">
        <v>714</v>
      </c>
      <c r="B26" s="64">
        <f>VLOOKUP($A26,'Return Data'!$B$7:$R$2843,3,0)</f>
        <v>44391</v>
      </c>
      <c r="C26" s="65">
        <f>VLOOKUP($A26,'Return Data'!$B$7:$R$2843,4,0)</f>
        <v>1136.4931999999999</v>
      </c>
      <c r="D26" s="65">
        <f>VLOOKUP($A26,'Return Data'!$B$7:$R$2843,9,0)</f>
        <v>2.2330000000000001</v>
      </c>
      <c r="E26" s="66">
        <f t="shared" si="0"/>
        <v>2</v>
      </c>
      <c r="F26" s="65">
        <f>VLOOKUP($A26,'Return Data'!$B$7:$R$2843,10,0)</f>
        <v>5.7388000000000003</v>
      </c>
      <c r="G26" s="66">
        <f t="shared" si="1"/>
        <v>1</v>
      </c>
      <c r="H26" s="65">
        <f>VLOOKUP($A26,'Return Data'!$B$7:$R$2843,11,0)</f>
        <v>4.9405000000000001</v>
      </c>
      <c r="I26" s="66">
        <f t="shared" si="2"/>
        <v>1</v>
      </c>
      <c r="J26" s="65">
        <f>VLOOKUP($A26,'Return Data'!$B$7:$R$2843,12,0)</f>
        <v>4.8723999999999998</v>
      </c>
      <c r="K26" s="66">
        <f t="shared" si="3"/>
        <v>2</v>
      </c>
      <c r="L26" s="65">
        <f>VLOOKUP($A26,'Return Data'!$B$7:$R$2843,13,0)</f>
        <v>5.4267000000000003</v>
      </c>
      <c r="M26" s="66">
        <f t="shared" ref="M26:M27" si="8">RANK(L26,L$8:L$27,0)</f>
        <v>1</v>
      </c>
      <c r="N26" s="65"/>
      <c r="O26" s="66"/>
      <c r="P26" s="65"/>
      <c r="Q26" s="66"/>
      <c r="R26" s="65">
        <f>VLOOKUP($A26,'Return Data'!$B$7:$R$2843,16,0)</f>
        <v>8.6203000000000003</v>
      </c>
      <c r="S26" s="67">
        <f t="shared" si="7"/>
        <v>3</v>
      </c>
    </row>
    <row r="27" spans="1:19" x14ac:dyDescent="0.3">
      <c r="A27" s="82" t="s">
        <v>715</v>
      </c>
      <c r="B27" s="64">
        <f>VLOOKUP($A27,'Return Data'!$B$7:$R$2843,3,0)</f>
        <v>44391</v>
      </c>
      <c r="C27" s="65">
        <f>VLOOKUP($A27,'Return Data'!$B$7:$R$2843,4,0)</f>
        <v>1155.0036</v>
      </c>
      <c r="D27" s="65">
        <f>VLOOKUP($A27,'Return Data'!$B$7:$R$2843,9,0)</f>
        <v>-9.6015999999999995</v>
      </c>
      <c r="E27" s="66">
        <f t="shared" si="0"/>
        <v>20</v>
      </c>
      <c r="F27" s="65">
        <f>VLOOKUP($A27,'Return Data'!$B$7:$R$2843,10,0)</f>
        <v>2.96</v>
      </c>
      <c r="G27" s="66">
        <f t="shared" si="1"/>
        <v>19</v>
      </c>
      <c r="H27" s="65">
        <f>VLOOKUP($A27,'Return Data'!$B$7:$R$2843,11,0)</f>
        <v>4.1196000000000002</v>
      </c>
      <c r="I27" s="66">
        <f t="shared" si="2"/>
        <v>2</v>
      </c>
      <c r="J27" s="65">
        <f>VLOOKUP($A27,'Return Data'!$B$7:$R$2843,12,0)</f>
        <v>4.9607000000000001</v>
      </c>
      <c r="K27" s="66">
        <f t="shared" si="3"/>
        <v>1</v>
      </c>
      <c r="L27" s="65">
        <f>VLOOKUP($A27,'Return Data'!$B$7:$R$2843,13,0)</f>
        <v>4.6014999999999997</v>
      </c>
      <c r="M27" s="66">
        <f t="shared" si="8"/>
        <v>7</v>
      </c>
      <c r="N27" s="65"/>
      <c r="O27" s="66"/>
      <c r="P27" s="65"/>
      <c r="Q27" s="66"/>
      <c r="R27" s="65">
        <f>VLOOKUP($A27,'Return Data'!$B$7:$R$2843,16,0)</f>
        <v>9.7657000000000007</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-1.1094200000000001</v>
      </c>
      <c r="E29" s="88"/>
      <c r="F29" s="89">
        <f>AVERAGE(F8:F27)</f>
        <v>4.4809399999999995</v>
      </c>
      <c r="G29" s="88"/>
      <c r="H29" s="89">
        <f>AVERAGE(H8:H27)</f>
        <v>3.4158350000000004</v>
      </c>
      <c r="I29" s="88"/>
      <c r="J29" s="89">
        <f>AVERAGE(J8:J27)</f>
        <v>4.0035250000000007</v>
      </c>
      <c r="K29" s="88"/>
      <c r="L29" s="89">
        <f>AVERAGE(L8:L27)</f>
        <v>4.3002400000000005</v>
      </c>
      <c r="M29" s="88"/>
      <c r="N29" s="89">
        <f>AVERAGE(N8:N27)</f>
        <v>7.6960058823529414</v>
      </c>
      <c r="O29" s="88"/>
      <c r="P29" s="89">
        <f>AVERAGE(P8:P27)</f>
        <v>8.3546588235294124</v>
      </c>
      <c r="Q29" s="88"/>
      <c r="R29" s="89">
        <f>AVERAGE(R8:R27)</f>
        <v>8.0009800000000002</v>
      </c>
      <c r="S29" s="90"/>
    </row>
    <row r="30" spans="1:19" x14ac:dyDescent="0.3">
      <c r="A30" s="87" t="s">
        <v>28</v>
      </c>
      <c r="B30" s="88"/>
      <c r="C30" s="88"/>
      <c r="D30" s="89">
        <f>MIN(D8:D27)</f>
        <v>-9.6015999999999995</v>
      </c>
      <c r="E30" s="88"/>
      <c r="F30" s="89">
        <f>MIN(F8:F27)</f>
        <v>2.6494</v>
      </c>
      <c r="G30" s="88"/>
      <c r="H30" s="89">
        <f>MIN(H8:H27)</f>
        <v>2.2378</v>
      </c>
      <c r="I30" s="88"/>
      <c r="J30" s="89">
        <f>MIN(J8:J27)</f>
        <v>2.9582000000000002</v>
      </c>
      <c r="K30" s="88"/>
      <c r="L30" s="89">
        <f>MIN(L8:L27)</f>
        <v>3.0781000000000001</v>
      </c>
      <c r="M30" s="88"/>
      <c r="N30" s="89">
        <f>MIN(N8:N27)</f>
        <v>5.8432000000000004</v>
      </c>
      <c r="O30" s="88"/>
      <c r="P30" s="89">
        <f>MIN(P8:P27)</f>
        <v>4.2233999999999998</v>
      </c>
      <c r="Q30" s="88"/>
      <c r="R30" s="89">
        <f>MIN(R8:R27)</f>
        <v>5.0290999999999997</v>
      </c>
      <c r="S30" s="90"/>
    </row>
    <row r="31" spans="1:19" ht="15" thickBot="1" x14ac:dyDescent="0.35">
      <c r="A31" s="91" t="s">
        <v>29</v>
      </c>
      <c r="B31" s="92"/>
      <c r="C31" s="92"/>
      <c r="D31" s="93">
        <f>MAX(D8:D27)</f>
        <v>3.2610000000000001</v>
      </c>
      <c r="E31" s="92"/>
      <c r="F31" s="93">
        <f>MAX(F8:F27)</f>
        <v>5.7388000000000003</v>
      </c>
      <c r="G31" s="92"/>
      <c r="H31" s="93">
        <f>MAX(H8:H27)</f>
        <v>4.9405000000000001</v>
      </c>
      <c r="I31" s="92"/>
      <c r="J31" s="93">
        <f>MAX(J8:J27)</f>
        <v>4.9607000000000001</v>
      </c>
      <c r="K31" s="92"/>
      <c r="L31" s="93">
        <f>MAX(L8:L27)</f>
        <v>5.4267000000000003</v>
      </c>
      <c r="M31" s="92"/>
      <c r="N31" s="93">
        <f>MAX(N8:N27)</f>
        <v>8.7827000000000002</v>
      </c>
      <c r="O31" s="92"/>
      <c r="P31" s="93">
        <f>MAX(P8:P27)</f>
        <v>10.131600000000001</v>
      </c>
      <c r="Q31" s="92"/>
      <c r="R31" s="93">
        <f>MAX(R8:R27)</f>
        <v>9.7657000000000007</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44391</v>
      </c>
      <c r="C8" s="65">
        <f>VLOOKUP($A8,'Return Data'!$B$7:$R$2843,4,0)</f>
        <v>4392.1723000000002</v>
      </c>
      <c r="D8" s="65">
        <f>VLOOKUP($A8,'Return Data'!$B$7:$R$2843,9,0)</f>
        <v>-14.547499999999999</v>
      </c>
      <c r="E8" s="66">
        <f>RANK(D8,D$8:D$18,0)</f>
        <v>3</v>
      </c>
      <c r="F8" s="65">
        <f>VLOOKUP($A8,'Return Data'!$B$7:$R$2843,10,0)</f>
        <v>17.692900000000002</v>
      </c>
      <c r="G8" s="66">
        <f>RANK(F8,F$8:F$18,0)</f>
        <v>2</v>
      </c>
      <c r="H8" s="65">
        <f>VLOOKUP($A8,'Return Data'!$B$7:$R$2843,11,0)</f>
        <v>-4.5019</v>
      </c>
      <c r="I8" s="66">
        <f>RANK(H8,H$8:H$18,0)</f>
        <v>4</v>
      </c>
      <c r="J8" s="65">
        <f>VLOOKUP($A8,'Return Data'!$B$7:$R$2843,12,0)</f>
        <v>-7.1132999999999997</v>
      </c>
      <c r="K8" s="66">
        <f>RANK(J8,J$8:J$18,0)</f>
        <v>4</v>
      </c>
      <c r="L8" s="65">
        <f>VLOOKUP($A8,'Return Data'!$B$7:$R$2843,13,0)</f>
        <v>-2.7317</v>
      </c>
      <c r="M8" s="66">
        <f>RANK(L8,L$8:L$18,0)</f>
        <v>4</v>
      </c>
      <c r="N8" s="65">
        <f>VLOOKUP($A8,'Return Data'!$B$7:$R$2843,17,0)</f>
        <v>16.4253</v>
      </c>
      <c r="O8" s="66">
        <f>RANK(N8,N$8:N$18,0)</f>
        <v>1</v>
      </c>
      <c r="P8" s="65">
        <f>VLOOKUP($A8,'Return Data'!$B$7:$R$2843,14,0)</f>
        <v>15.991099999999999</v>
      </c>
      <c r="Q8" s="66">
        <f>RANK(P8,P$8:P$18,0)</f>
        <v>2</v>
      </c>
      <c r="R8" s="65">
        <f>VLOOKUP($A8,'Return Data'!$B$7:$R$2843,16,0)</f>
        <v>6.8921999999999999</v>
      </c>
      <c r="S8" s="67">
        <f>RANK(R8,R$8:R$18,0)</f>
        <v>10</v>
      </c>
    </row>
    <row r="9" spans="1:19" x14ac:dyDescent="0.3">
      <c r="A9" s="82" t="s">
        <v>878</v>
      </c>
      <c r="B9" s="64">
        <f>VLOOKUP($A9,'Return Data'!$B$7:$R$2843,3,0)</f>
        <v>44391</v>
      </c>
      <c r="C9" s="65">
        <f>VLOOKUP($A9,'Return Data'!$B$7:$R$2843,4,0)</f>
        <v>41.6402</v>
      </c>
      <c r="D9" s="65">
        <f>VLOOKUP($A9,'Return Data'!$B$7:$R$2843,9,0)</f>
        <v>-14.6755</v>
      </c>
      <c r="E9" s="66">
        <f t="shared" ref="E9:E18" si="0">RANK(D9,D$8:D$18,0)</f>
        <v>7</v>
      </c>
      <c r="F9" s="65">
        <f>VLOOKUP($A9,'Return Data'!$B$7:$R$2843,10,0)</f>
        <v>17.5474</v>
      </c>
      <c r="G9" s="66">
        <f t="shared" ref="G9:G18" si="1">RANK(F9,F$8:F$18,0)</f>
        <v>4</v>
      </c>
      <c r="H9" s="65">
        <f>VLOOKUP($A9,'Return Data'!$B$7:$R$2843,11,0)</f>
        <v>-4.4489999999999998</v>
      </c>
      <c r="I9" s="66">
        <f t="shared" ref="I9:I18" si="2">RANK(H9,H$8:H$18,0)</f>
        <v>2</v>
      </c>
      <c r="J9" s="65">
        <f>VLOOKUP($A9,'Return Data'!$B$7:$R$2843,12,0)</f>
        <v>-7.0435999999999996</v>
      </c>
      <c r="K9" s="66">
        <f t="shared" ref="K9:K18" si="3">RANK(J9,J$8:J$18,0)</f>
        <v>2</v>
      </c>
      <c r="L9" s="65">
        <f>VLOOKUP($A9,'Return Data'!$B$7:$R$2843,13,0)</f>
        <v>-2.5926999999999998</v>
      </c>
      <c r="M9" s="66">
        <f t="shared" ref="M9:M18" si="4">RANK(L9,L$8:L$18,0)</f>
        <v>1</v>
      </c>
      <c r="N9" s="65">
        <f>VLOOKUP($A9,'Return Data'!$B$7:$R$2843,17,0)</f>
        <v>16.3598</v>
      </c>
      <c r="O9" s="66">
        <f t="shared" ref="O9:O18" si="5">RANK(N9,N$8:N$18,0)</f>
        <v>3</v>
      </c>
      <c r="P9" s="65">
        <f>VLOOKUP($A9,'Return Data'!$B$7:$R$2843,14,0)</f>
        <v>15.9147</v>
      </c>
      <c r="Q9" s="66">
        <f t="shared" ref="Q9:Q18" si="6">RANK(P9,P$8:P$18,0)</f>
        <v>3</v>
      </c>
      <c r="R9" s="65">
        <f>VLOOKUP($A9,'Return Data'!$B$7:$R$2843,16,0)</f>
        <v>6.9725000000000001</v>
      </c>
      <c r="S9" s="67">
        <f t="shared" ref="S9:S18" si="7">RANK(R9,R$8:R$18,0)</f>
        <v>9</v>
      </c>
    </row>
    <row r="10" spans="1:19" x14ac:dyDescent="0.3">
      <c r="A10" s="82" t="s">
        <v>881</v>
      </c>
      <c r="B10" s="64">
        <f>VLOOKUP($A10,'Return Data'!$B$7:$R$2843,3,0)</f>
        <v>44391</v>
      </c>
      <c r="C10" s="65">
        <f>VLOOKUP($A10,'Return Data'!$B$7:$R$2843,4,0)</f>
        <v>42.787999999999997</v>
      </c>
      <c r="D10" s="65">
        <f>VLOOKUP($A10,'Return Data'!$B$7:$R$2843,9,0)</f>
        <v>-14.7418</v>
      </c>
      <c r="E10" s="66">
        <f t="shared" si="0"/>
        <v>9</v>
      </c>
      <c r="F10" s="65">
        <f>VLOOKUP($A10,'Return Data'!$B$7:$R$2843,10,0)</f>
        <v>17.4512</v>
      </c>
      <c r="G10" s="66">
        <f t="shared" si="1"/>
        <v>5</v>
      </c>
      <c r="H10" s="65">
        <f>VLOOKUP($A10,'Return Data'!$B$7:$R$2843,11,0)</f>
        <v>-4.6323999999999996</v>
      </c>
      <c r="I10" s="66">
        <f t="shared" si="2"/>
        <v>7</v>
      </c>
      <c r="J10" s="65">
        <f>VLOOKUP($A10,'Return Data'!$B$7:$R$2843,12,0)</f>
        <v>-7.2190000000000003</v>
      </c>
      <c r="K10" s="66">
        <f t="shared" si="3"/>
        <v>7</v>
      </c>
      <c r="L10" s="65">
        <f>VLOOKUP($A10,'Return Data'!$B$7:$R$2843,13,0)</f>
        <v>-2.8544999999999998</v>
      </c>
      <c r="M10" s="66">
        <f t="shared" si="4"/>
        <v>7</v>
      </c>
      <c r="N10" s="65">
        <f>VLOOKUP($A10,'Return Data'!$B$7:$R$2843,17,0)</f>
        <v>15.925000000000001</v>
      </c>
      <c r="O10" s="66">
        <f t="shared" si="5"/>
        <v>9</v>
      </c>
      <c r="P10" s="65">
        <f>VLOOKUP($A10,'Return Data'!$B$7:$R$2843,14,0)</f>
        <v>15.6205</v>
      </c>
      <c r="Q10" s="66">
        <f t="shared" si="6"/>
        <v>10</v>
      </c>
      <c r="R10" s="65">
        <f>VLOOKUP($A10,'Return Data'!$B$7:$R$2843,16,0)</f>
        <v>8.2456999999999994</v>
      </c>
      <c r="S10" s="67">
        <f t="shared" si="7"/>
        <v>7</v>
      </c>
    </row>
    <row r="11" spans="1:19" x14ac:dyDescent="0.3">
      <c r="A11" s="82" t="s">
        <v>883</v>
      </c>
      <c r="B11" s="64">
        <f>VLOOKUP($A11,'Return Data'!$B$7:$R$2843,3,0)</f>
        <v>44391</v>
      </c>
      <c r="C11" s="65">
        <f>VLOOKUP($A11,'Return Data'!$B$7:$R$2843,4,0)</f>
        <v>42.691699999999997</v>
      </c>
      <c r="D11" s="65">
        <f>VLOOKUP($A11,'Return Data'!$B$7:$R$2843,9,0)</f>
        <v>-14.652200000000001</v>
      </c>
      <c r="E11" s="66">
        <f t="shared" si="0"/>
        <v>4</v>
      </c>
      <c r="F11" s="65">
        <f>VLOOKUP($A11,'Return Data'!$B$7:$R$2843,10,0)</f>
        <v>14.4253</v>
      </c>
      <c r="G11" s="66">
        <f t="shared" si="1"/>
        <v>11</v>
      </c>
      <c r="H11" s="65">
        <f>VLOOKUP($A11,'Return Data'!$B$7:$R$2843,11,0)</f>
        <v>-4.6830999999999996</v>
      </c>
      <c r="I11" s="66">
        <f t="shared" si="2"/>
        <v>8</v>
      </c>
      <c r="J11" s="65">
        <f>VLOOKUP($A11,'Return Data'!$B$7:$R$2843,12,0)</f>
        <v>-7.2282999999999999</v>
      </c>
      <c r="K11" s="66">
        <f t="shared" si="3"/>
        <v>8</v>
      </c>
      <c r="L11" s="65">
        <f>VLOOKUP($A11,'Return Data'!$B$7:$R$2843,13,0)</f>
        <v>-2.8860000000000001</v>
      </c>
      <c r="M11" s="66">
        <f t="shared" si="4"/>
        <v>8</v>
      </c>
      <c r="N11" s="65">
        <f>VLOOKUP($A11,'Return Data'!$B$7:$R$2843,17,0)</f>
        <v>15.894600000000001</v>
      </c>
      <c r="O11" s="66">
        <f t="shared" si="5"/>
        <v>10</v>
      </c>
      <c r="P11" s="65">
        <f>VLOOKUP($A11,'Return Data'!$B$7:$R$2843,14,0)</f>
        <v>15.680400000000001</v>
      </c>
      <c r="Q11" s="66">
        <f t="shared" si="6"/>
        <v>8</v>
      </c>
      <c r="R11" s="65">
        <f>VLOOKUP($A11,'Return Data'!$B$7:$R$2843,16,0)</f>
        <v>7.7523</v>
      </c>
      <c r="S11" s="67">
        <f t="shared" si="7"/>
        <v>8</v>
      </c>
    </row>
    <row r="12" spans="1:19" x14ac:dyDescent="0.3">
      <c r="A12" s="82" t="s">
        <v>885</v>
      </c>
      <c r="B12" s="64">
        <f>VLOOKUP($A12,'Return Data'!$B$7:$R$2843,3,0)</f>
        <v>44391</v>
      </c>
      <c r="C12" s="65">
        <f>VLOOKUP($A12,'Return Data'!$B$7:$R$2843,4,0)</f>
        <v>4433.4175999999998</v>
      </c>
      <c r="D12" s="65">
        <f>VLOOKUP($A12,'Return Data'!$B$7:$R$2843,9,0)</f>
        <v>-14.6553</v>
      </c>
      <c r="E12" s="66">
        <f t="shared" si="0"/>
        <v>5</v>
      </c>
      <c r="F12" s="65">
        <f>VLOOKUP($A12,'Return Data'!$B$7:$R$2843,10,0)</f>
        <v>14.936999999999999</v>
      </c>
      <c r="G12" s="66">
        <f t="shared" si="1"/>
        <v>9</v>
      </c>
      <c r="H12" s="65">
        <f>VLOOKUP($A12,'Return Data'!$B$7:$R$2843,11,0)</f>
        <v>-4.3666999999999998</v>
      </c>
      <c r="I12" s="66">
        <f t="shared" si="2"/>
        <v>1</v>
      </c>
      <c r="J12" s="65">
        <f>VLOOKUP($A12,'Return Data'!$B$7:$R$2843,12,0)</f>
        <v>-7.0082000000000004</v>
      </c>
      <c r="K12" s="66">
        <f t="shared" si="3"/>
        <v>1</v>
      </c>
      <c r="L12" s="65">
        <f>VLOOKUP($A12,'Return Data'!$B$7:$R$2843,13,0)</f>
        <v>-2.6781000000000001</v>
      </c>
      <c r="M12" s="66">
        <f t="shared" si="4"/>
        <v>2</v>
      </c>
      <c r="N12" s="65">
        <f>VLOOKUP($A12,'Return Data'!$B$7:$R$2843,17,0)</f>
        <v>16.043399999999998</v>
      </c>
      <c r="O12" s="66">
        <f t="shared" si="5"/>
        <v>7</v>
      </c>
      <c r="P12" s="65">
        <f>VLOOKUP($A12,'Return Data'!$B$7:$R$2843,14,0)</f>
        <v>15.862299999999999</v>
      </c>
      <c r="Q12" s="66">
        <f t="shared" si="6"/>
        <v>6</v>
      </c>
      <c r="R12" s="65">
        <f>VLOOKUP($A12,'Return Data'!$B$7:$R$2843,16,0)</f>
        <v>4.4743000000000004</v>
      </c>
      <c r="S12" s="67">
        <f t="shared" si="7"/>
        <v>11</v>
      </c>
    </row>
    <row r="13" spans="1:19" x14ac:dyDescent="0.3">
      <c r="A13" s="82" t="s">
        <v>887</v>
      </c>
      <c r="B13" s="64">
        <f>VLOOKUP($A13,'Return Data'!$B$7:$R$2843,3,0)</f>
        <v>44391</v>
      </c>
      <c r="C13" s="65">
        <f>VLOOKUP($A13,'Return Data'!$B$7:$R$2843,4,0)</f>
        <v>4333.7960999999996</v>
      </c>
      <c r="D13" s="65">
        <f>VLOOKUP($A13,'Return Data'!$B$7:$R$2843,9,0)</f>
        <v>-14.7628</v>
      </c>
      <c r="E13" s="66">
        <f t="shared" si="0"/>
        <v>10</v>
      </c>
      <c r="F13" s="65">
        <f>VLOOKUP($A13,'Return Data'!$B$7:$R$2843,10,0)</f>
        <v>17.724599999999999</v>
      </c>
      <c r="G13" s="66">
        <f t="shared" si="1"/>
        <v>1</v>
      </c>
      <c r="H13" s="65">
        <f>VLOOKUP($A13,'Return Data'!$B$7:$R$2843,11,0)</f>
        <v>-4.4782000000000002</v>
      </c>
      <c r="I13" s="66">
        <f t="shared" si="2"/>
        <v>3</v>
      </c>
      <c r="J13" s="65">
        <f>VLOOKUP($A13,'Return Data'!$B$7:$R$2843,12,0)</f>
        <v>-7.0942999999999996</v>
      </c>
      <c r="K13" s="66">
        <f t="shared" si="3"/>
        <v>3</v>
      </c>
      <c r="L13" s="65">
        <f>VLOOKUP($A13,'Return Data'!$B$7:$R$2843,13,0)</f>
        <v>-2.7313000000000001</v>
      </c>
      <c r="M13" s="66">
        <f t="shared" si="4"/>
        <v>3</v>
      </c>
      <c r="N13" s="65">
        <f>VLOOKUP($A13,'Return Data'!$B$7:$R$2843,17,0)</f>
        <v>16.418299999999999</v>
      </c>
      <c r="O13" s="66">
        <f t="shared" si="5"/>
        <v>2</v>
      </c>
      <c r="P13" s="65">
        <f>VLOOKUP($A13,'Return Data'!$B$7:$R$2843,14,0)</f>
        <v>16.031700000000001</v>
      </c>
      <c r="Q13" s="66">
        <f t="shared" si="6"/>
        <v>1</v>
      </c>
      <c r="R13" s="65">
        <f>VLOOKUP($A13,'Return Data'!$B$7:$R$2843,16,0)</f>
        <v>8.6914999999999996</v>
      </c>
      <c r="S13" s="67">
        <f t="shared" si="7"/>
        <v>6</v>
      </c>
    </row>
    <row r="14" spans="1:19" x14ac:dyDescent="0.3">
      <c r="A14" s="82" t="s">
        <v>889</v>
      </c>
      <c r="B14" s="64">
        <f>VLOOKUP($A14,'Return Data'!$B$7:$R$2843,3,0)</f>
        <v>44391</v>
      </c>
      <c r="C14" s="65">
        <f>VLOOKUP($A14,'Return Data'!$B$7:$R$2843,4,0)</f>
        <v>417.4554</v>
      </c>
      <c r="D14" s="65">
        <f>VLOOKUP($A14,'Return Data'!$B$7:$R$2843,9,0)</f>
        <v>-14.7081</v>
      </c>
      <c r="E14" s="66">
        <f t="shared" si="0"/>
        <v>8</v>
      </c>
      <c r="F14" s="65">
        <f>VLOOKUP($A14,'Return Data'!$B$7:$R$2843,10,0)</f>
        <v>14.507</v>
      </c>
      <c r="G14" s="66">
        <f t="shared" si="1"/>
        <v>10</v>
      </c>
      <c r="H14" s="65">
        <f>VLOOKUP($A14,'Return Data'!$B$7:$R$2843,11,0)</f>
        <v>-4.577</v>
      </c>
      <c r="I14" s="66">
        <f t="shared" si="2"/>
        <v>6</v>
      </c>
      <c r="J14" s="65">
        <f>VLOOKUP($A14,'Return Data'!$B$7:$R$2843,12,0)</f>
        <v>-7.1727999999999996</v>
      </c>
      <c r="K14" s="66">
        <f t="shared" si="3"/>
        <v>6</v>
      </c>
      <c r="L14" s="65">
        <f>VLOOKUP($A14,'Return Data'!$B$7:$R$2843,13,0)</f>
        <v>-2.8130000000000002</v>
      </c>
      <c r="M14" s="66">
        <f t="shared" si="4"/>
        <v>6</v>
      </c>
      <c r="N14" s="65">
        <f>VLOOKUP($A14,'Return Data'!$B$7:$R$2843,17,0)</f>
        <v>16.230399999999999</v>
      </c>
      <c r="O14" s="66">
        <f t="shared" si="5"/>
        <v>5</v>
      </c>
      <c r="P14" s="65">
        <f>VLOOKUP($A14,'Return Data'!$B$7:$R$2843,14,0)</f>
        <v>15.873900000000001</v>
      </c>
      <c r="Q14" s="66">
        <f t="shared" si="6"/>
        <v>5</v>
      </c>
      <c r="R14" s="65">
        <f>VLOOKUP($A14,'Return Data'!$B$7:$R$2843,16,0)</f>
        <v>11.7841</v>
      </c>
      <c r="S14" s="67">
        <f t="shared" si="7"/>
        <v>1</v>
      </c>
    </row>
    <row r="15" spans="1:19" x14ac:dyDescent="0.3">
      <c r="A15" s="82" t="s">
        <v>891</v>
      </c>
      <c r="B15" s="64">
        <f>VLOOKUP($A15,'Return Data'!$B$7:$R$2843,3,0)</f>
        <v>44391</v>
      </c>
      <c r="C15" s="65">
        <f>VLOOKUP($A15,'Return Data'!$B$7:$R$2843,4,0)</f>
        <v>41.7849</v>
      </c>
      <c r="D15" s="65">
        <f>VLOOKUP($A15,'Return Data'!$B$7:$R$2843,9,0)</f>
        <v>-12.138999999999999</v>
      </c>
      <c r="E15" s="66">
        <f t="shared" si="0"/>
        <v>1</v>
      </c>
      <c r="F15" s="65">
        <f>VLOOKUP($A15,'Return Data'!$B$7:$R$2843,10,0)</f>
        <v>15.215299999999999</v>
      </c>
      <c r="G15" s="66">
        <f t="shared" si="1"/>
        <v>8</v>
      </c>
      <c r="H15" s="65">
        <f>VLOOKUP($A15,'Return Data'!$B$7:$R$2843,11,0)</f>
        <v>-6.1980000000000004</v>
      </c>
      <c r="I15" s="66">
        <f t="shared" si="2"/>
        <v>11</v>
      </c>
      <c r="J15" s="65">
        <f>VLOOKUP($A15,'Return Data'!$B$7:$R$2843,12,0)</f>
        <v>-7.2767999999999997</v>
      </c>
      <c r="K15" s="66">
        <f t="shared" si="3"/>
        <v>9</v>
      </c>
      <c r="L15" s="65">
        <f>VLOOKUP($A15,'Return Data'!$B$7:$R$2843,13,0)</f>
        <v>-2.9411999999999998</v>
      </c>
      <c r="M15" s="66">
        <f t="shared" si="4"/>
        <v>9</v>
      </c>
      <c r="N15" s="65">
        <f>VLOOKUP($A15,'Return Data'!$B$7:$R$2843,17,0)</f>
        <v>16.109400000000001</v>
      </c>
      <c r="O15" s="66">
        <f t="shared" si="5"/>
        <v>6</v>
      </c>
      <c r="P15" s="65">
        <f>VLOOKUP($A15,'Return Data'!$B$7:$R$2843,14,0)</f>
        <v>15.700699999999999</v>
      </c>
      <c r="Q15" s="66">
        <f t="shared" si="6"/>
        <v>7</v>
      </c>
      <c r="R15" s="65">
        <f>VLOOKUP($A15,'Return Data'!$B$7:$R$2843,16,0)</f>
        <v>10.898999999999999</v>
      </c>
      <c r="S15" s="67">
        <f t="shared" si="7"/>
        <v>3</v>
      </c>
    </row>
    <row r="16" spans="1:19" x14ac:dyDescent="0.3">
      <c r="A16" s="82" t="s">
        <v>893</v>
      </c>
      <c r="B16" s="64">
        <f>VLOOKUP($A16,'Return Data'!$B$7:$R$2843,3,0)</f>
        <v>44391</v>
      </c>
      <c r="C16" s="65">
        <f>VLOOKUP($A16,'Return Data'!$B$7:$R$2843,4,0)</f>
        <v>2073.8397</v>
      </c>
      <c r="D16" s="65">
        <f>VLOOKUP($A16,'Return Data'!$B$7:$R$2843,9,0)</f>
        <v>-14.4621</v>
      </c>
      <c r="E16" s="66">
        <f t="shared" si="0"/>
        <v>2</v>
      </c>
      <c r="F16" s="65">
        <f>VLOOKUP($A16,'Return Data'!$B$7:$R$2843,10,0)</f>
        <v>17.442599999999999</v>
      </c>
      <c r="G16" s="66">
        <f t="shared" si="1"/>
        <v>6</v>
      </c>
      <c r="H16" s="65">
        <f>VLOOKUP($A16,'Return Data'!$B$7:$R$2843,11,0)</f>
        <v>-4.7655000000000003</v>
      </c>
      <c r="I16" s="66">
        <f t="shared" si="2"/>
        <v>9</v>
      </c>
      <c r="J16" s="65">
        <f>VLOOKUP($A16,'Return Data'!$B$7:$R$2843,12,0)</f>
        <v>-7.3841000000000001</v>
      </c>
      <c r="K16" s="66">
        <f t="shared" si="3"/>
        <v>10</v>
      </c>
      <c r="L16" s="65">
        <f>VLOOKUP($A16,'Return Data'!$B$7:$R$2843,13,0)</f>
        <v>-3.0384000000000002</v>
      </c>
      <c r="M16" s="66">
        <f t="shared" si="4"/>
        <v>10</v>
      </c>
      <c r="N16" s="65">
        <f>VLOOKUP($A16,'Return Data'!$B$7:$R$2843,17,0)</f>
        <v>15.973800000000001</v>
      </c>
      <c r="O16" s="66">
        <f t="shared" si="5"/>
        <v>8</v>
      </c>
      <c r="P16" s="65">
        <f>VLOOKUP($A16,'Return Data'!$B$7:$R$2843,14,0)</f>
        <v>15.6685</v>
      </c>
      <c r="Q16" s="66">
        <f t="shared" si="6"/>
        <v>9</v>
      </c>
      <c r="R16" s="65">
        <f>VLOOKUP($A16,'Return Data'!$B$7:$R$2843,16,0)</f>
        <v>9.7950999999999997</v>
      </c>
      <c r="S16" s="67">
        <f t="shared" si="7"/>
        <v>4</v>
      </c>
    </row>
    <row r="17" spans="1:19" x14ac:dyDescent="0.3">
      <c r="A17" s="82" t="s">
        <v>896</v>
      </c>
      <c r="B17" s="64">
        <f>VLOOKUP($A17,'Return Data'!$B$7:$R$2843,3,0)</f>
        <v>44391</v>
      </c>
      <c r="C17" s="65">
        <f>VLOOKUP($A17,'Return Data'!$B$7:$R$2843,4,0)</f>
        <v>4284.5528999999997</v>
      </c>
      <c r="D17" s="65">
        <f>VLOOKUP($A17,'Return Data'!$B$7:$R$2843,9,0)</f>
        <v>-14.658300000000001</v>
      </c>
      <c r="E17" s="66">
        <f t="shared" si="0"/>
        <v>6</v>
      </c>
      <c r="F17" s="65">
        <f>VLOOKUP($A17,'Return Data'!$B$7:$R$2843,10,0)</f>
        <v>17.565999999999999</v>
      </c>
      <c r="G17" s="66">
        <f t="shared" si="1"/>
        <v>3</v>
      </c>
      <c r="H17" s="65">
        <f>VLOOKUP($A17,'Return Data'!$B$7:$R$2843,11,0)</f>
        <v>-4.5721999999999996</v>
      </c>
      <c r="I17" s="66">
        <f t="shared" si="2"/>
        <v>5</v>
      </c>
      <c r="J17" s="65">
        <f>VLOOKUP($A17,'Return Data'!$B$7:$R$2843,12,0)</f>
        <v>-7.17</v>
      </c>
      <c r="K17" s="66">
        <f t="shared" si="3"/>
        <v>5</v>
      </c>
      <c r="L17" s="65">
        <f>VLOOKUP($A17,'Return Data'!$B$7:$R$2843,13,0)</f>
        <v>-2.8029999999999999</v>
      </c>
      <c r="M17" s="66">
        <f t="shared" si="4"/>
        <v>5</v>
      </c>
      <c r="N17" s="65">
        <f>VLOOKUP($A17,'Return Data'!$B$7:$R$2843,17,0)</f>
        <v>16.296900000000001</v>
      </c>
      <c r="O17" s="66">
        <f t="shared" si="5"/>
        <v>4</v>
      </c>
      <c r="P17" s="65">
        <f>VLOOKUP($A17,'Return Data'!$B$7:$R$2843,14,0)</f>
        <v>15.8888</v>
      </c>
      <c r="Q17" s="66">
        <f t="shared" si="6"/>
        <v>4</v>
      </c>
      <c r="R17" s="65">
        <f>VLOOKUP($A17,'Return Data'!$B$7:$R$2843,16,0)</f>
        <v>9.2347999999999999</v>
      </c>
      <c r="S17" s="67">
        <f t="shared" si="7"/>
        <v>5</v>
      </c>
    </row>
    <row r="18" spans="1:19" x14ac:dyDescent="0.3">
      <c r="A18" s="82" t="s">
        <v>897</v>
      </c>
      <c r="B18" s="64">
        <f>VLOOKUP($A18,'Return Data'!$B$7:$R$2843,3,0)</f>
        <v>44391</v>
      </c>
      <c r="C18" s="65">
        <f>VLOOKUP($A18,'Return Data'!$B$7:$R$2843,4,0)</f>
        <v>41.839199999999998</v>
      </c>
      <c r="D18" s="65">
        <f>VLOOKUP($A18,'Return Data'!$B$7:$R$2843,9,0)</f>
        <v>-15.5822</v>
      </c>
      <c r="E18" s="66">
        <f t="shared" si="0"/>
        <v>11</v>
      </c>
      <c r="F18" s="65">
        <f>VLOOKUP($A18,'Return Data'!$B$7:$R$2843,10,0)</f>
        <v>17.316700000000001</v>
      </c>
      <c r="G18" s="66">
        <f t="shared" si="1"/>
        <v>7</v>
      </c>
      <c r="H18" s="65">
        <f>VLOOKUP($A18,'Return Data'!$B$7:$R$2843,11,0)</f>
        <v>-5.2076000000000002</v>
      </c>
      <c r="I18" s="66">
        <f t="shared" si="2"/>
        <v>10</v>
      </c>
      <c r="J18" s="65">
        <f>VLOOKUP($A18,'Return Data'!$B$7:$R$2843,12,0)</f>
        <v>-7.8299000000000003</v>
      </c>
      <c r="K18" s="66">
        <f t="shared" si="3"/>
        <v>11</v>
      </c>
      <c r="L18" s="65">
        <f>VLOOKUP($A18,'Return Data'!$B$7:$R$2843,13,0)</f>
        <v>-3.4289000000000001</v>
      </c>
      <c r="M18" s="66">
        <f t="shared" si="4"/>
        <v>11</v>
      </c>
      <c r="N18" s="65">
        <f>VLOOKUP($A18,'Return Data'!$B$7:$R$2843,17,0)</f>
        <v>15.728899999999999</v>
      </c>
      <c r="O18" s="66">
        <f t="shared" si="5"/>
        <v>11</v>
      </c>
      <c r="P18" s="65">
        <f>VLOOKUP($A18,'Return Data'!$B$7:$R$2843,14,0)</f>
        <v>15.5709</v>
      </c>
      <c r="Q18" s="66">
        <f t="shared" si="6"/>
        <v>11</v>
      </c>
      <c r="R18" s="65">
        <f>VLOOKUP($A18,'Return Data'!$B$7:$R$2843,16,0)</f>
        <v>10.9885</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-14.50770909090909</v>
      </c>
      <c r="E20" s="88"/>
      <c r="F20" s="89">
        <f>AVERAGE(F8:F18)</f>
        <v>16.529636363636364</v>
      </c>
      <c r="G20" s="88"/>
      <c r="H20" s="89">
        <f>AVERAGE(H8:H18)</f>
        <v>-4.766509090909091</v>
      </c>
      <c r="I20" s="88"/>
      <c r="J20" s="89">
        <f>AVERAGE(J8:J18)</f>
        <v>-7.2309363636363635</v>
      </c>
      <c r="K20" s="88"/>
      <c r="L20" s="89">
        <f>AVERAGE(L8:L18)</f>
        <v>-2.8635272727272723</v>
      </c>
      <c r="M20" s="88"/>
      <c r="N20" s="89">
        <f>AVERAGE(N8:N18)</f>
        <v>16.127800000000004</v>
      </c>
      <c r="O20" s="88"/>
      <c r="P20" s="89">
        <f>AVERAGE(P8:P18)</f>
        <v>15.800318181818183</v>
      </c>
      <c r="Q20" s="88"/>
      <c r="R20" s="89">
        <f>AVERAGE(R8:R18)</f>
        <v>8.7027272727272731</v>
      </c>
      <c r="S20" s="90"/>
    </row>
    <row r="21" spans="1:19" x14ac:dyDescent="0.3">
      <c r="A21" s="87" t="s">
        <v>28</v>
      </c>
      <c r="B21" s="88"/>
      <c r="C21" s="88"/>
      <c r="D21" s="89">
        <f>MIN(D8:D18)</f>
        <v>-15.5822</v>
      </c>
      <c r="E21" s="88"/>
      <c r="F21" s="89">
        <f>MIN(F8:F18)</f>
        <v>14.4253</v>
      </c>
      <c r="G21" s="88"/>
      <c r="H21" s="89">
        <f>MIN(H8:H18)</f>
        <v>-6.1980000000000004</v>
      </c>
      <c r="I21" s="88"/>
      <c r="J21" s="89">
        <f>MIN(J8:J18)</f>
        <v>-7.8299000000000003</v>
      </c>
      <c r="K21" s="88"/>
      <c r="L21" s="89">
        <f>MIN(L8:L18)</f>
        <v>-3.4289000000000001</v>
      </c>
      <c r="M21" s="88"/>
      <c r="N21" s="89">
        <f>MIN(N8:N18)</f>
        <v>15.728899999999999</v>
      </c>
      <c r="O21" s="88"/>
      <c r="P21" s="89">
        <f>MIN(P8:P18)</f>
        <v>15.5709</v>
      </c>
      <c r="Q21" s="88"/>
      <c r="R21" s="89">
        <f>MIN(R8:R18)</f>
        <v>4.4743000000000004</v>
      </c>
      <c r="S21" s="90"/>
    </row>
    <row r="22" spans="1:19" ht="15" thickBot="1" x14ac:dyDescent="0.35">
      <c r="A22" s="91" t="s">
        <v>29</v>
      </c>
      <c r="B22" s="92"/>
      <c r="C22" s="92"/>
      <c r="D22" s="93">
        <f>MAX(D8:D18)</f>
        <v>-12.138999999999999</v>
      </c>
      <c r="E22" s="92"/>
      <c r="F22" s="93">
        <f>MAX(F8:F18)</f>
        <v>17.724599999999999</v>
      </c>
      <c r="G22" s="92"/>
      <c r="H22" s="93">
        <f>MAX(H8:H18)</f>
        <v>-4.3666999999999998</v>
      </c>
      <c r="I22" s="92"/>
      <c r="J22" s="93">
        <f>MAX(J8:J18)</f>
        <v>-7.0082000000000004</v>
      </c>
      <c r="K22" s="92"/>
      <c r="L22" s="93">
        <f>MAX(L8:L18)</f>
        <v>-2.5926999999999998</v>
      </c>
      <c r="M22" s="92"/>
      <c r="N22" s="93">
        <f>MAX(N8:N18)</f>
        <v>16.4253</v>
      </c>
      <c r="O22" s="92"/>
      <c r="P22" s="93">
        <f>MAX(P8:P18)</f>
        <v>16.031700000000001</v>
      </c>
      <c r="Q22" s="92"/>
      <c r="R22" s="93">
        <f>MAX(R8:R18)</f>
        <v>11.7841</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44391</v>
      </c>
      <c r="C8" s="65">
        <f>VLOOKUP($A8,'Return Data'!$B$7:$R$2843,4,0)</f>
        <v>14.7874</v>
      </c>
      <c r="D8" s="65">
        <f>VLOOKUP($A8,'Return Data'!$B$7:$R$2843,9,0)</f>
        <v>-10.546200000000001</v>
      </c>
      <c r="E8" s="66">
        <f>RANK(D8,D$8:D$18,0)</f>
        <v>4</v>
      </c>
      <c r="F8" s="65">
        <f>VLOOKUP($A8,'Return Data'!$B$7:$R$2843,10,0)</f>
        <v>12.526400000000001</v>
      </c>
      <c r="G8" s="66">
        <f>RANK(F8,F$8:F$18,0)</f>
        <v>2</v>
      </c>
      <c r="H8" s="65">
        <f>VLOOKUP($A8,'Return Data'!$B$7:$R$2843,11,0)</f>
        <v>-5.3563999999999998</v>
      </c>
      <c r="I8" s="66">
        <f>RANK(H8,H$8:H$18,0)</f>
        <v>5</v>
      </c>
      <c r="J8" s="65">
        <f>VLOOKUP($A8,'Return Data'!$B$7:$R$2843,12,0)</f>
        <v>-7.6753</v>
      </c>
      <c r="K8" s="66">
        <f>RANK(J8,J$8:J$18,0)</f>
        <v>6</v>
      </c>
      <c r="L8" s="65">
        <f>VLOOKUP($A8,'Return Data'!$B$7:$R$2843,13,0)</f>
        <v>-3.6463000000000001</v>
      </c>
      <c r="M8" s="66">
        <f>RANK(L8,L$8:L$18,0)</f>
        <v>6</v>
      </c>
      <c r="N8" s="65">
        <f>VLOOKUP($A8,'Return Data'!$B$7:$R$2843,17,0)</f>
        <v>16.395399999999999</v>
      </c>
      <c r="O8" s="66">
        <f>RANK(N8,N$8:N$18,0)</f>
        <v>8</v>
      </c>
      <c r="P8" s="65">
        <f>VLOOKUP($A8,'Return Data'!$B$7:$R$2843,14,0)</f>
        <v>15.012700000000001</v>
      </c>
      <c r="Q8" s="66">
        <f>RANK(P8,P$8:P$18,0)</f>
        <v>8</v>
      </c>
      <c r="R8" s="65">
        <f>VLOOKUP($A8,'Return Data'!$B$7:$R$2843,16,0)</f>
        <v>4.2850999999999999</v>
      </c>
      <c r="S8" s="67">
        <f>RANK(R8,R$8:R$18,0)</f>
        <v>7</v>
      </c>
    </row>
    <row r="9" spans="1:19" x14ac:dyDescent="0.3">
      <c r="A9" s="82" t="s">
        <v>879</v>
      </c>
      <c r="B9" s="64">
        <f>VLOOKUP($A9,'Return Data'!$B$7:$R$2843,3,0)</f>
        <v>44391</v>
      </c>
      <c r="C9" s="65">
        <f>VLOOKUP($A9,'Return Data'!$B$7:$R$2843,4,0)</f>
        <v>14.760999999999999</v>
      </c>
      <c r="D9" s="65">
        <f>VLOOKUP($A9,'Return Data'!$B$7:$R$2843,9,0)</f>
        <v>-12.3604</v>
      </c>
      <c r="E9" s="66">
        <f t="shared" ref="E9:E18" si="0">RANK(D9,D$8:D$18,0)</f>
        <v>9</v>
      </c>
      <c r="F9" s="65">
        <f>VLOOKUP($A9,'Return Data'!$B$7:$R$2843,10,0)</f>
        <v>10.6646</v>
      </c>
      <c r="G9" s="66">
        <f t="shared" ref="G9:G18" si="1">RANK(F9,F$8:F$18,0)</f>
        <v>9</v>
      </c>
      <c r="H9" s="65">
        <f>VLOOKUP($A9,'Return Data'!$B$7:$R$2843,11,0)</f>
        <v>-5.2530999999999999</v>
      </c>
      <c r="I9" s="66">
        <f t="shared" ref="I9:I18" si="2">RANK(H9,H$8:H$18,0)</f>
        <v>4</v>
      </c>
      <c r="J9" s="65">
        <f>VLOOKUP($A9,'Return Data'!$B$7:$R$2843,12,0)</f>
        <v>-6.9264999999999999</v>
      </c>
      <c r="K9" s="66">
        <f t="shared" ref="K9:K18" si="3">RANK(J9,J$8:J$18,0)</f>
        <v>1</v>
      </c>
      <c r="L9" s="65">
        <f>VLOOKUP($A9,'Return Data'!$B$7:$R$2843,13,0)</f>
        <v>-3.0406</v>
      </c>
      <c r="M9" s="66">
        <f t="shared" ref="M9:M18" si="4">RANK(L9,L$8:L$18,0)</f>
        <v>1</v>
      </c>
      <c r="N9" s="65">
        <f>VLOOKUP($A9,'Return Data'!$B$7:$R$2843,17,0)</f>
        <v>17.226299999999998</v>
      </c>
      <c r="O9" s="66">
        <f t="shared" ref="O9:O18" si="5">RANK(N9,N$8:N$18,0)</f>
        <v>3</v>
      </c>
      <c r="P9" s="65">
        <f>VLOOKUP($A9,'Return Data'!$B$7:$R$2843,14,0)</f>
        <v>15.406700000000001</v>
      </c>
      <c r="Q9" s="66">
        <f t="shared" ref="Q9:Q18" si="6">RANK(P9,P$8:P$18,0)</f>
        <v>5</v>
      </c>
      <c r="R9" s="65">
        <f>VLOOKUP($A9,'Return Data'!$B$7:$R$2843,16,0)</f>
        <v>4.0791000000000004</v>
      </c>
      <c r="S9" s="67">
        <f t="shared" ref="S9:S18" si="7">RANK(R9,R$8:R$18,0)</f>
        <v>8</v>
      </c>
    </row>
    <row r="10" spans="1:19" x14ac:dyDescent="0.3">
      <c r="A10" s="82" t="s">
        <v>880</v>
      </c>
      <c r="B10" s="64">
        <f>VLOOKUP($A10,'Return Data'!$B$7:$R$2843,3,0)</f>
        <v>44390</v>
      </c>
      <c r="C10" s="65">
        <f>VLOOKUP($A10,'Return Data'!$B$7:$R$2843,4,0)</f>
        <v>18.224399999999999</v>
      </c>
      <c r="D10" s="65">
        <f>VLOOKUP($A10,'Return Data'!$B$7:$R$2843,9,0)</f>
        <v>-93.795599999999993</v>
      </c>
      <c r="E10" s="66">
        <f t="shared" si="0"/>
        <v>11</v>
      </c>
      <c r="F10" s="65">
        <f>VLOOKUP($A10,'Return Data'!$B$7:$R$2843,10,0)</f>
        <v>-6.5010000000000003</v>
      </c>
      <c r="G10" s="66">
        <f t="shared" si="1"/>
        <v>11</v>
      </c>
      <c r="H10" s="65">
        <f>VLOOKUP($A10,'Return Data'!$B$7:$R$2843,11,0)</f>
        <v>-9.3653999999999993</v>
      </c>
      <c r="I10" s="66">
        <f t="shared" si="2"/>
        <v>10</v>
      </c>
      <c r="J10" s="65">
        <f>VLOOKUP($A10,'Return Data'!$B$7:$R$2843,12,0)</f>
        <v>-16.597300000000001</v>
      </c>
      <c r="K10" s="66">
        <f t="shared" si="3"/>
        <v>11</v>
      </c>
      <c r="L10" s="65">
        <f>VLOOKUP($A10,'Return Data'!$B$7:$R$2843,13,0)</f>
        <v>-12.227399999999999</v>
      </c>
      <c r="M10" s="66">
        <f t="shared" si="4"/>
        <v>11</v>
      </c>
      <c r="N10" s="65">
        <f>VLOOKUP($A10,'Return Data'!$B$7:$R$2843,17,0)</f>
        <v>18.359400000000001</v>
      </c>
      <c r="O10" s="66">
        <f t="shared" si="5"/>
        <v>1</v>
      </c>
      <c r="P10" s="65">
        <f>VLOOKUP($A10,'Return Data'!$B$7:$R$2843,14,0)</f>
        <v>17.513500000000001</v>
      </c>
      <c r="Q10" s="66">
        <f t="shared" si="6"/>
        <v>1</v>
      </c>
      <c r="R10" s="65">
        <f>VLOOKUP($A10,'Return Data'!$B$7:$R$2843,16,0)</f>
        <v>4.4325000000000001</v>
      </c>
      <c r="S10" s="67">
        <f t="shared" si="7"/>
        <v>5</v>
      </c>
    </row>
    <row r="11" spans="1:19" x14ac:dyDescent="0.3">
      <c r="A11" s="82" t="s">
        <v>882</v>
      </c>
      <c r="B11" s="64">
        <f>VLOOKUP($A11,'Return Data'!$B$7:$R$2843,3,0)</f>
        <v>44391</v>
      </c>
      <c r="C11" s="65">
        <f>VLOOKUP($A11,'Return Data'!$B$7:$R$2843,4,0)</f>
        <v>15.198399999999999</v>
      </c>
      <c r="D11" s="65">
        <f>VLOOKUP($A11,'Return Data'!$B$7:$R$2843,9,0)</f>
        <v>-12.267099999999999</v>
      </c>
      <c r="E11" s="66">
        <f t="shared" si="0"/>
        <v>8</v>
      </c>
      <c r="F11" s="65">
        <f>VLOOKUP($A11,'Return Data'!$B$7:$R$2843,10,0)</f>
        <v>11.0242</v>
      </c>
      <c r="G11" s="66">
        <f t="shared" si="1"/>
        <v>7</v>
      </c>
      <c r="H11" s="65">
        <f>VLOOKUP($A11,'Return Data'!$B$7:$R$2843,11,0)</f>
        <v>-5.6588000000000003</v>
      </c>
      <c r="I11" s="66">
        <f t="shared" si="2"/>
        <v>7</v>
      </c>
      <c r="J11" s="65">
        <f>VLOOKUP($A11,'Return Data'!$B$7:$R$2843,12,0)</f>
        <v>-7.9488000000000003</v>
      </c>
      <c r="K11" s="66">
        <f t="shared" si="3"/>
        <v>9</v>
      </c>
      <c r="L11" s="65">
        <f>VLOOKUP($A11,'Return Data'!$B$7:$R$2843,13,0)</f>
        <v>-3.5438999999999998</v>
      </c>
      <c r="M11" s="66">
        <f t="shared" si="4"/>
        <v>5</v>
      </c>
      <c r="N11" s="65">
        <f>VLOOKUP($A11,'Return Data'!$B$7:$R$2843,17,0)</f>
        <v>16.464700000000001</v>
      </c>
      <c r="O11" s="66">
        <f t="shared" si="5"/>
        <v>7</v>
      </c>
      <c r="P11" s="65">
        <f>VLOOKUP($A11,'Return Data'!$B$7:$R$2843,14,0)</f>
        <v>15.349500000000001</v>
      </c>
      <c r="Q11" s="66">
        <f t="shared" si="6"/>
        <v>6</v>
      </c>
      <c r="R11" s="65">
        <f>VLOOKUP($A11,'Return Data'!$B$7:$R$2843,16,0)</f>
        <v>4.4067999999999996</v>
      </c>
      <c r="S11" s="67">
        <f t="shared" si="7"/>
        <v>6</v>
      </c>
    </row>
    <row r="12" spans="1:19" x14ac:dyDescent="0.3">
      <c r="A12" s="82" t="s">
        <v>884</v>
      </c>
      <c r="B12" s="64">
        <f>VLOOKUP($A12,'Return Data'!$B$7:$R$2843,3,0)</f>
        <v>44391</v>
      </c>
      <c r="C12" s="65">
        <f>VLOOKUP($A12,'Return Data'!$B$7:$R$2843,4,0)</f>
        <v>15.6861</v>
      </c>
      <c r="D12" s="65">
        <f>VLOOKUP($A12,'Return Data'!$B$7:$R$2843,9,0)</f>
        <v>-12.1404</v>
      </c>
      <c r="E12" s="66">
        <f t="shared" si="0"/>
        <v>7</v>
      </c>
      <c r="F12" s="65">
        <f>VLOOKUP($A12,'Return Data'!$B$7:$R$2843,10,0)</f>
        <v>11.0594</v>
      </c>
      <c r="G12" s="66">
        <f t="shared" si="1"/>
        <v>6</v>
      </c>
      <c r="H12" s="65">
        <f>VLOOKUP($A12,'Return Data'!$B$7:$R$2843,11,0)</f>
        <v>-6.0637999999999996</v>
      </c>
      <c r="I12" s="66">
        <f t="shared" si="2"/>
        <v>8</v>
      </c>
      <c r="J12" s="65">
        <f>VLOOKUP($A12,'Return Data'!$B$7:$R$2843,12,0)</f>
        <v>-7.6871</v>
      </c>
      <c r="K12" s="66">
        <f t="shared" si="3"/>
        <v>7</v>
      </c>
      <c r="L12" s="65">
        <f>VLOOKUP($A12,'Return Data'!$B$7:$R$2843,13,0)</f>
        <v>-3.8247</v>
      </c>
      <c r="M12" s="66">
        <f t="shared" si="4"/>
        <v>10</v>
      </c>
      <c r="N12" s="65">
        <f>VLOOKUP($A12,'Return Data'!$B$7:$R$2843,17,0)</f>
        <v>16.3064</v>
      </c>
      <c r="O12" s="66">
        <f t="shared" si="5"/>
        <v>9</v>
      </c>
      <c r="P12" s="65">
        <f>VLOOKUP($A12,'Return Data'!$B$7:$R$2843,14,0)</f>
        <v>14.955</v>
      </c>
      <c r="Q12" s="66">
        <f t="shared" si="6"/>
        <v>9</v>
      </c>
      <c r="R12" s="65">
        <f>VLOOKUP($A12,'Return Data'!$B$7:$R$2843,16,0)</f>
        <v>4.7184999999999997</v>
      </c>
      <c r="S12" s="67">
        <f t="shared" si="7"/>
        <v>4</v>
      </c>
    </row>
    <row r="13" spans="1:19" x14ac:dyDescent="0.3">
      <c r="A13" s="82" t="s">
        <v>886</v>
      </c>
      <c r="B13" s="64">
        <f>VLOOKUP($A13,'Return Data'!$B$7:$R$2843,3,0)</f>
        <v>44391</v>
      </c>
      <c r="C13" s="65">
        <f>VLOOKUP($A13,'Return Data'!$B$7:$R$2843,4,0)</f>
        <v>13.1387</v>
      </c>
      <c r="D13" s="65">
        <f>VLOOKUP($A13,'Return Data'!$B$7:$R$2843,9,0)</f>
        <v>-7.2900999999999998</v>
      </c>
      <c r="E13" s="66">
        <f t="shared" si="0"/>
        <v>1</v>
      </c>
      <c r="F13" s="65">
        <f>VLOOKUP($A13,'Return Data'!$B$7:$R$2843,10,0)</f>
        <v>15.5396</v>
      </c>
      <c r="G13" s="66">
        <f t="shared" si="1"/>
        <v>1</v>
      </c>
      <c r="H13" s="65">
        <f>VLOOKUP($A13,'Return Data'!$B$7:$R$2843,11,0)</f>
        <v>-7.2074999999999996</v>
      </c>
      <c r="I13" s="66">
        <f t="shared" si="2"/>
        <v>9</v>
      </c>
      <c r="J13" s="65">
        <f>VLOOKUP($A13,'Return Data'!$B$7:$R$2843,12,0)</f>
        <v>-7.4880000000000004</v>
      </c>
      <c r="K13" s="66">
        <f t="shared" si="3"/>
        <v>3</v>
      </c>
      <c r="L13" s="65">
        <f>VLOOKUP($A13,'Return Data'!$B$7:$R$2843,13,0)</f>
        <v>-3.6652999999999998</v>
      </c>
      <c r="M13" s="66">
        <f t="shared" si="4"/>
        <v>7</v>
      </c>
      <c r="N13" s="65">
        <f>VLOOKUP($A13,'Return Data'!$B$7:$R$2843,17,0)</f>
        <v>15.090400000000001</v>
      </c>
      <c r="O13" s="66">
        <f t="shared" si="5"/>
        <v>10</v>
      </c>
      <c r="P13" s="65">
        <f>VLOOKUP($A13,'Return Data'!$B$7:$R$2843,14,0)</f>
        <v>14.710699999999999</v>
      </c>
      <c r="Q13" s="66">
        <f t="shared" si="6"/>
        <v>10</v>
      </c>
      <c r="R13" s="65">
        <f>VLOOKUP($A13,'Return Data'!$B$7:$R$2843,16,0)</f>
        <v>3.1074000000000002</v>
      </c>
      <c r="S13" s="67">
        <f t="shared" si="7"/>
        <v>11</v>
      </c>
    </row>
    <row r="14" spans="1:19" x14ac:dyDescent="0.3">
      <c r="A14" s="82" t="s">
        <v>888</v>
      </c>
      <c r="B14" s="64">
        <f>VLOOKUP($A14,'Return Data'!$B$7:$R$2843,3,0)</f>
        <v>44391</v>
      </c>
      <c r="C14" s="65">
        <f>VLOOKUP($A14,'Return Data'!$B$7:$R$2843,4,0)</f>
        <v>14.331200000000001</v>
      </c>
      <c r="D14" s="65">
        <f>VLOOKUP($A14,'Return Data'!$B$7:$R$2843,9,0)</f>
        <v>-18.0077</v>
      </c>
      <c r="E14" s="66">
        <f t="shared" si="0"/>
        <v>10</v>
      </c>
      <c r="F14" s="65">
        <f>VLOOKUP($A14,'Return Data'!$B$7:$R$2843,10,0)</f>
        <v>4.9101999999999997</v>
      </c>
      <c r="G14" s="66">
        <f t="shared" si="1"/>
        <v>10</v>
      </c>
      <c r="H14" s="65">
        <f>VLOOKUP($A14,'Return Data'!$B$7:$R$2843,11,0)</f>
        <v>-9.4665999999999997</v>
      </c>
      <c r="I14" s="66">
        <f t="shared" si="2"/>
        <v>11</v>
      </c>
      <c r="J14" s="65">
        <f>VLOOKUP($A14,'Return Data'!$B$7:$R$2843,12,0)</f>
        <v>-8.5582999999999991</v>
      </c>
      <c r="K14" s="66">
        <f t="shared" si="3"/>
        <v>10</v>
      </c>
      <c r="L14" s="65">
        <f>VLOOKUP($A14,'Return Data'!$B$7:$R$2843,13,0)</f>
        <v>-3.7231000000000001</v>
      </c>
      <c r="M14" s="66">
        <f t="shared" si="4"/>
        <v>8</v>
      </c>
      <c r="N14" s="65">
        <f>VLOOKUP($A14,'Return Data'!$B$7:$R$2843,17,0)</f>
        <v>14.954000000000001</v>
      </c>
      <c r="O14" s="66">
        <f t="shared" si="5"/>
        <v>11</v>
      </c>
      <c r="P14" s="65">
        <f>VLOOKUP($A14,'Return Data'!$B$7:$R$2843,14,0)</f>
        <v>13.1462</v>
      </c>
      <c r="Q14" s="66">
        <f t="shared" si="6"/>
        <v>11</v>
      </c>
      <c r="R14" s="65">
        <f>VLOOKUP($A14,'Return Data'!$B$7:$R$2843,16,0)</f>
        <v>3.8140999999999998</v>
      </c>
      <c r="S14" s="67">
        <f t="shared" si="7"/>
        <v>10</v>
      </c>
    </row>
    <row r="15" spans="1:19" x14ac:dyDescent="0.3">
      <c r="A15" s="82" t="s">
        <v>890</v>
      </c>
      <c r="B15" s="64">
        <f>VLOOKUP($A15,'Return Data'!$B$7:$R$2843,3,0)</f>
        <v>44391</v>
      </c>
      <c r="C15" s="65">
        <f>VLOOKUP($A15,'Return Data'!$B$7:$R$2843,4,0)</f>
        <v>19.723700000000001</v>
      </c>
      <c r="D15" s="65">
        <f>VLOOKUP($A15,'Return Data'!$B$7:$R$2843,9,0)</f>
        <v>-10.3969</v>
      </c>
      <c r="E15" s="66">
        <f t="shared" si="0"/>
        <v>3</v>
      </c>
      <c r="F15" s="65">
        <f>VLOOKUP($A15,'Return Data'!$B$7:$R$2843,10,0)</f>
        <v>11.5848</v>
      </c>
      <c r="G15" s="66">
        <f t="shared" si="1"/>
        <v>4</v>
      </c>
      <c r="H15" s="65">
        <f>VLOOKUP($A15,'Return Data'!$B$7:$R$2843,11,0)</f>
        <v>-5.0566000000000004</v>
      </c>
      <c r="I15" s="66">
        <f t="shared" si="2"/>
        <v>1</v>
      </c>
      <c r="J15" s="65">
        <f>VLOOKUP($A15,'Return Data'!$B$7:$R$2843,12,0)</f>
        <v>-7.3593000000000002</v>
      </c>
      <c r="K15" s="66">
        <f t="shared" si="3"/>
        <v>2</v>
      </c>
      <c r="L15" s="65">
        <f>VLOOKUP($A15,'Return Data'!$B$7:$R$2843,13,0)</f>
        <v>-3.1118999999999999</v>
      </c>
      <c r="M15" s="66">
        <f t="shared" si="4"/>
        <v>2</v>
      </c>
      <c r="N15" s="65">
        <f>VLOOKUP($A15,'Return Data'!$B$7:$R$2843,17,0)</f>
        <v>17.313199999999998</v>
      </c>
      <c r="O15" s="66">
        <f t="shared" si="5"/>
        <v>2</v>
      </c>
      <c r="P15" s="65">
        <f>VLOOKUP($A15,'Return Data'!$B$7:$R$2843,14,0)</f>
        <v>16.1965</v>
      </c>
      <c r="Q15" s="66">
        <f t="shared" si="6"/>
        <v>2</v>
      </c>
      <c r="R15" s="65">
        <f>VLOOKUP($A15,'Return Data'!$B$7:$R$2843,16,0)</f>
        <v>6.8083999999999998</v>
      </c>
      <c r="S15" s="67">
        <f t="shared" si="7"/>
        <v>1</v>
      </c>
    </row>
    <row r="16" spans="1:19" x14ac:dyDescent="0.3">
      <c r="A16" s="82" t="s">
        <v>892</v>
      </c>
      <c r="B16" s="64">
        <f>VLOOKUP($A16,'Return Data'!$B$7:$R$2843,3,0)</f>
        <v>44391</v>
      </c>
      <c r="C16" s="65">
        <f>VLOOKUP($A16,'Return Data'!$B$7:$R$2843,4,0)</f>
        <v>19.5136</v>
      </c>
      <c r="D16" s="65">
        <f>VLOOKUP($A16,'Return Data'!$B$7:$R$2843,9,0)</f>
        <v>-11.5854</v>
      </c>
      <c r="E16" s="66">
        <f t="shared" si="0"/>
        <v>6</v>
      </c>
      <c r="F16" s="65">
        <f>VLOOKUP($A16,'Return Data'!$B$7:$R$2843,10,0)</f>
        <v>10.668699999999999</v>
      </c>
      <c r="G16" s="66">
        <f t="shared" si="1"/>
        <v>8</v>
      </c>
      <c r="H16" s="65">
        <f>VLOOKUP($A16,'Return Data'!$B$7:$R$2843,11,0)</f>
        <v>-5.3734000000000002</v>
      </c>
      <c r="I16" s="66">
        <f t="shared" si="2"/>
        <v>6</v>
      </c>
      <c r="J16" s="65">
        <f>VLOOKUP($A16,'Return Data'!$B$7:$R$2843,12,0)</f>
        <v>-7.9344000000000001</v>
      </c>
      <c r="K16" s="66">
        <f t="shared" si="3"/>
        <v>8</v>
      </c>
      <c r="L16" s="65">
        <f>VLOOKUP($A16,'Return Data'!$B$7:$R$2843,13,0)</f>
        <v>-3.7734000000000001</v>
      </c>
      <c r="M16" s="66">
        <f t="shared" si="4"/>
        <v>9</v>
      </c>
      <c r="N16" s="65">
        <f>VLOOKUP($A16,'Return Data'!$B$7:$R$2843,17,0)</f>
        <v>16.738399999999999</v>
      </c>
      <c r="O16" s="66">
        <f t="shared" si="5"/>
        <v>5</v>
      </c>
      <c r="P16" s="65">
        <f>VLOOKUP($A16,'Return Data'!$B$7:$R$2843,14,0)</f>
        <v>15.25</v>
      </c>
      <c r="Q16" s="66">
        <f t="shared" si="6"/>
        <v>7</v>
      </c>
      <c r="R16" s="65">
        <f>VLOOKUP($A16,'Return Data'!$B$7:$R$2843,16,0)</f>
        <v>6.6646000000000001</v>
      </c>
      <c r="S16" s="67">
        <f t="shared" si="7"/>
        <v>2</v>
      </c>
    </row>
    <row r="17" spans="1:19" x14ac:dyDescent="0.3">
      <c r="A17" s="82" t="s">
        <v>894</v>
      </c>
      <c r="B17" s="64">
        <f>VLOOKUP($A17,'Return Data'!$B$7:$R$2843,3,0)</f>
        <v>44391</v>
      </c>
      <c r="C17" s="65">
        <f>VLOOKUP($A17,'Return Data'!$B$7:$R$2843,4,0)</f>
        <v>19.2102</v>
      </c>
      <c r="D17" s="65">
        <f>VLOOKUP($A17,'Return Data'!$B$7:$R$2843,9,0)</f>
        <v>-10.566599999999999</v>
      </c>
      <c r="E17" s="66">
        <f t="shared" si="0"/>
        <v>5</v>
      </c>
      <c r="F17" s="65">
        <f>VLOOKUP($A17,'Return Data'!$B$7:$R$2843,10,0)</f>
        <v>11.236700000000001</v>
      </c>
      <c r="G17" s="66">
        <f t="shared" si="1"/>
        <v>5</v>
      </c>
      <c r="H17" s="65">
        <f>VLOOKUP($A17,'Return Data'!$B$7:$R$2843,11,0)</f>
        <v>-5.1723999999999997</v>
      </c>
      <c r="I17" s="66">
        <f t="shared" si="2"/>
        <v>2</v>
      </c>
      <c r="J17" s="65">
        <f>VLOOKUP($A17,'Return Data'!$B$7:$R$2843,12,0)</f>
        <v>-7.6494999999999997</v>
      </c>
      <c r="K17" s="66">
        <f t="shared" si="3"/>
        <v>5</v>
      </c>
      <c r="L17" s="65">
        <f>VLOOKUP($A17,'Return Data'!$B$7:$R$2843,13,0)</f>
        <v>-3.4819</v>
      </c>
      <c r="M17" s="66">
        <f t="shared" si="4"/>
        <v>4</v>
      </c>
      <c r="N17" s="65">
        <f>VLOOKUP($A17,'Return Data'!$B$7:$R$2843,17,0)</f>
        <v>16.712199999999999</v>
      </c>
      <c r="O17" s="66">
        <f t="shared" si="5"/>
        <v>6</v>
      </c>
      <c r="P17" s="65">
        <f>VLOOKUP($A17,'Return Data'!$B$7:$R$2843,14,0)</f>
        <v>15.444100000000001</v>
      </c>
      <c r="Q17" s="66">
        <f t="shared" si="6"/>
        <v>4</v>
      </c>
      <c r="R17" s="65">
        <f>VLOOKUP($A17,'Return Data'!$B$7:$R$2843,16,0)</f>
        <v>6.6356000000000002</v>
      </c>
      <c r="S17" s="67">
        <f t="shared" si="7"/>
        <v>3</v>
      </c>
    </row>
    <row r="18" spans="1:19" x14ac:dyDescent="0.3">
      <c r="A18" s="82" t="s">
        <v>895</v>
      </c>
      <c r="B18" s="64">
        <f>VLOOKUP($A18,'Return Data'!$B$7:$R$2843,3,0)</f>
        <v>44391</v>
      </c>
      <c r="C18" s="65">
        <f>VLOOKUP($A18,'Return Data'!$B$7:$R$2843,4,0)</f>
        <v>14.7986</v>
      </c>
      <c r="D18" s="65">
        <f>VLOOKUP($A18,'Return Data'!$B$7:$R$2843,9,0)</f>
        <v>-9.4304000000000006</v>
      </c>
      <c r="E18" s="66">
        <f t="shared" si="0"/>
        <v>2</v>
      </c>
      <c r="F18" s="65">
        <f>VLOOKUP($A18,'Return Data'!$B$7:$R$2843,10,0)</f>
        <v>11.8973</v>
      </c>
      <c r="G18" s="66">
        <f t="shared" si="1"/>
        <v>3</v>
      </c>
      <c r="H18" s="65">
        <f>VLOOKUP($A18,'Return Data'!$B$7:$R$2843,11,0)</f>
        <v>-5.2309999999999999</v>
      </c>
      <c r="I18" s="66">
        <f t="shared" si="2"/>
        <v>3</v>
      </c>
      <c r="J18" s="65">
        <f>VLOOKUP($A18,'Return Data'!$B$7:$R$2843,12,0)</f>
        <v>-7.5911</v>
      </c>
      <c r="K18" s="66">
        <f t="shared" si="3"/>
        <v>4</v>
      </c>
      <c r="L18" s="65">
        <f>VLOOKUP($A18,'Return Data'!$B$7:$R$2843,13,0)</f>
        <v>-3.3233000000000001</v>
      </c>
      <c r="M18" s="66">
        <f t="shared" si="4"/>
        <v>3</v>
      </c>
      <c r="N18" s="65">
        <f>VLOOKUP($A18,'Return Data'!$B$7:$R$2843,17,0)</f>
        <v>17.156500000000001</v>
      </c>
      <c r="O18" s="66">
        <f t="shared" si="5"/>
        <v>4</v>
      </c>
      <c r="P18" s="65">
        <f>VLOOKUP($A18,'Return Data'!$B$7:$R$2843,14,0)</f>
        <v>15.5823</v>
      </c>
      <c r="Q18" s="66">
        <f t="shared" si="6"/>
        <v>3</v>
      </c>
      <c r="R18" s="65">
        <f>VLOOKUP($A18,'Return Data'!$B$7:$R$2843,16,0)</f>
        <v>4.0620000000000003</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-18.944254545454541</v>
      </c>
      <c r="E20" s="88"/>
      <c r="F20" s="89">
        <f>AVERAGE(F8:F18)</f>
        <v>9.5100818181818187</v>
      </c>
      <c r="G20" s="88"/>
      <c r="H20" s="89">
        <f>AVERAGE(H8:H18)</f>
        <v>-6.291363636363636</v>
      </c>
      <c r="I20" s="88"/>
      <c r="J20" s="89">
        <f>AVERAGE(J8:J18)</f>
        <v>-8.4923272727272732</v>
      </c>
      <c r="K20" s="88"/>
      <c r="L20" s="89">
        <f>AVERAGE(L8:L18)</f>
        <v>-4.3056181818181818</v>
      </c>
      <c r="M20" s="88"/>
      <c r="N20" s="89">
        <f>AVERAGE(N8:N18)</f>
        <v>16.610627272727267</v>
      </c>
      <c r="O20" s="88"/>
      <c r="P20" s="89">
        <f>AVERAGE(P8:P18)</f>
        <v>15.324290909090907</v>
      </c>
      <c r="Q20" s="88"/>
      <c r="R20" s="89">
        <f>AVERAGE(R8:R18)</f>
        <v>4.8194636363636363</v>
      </c>
      <c r="S20" s="90"/>
    </row>
    <row r="21" spans="1:19" x14ac:dyDescent="0.3">
      <c r="A21" s="87" t="s">
        <v>28</v>
      </c>
      <c r="B21" s="88"/>
      <c r="C21" s="88"/>
      <c r="D21" s="89">
        <f>MIN(D8:D18)</f>
        <v>-93.795599999999993</v>
      </c>
      <c r="E21" s="88"/>
      <c r="F21" s="89">
        <f>MIN(F8:F18)</f>
        <v>-6.5010000000000003</v>
      </c>
      <c r="G21" s="88"/>
      <c r="H21" s="89">
        <f>MIN(H8:H18)</f>
        <v>-9.4665999999999997</v>
      </c>
      <c r="I21" s="88"/>
      <c r="J21" s="89">
        <f>MIN(J8:J18)</f>
        <v>-16.597300000000001</v>
      </c>
      <c r="K21" s="88"/>
      <c r="L21" s="89">
        <f>MIN(L8:L18)</f>
        <v>-12.227399999999999</v>
      </c>
      <c r="M21" s="88"/>
      <c r="N21" s="89">
        <f>MIN(N8:N18)</f>
        <v>14.954000000000001</v>
      </c>
      <c r="O21" s="88"/>
      <c r="P21" s="89">
        <f>MIN(P8:P18)</f>
        <v>13.1462</v>
      </c>
      <c r="Q21" s="88"/>
      <c r="R21" s="89">
        <f>MIN(R8:R18)</f>
        <v>3.1074000000000002</v>
      </c>
      <c r="S21" s="90"/>
    </row>
    <row r="22" spans="1:19" ht="15" thickBot="1" x14ac:dyDescent="0.35">
      <c r="A22" s="91" t="s">
        <v>29</v>
      </c>
      <c r="B22" s="92"/>
      <c r="C22" s="92"/>
      <c r="D22" s="93">
        <f>MAX(D8:D18)</f>
        <v>-7.2900999999999998</v>
      </c>
      <c r="E22" s="92"/>
      <c r="F22" s="93">
        <f>MAX(F8:F18)</f>
        <v>15.5396</v>
      </c>
      <c r="G22" s="92"/>
      <c r="H22" s="93">
        <f>MAX(H8:H18)</f>
        <v>-5.0566000000000004</v>
      </c>
      <c r="I22" s="92"/>
      <c r="J22" s="93">
        <f>MAX(J8:J18)</f>
        <v>-6.9264999999999999</v>
      </c>
      <c r="K22" s="92"/>
      <c r="L22" s="93">
        <f>MAX(L8:L18)</f>
        <v>-3.0406</v>
      </c>
      <c r="M22" s="92"/>
      <c r="N22" s="93">
        <f>MAX(N8:N18)</f>
        <v>18.359400000000001</v>
      </c>
      <c r="O22" s="92"/>
      <c r="P22" s="93">
        <f>MAX(P8:P18)</f>
        <v>17.513500000000001</v>
      </c>
      <c r="Q22" s="92"/>
      <c r="R22" s="93">
        <f>MAX(R8:R18)</f>
        <v>6.8083999999999998</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44391</v>
      </c>
      <c r="C8" s="65">
        <f>VLOOKUP($A8,'Return Data'!$B$7:$R$2843,4,0)</f>
        <v>16.566400000000002</v>
      </c>
      <c r="D8" s="65">
        <f>VLOOKUP($A8,'Return Data'!$B$7:$R$2843,9,0)</f>
        <v>3.0998000000000001</v>
      </c>
      <c r="E8" s="66">
        <f t="shared" ref="E8:E27" si="0">RANK(D8,D$8:D$27,0)</f>
        <v>10</v>
      </c>
      <c r="F8" s="65">
        <f>VLOOKUP($A8,'Return Data'!$B$7:$R$2843,10,0)</f>
        <v>7.3268000000000004</v>
      </c>
      <c r="G8" s="66">
        <f t="shared" ref="G8:G27" si="1">RANK(F8,F$8:F$27,0)</f>
        <v>11</v>
      </c>
      <c r="H8" s="65">
        <f>VLOOKUP($A8,'Return Data'!$B$7:$R$2843,11,0)</f>
        <v>8.1919000000000004</v>
      </c>
      <c r="I8" s="66">
        <f t="shared" ref="I8:I27" si="2">RANK(H8,H$8:H$27,0)</f>
        <v>6</v>
      </c>
      <c r="J8" s="65">
        <f>VLOOKUP($A8,'Return Data'!$B$7:$R$2843,12,0)</f>
        <v>8.8104999999999993</v>
      </c>
      <c r="K8" s="66">
        <f t="shared" ref="K8:K27" si="3">RANK(J8,J$8:J$27,0)</f>
        <v>7</v>
      </c>
      <c r="L8" s="65">
        <f>VLOOKUP($A8,'Return Data'!$B$7:$R$2843,13,0)</f>
        <v>10.051600000000001</v>
      </c>
      <c r="M8" s="66">
        <f t="shared" ref="M8:M27" si="4">RANK(L8,L$8:L$27,0)</f>
        <v>6</v>
      </c>
      <c r="N8" s="65">
        <f>VLOOKUP($A8,'Return Data'!$B$7:$R$2843,17,0)</f>
        <v>6.9630999999999998</v>
      </c>
      <c r="O8" s="66">
        <f>RANK(N8,N$8:N$27,0)</f>
        <v>8</v>
      </c>
      <c r="P8" s="65">
        <f>VLOOKUP($A8,'Return Data'!$B$7:$R$2843,14,0)</f>
        <v>6.9903000000000004</v>
      </c>
      <c r="Q8" s="66">
        <f>RANK(P8,P$8:P$27,0)</f>
        <v>7</v>
      </c>
      <c r="R8" s="65">
        <f>VLOOKUP($A8,'Return Data'!$B$7:$R$2843,16,0)</f>
        <v>8.4041999999999994</v>
      </c>
      <c r="S8" s="67">
        <f t="shared" ref="S8:S27" si="5">RANK(R8,R$8:R$27,0)</f>
        <v>6</v>
      </c>
    </row>
    <row r="9" spans="1:19" x14ac:dyDescent="0.3">
      <c r="A9" s="82" t="s">
        <v>654</v>
      </c>
      <c r="B9" s="64">
        <f>VLOOKUP($A9,'Return Data'!$B$7:$R$2843,3,0)</f>
        <v>44391</v>
      </c>
      <c r="C9" s="65">
        <f>VLOOKUP($A9,'Return Data'!$B$7:$R$2843,4,0)</f>
        <v>0.41570000000000001</v>
      </c>
      <c r="D9" s="65">
        <f>VLOOKUP($A9,'Return Data'!$B$7:$R$2843,9,0)</f>
        <v>0</v>
      </c>
      <c r="E9" s="66">
        <f t="shared" si="0"/>
        <v>19</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18</v>
      </c>
      <c r="N9" s="65"/>
      <c r="O9" s="66"/>
      <c r="P9" s="65"/>
      <c r="Q9" s="66"/>
      <c r="R9" s="65">
        <f>VLOOKUP($A9,'Return Data'!$B$7:$R$2843,16,0)</f>
        <v>-15.401899999999999</v>
      </c>
      <c r="S9" s="67">
        <f t="shared" si="5"/>
        <v>19</v>
      </c>
    </row>
    <row r="10" spans="1:19" x14ac:dyDescent="0.3">
      <c r="A10" s="82" t="s">
        <v>656</v>
      </c>
      <c r="B10" s="64">
        <f>VLOOKUP($A10,'Return Data'!$B$7:$R$2843,3,0)</f>
        <v>44391</v>
      </c>
      <c r="C10" s="65">
        <f>VLOOKUP($A10,'Return Data'!$B$7:$R$2843,4,0)</f>
        <v>17.994399999999999</v>
      </c>
      <c r="D10" s="65">
        <f>VLOOKUP($A10,'Return Data'!$B$7:$R$2843,9,0)</f>
        <v>2.9346999999999999</v>
      </c>
      <c r="E10" s="66">
        <f t="shared" si="0"/>
        <v>11</v>
      </c>
      <c r="F10" s="65">
        <f>VLOOKUP($A10,'Return Data'!$B$7:$R$2843,10,0)</f>
        <v>7.5335999999999999</v>
      </c>
      <c r="G10" s="66">
        <f t="shared" si="1"/>
        <v>9</v>
      </c>
      <c r="H10" s="65">
        <f>VLOOKUP($A10,'Return Data'!$B$7:$R$2843,11,0)</f>
        <v>7.6877000000000004</v>
      </c>
      <c r="I10" s="66">
        <f t="shared" si="2"/>
        <v>9</v>
      </c>
      <c r="J10" s="65">
        <f>VLOOKUP($A10,'Return Data'!$B$7:$R$2843,12,0)</f>
        <v>8.2439999999999998</v>
      </c>
      <c r="K10" s="66">
        <f t="shared" si="3"/>
        <v>9</v>
      </c>
      <c r="L10" s="65">
        <f>VLOOKUP($A10,'Return Data'!$B$7:$R$2843,13,0)</f>
        <v>8.6028000000000002</v>
      </c>
      <c r="M10" s="66">
        <f t="shared" si="4"/>
        <v>10</v>
      </c>
      <c r="N10" s="65">
        <f>VLOOKUP($A10,'Return Data'!$B$7:$R$2843,17,0)</f>
        <v>8.9312000000000005</v>
      </c>
      <c r="O10" s="66">
        <f t="shared" ref="O10:O22" si="6">RANK(N10,N$8:N$27,0)</f>
        <v>3</v>
      </c>
      <c r="P10" s="65">
        <f>VLOOKUP($A10,'Return Data'!$B$7:$R$2843,14,0)</f>
        <v>7.6527000000000003</v>
      </c>
      <c r="Q10" s="66">
        <f t="shared" ref="Q10:Q22" si="7">RANK(P10,P$8:P$27,0)</f>
        <v>6</v>
      </c>
      <c r="R10" s="65">
        <f>VLOOKUP($A10,'Return Data'!$B$7:$R$2843,16,0)</f>
        <v>8.7512000000000008</v>
      </c>
      <c r="S10" s="67">
        <f t="shared" si="5"/>
        <v>5</v>
      </c>
    </row>
    <row r="11" spans="1:19" x14ac:dyDescent="0.3">
      <c r="A11" s="82" t="s">
        <v>660</v>
      </c>
      <c r="B11" s="64">
        <f>VLOOKUP($A11,'Return Data'!$B$7:$R$2843,3,0)</f>
        <v>44391</v>
      </c>
      <c r="C11" s="65">
        <f>VLOOKUP($A11,'Return Data'!$B$7:$R$2843,4,0)</f>
        <v>16.810099999999998</v>
      </c>
      <c r="D11" s="65">
        <f>VLOOKUP($A11,'Return Data'!$B$7:$R$2843,9,0)</f>
        <v>2.0880000000000001</v>
      </c>
      <c r="E11" s="66">
        <f t="shared" si="0"/>
        <v>15</v>
      </c>
      <c r="F11" s="65">
        <f>VLOOKUP($A11,'Return Data'!$B$7:$R$2843,10,0)</f>
        <v>5.1039000000000003</v>
      </c>
      <c r="G11" s="66">
        <f t="shared" si="1"/>
        <v>15</v>
      </c>
      <c r="H11" s="65">
        <f>VLOOKUP($A11,'Return Data'!$B$7:$R$2843,11,0)</f>
        <v>15.045400000000001</v>
      </c>
      <c r="I11" s="66">
        <f t="shared" si="2"/>
        <v>3</v>
      </c>
      <c r="J11" s="65">
        <f>VLOOKUP($A11,'Return Data'!$B$7:$R$2843,12,0)</f>
        <v>13.728899999999999</v>
      </c>
      <c r="K11" s="66">
        <f t="shared" si="3"/>
        <v>3</v>
      </c>
      <c r="L11" s="65">
        <f>VLOOKUP($A11,'Return Data'!$B$7:$R$2843,13,0)</f>
        <v>14.8545</v>
      </c>
      <c r="M11" s="66">
        <f t="shared" si="4"/>
        <v>2</v>
      </c>
      <c r="N11" s="65">
        <f>VLOOKUP($A11,'Return Data'!$B$7:$R$2843,17,0)</f>
        <v>6.2613000000000003</v>
      </c>
      <c r="O11" s="66">
        <f t="shared" si="6"/>
        <v>9</v>
      </c>
      <c r="P11" s="65">
        <f>VLOOKUP($A11,'Return Data'!$B$7:$R$2843,14,0)</f>
        <v>5.8464</v>
      </c>
      <c r="Q11" s="66">
        <f t="shared" si="7"/>
        <v>8</v>
      </c>
      <c r="R11" s="65">
        <f>VLOOKUP($A11,'Return Data'!$B$7:$R$2843,16,0)</f>
        <v>8.3497000000000003</v>
      </c>
      <c r="S11" s="67">
        <f t="shared" si="5"/>
        <v>7</v>
      </c>
    </row>
    <row r="12" spans="1:19" x14ac:dyDescent="0.3">
      <c r="A12" s="82" t="s">
        <v>662</v>
      </c>
      <c r="B12" s="64">
        <f>VLOOKUP($A12,'Return Data'!$B$7:$R$2843,3,0)</f>
        <v>44391</v>
      </c>
      <c r="C12" s="65">
        <f>VLOOKUP($A12,'Return Data'!$B$7:$R$2843,4,0)</f>
        <v>4.3216999999999999</v>
      </c>
      <c r="D12" s="65">
        <f>VLOOKUP($A12,'Return Data'!$B$7:$R$2843,9,0)</f>
        <v>7.1075999999999997</v>
      </c>
      <c r="E12" s="66">
        <f t="shared" si="0"/>
        <v>4</v>
      </c>
      <c r="F12" s="65">
        <f>VLOOKUP($A12,'Return Data'!$B$7:$R$2843,10,0)</f>
        <v>13.4018</v>
      </c>
      <c r="G12" s="66">
        <f t="shared" si="1"/>
        <v>2</v>
      </c>
      <c r="H12" s="65">
        <f>VLOOKUP($A12,'Return Data'!$B$7:$R$2843,11,0)</f>
        <v>15.4259</v>
      </c>
      <c r="I12" s="66">
        <f t="shared" si="2"/>
        <v>2</v>
      </c>
      <c r="J12" s="65">
        <f>VLOOKUP($A12,'Return Data'!$B$7:$R$2843,12,0)</f>
        <v>12.153</v>
      </c>
      <c r="K12" s="66">
        <f t="shared" si="3"/>
        <v>4</v>
      </c>
      <c r="L12" s="65">
        <f>VLOOKUP($A12,'Return Data'!$B$7:$R$2843,13,0)</f>
        <v>14.5307</v>
      </c>
      <c r="M12" s="66">
        <f t="shared" si="4"/>
        <v>3</v>
      </c>
      <c r="N12" s="65">
        <f>VLOOKUP($A12,'Return Data'!$B$7:$R$2843,17,0)</f>
        <v>-21.923500000000001</v>
      </c>
      <c r="O12" s="66">
        <f t="shared" si="6"/>
        <v>17</v>
      </c>
      <c r="P12" s="65">
        <f>VLOOKUP($A12,'Return Data'!$B$7:$R$2843,14,0)</f>
        <v>-31.8218</v>
      </c>
      <c r="Q12" s="66">
        <f t="shared" si="7"/>
        <v>17</v>
      </c>
      <c r="R12" s="65">
        <f>VLOOKUP($A12,'Return Data'!$B$7:$R$2843,16,0)</f>
        <v>-12.3201</v>
      </c>
      <c r="S12" s="67">
        <f t="shared" si="5"/>
        <v>17</v>
      </c>
    </row>
    <row r="13" spans="1:19" x14ac:dyDescent="0.3">
      <c r="A13" s="82" t="s">
        <v>664</v>
      </c>
      <c r="B13" s="64">
        <f>VLOOKUP($A13,'Return Data'!$B$7:$R$2843,3,0)</f>
        <v>44391</v>
      </c>
      <c r="C13" s="65">
        <f>VLOOKUP($A13,'Return Data'!$B$7:$R$2843,4,0)</f>
        <v>32.369</v>
      </c>
      <c r="D13" s="65">
        <f>VLOOKUP($A13,'Return Data'!$B$7:$R$2843,9,0)</f>
        <v>3.3847</v>
      </c>
      <c r="E13" s="66">
        <f t="shared" si="0"/>
        <v>9</v>
      </c>
      <c r="F13" s="65">
        <f>VLOOKUP($A13,'Return Data'!$B$7:$R$2843,10,0)</f>
        <v>4.9069000000000003</v>
      </c>
      <c r="G13" s="66">
        <f t="shared" si="1"/>
        <v>17</v>
      </c>
      <c r="H13" s="65">
        <f>VLOOKUP($A13,'Return Data'!$B$7:$R$2843,11,0)</f>
        <v>4.8838999999999997</v>
      </c>
      <c r="I13" s="66">
        <f t="shared" si="2"/>
        <v>14</v>
      </c>
      <c r="J13" s="65">
        <f>VLOOKUP($A13,'Return Data'!$B$7:$R$2843,12,0)</f>
        <v>4.8925999999999998</v>
      </c>
      <c r="K13" s="66">
        <f t="shared" si="3"/>
        <v>16</v>
      </c>
      <c r="L13" s="65">
        <f>VLOOKUP($A13,'Return Data'!$B$7:$R$2843,13,0)</f>
        <v>6.6657000000000002</v>
      </c>
      <c r="M13" s="66">
        <f t="shared" si="4"/>
        <v>14</v>
      </c>
      <c r="N13" s="65">
        <f>VLOOKUP($A13,'Return Data'!$B$7:$R$2843,17,0)</f>
        <v>5.1303999999999998</v>
      </c>
      <c r="O13" s="66">
        <f t="shared" si="6"/>
        <v>10</v>
      </c>
      <c r="P13" s="65">
        <f>VLOOKUP($A13,'Return Data'!$B$7:$R$2843,14,0)</f>
        <v>2.8351000000000002</v>
      </c>
      <c r="Q13" s="66">
        <f t="shared" si="7"/>
        <v>14</v>
      </c>
      <c r="R13" s="65">
        <f>VLOOKUP($A13,'Return Data'!$B$7:$R$2843,16,0)</f>
        <v>6.9766000000000004</v>
      </c>
      <c r="S13" s="67">
        <f t="shared" si="5"/>
        <v>13</v>
      </c>
    </row>
    <row r="14" spans="1:19" x14ac:dyDescent="0.3">
      <c r="A14" s="82" t="s">
        <v>667</v>
      </c>
      <c r="B14" s="64">
        <f>VLOOKUP($A14,'Return Data'!$B$7:$R$2843,3,0)</f>
        <v>44391</v>
      </c>
      <c r="C14" s="65">
        <f>VLOOKUP($A14,'Return Data'!$B$7:$R$2843,4,0)</f>
        <v>22.258500000000002</v>
      </c>
      <c r="D14" s="65">
        <f>VLOOKUP($A14,'Return Data'!$B$7:$R$2843,9,0)</f>
        <v>-27.179400000000001</v>
      </c>
      <c r="E14" s="66">
        <f t="shared" si="0"/>
        <v>20</v>
      </c>
      <c r="F14" s="65">
        <f>VLOOKUP($A14,'Return Data'!$B$7:$R$2843,10,0)</f>
        <v>0.33879999999999999</v>
      </c>
      <c r="G14" s="66">
        <f t="shared" si="1"/>
        <v>19</v>
      </c>
      <c r="H14" s="65">
        <f>VLOOKUP($A14,'Return Data'!$B$7:$R$2843,11,0)</f>
        <v>9.1043000000000003</v>
      </c>
      <c r="I14" s="66">
        <f t="shared" si="2"/>
        <v>4</v>
      </c>
      <c r="J14" s="65">
        <f>VLOOKUP($A14,'Return Data'!$B$7:$R$2843,12,0)</f>
        <v>14.539199999999999</v>
      </c>
      <c r="K14" s="66">
        <f t="shared" si="3"/>
        <v>2</v>
      </c>
      <c r="L14" s="65">
        <f>VLOOKUP($A14,'Return Data'!$B$7:$R$2843,13,0)</f>
        <v>11.890599999999999</v>
      </c>
      <c r="M14" s="66">
        <f t="shared" si="4"/>
        <v>4</v>
      </c>
      <c r="N14" s="65">
        <f>VLOOKUP($A14,'Return Data'!$B$7:$R$2843,17,0)</f>
        <v>3.5451000000000001</v>
      </c>
      <c r="O14" s="66">
        <f t="shared" si="6"/>
        <v>13</v>
      </c>
      <c r="P14" s="65">
        <f>VLOOKUP($A14,'Return Data'!$B$7:$R$2843,14,0)</f>
        <v>5.1303000000000001</v>
      </c>
      <c r="Q14" s="66">
        <f t="shared" si="7"/>
        <v>9</v>
      </c>
      <c r="R14" s="65">
        <f>VLOOKUP($A14,'Return Data'!$B$7:$R$2843,16,0)</f>
        <v>8.2405000000000008</v>
      </c>
      <c r="S14" s="67">
        <f t="shared" si="5"/>
        <v>8</v>
      </c>
    </row>
    <row r="15" spans="1:19" x14ac:dyDescent="0.3">
      <c r="A15" s="82" t="s">
        <v>675</v>
      </c>
      <c r="B15" s="64">
        <f>VLOOKUP($A15,'Return Data'!$B$7:$R$2843,3,0)</f>
        <v>44391</v>
      </c>
      <c r="C15" s="65">
        <f>VLOOKUP($A15,'Return Data'!$B$7:$R$2843,4,0)</f>
        <v>19.761500000000002</v>
      </c>
      <c r="D15" s="65">
        <f>VLOOKUP($A15,'Return Data'!$B$7:$R$2843,9,0)</f>
        <v>4.6227</v>
      </c>
      <c r="E15" s="66">
        <f t="shared" si="0"/>
        <v>6</v>
      </c>
      <c r="F15" s="65">
        <f>VLOOKUP($A15,'Return Data'!$B$7:$R$2843,10,0)</f>
        <v>10.0898</v>
      </c>
      <c r="G15" s="66">
        <f t="shared" si="1"/>
        <v>6</v>
      </c>
      <c r="H15" s="65">
        <f>VLOOKUP($A15,'Return Data'!$B$7:$R$2843,11,0)</f>
        <v>8.0668000000000006</v>
      </c>
      <c r="I15" s="66">
        <f t="shared" si="2"/>
        <v>7</v>
      </c>
      <c r="J15" s="65">
        <f>VLOOKUP($A15,'Return Data'!$B$7:$R$2843,12,0)</f>
        <v>10.036799999999999</v>
      </c>
      <c r="K15" s="66">
        <f t="shared" si="3"/>
        <v>6</v>
      </c>
      <c r="L15" s="65">
        <f>VLOOKUP($A15,'Return Data'!$B$7:$R$2843,13,0)</f>
        <v>10.244199999999999</v>
      </c>
      <c r="M15" s="66">
        <f t="shared" si="4"/>
        <v>5</v>
      </c>
      <c r="N15" s="65">
        <f>VLOOKUP($A15,'Return Data'!$B$7:$R$2843,17,0)</f>
        <v>9.9711999999999996</v>
      </c>
      <c r="O15" s="66">
        <f t="shared" si="6"/>
        <v>1</v>
      </c>
      <c r="P15" s="65">
        <f>VLOOKUP($A15,'Return Data'!$B$7:$R$2843,14,0)</f>
        <v>9.5259999999999998</v>
      </c>
      <c r="Q15" s="66">
        <f t="shared" si="7"/>
        <v>1</v>
      </c>
      <c r="R15" s="65">
        <f>VLOOKUP($A15,'Return Data'!$B$7:$R$2843,16,0)</f>
        <v>9.7666000000000004</v>
      </c>
      <c r="S15" s="67">
        <f t="shared" si="5"/>
        <v>1</v>
      </c>
    </row>
    <row r="16" spans="1:19" x14ac:dyDescent="0.3">
      <c r="A16" s="82" t="s">
        <v>677</v>
      </c>
      <c r="B16" s="64">
        <f>VLOOKUP($A16,'Return Data'!$B$7:$R$2843,3,0)</f>
        <v>44391</v>
      </c>
      <c r="C16" s="65">
        <f>VLOOKUP($A16,'Return Data'!$B$7:$R$2843,4,0)</f>
        <v>26.005099999999999</v>
      </c>
      <c r="D16" s="65">
        <f>VLOOKUP($A16,'Return Data'!$B$7:$R$2843,9,0)</f>
        <v>4.4844999999999997</v>
      </c>
      <c r="E16" s="66">
        <f t="shared" si="0"/>
        <v>7</v>
      </c>
      <c r="F16" s="65">
        <f>VLOOKUP($A16,'Return Data'!$B$7:$R$2843,10,0)</f>
        <v>10.2933</v>
      </c>
      <c r="G16" s="66">
        <f t="shared" si="1"/>
        <v>5</v>
      </c>
      <c r="H16" s="65">
        <f>VLOOKUP($A16,'Return Data'!$B$7:$R$2843,11,0)</f>
        <v>7.8041</v>
      </c>
      <c r="I16" s="66">
        <f t="shared" si="2"/>
        <v>8</v>
      </c>
      <c r="J16" s="65">
        <f>VLOOKUP($A16,'Return Data'!$B$7:$R$2843,12,0)</f>
        <v>8.4427000000000003</v>
      </c>
      <c r="K16" s="66">
        <f t="shared" si="3"/>
        <v>8</v>
      </c>
      <c r="L16" s="65">
        <f>VLOOKUP($A16,'Return Data'!$B$7:$R$2843,13,0)</f>
        <v>8.9542999999999999</v>
      </c>
      <c r="M16" s="66">
        <f t="shared" si="4"/>
        <v>7</v>
      </c>
      <c r="N16" s="65">
        <f>VLOOKUP($A16,'Return Data'!$B$7:$R$2843,17,0)</f>
        <v>9.8172999999999995</v>
      </c>
      <c r="O16" s="66">
        <f t="shared" si="6"/>
        <v>2</v>
      </c>
      <c r="P16" s="65">
        <f>VLOOKUP($A16,'Return Data'!$B$7:$R$2843,14,0)</f>
        <v>9.4750999999999994</v>
      </c>
      <c r="Q16" s="66">
        <f t="shared" si="7"/>
        <v>2</v>
      </c>
      <c r="R16" s="65">
        <f>VLOOKUP($A16,'Return Data'!$B$7:$R$2843,16,0)</f>
        <v>9.4918999999999993</v>
      </c>
      <c r="S16" s="67">
        <f t="shared" si="5"/>
        <v>2</v>
      </c>
    </row>
    <row r="17" spans="1:19" x14ac:dyDescent="0.3">
      <c r="A17" s="82" t="s">
        <v>679</v>
      </c>
      <c r="B17" s="64">
        <f>VLOOKUP($A17,'Return Data'!$B$7:$R$2843,3,0)</f>
        <v>44391</v>
      </c>
      <c r="C17" s="65">
        <f>VLOOKUP($A17,'Return Data'!$B$7:$R$2843,4,0)</f>
        <v>14.3088</v>
      </c>
      <c r="D17" s="65">
        <f>VLOOKUP($A17,'Return Data'!$B$7:$R$2843,9,0)</f>
        <v>5.1746999999999996</v>
      </c>
      <c r="E17" s="66">
        <f t="shared" si="0"/>
        <v>5</v>
      </c>
      <c r="F17" s="65">
        <f>VLOOKUP($A17,'Return Data'!$B$7:$R$2843,10,0)</f>
        <v>8.2103999999999999</v>
      </c>
      <c r="G17" s="66">
        <f t="shared" si="1"/>
        <v>7</v>
      </c>
      <c r="H17" s="65">
        <f>VLOOKUP($A17,'Return Data'!$B$7:$R$2843,11,0)</f>
        <v>5.1688999999999998</v>
      </c>
      <c r="I17" s="66">
        <f t="shared" si="2"/>
        <v>13</v>
      </c>
      <c r="J17" s="65">
        <f>VLOOKUP($A17,'Return Data'!$B$7:$R$2843,12,0)</f>
        <v>7.8204000000000002</v>
      </c>
      <c r="K17" s="66">
        <f t="shared" si="3"/>
        <v>10</v>
      </c>
      <c r="L17" s="65">
        <f>VLOOKUP($A17,'Return Data'!$B$7:$R$2843,13,0)</f>
        <v>8.8155000000000001</v>
      </c>
      <c r="M17" s="66">
        <f t="shared" si="4"/>
        <v>9</v>
      </c>
      <c r="N17" s="65">
        <f>VLOOKUP($A17,'Return Data'!$B$7:$R$2843,17,0)</f>
        <v>-0.73650000000000004</v>
      </c>
      <c r="O17" s="66">
        <f t="shared" si="6"/>
        <v>15</v>
      </c>
      <c r="P17" s="65">
        <f>VLOOKUP($A17,'Return Data'!$B$7:$R$2843,14,0)</f>
        <v>-0.45689999999999997</v>
      </c>
      <c r="Q17" s="66">
        <f t="shared" si="7"/>
        <v>15</v>
      </c>
      <c r="R17" s="65">
        <f>VLOOKUP($A17,'Return Data'!$B$7:$R$2843,16,0)</f>
        <v>4.9817</v>
      </c>
      <c r="S17" s="67">
        <f t="shared" si="5"/>
        <v>15</v>
      </c>
    </row>
    <row r="18" spans="1:19" x14ac:dyDescent="0.3">
      <c r="A18" s="82" t="s">
        <v>680</v>
      </c>
      <c r="B18" s="64">
        <f>VLOOKUP($A18,'Return Data'!$B$7:$R$2843,3,0)</f>
        <v>44391</v>
      </c>
      <c r="C18" s="65">
        <f>VLOOKUP($A18,'Return Data'!$B$7:$R$2843,4,0)</f>
        <v>13.823399999999999</v>
      </c>
      <c r="D18" s="65">
        <f>VLOOKUP($A18,'Return Data'!$B$7:$R$2843,9,0)</f>
        <v>0.63400000000000001</v>
      </c>
      <c r="E18" s="66">
        <f t="shared" si="0"/>
        <v>17</v>
      </c>
      <c r="F18" s="65">
        <f>VLOOKUP($A18,'Return Data'!$B$7:$R$2843,10,0)</f>
        <v>5.9314</v>
      </c>
      <c r="G18" s="66">
        <f t="shared" si="1"/>
        <v>13</v>
      </c>
      <c r="H18" s="65">
        <f>VLOOKUP($A18,'Return Data'!$B$7:$R$2843,11,0)</f>
        <v>4.8063000000000002</v>
      </c>
      <c r="I18" s="66">
        <f t="shared" si="2"/>
        <v>16</v>
      </c>
      <c r="J18" s="65">
        <f>VLOOKUP($A18,'Return Data'!$B$7:$R$2843,12,0)</f>
        <v>5.8502000000000001</v>
      </c>
      <c r="K18" s="66">
        <f t="shared" si="3"/>
        <v>14</v>
      </c>
      <c r="L18" s="65">
        <f>VLOOKUP($A18,'Return Data'!$B$7:$R$2843,13,0)</f>
        <v>5.9856999999999996</v>
      </c>
      <c r="M18" s="66">
        <f t="shared" si="4"/>
        <v>16</v>
      </c>
      <c r="N18" s="65">
        <f>VLOOKUP($A18,'Return Data'!$B$7:$R$2843,17,0)</f>
        <v>7.5387000000000004</v>
      </c>
      <c r="O18" s="66">
        <f t="shared" si="6"/>
        <v>6</v>
      </c>
      <c r="P18" s="65">
        <f>VLOOKUP($A18,'Return Data'!$B$7:$R$2843,14,0)</f>
        <v>8.1545000000000005</v>
      </c>
      <c r="Q18" s="66">
        <f t="shared" si="7"/>
        <v>4</v>
      </c>
      <c r="R18" s="65">
        <f>VLOOKUP($A18,'Return Data'!$B$7:$R$2843,16,0)</f>
        <v>7.6957000000000004</v>
      </c>
      <c r="S18" s="67">
        <f t="shared" si="5"/>
        <v>9</v>
      </c>
    </row>
    <row r="19" spans="1:19" x14ac:dyDescent="0.3">
      <c r="A19" s="82" t="s">
        <v>683</v>
      </c>
      <c r="B19" s="64">
        <f>VLOOKUP($A19,'Return Data'!$B$7:$R$2843,3,0)</f>
        <v>44391</v>
      </c>
      <c r="C19" s="65">
        <f>VLOOKUP($A19,'Return Data'!$B$7:$R$2843,4,0)</f>
        <v>1552.8351</v>
      </c>
      <c r="D19" s="65">
        <f>VLOOKUP($A19,'Return Data'!$B$7:$R$2843,9,0)</f>
        <v>1.1539999999999999</v>
      </c>
      <c r="E19" s="66">
        <f t="shared" si="0"/>
        <v>16</v>
      </c>
      <c r="F19" s="65">
        <f>VLOOKUP($A19,'Return Data'!$B$7:$R$2843,10,0)</f>
        <v>5.1307</v>
      </c>
      <c r="G19" s="66">
        <f t="shared" si="1"/>
        <v>14</v>
      </c>
      <c r="H19" s="65">
        <f>VLOOKUP($A19,'Return Data'!$B$7:$R$2843,11,0)</f>
        <v>4.1250999999999998</v>
      </c>
      <c r="I19" s="66">
        <f t="shared" si="2"/>
        <v>17</v>
      </c>
      <c r="J19" s="65">
        <f>VLOOKUP($A19,'Return Data'!$B$7:$R$2843,12,0)</f>
        <v>4.1074999999999999</v>
      </c>
      <c r="K19" s="66">
        <f t="shared" si="3"/>
        <v>17</v>
      </c>
      <c r="L19" s="65">
        <f>VLOOKUP($A19,'Return Data'!$B$7:$R$2843,13,0)</f>
        <v>4.8041</v>
      </c>
      <c r="M19" s="66">
        <f t="shared" si="4"/>
        <v>17</v>
      </c>
      <c r="N19" s="65">
        <f>VLOOKUP($A19,'Return Data'!$B$7:$R$2843,17,0)</f>
        <v>7.5270000000000001</v>
      </c>
      <c r="O19" s="66">
        <f t="shared" si="6"/>
        <v>7</v>
      </c>
      <c r="P19" s="65">
        <f>VLOOKUP($A19,'Return Data'!$B$7:$R$2843,14,0)</f>
        <v>2.9015</v>
      </c>
      <c r="Q19" s="66">
        <f t="shared" si="7"/>
        <v>13</v>
      </c>
      <c r="R19" s="65">
        <f>VLOOKUP($A19,'Return Data'!$B$7:$R$2843,16,0)</f>
        <v>6.6223999999999998</v>
      </c>
      <c r="S19" s="67">
        <f t="shared" si="5"/>
        <v>14</v>
      </c>
    </row>
    <row r="20" spans="1:19" x14ac:dyDescent="0.3">
      <c r="A20" s="82" t="s">
        <v>685</v>
      </c>
      <c r="B20" s="64">
        <f>VLOOKUP($A20,'Return Data'!$B$7:$R$2843,3,0)</f>
        <v>44391</v>
      </c>
      <c r="C20" s="65">
        <f>VLOOKUP($A20,'Return Data'!$B$7:$R$2843,4,0)</f>
        <v>25.784500000000001</v>
      </c>
      <c r="D20" s="65">
        <f>VLOOKUP($A20,'Return Data'!$B$7:$R$2843,9,0)</f>
        <v>2.2313000000000001</v>
      </c>
      <c r="E20" s="66">
        <f t="shared" si="0"/>
        <v>14</v>
      </c>
      <c r="F20" s="65">
        <f>VLOOKUP($A20,'Return Data'!$B$7:$R$2843,10,0)</f>
        <v>8.0716000000000001</v>
      </c>
      <c r="G20" s="66">
        <f t="shared" si="1"/>
        <v>8</v>
      </c>
      <c r="H20" s="65">
        <f>VLOOKUP($A20,'Return Data'!$B$7:$R$2843,11,0)</f>
        <v>6.3155000000000001</v>
      </c>
      <c r="I20" s="66">
        <f t="shared" si="2"/>
        <v>10</v>
      </c>
      <c r="J20" s="65">
        <f>VLOOKUP($A20,'Return Data'!$B$7:$R$2843,12,0)</f>
        <v>6.4497</v>
      </c>
      <c r="K20" s="66">
        <f t="shared" si="3"/>
        <v>12</v>
      </c>
      <c r="L20" s="65">
        <f>VLOOKUP($A20,'Return Data'!$B$7:$R$2843,13,0)</f>
        <v>7.5582000000000003</v>
      </c>
      <c r="M20" s="66">
        <f t="shared" si="4"/>
        <v>12</v>
      </c>
      <c r="N20" s="65">
        <f>VLOOKUP($A20,'Return Data'!$B$7:$R$2843,17,0)</f>
        <v>7.9960000000000004</v>
      </c>
      <c r="O20" s="66">
        <f t="shared" si="6"/>
        <v>5</v>
      </c>
      <c r="P20" s="65">
        <f>VLOOKUP($A20,'Return Data'!$B$7:$R$2843,14,0)</f>
        <v>8.2181999999999995</v>
      </c>
      <c r="Q20" s="66">
        <f t="shared" si="7"/>
        <v>3</v>
      </c>
      <c r="R20" s="65">
        <f>VLOOKUP($A20,'Return Data'!$B$7:$R$2843,16,0)</f>
        <v>9.0899000000000001</v>
      </c>
      <c r="S20" s="67">
        <f t="shared" si="5"/>
        <v>4</v>
      </c>
    </row>
    <row r="21" spans="1:19" x14ac:dyDescent="0.3">
      <c r="A21" s="82" t="s">
        <v>687</v>
      </c>
      <c r="B21" s="64">
        <f>VLOOKUP($A21,'Return Data'!$B$7:$R$2843,3,0)</f>
        <v>44391</v>
      </c>
      <c r="C21" s="65">
        <f>VLOOKUP($A21,'Return Data'!$B$7:$R$2843,4,0)</f>
        <v>23.743500000000001</v>
      </c>
      <c r="D21" s="65">
        <f>VLOOKUP($A21,'Return Data'!$B$7:$R$2843,9,0)</f>
        <v>0.26650000000000001</v>
      </c>
      <c r="E21" s="66">
        <f t="shared" si="0"/>
        <v>18</v>
      </c>
      <c r="F21" s="65">
        <f>VLOOKUP($A21,'Return Data'!$B$7:$R$2843,10,0)</f>
        <v>5.0308000000000002</v>
      </c>
      <c r="G21" s="66">
        <f t="shared" si="1"/>
        <v>16</v>
      </c>
      <c r="H21" s="65">
        <f>VLOOKUP($A21,'Return Data'!$B$7:$R$2843,11,0)</f>
        <v>4.8292000000000002</v>
      </c>
      <c r="I21" s="66">
        <f t="shared" si="2"/>
        <v>15</v>
      </c>
      <c r="J21" s="65">
        <f>VLOOKUP($A21,'Return Data'!$B$7:$R$2843,12,0)</f>
        <v>5.0404</v>
      </c>
      <c r="K21" s="66">
        <f t="shared" si="3"/>
        <v>15</v>
      </c>
      <c r="L21" s="65">
        <f>VLOOKUP($A21,'Return Data'!$B$7:$R$2843,13,0)</f>
        <v>6.8738000000000001</v>
      </c>
      <c r="M21" s="66">
        <f t="shared" si="4"/>
        <v>13</v>
      </c>
      <c r="N21" s="65">
        <f>VLOOKUP($A21,'Return Data'!$B$7:$R$2843,17,0)</f>
        <v>4.6326000000000001</v>
      </c>
      <c r="O21" s="66">
        <f t="shared" si="6"/>
        <v>11</v>
      </c>
      <c r="P21" s="65">
        <f>VLOOKUP($A21,'Return Data'!$B$7:$R$2843,14,0)</f>
        <v>4.8780000000000001</v>
      </c>
      <c r="Q21" s="66">
        <f t="shared" si="7"/>
        <v>10</v>
      </c>
      <c r="R21" s="65">
        <f>VLOOKUP($A21,'Return Data'!$B$7:$R$2843,16,0)</f>
        <v>7.4417</v>
      </c>
      <c r="S21" s="67">
        <f t="shared" si="5"/>
        <v>10</v>
      </c>
    </row>
    <row r="22" spans="1:19" x14ac:dyDescent="0.3">
      <c r="A22" s="82" t="s">
        <v>689</v>
      </c>
      <c r="B22" s="64">
        <f>VLOOKUP($A22,'Return Data'!$B$7:$R$2843,3,0)</f>
        <v>44391</v>
      </c>
      <c r="C22" s="65">
        <f>VLOOKUP($A22,'Return Data'!$B$7:$R$2843,4,0)</f>
        <v>28.487400000000001</v>
      </c>
      <c r="D22" s="65">
        <f>VLOOKUP($A22,'Return Data'!$B$7:$R$2843,9,0)</f>
        <v>75.225899999999996</v>
      </c>
      <c r="E22" s="66">
        <f t="shared" si="0"/>
        <v>1</v>
      </c>
      <c r="F22" s="65">
        <f>VLOOKUP($A22,'Return Data'!$B$7:$R$2843,10,0)</f>
        <v>31.542899999999999</v>
      </c>
      <c r="G22" s="66">
        <f t="shared" si="1"/>
        <v>1</v>
      </c>
      <c r="H22" s="65">
        <f>VLOOKUP($A22,'Return Data'!$B$7:$R$2843,11,0)</f>
        <v>20.369199999999999</v>
      </c>
      <c r="I22" s="66">
        <f t="shared" si="2"/>
        <v>1</v>
      </c>
      <c r="J22" s="65">
        <f>VLOOKUP($A22,'Return Data'!$B$7:$R$2843,12,0)</f>
        <v>17.419799999999999</v>
      </c>
      <c r="K22" s="66">
        <f t="shared" si="3"/>
        <v>1</v>
      </c>
      <c r="L22" s="65">
        <f>VLOOKUP($A22,'Return Data'!$B$7:$R$2843,13,0)</f>
        <v>15.554</v>
      </c>
      <c r="M22" s="66">
        <f t="shared" si="4"/>
        <v>1</v>
      </c>
      <c r="N22" s="65">
        <f>VLOOKUP($A22,'Return Data'!$B$7:$R$2843,17,0)</f>
        <v>3.1093999999999999</v>
      </c>
      <c r="O22" s="66">
        <f t="shared" si="6"/>
        <v>14</v>
      </c>
      <c r="P22" s="65">
        <f>VLOOKUP($A22,'Return Data'!$B$7:$R$2843,14,0)</f>
        <v>3.5640999999999998</v>
      </c>
      <c r="Q22" s="66">
        <f t="shared" si="7"/>
        <v>12</v>
      </c>
      <c r="R22" s="65">
        <f>VLOOKUP($A22,'Return Data'!$B$7:$R$2843,16,0)</f>
        <v>7.3878000000000004</v>
      </c>
      <c r="S22" s="67">
        <f t="shared" si="5"/>
        <v>11</v>
      </c>
    </row>
    <row r="23" spans="1:19" x14ac:dyDescent="0.3">
      <c r="A23" s="82" t="s">
        <v>691</v>
      </c>
      <c r="B23" s="64">
        <f>VLOOKUP($A23,'Return Data'!$B$7:$R$2843,3,0)</f>
        <v>44391</v>
      </c>
      <c r="C23" s="65">
        <f>VLOOKUP($A23,'Return Data'!$B$7:$R$2843,4,0)</f>
        <v>0.1278</v>
      </c>
      <c r="D23" s="65">
        <f>VLOOKUP($A23,'Return Data'!$B$7:$R$2843,9,0)</f>
        <v>10.563000000000001</v>
      </c>
      <c r="E23" s="66">
        <f t="shared" si="0"/>
        <v>3</v>
      </c>
      <c r="F23" s="65">
        <f>VLOOKUP($A23,'Return Data'!$B$7:$R$2843,10,0)</f>
        <v>11.0511</v>
      </c>
      <c r="G23" s="66">
        <f t="shared" si="1"/>
        <v>4</v>
      </c>
      <c r="H23" s="65">
        <f>VLOOKUP($A23,'Return Data'!$B$7:$R$2843,11,0)</f>
        <v>-41.285200000000003</v>
      </c>
      <c r="I23" s="66">
        <f t="shared" si="2"/>
        <v>20</v>
      </c>
      <c r="J23" s="65">
        <f>VLOOKUP($A23,'Return Data'!$B$7:$R$2843,12,0)</f>
        <v>-25.004899999999999</v>
      </c>
      <c r="K23" s="66">
        <f t="shared" si="3"/>
        <v>20</v>
      </c>
      <c r="L23" s="65">
        <f>VLOOKUP($A23,'Return Data'!$B$7:$R$2843,13,0)</f>
        <v>-20.423400000000001</v>
      </c>
      <c r="M23" s="66">
        <f t="shared" si="4"/>
        <v>20</v>
      </c>
      <c r="N23" s="65"/>
      <c r="O23" s="66"/>
      <c r="P23" s="65"/>
      <c r="Q23" s="66"/>
      <c r="R23" s="65">
        <f>VLOOKUP($A23,'Return Data'!$B$7:$R$2843,16,0)</f>
        <v>-12.708</v>
      </c>
      <c r="S23" s="67">
        <f t="shared" si="5"/>
        <v>18</v>
      </c>
    </row>
    <row r="24" spans="1:19" x14ac:dyDescent="0.3">
      <c r="A24" s="82" t="s">
        <v>694</v>
      </c>
      <c r="B24" s="64">
        <f>VLOOKUP($A24,'Return Data'!$B$7:$R$2843,3,0)</f>
        <v>44391</v>
      </c>
      <c r="C24" s="65">
        <f>VLOOKUP($A24,'Return Data'!$B$7:$R$2843,4,0)</f>
        <v>16.011199999999999</v>
      </c>
      <c r="D24" s="65">
        <f>VLOOKUP($A24,'Return Data'!$B$7:$R$2843,9,0)</f>
        <v>2.6960000000000002</v>
      </c>
      <c r="E24" s="66">
        <f t="shared" si="0"/>
        <v>12</v>
      </c>
      <c r="F24" s="65">
        <f>VLOOKUP($A24,'Return Data'!$B$7:$R$2843,10,0)</f>
        <v>4.4748999999999999</v>
      </c>
      <c r="G24" s="66">
        <f t="shared" si="1"/>
        <v>18</v>
      </c>
      <c r="H24" s="65">
        <f>VLOOKUP($A24,'Return Data'!$B$7:$R$2843,11,0)</f>
        <v>8.9663000000000004</v>
      </c>
      <c r="I24" s="66">
        <f t="shared" si="2"/>
        <v>5</v>
      </c>
      <c r="J24" s="65">
        <f>VLOOKUP($A24,'Return Data'!$B$7:$R$2843,12,0)</f>
        <v>10.973000000000001</v>
      </c>
      <c r="K24" s="66">
        <f t="shared" si="3"/>
        <v>5</v>
      </c>
      <c r="L24" s="65">
        <f>VLOOKUP($A24,'Return Data'!$B$7:$R$2843,13,0)</f>
        <v>8.9227000000000007</v>
      </c>
      <c r="M24" s="66">
        <f t="shared" si="4"/>
        <v>8</v>
      </c>
      <c r="N24" s="65">
        <f>VLOOKUP($A24,'Return Data'!$B$7:$R$2843,17,0)</f>
        <v>4.0826000000000002</v>
      </c>
      <c r="O24" s="66">
        <f>RANK(N24,N$8:N$27,0)</f>
        <v>12</v>
      </c>
      <c r="P24" s="65">
        <f>VLOOKUP($A24,'Return Data'!$B$7:$R$2843,14,0)</f>
        <v>3.5988000000000002</v>
      </c>
      <c r="Q24" s="66">
        <f>RANK(P24,P$8:P$27,0)</f>
        <v>11</v>
      </c>
      <c r="R24" s="65">
        <f>VLOOKUP($A24,'Return Data'!$B$7:$R$2843,16,0)</f>
        <v>7.1733000000000002</v>
      </c>
      <c r="S24" s="67">
        <f t="shared" si="5"/>
        <v>12</v>
      </c>
    </row>
    <row r="25" spans="1:19" x14ac:dyDescent="0.3">
      <c r="A25" s="82" t="s">
        <v>700</v>
      </c>
      <c r="B25" s="64">
        <f>VLOOKUP($A25,'Return Data'!$B$7:$R$2843,3,0)</f>
        <v>44391</v>
      </c>
      <c r="C25" s="65">
        <f>VLOOKUP($A25,'Return Data'!$B$7:$R$2843,4,0)</f>
        <v>36.777099999999997</v>
      </c>
      <c r="D25" s="65">
        <f>VLOOKUP($A25,'Return Data'!$B$7:$R$2843,9,0)</f>
        <v>2.3534000000000002</v>
      </c>
      <c r="E25" s="66">
        <f t="shared" si="0"/>
        <v>13</v>
      </c>
      <c r="F25" s="65">
        <f>VLOOKUP($A25,'Return Data'!$B$7:$R$2843,10,0)</f>
        <v>7.3502000000000001</v>
      </c>
      <c r="G25" s="66">
        <f t="shared" si="1"/>
        <v>10</v>
      </c>
      <c r="H25" s="65">
        <f>VLOOKUP($A25,'Return Data'!$B$7:$R$2843,11,0)</f>
        <v>5.7008000000000001</v>
      </c>
      <c r="I25" s="66">
        <f t="shared" si="2"/>
        <v>11</v>
      </c>
      <c r="J25" s="65">
        <f>VLOOKUP($A25,'Return Data'!$B$7:$R$2843,12,0)</f>
        <v>6.6974</v>
      </c>
      <c r="K25" s="66">
        <f t="shared" si="3"/>
        <v>11</v>
      </c>
      <c r="L25" s="65">
        <f>VLOOKUP($A25,'Return Data'!$B$7:$R$2843,13,0)</f>
        <v>7.6260000000000003</v>
      </c>
      <c r="M25" s="66">
        <f t="shared" si="4"/>
        <v>11</v>
      </c>
      <c r="N25" s="65">
        <f>VLOOKUP($A25,'Return Data'!$B$7:$R$2843,17,0)</f>
        <v>8.5103000000000009</v>
      </c>
      <c r="O25" s="66">
        <f>RANK(N25,N$8:N$27,0)</f>
        <v>4</v>
      </c>
      <c r="P25" s="65">
        <f>VLOOKUP($A25,'Return Data'!$B$7:$R$2843,14,0)</f>
        <v>8.1041000000000007</v>
      </c>
      <c r="Q25" s="66">
        <f>RANK(P25,P$8:P$27,0)</f>
        <v>5</v>
      </c>
      <c r="R25" s="65">
        <f>VLOOKUP($A25,'Return Data'!$B$7:$R$2843,16,0)</f>
        <v>9.1583000000000006</v>
      </c>
      <c r="S25" s="67">
        <f t="shared" si="5"/>
        <v>3</v>
      </c>
    </row>
    <row r="26" spans="1:19" x14ac:dyDescent="0.3">
      <c r="A26" s="82" t="s">
        <v>708</v>
      </c>
      <c r="B26" s="64">
        <f>VLOOKUP($A26,'Return Data'!$B$7:$R$2843,3,0)</f>
        <v>44391</v>
      </c>
      <c r="C26" s="65">
        <f>VLOOKUP($A26,'Return Data'!$B$7:$R$2843,4,0)</f>
        <v>0.64349999999999996</v>
      </c>
      <c r="D26" s="65">
        <f>VLOOKUP($A26,'Return Data'!$B$7:$R$2843,9,0)</f>
        <v>11.065799999999999</v>
      </c>
      <c r="E26" s="66">
        <f t="shared" si="0"/>
        <v>2</v>
      </c>
      <c r="F26" s="65">
        <f>VLOOKUP($A26,'Return Data'!$B$7:$R$2843,10,0)</f>
        <v>11.2296</v>
      </c>
      <c r="G26" s="66">
        <f t="shared" si="1"/>
        <v>3</v>
      </c>
      <c r="H26" s="65">
        <f>VLOOKUP($A26,'Return Data'!$B$7:$R$2843,11,0)</f>
        <v>-40.075400000000002</v>
      </c>
      <c r="I26" s="66">
        <f t="shared" si="2"/>
        <v>19</v>
      </c>
      <c r="J26" s="65">
        <f>VLOOKUP($A26,'Return Data'!$B$7:$R$2843,12,0)</f>
        <v>-24.267299999999999</v>
      </c>
      <c r="K26" s="66">
        <f t="shared" si="3"/>
        <v>19</v>
      </c>
      <c r="L26" s="65">
        <f>VLOOKUP($A26,'Return Data'!$B$7:$R$2843,13,0)</f>
        <v>-16.352499999999999</v>
      </c>
      <c r="M26" s="66">
        <f t="shared" si="4"/>
        <v>19</v>
      </c>
      <c r="N26" s="65"/>
      <c r="O26" s="66"/>
      <c r="P26" s="65"/>
      <c r="Q26" s="66"/>
      <c r="R26" s="65">
        <f>VLOOKUP($A26,'Return Data'!$B$7:$R$2843,16,0)</f>
        <v>-45.686399999999999</v>
      </c>
      <c r="S26" s="67">
        <f t="shared" si="5"/>
        <v>20</v>
      </c>
    </row>
    <row r="27" spans="1:19" x14ac:dyDescent="0.3">
      <c r="A27" s="82" t="s">
        <v>710</v>
      </c>
      <c r="B27" s="64">
        <f>VLOOKUP($A27,'Return Data'!$B$7:$R$2843,3,0)</f>
        <v>44391</v>
      </c>
      <c r="C27" s="65">
        <f>VLOOKUP($A27,'Return Data'!$B$7:$R$2843,4,0)</f>
        <v>12.7058</v>
      </c>
      <c r="D27" s="65">
        <f>VLOOKUP($A27,'Return Data'!$B$7:$R$2843,9,0)</f>
        <v>3.9580000000000002</v>
      </c>
      <c r="E27" s="66">
        <f t="shared" si="0"/>
        <v>8</v>
      </c>
      <c r="F27" s="65">
        <f>VLOOKUP($A27,'Return Data'!$B$7:$R$2843,10,0)</f>
        <v>6.1938000000000004</v>
      </c>
      <c r="G27" s="66">
        <f t="shared" si="1"/>
        <v>12</v>
      </c>
      <c r="H27" s="65">
        <f>VLOOKUP($A27,'Return Data'!$B$7:$R$2843,11,0)</f>
        <v>5.5949</v>
      </c>
      <c r="I27" s="66">
        <f t="shared" si="2"/>
        <v>12</v>
      </c>
      <c r="J27" s="65">
        <f>VLOOKUP($A27,'Return Data'!$B$7:$R$2843,12,0)</f>
        <v>6.0011000000000001</v>
      </c>
      <c r="K27" s="66">
        <f t="shared" si="3"/>
        <v>13</v>
      </c>
      <c r="L27" s="65">
        <f>VLOOKUP($A27,'Return Data'!$B$7:$R$2843,13,0)</f>
        <v>6.2126999999999999</v>
      </c>
      <c r="M27" s="66">
        <f t="shared" si="4"/>
        <v>15</v>
      </c>
      <c r="N27" s="65">
        <f>VLOOKUP($A27,'Return Data'!$B$7:$R$2843,17,0)</f>
        <v>-15.235099999999999</v>
      </c>
      <c r="O27" s="66">
        <f>RANK(N27,N$8:N$27,0)</f>
        <v>16</v>
      </c>
      <c r="P27" s="65">
        <f>VLOOKUP($A27,'Return Data'!$B$7:$R$2843,14,0)</f>
        <v>-9.3536999999999999</v>
      </c>
      <c r="Q27" s="66">
        <f>RANK(P27,P$8:P$27,0)</f>
        <v>16</v>
      </c>
      <c r="R27" s="65">
        <f>VLOOKUP($A27,'Return Data'!$B$7:$R$2843,16,0)</f>
        <v>2.698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5.7932599999999992</v>
      </c>
      <c r="E29" s="88"/>
      <c r="F29" s="89">
        <f>AVERAGE(F8:F27)</f>
        <v>8.160615</v>
      </c>
      <c r="G29" s="88"/>
      <c r="H29" s="89">
        <f>AVERAGE(H8:H27)</f>
        <v>3.036280000000001</v>
      </c>
      <c r="I29" s="88"/>
      <c r="J29" s="89">
        <f>AVERAGE(J8:J27)</f>
        <v>5.0967499999999992</v>
      </c>
      <c r="K29" s="88"/>
      <c r="L29" s="89">
        <f>AVERAGE(L8:L27)</f>
        <v>6.0685600000000015</v>
      </c>
      <c r="M29" s="88"/>
      <c r="N29" s="89">
        <f>AVERAGE(N8:N27)</f>
        <v>3.301241176470588</v>
      </c>
      <c r="O29" s="88"/>
      <c r="P29" s="89">
        <f>AVERAGE(P8:P27)</f>
        <v>2.6613352941176469</v>
      </c>
      <c r="Q29" s="88"/>
      <c r="R29" s="89">
        <f>AVERAGE(R8:R27)</f>
        <v>1.8056550000000002</v>
      </c>
      <c r="S29" s="90"/>
    </row>
    <row r="30" spans="1:19" x14ac:dyDescent="0.3">
      <c r="A30" s="87" t="s">
        <v>28</v>
      </c>
      <c r="B30" s="88"/>
      <c r="C30" s="88"/>
      <c r="D30" s="89">
        <f>MIN(D8:D27)</f>
        <v>-27.179400000000001</v>
      </c>
      <c r="E30" s="88"/>
      <c r="F30" s="89">
        <f>MIN(F8:F27)</f>
        <v>0</v>
      </c>
      <c r="G30" s="88"/>
      <c r="H30" s="89">
        <f>MIN(H8:H27)</f>
        <v>-41.285200000000003</v>
      </c>
      <c r="I30" s="88"/>
      <c r="J30" s="89">
        <f>MIN(J8:J27)</f>
        <v>-25.004899999999999</v>
      </c>
      <c r="K30" s="88"/>
      <c r="L30" s="89">
        <f>MIN(L8:L27)</f>
        <v>-20.423400000000001</v>
      </c>
      <c r="M30" s="88"/>
      <c r="N30" s="89">
        <f>MIN(N8:N27)</f>
        <v>-21.923500000000001</v>
      </c>
      <c r="O30" s="88"/>
      <c r="P30" s="89">
        <f>MIN(P8:P27)</f>
        <v>-31.8218</v>
      </c>
      <c r="Q30" s="88"/>
      <c r="R30" s="89">
        <f>MIN(R8:R27)</f>
        <v>-45.686399999999999</v>
      </c>
      <c r="S30" s="90"/>
    </row>
    <row r="31" spans="1:19" ht="15" thickBot="1" x14ac:dyDescent="0.35">
      <c r="A31" s="91" t="s">
        <v>29</v>
      </c>
      <c r="B31" s="92"/>
      <c r="C31" s="92"/>
      <c r="D31" s="93">
        <f>MAX(D8:D27)</f>
        <v>75.225899999999996</v>
      </c>
      <c r="E31" s="92"/>
      <c r="F31" s="93">
        <f>MAX(F8:F27)</f>
        <v>31.542899999999999</v>
      </c>
      <c r="G31" s="92"/>
      <c r="H31" s="93">
        <f>MAX(H8:H27)</f>
        <v>20.369199999999999</v>
      </c>
      <c r="I31" s="92"/>
      <c r="J31" s="93">
        <f>MAX(J8:J27)</f>
        <v>17.419799999999999</v>
      </c>
      <c r="K31" s="92"/>
      <c r="L31" s="93">
        <f>MAX(L8:L27)</f>
        <v>15.554</v>
      </c>
      <c r="M31" s="92"/>
      <c r="N31" s="93">
        <f>MAX(N8:N27)</f>
        <v>9.9711999999999996</v>
      </c>
      <c r="O31" s="92"/>
      <c r="P31" s="93">
        <f>MAX(P8:P27)</f>
        <v>9.5259999999999998</v>
      </c>
      <c r="Q31" s="92"/>
      <c r="R31" s="93">
        <f>MAX(R8:R27)</f>
        <v>9.7666000000000004</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44391</v>
      </c>
      <c r="C8" s="65">
        <f>VLOOKUP($A8,'Return Data'!$B$7:$R$2843,4,0)</f>
        <v>15.648300000000001</v>
      </c>
      <c r="D8" s="65">
        <f>VLOOKUP($A8,'Return Data'!$B$7:$R$2843,9,0)</f>
        <v>2.3448000000000002</v>
      </c>
      <c r="E8" s="66">
        <f t="shared" ref="E8:E27" si="0">RANK(D8,D$8:D$27,0)</f>
        <v>10</v>
      </c>
      <c r="F8" s="65">
        <f>VLOOKUP($A8,'Return Data'!$B$7:$R$2843,10,0)</f>
        <v>6.3616999999999999</v>
      </c>
      <c r="G8" s="66">
        <f t="shared" ref="G8:G27" si="1">RANK(F8,F$8:F$27,0)</f>
        <v>11</v>
      </c>
      <c r="H8" s="65">
        <f>VLOOKUP($A8,'Return Data'!$B$7:$R$2843,11,0)</f>
        <v>7.2685000000000004</v>
      </c>
      <c r="I8" s="66">
        <f t="shared" ref="I8:I27" si="2">RANK(H8,H$8:H$27,0)</f>
        <v>7</v>
      </c>
      <c r="J8" s="65">
        <f>VLOOKUP($A8,'Return Data'!$B$7:$R$2843,12,0)</f>
        <v>7.9158999999999997</v>
      </c>
      <c r="K8" s="66">
        <f t="shared" ref="K8:K27" si="3">RANK(J8,J$8:J$27,0)</f>
        <v>7</v>
      </c>
      <c r="L8" s="65">
        <f>VLOOKUP($A8,'Return Data'!$B$7:$R$2843,13,0)</f>
        <v>9.1440000000000001</v>
      </c>
      <c r="M8" s="66">
        <f t="shared" ref="M8:M27" si="4">RANK(L8,L$8:L$27,0)</f>
        <v>6</v>
      </c>
      <c r="N8" s="65">
        <f>VLOOKUP($A8,'Return Data'!$B$7:$R$2843,17,0)</f>
        <v>6.0887000000000002</v>
      </c>
      <c r="O8" s="66">
        <f>RANK(N8,N$8:N$27,0)</f>
        <v>8</v>
      </c>
      <c r="P8" s="65">
        <f>VLOOKUP($A8,'Return Data'!$B$7:$R$2843,14,0)</f>
        <v>6.0541</v>
      </c>
      <c r="Q8" s="66">
        <f>RANK(P8,P$8:P$27,0)</f>
        <v>7</v>
      </c>
      <c r="R8" s="65">
        <f>VLOOKUP($A8,'Return Data'!$B$7:$R$2843,16,0)</f>
        <v>7.4192</v>
      </c>
      <c r="S8" s="67">
        <f t="shared" ref="S8:S27" si="5">RANK(R8,R$8:R$27,0)</f>
        <v>7</v>
      </c>
    </row>
    <row r="9" spans="1:19" x14ac:dyDescent="0.3">
      <c r="A9" s="82" t="s">
        <v>655</v>
      </c>
      <c r="B9" s="64">
        <f>VLOOKUP($A9,'Return Data'!$B$7:$R$2843,3,0)</f>
        <v>44391</v>
      </c>
      <c r="C9" s="65">
        <f>VLOOKUP($A9,'Return Data'!$B$7:$R$2843,4,0)</f>
        <v>0.39800000000000002</v>
      </c>
      <c r="D9" s="65">
        <f>VLOOKUP($A9,'Return Data'!$B$7:$R$2843,9,0)</f>
        <v>0</v>
      </c>
      <c r="E9" s="66">
        <f t="shared" si="0"/>
        <v>16</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18</v>
      </c>
      <c r="N9" s="65"/>
      <c r="O9" s="66"/>
      <c r="P9" s="65"/>
      <c r="Q9" s="66"/>
      <c r="R9" s="65">
        <f>VLOOKUP($A9,'Return Data'!$B$7:$R$2843,16,0)</f>
        <v>-15.398899999999999</v>
      </c>
      <c r="S9" s="67">
        <f t="shared" si="5"/>
        <v>19</v>
      </c>
    </row>
    <row r="10" spans="1:19" x14ac:dyDescent="0.3">
      <c r="A10" s="82" t="s">
        <v>657</v>
      </c>
      <c r="B10" s="64">
        <f>VLOOKUP($A10,'Return Data'!$B$7:$R$2843,3,0)</f>
        <v>44391</v>
      </c>
      <c r="C10" s="65">
        <f>VLOOKUP($A10,'Return Data'!$B$7:$R$2843,4,0)</f>
        <v>16.614000000000001</v>
      </c>
      <c r="D10" s="65">
        <f>VLOOKUP($A10,'Return Data'!$B$7:$R$2843,9,0)</f>
        <v>1.9731000000000001</v>
      </c>
      <c r="E10" s="66">
        <f t="shared" si="0"/>
        <v>11</v>
      </c>
      <c r="F10" s="65">
        <f>VLOOKUP($A10,'Return Data'!$B$7:$R$2843,10,0)</f>
        <v>6.4934000000000003</v>
      </c>
      <c r="G10" s="66">
        <f t="shared" si="1"/>
        <v>10</v>
      </c>
      <c r="H10" s="65">
        <f>VLOOKUP($A10,'Return Data'!$B$7:$R$2843,11,0)</f>
        <v>6.5983999999999998</v>
      </c>
      <c r="I10" s="66">
        <f t="shared" si="2"/>
        <v>9</v>
      </c>
      <c r="J10" s="65">
        <f>VLOOKUP($A10,'Return Data'!$B$7:$R$2843,12,0)</f>
        <v>7.1143999999999998</v>
      </c>
      <c r="K10" s="66">
        <f t="shared" si="3"/>
        <v>9</v>
      </c>
      <c r="L10" s="65">
        <f>VLOOKUP($A10,'Return Data'!$B$7:$R$2843,13,0)</f>
        <v>7.4414999999999996</v>
      </c>
      <c r="M10" s="66">
        <f t="shared" si="4"/>
        <v>10</v>
      </c>
      <c r="N10" s="65">
        <f>VLOOKUP($A10,'Return Data'!$B$7:$R$2843,17,0)</f>
        <v>7.7447999999999997</v>
      </c>
      <c r="O10" s="66">
        <f t="shared" ref="O10:O22" si="6">RANK(N10,N$8:N$27,0)</f>
        <v>4</v>
      </c>
      <c r="P10" s="65">
        <f>VLOOKUP($A10,'Return Data'!$B$7:$R$2843,14,0)</f>
        <v>6.4596999999999998</v>
      </c>
      <c r="Q10" s="66">
        <f t="shared" ref="Q10:Q22" si="7">RANK(P10,P$8:P$27,0)</f>
        <v>6</v>
      </c>
      <c r="R10" s="65">
        <f>VLOOKUP($A10,'Return Data'!$B$7:$R$2843,16,0)</f>
        <v>7.5186999999999999</v>
      </c>
      <c r="S10" s="67">
        <f t="shared" si="5"/>
        <v>6</v>
      </c>
    </row>
    <row r="11" spans="1:19" x14ac:dyDescent="0.3">
      <c r="A11" s="82" t="s">
        <v>658</v>
      </c>
      <c r="B11" s="64">
        <f>VLOOKUP($A11,'Return Data'!$B$7:$R$2843,3,0)</f>
        <v>44391</v>
      </c>
      <c r="C11" s="65">
        <f>VLOOKUP($A11,'Return Data'!$B$7:$R$2843,4,0)</f>
        <v>15.7562</v>
      </c>
      <c r="D11" s="65">
        <f>VLOOKUP($A11,'Return Data'!$B$7:$R$2843,9,0)</f>
        <v>1.4766999999999999</v>
      </c>
      <c r="E11" s="66">
        <f t="shared" si="0"/>
        <v>14</v>
      </c>
      <c r="F11" s="65">
        <f>VLOOKUP($A11,'Return Data'!$B$7:$R$2843,10,0)</f>
        <v>4.4360999999999997</v>
      </c>
      <c r="G11" s="66">
        <f t="shared" si="1"/>
        <v>14</v>
      </c>
      <c r="H11" s="65">
        <f>VLOOKUP($A11,'Return Data'!$B$7:$R$2843,11,0)</f>
        <v>14.311400000000001</v>
      </c>
      <c r="I11" s="66">
        <f t="shared" si="2"/>
        <v>3</v>
      </c>
      <c r="J11" s="65">
        <f>VLOOKUP($A11,'Return Data'!$B$7:$R$2843,12,0)</f>
        <v>12.9626</v>
      </c>
      <c r="K11" s="66">
        <f t="shared" si="3"/>
        <v>3</v>
      </c>
      <c r="L11" s="65">
        <f>VLOOKUP($A11,'Return Data'!$B$7:$R$2843,13,0)</f>
        <v>14.0497</v>
      </c>
      <c r="M11" s="66">
        <f t="shared" si="4"/>
        <v>3</v>
      </c>
      <c r="N11" s="65">
        <f>VLOOKUP($A11,'Return Data'!$B$7:$R$2843,17,0)</f>
        <v>5.4504999999999999</v>
      </c>
      <c r="O11" s="66">
        <f t="shared" si="6"/>
        <v>9</v>
      </c>
      <c r="P11" s="65">
        <f>VLOOKUP($A11,'Return Data'!$B$7:$R$2843,14,0)</f>
        <v>4.9898999999999996</v>
      </c>
      <c r="Q11" s="66">
        <f t="shared" si="7"/>
        <v>8</v>
      </c>
      <c r="R11" s="65">
        <f>VLOOKUP($A11,'Return Data'!$B$7:$R$2843,16,0)</f>
        <v>7.2720000000000002</v>
      </c>
      <c r="S11" s="67">
        <f t="shared" si="5"/>
        <v>8</v>
      </c>
    </row>
    <row r="12" spans="1:19" x14ac:dyDescent="0.3">
      <c r="A12" s="82" t="s">
        <v>663</v>
      </c>
      <c r="B12" s="64">
        <f>VLOOKUP($A12,'Return Data'!$B$7:$R$2843,3,0)</f>
        <v>44391</v>
      </c>
      <c r="C12" s="65">
        <f>VLOOKUP($A12,'Return Data'!$B$7:$R$2843,4,0)</f>
        <v>4.2694999999999999</v>
      </c>
      <c r="D12" s="65">
        <f>VLOOKUP($A12,'Return Data'!$B$7:$R$2843,9,0)</f>
        <v>6.8201999999999998</v>
      </c>
      <c r="E12" s="66">
        <f t="shared" si="0"/>
        <v>4</v>
      </c>
      <c r="F12" s="65">
        <f>VLOOKUP($A12,'Return Data'!$B$7:$R$2843,10,0)</f>
        <v>13.109400000000001</v>
      </c>
      <c r="G12" s="66">
        <f t="shared" si="1"/>
        <v>2</v>
      </c>
      <c r="H12" s="65">
        <f>VLOOKUP($A12,'Return Data'!$B$7:$R$2843,11,0)</f>
        <v>15.1204</v>
      </c>
      <c r="I12" s="66">
        <f t="shared" si="2"/>
        <v>2</v>
      </c>
      <c r="J12" s="65">
        <f>VLOOKUP($A12,'Return Data'!$B$7:$R$2843,12,0)</f>
        <v>11.8462</v>
      </c>
      <c r="K12" s="66">
        <f t="shared" si="3"/>
        <v>4</v>
      </c>
      <c r="L12" s="65">
        <f>VLOOKUP($A12,'Return Data'!$B$7:$R$2843,13,0)</f>
        <v>14.2097</v>
      </c>
      <c r="M12" s="66">
        <f t="shared" si="4"/>
        <v>2</v>
      </c>
      <c r="N12" s="65">
        <f>VLOOKUP($A12,'Return Data'!$B$7:$R$2843,17,0)</f>
        <v>-22.1386</v>
      </c>
      <c r="O12" s="66">
        <f t="shared" si="6"/>
        <v>17</v>
      </c>
      <c r="P12" s="65">
        <f>VLOOKUP($A12,'Return Data'!$B$7:$R$2843,14,0)</f>
        <v>-32.0015</v>
      </c>
      <c r="Q12" s="66">
        <f t="shared" si="7"/>
        <v>17</v>
      </c>
      <c r="R12" s="65">
        <f>VLOOKUP($A12,'Return Data'!$B$7:$R$2843,16,0)</f>
        <v>-12.4869</v>
      </c>
      <c r="S12" s="67">
        <f t="shared" si="5"/>
        <v>17</v>
      </c>
    </row>
    <row r="13" spans="1:19" x14ac:dyDescent="0.3">
      <c r="A13" s="82" t="s">
        <v>665</v>
      </c>
      <c r="B13" s="64">
        <f>VLOOKUP($A13,'Return Data'!$B$7:$R$2843,3,0)</f>
        <v>44391</v>
      </c>
      <c r="C13" s="65">
        <f>VLOOKUP($A13,'Return Data'!$B$7:$R$2843,4,0)</f>
        <v>30.616399999999999</v>
      </c>
      <c r="D13" s="65">
        <f>VLOOKUP($A13,'Return Data'!$B$7:$R$2843,9,0)</f>
        <v>2.5526</v>
      </c>
      <c r="E13" s="66">
        <f t="shared" si="0"/>
        <v>9</v>
      </c>
      <c r="F13" s="65">
        <f>VLOOKUP($A13,'Return Data'!$B$7:$R$2843,10,0)</f>
        <v>4.0995999999999997</v>
      </c>
      <c r="G13" s="66">
        <f t="shared" si="1"/>
        <v>16</v>
      </c>
      <c r="H13" s="65">
        <f>VLOOKUP($A13,'Return Data'!$B$7:$R$2843,11,0)</f>
        <v>4.0734000000000004</v>
      </c>
      <c r="I13" s="66">
        <f t="shared" si="2"/>
        <v>14</v>
      </c>
      <c r="J13" s="65">
        <f>VLOOKUP($A13,'Return Data'!$B$7:$R$2843,12,0)</f>
        <v>4.0743</v>
      </c>
      <c r="K13" s="66">
        <f t="shared" si="3"/>
        <v>16</v>
      </c>
      <c r="L13" s="65">
        <f>VLOOKUP($A13,'Return Data'!$B$7:$R$2843,13,0)</f>
        <v>5.8128000000000002</v>
      </c>
      <c r="M13" s="66">
        <f t="shared" si="4"/>
        <v>13</v>
      </c>
      <c r="N13" s="65">
        <f>VLOOKUP($A13,'Return Data'!$B$7:$R$2843,17,0)</f>
        <v>4.3010000000000002</v>
      </c>
      <c r="O13" s="66">
        <f t="shared" si="6"/>
        <v>10</v>
      </c>
      <c r="P13" s="65">
        <f>VLOOKUP($A13,'Return Data'!$B$7:$R$2843,14,0)</f>
        <v>2.0183</v>
      </c>
      <c r="Q13" s="66">
        <f t="shared" si="7"/>
        <v>13</v>
      </c>
      <c r="R13" s="65">
        <f>VLOOKUP($A13,'Return Data'!$B$7:$R$2843,16,0)</f>
        <v>6.3468999999999998</v>
      </c>
      <c r="S13" s="67">
        <f t="shared" si="5"/>
        <v>11</v>
      </c>
    </row>
    <row r="14" spans="1:19" x14ac:dyDescent="0.3">
      <c r="A14" s="82" t="s">
        <v>666</v>
      </c>
      <c r="B14" s="64">
        <f>VLOOKUP($A14,'Return Data'!$B$7:$R$2843,3,0)</f>
        <v>44391</v>
      </c>
      <c r="C14" s="65">
        <f>VLOOKUP($A14,'Return Data'!$B$7:$R$2843,4,0)</f>
        <v>20.895900000000001</v>
      </c>
      <c r="D14" s="65">
        <f>VLOOKUP($A14,'Return Data'!$B$7:$R$2843,9,0)</f>
        <v>-27.175799999999999</v>
      </c>
      <c r="E14" s="66">
        <f t="shared" si="0"/>
        <v>20</v>
      </c>
      <c r="F14" s="65">
        <f>VLOOKUP($A14,'Return Data'!$B$7:$R$2843,10,0)</f>
        <v>0.34029999999999999</v>
      </c>
      <c r="G14" s="66">
        <f t="shared" si="1"/>
        <v>19</v>
      </c>
      <c r="H14" s="65">
        <f>VLOOKUP($A14,'Return Data'!$B$7:$R$2843,11,0)</f>
        <v>8.8963999999999999</v>
      </c>
      <c r="I14" s="66">
        <f t="shared" si="2"/>
        <v>4</v>
      </c>
      <c r="J14" s="65">
        <f>VLOOKUP($A14,'Return Data'!$B$7:$R$2843,12,0)</f>
        <v>14.177</v>
      </c>
      <c r="K14" s="66">
        <f t="shared" si="3"/>
        <v>2</v>
      </c>
      <c r="L14" s="65">
        <f>VLOOKUP($A14,'Return Data'!$B$7:$R$2843,13,0)</f>
        <v>11.4537</v>
      </c>
      <c r="M14" s="66">
        <f t="shared" si="4"/>
        <v>4</v>
      </c>
      <c r="N14" s="65">
        <f>VLOOKUP($A14,'Return Data'!$B$7:$R$2843,17,0)</f>
        <v>3.0063</v>
      </c>
      <c r="O14" s="66">
        <f t="shared" si="6"/>
        <v>12</v>
      </c>
      <c r="P14" s="65">
        <f>VLOOKUP($A14,'Return Data'!$B$7:$R$2843,14,0)</f>
        <v>4.5121000000000002</v>
      </c>
      <c r="Q14" s="66">
        <f t="shared" si="7"/>
        <v>9</v>
      </c>
      <c r="R14" s="65">
        <f>VLOOKUP($A14,'Return Data'!$B$7:$R$2843,16,0)</f>
        <v>7.9720000000000004</v>
      </c>
      <c r="S14" s="67">
        <f t="shared" si="5"/>
        <v>4</v>
      </c>
    </row>
    <row r="15" spans="1:19" x14ac:dyDescent="0.3">
      <c r="A15" s="82" t="s">
        <v>674</v>
      </c>
      <c r="B15" s="64">
        <f>VLOOKUP($A15,'Return Data'!$B$7:$R$2843,3,0)</f>
        <v>44391</v>
      </c>
      <c r="C15" s="65">
        <f>VLOOKUP($A15,'Return Data'!$B$7:$R$2843,4,0)</f>
        <v>18.738299999999999</v>
      </c>
      <c r="D15" s="65">
        <f>VLOOKUP($A15,'Return Data'!$B$7:$R$2843,9,0)</f>
        <v>4.0716999999999999</v>
      </c>
      <c r="E15" s="66">
        <f t="shared" si="0"/>
        <v>6</v>
      </c>
      <c r="F15" s="65">
        <f>VLOOKUP($A15,'Return Data'!$B$7:$R$2843,10,0)</f>
        <v>9.5736000000000008</v>
      </c>
      <c r="G15" s="66">
        <f t="shared" si="1"/>
        <v>6</v>
      </c>
      <c r="H15" s="65">
        <f>VLOOKUP($A15,'Return Data'!$B$7:$R$2843,11,0)</f>
        <v>7.5067000000000004</v>
      </c>
      <c r="I15" s="66">
        <f t="shared" si="2"/>
        <v>6</v>
      </c>
      <c r="J15" s="65">
        <f>VLOOKUP($A15,'Return Data'!$B$7:$R$2843,12,0)</f>
        <v>9.4834999999999994</v>
      </c>
      <c r="K15" s="66">
        <f t="shared" si="3"/>
        <v>6</v>
      </c>
      <c r="L15" s="65">
        <f>VLOOKUP($A15,'Return Data'!$B$7:$R$2843,13,0)</f>
        <v>9.6839999999999993</v>
      </c>
      <c r="M15" s="66">
        <f t="shared" si="4"/>
        <v>5</v>
      </c>
      <c r="N15" s="65">
        <f>VLOOKUP($A15,'Return Data'!$B$7:$R$2843,17,0)</f>
        <v>9.4609000000000005</v>
      </c>
      <c r="O15" s="66">
        <f t="shared" si="6"/>
        <v>1</v>
      </c>
      <c r="P15" s="65">
        <f>VLOOKUP($A15,'Return Data'!$B$7:$R$2843,14,0)</f>
        <v>8.9844000000000008</v>
      </c>
      <c r="Q15" s="66">
        <f t="shared" si="7"/>
        <v>1</v>
      </c>
      <c r="R15" s="65">
        <f>VLOOKUP($A15,'Return Data'!$B$7:$R$2843,16,0)</f>
        <v>8.9710999999999999</v>
      </c>
      <c r="S15" s="67">
        <f t="shared" si="5"/>
        <v>1</v>
      </c>
    </row>
    <row r="16" spans="1:19" x14ac:dyDescent="0.3">
      <c r="A16" s="82" t="s">
        <v>676</v>
      </c>
      <c r="B16" s="64">
        <f>VLOOKUP($A16,'Return Data'!$B$7:$R$2843,3,0)</f>
        <v>44391</v>
      </c>
      <c r="C16" s="65">
        <f>VLOOKUP($A16,'Return Data'!$B$7:$R$2843,4,0)</f>
        <v>24.223600000000001</v>
      </c>
      <c r="D16" s="65">
        <f>VLOOKUP($A16,'Return Data'!$B$7:$R$2843,9,0)</f>
        <v>3.8090000000000002</v>
      </c>
      <c r="E16" s="66">
        <f t="shared" si="0"/>
        <v>7</v>
      </c>
      <c r="F16" s="65">
        <f>VLOOKUP($A16,'Return Data'!$B$7:$R$2843,10,0)</f>
        <v>9.6073000000000004</v>
      </c>
      <c r="G16" s="66">
        <f t="shared" si="1"/>
        <v>5</v>
      </c>
      <c r="H16" s="65">
        <f>VLOOKUP($A16,'Return Data'!$B$7:$R$2843,11,0)</f>
        <v>7.1136999999999997</v>
      </c>
      <c r="I16" s="66">
        <f t="shared" si="2"/>
        <v>8</v>
      </c>
      <c r="J16" s="65">
        <f>VLOOKUP($A16,'Return Data'!$B$7:$R$2843,12,0)</f>
        <v>7.7080000000000002</v>
      </c>
      <c r="K16" s="66">
        <f t="shared" si="3"/>
        <v>8</v>
      </c>
      <c r="L16" s="65">
        <f>VLOOKUP($A16,'Return Data'!$B$7:$R$2843,13,0)</f>
        <v>8.2087000000000003</v>
      </c>
      <c r="M16" s="66">
        <f t="shared" si="4"/>
        <v>7</v>
      </c>
      <c r="N16" s="65">
        <f>VLOOKUP($A16,'Return Data'!$B$7:$R$2843,17,0)</f>
        <v>9.1409000000000002</v>
      </c>
      <c r="O16" s="66">
        <f t="shared" si="6"/>
        <v>2</v>
      </c>
      <c r="P16" s="65">
        <f>VLOOKUP($A16,'Return Data'!$B$7:$R$2843,14,0)</f>
        <v>8.7233000000000001</v>
      </c>
      <c r="Q16" s="66">
        <f t="shared" si="7"/>
        <v>2</v>
      </c>
      <c r="R16" s="65">
        <f>VLOOKUP($A16,'Return Data'!$B$7:$R$2843,16,0)</f>
        <v>8.6884999999999994</v>
      </c>
      <c r="S16" s="67">
        <f t="shared" si="5"/>
        <v>2</v>
      </c>
    </row>
    <row r="17" spans="1:19" x14ac:dyDescent="0.3">
      <c r="A17" s="82" t="s">
        <v>678</v>
      </c>
      <c r="B17" s="64">
        <f>VLOOKUP($A17,'Return Data'!$B$7:$R$2843,3,0)</f>
        <v>44391</v>
      </c>
      <c r="C17" s="65">
        <f>VLOOKUP($A17,'Return Data'!$B$7:$R$2843,4,0)</f>
        <v>13.441700000000001</v>
      </c>
      <c r="D17" s="65">
        <f>VLOOKUP($A17,'Return Data'!$B$7:$R$2843,9,0)</f>
        <v>4.4332000000000003</v>
      </c>
      <c r="E17" s="66">
        <f t="shared" si="0"/>
        <v>5</v>
      </c>
      <c r="F17" s="65">
        <f>VLOOKUP($A17,'Return Data'!$B$7:$R$2843,10,0)</f>
        <v>7.4621000000000004</v>
      </c>
      <c r="G17" s="66">
        <f t="shared" si="1"/>
        <v>7</v>
      </c>
      <c r="H17" s="65">
        <f>VLOOKUP($A17,'Return Data'!$B$7:$R$2843,11,0)</f>
        <v>4.42</v>
      </c>
      <c r="I17" s="66">
        <f t="shared" si="2"/>
        <v>13</v>
      </c>
      <c r="J17" s="65">
        <f>VLOOKUP($A17,'Return Data'!$B$7:$R$2843,12,0)</f>
        <v>7.0712000000000002</v>
      </c>
      <c r="K17" s="66">
        <f t="shared" si="3"/>
        <v>10</v>
      </c>
      <c r="L17" s="65">
        <f>VLOOKUP($A17,'Return Data'!$B$7:$R$2843,13,0)</f>
        <v>8.0540000000000003</v>
      </c>
      <c r="M17" s="66">
        <f t="shared" si="4"/>
        <v>8</v>
      </c>
      <c r="N17" s="65">
        <f>VLOOKUP($A17,'Return Data'!$B$7:$R$2843,17,0)</f>
        <v>-1.3882000000000001</v>
      </c>
      <c r="O17" s="66">
        <f t="shared" si="6"/>
        <v>15</v>
      </c>
      <c r="P17" s="65">
        <f>VLOOKUP($A17,'Return Data'!$B$7:$R$2843,14,0)</f>
        <v>-1.1531</v>
      </c>
      <c r="Q17" s="66">
        <f t="shared" si="7"/>
        <v>15</v>
      </c>
      <c r="R17" s="65">
        <f>VLOOKUP($A17,'Return Data'!$B$7:$R$2843,16,0)</f>
        <v>4.0949</v>
      </c>
      <c r="S17" s="67">
        <f t="shared" si="5"/>
        <v>15</v>
      </c>
    </row>
    <row r="18" spans="1:19" x14ac:dyDescent="0.3">
      <c r="A18" s="82" t="s">
        <v>681</v>
      </c>
      <c r="B18" s="64">
        <f>VLOOKUP($A18,'Return Data'!$B$7:$R$2843,3,0)</f>
        <v>44391</v>
      </c>
      <c r="C18" s="65">
        <f>VLOOKUP($A18,'Return Data'!$B$7:$R$2843,4,0)</f>
        <v>13.2333</v>
      </c>
      <c r="D18" s="65">
        <f>VLOOKUP($A18,'Return Data'!$B$7:$R$2843,9,0)</f>
        <v>-0.3125</v>
      </c>
      <c r="E18" s="66">
        <f t="shared" si="0"/>
        <v>18</v>
      </c>
      <c r="F18" s="65">
        <f>VLOOKUP($A18,'Return Data'!$B$7:$R$2843,10,0)</f>
        <v>4.9675000000000002</v>
      </c>
      <c r="G18" s="66">
        <f t="shared" si="1"/>
        <v>13</v>
      </c>
      <c r="H18" s="65">
        <f>VLOOKUP($A18,'Return Data'!$B$7:$R$2843,11,0)</f>
        <v>3.7723</v>
      </c>
      <c r="I18" s="66">
        <f t="shared" si="2"/>
        <v>16</v>
      </c>
      <c r="J18" s="65">
        <f>VLOOKUP($A18,'Return Data'!$B$7:$R$2843,12,0)</f>
        <v>4.8029000000000002</v>
      </c>
      <c r="K18" s="66">
        <f t="shared" si="3"/>
        <v>14</v>
      </c>
      <c r="L18" s="65">
        <f>VLOOKUP($A18,'Return Data'!$B$7:$R$2843,13,0)</f>
        <v>4.9412000000000003</v>
      </c>
      <c r="M18" s="66">
        <f t="shared" si="4"/>
        <v>16</v>
      </c>
      <c r="N18" s="65">
        <f>VLOOKUP($A18,'Return Data'!$B$7:$R$2843,17,0)</f>
        <v>6.5465</v>
      </c>
      <c r="O18" s="66">
        <f t="shared" si="6"/>
        <v>6</v>
      </c>
      <c r="P18" s="65">
        <f>VLOOKUP($A18,'Return Data'!$B$7:$R$2843,14,0)</f>
        <v>7.1412000000000004</v>
      </c>
      <c r="Q18" s="66">
        <f t="shared" si="7"/>
        <v>5</v>
      </c>
      <c r="R18" s="65">
        <f>VLOOKUP($A18,'Return Data'!$B$7:$R$2843,16,0)</f>
        <v>6.6252000000000004</v>
      </c>
      <c r="S18" s="67">
        <f t="shared" si="5"/>
        <v>10</v>
      </c>
    </row>
    <row r="19" spans="1:19" x14ac:dyDescent="0.3">
      <c r="A19" s="82" t="s">
        <v>682</v>
      </c>
      <c r="B19" s="64">
        <f>VLOOKUP($A19,'Return Data'!$B$7:$R$2843,3,0)</f>
        <v>44391</v>
      </c>
      <c r="C19" s="65">
        <f>VLOOKUP($A19,'Return Data'!$B$7:$R$2843,4,0)</f>
        <v>1461.5663</v>
      </c>
      <c r="D19" s="65">
        <f>VLOOKUP($A19,'Return Data'!$B$7:$R$2843,9,0)</f>
        <v>-2.6599999999999999E-2</v>
      </c>
      <c r="E19" s="66">
        <f t="shared" si="0"/>
        <v>17</v>
      </c>
      <c r="F19" s="65">
        <f>VLOOKUP($A19,'Return Data'!$B$7:$R$2843,10,0)</f>
        <v>3.9474999999999998</v>
      </c>
      <c r="G19" s="66">
        <f t="shared" si="1"/>
        <v>17</v>
      </c>
      <c r="H19" s="65">
        <f>VLOOKUP($A19,'Return Data'!$B$7:$R$2843,11,0)</f>
        <v>2.9496000000000002</v>
      </c>
      <c r="I19" s="66">
        <f t="shared" si="2"/>
        <v>17</v>
      </c>
      <c r="J19" s="65">
        <f>VLOOKUP($A19,'Return Data'!$B$7:$R$2843,12,0)</f>
        <v>2.9270999999999998</v>
      </c>
      <c r="K19" s="66">
        <f t="shared" si="3"/>
        <v>17</v>
      </c>
      <c r="L19" s="65">
        <f>VLOOKUP($A19,'Return Data'!$B$7:$R$2843,13,0)</f>
        <v>3.6082000000000001</v>
      </c>
      <c r="M19" s="66">
        <f t="shared" si="4"/>
        <v>17</v>
      </c>
      <c r="N19" s="65">
        <f>VLOOKUP($A19,'Return Data'!$B$7:$R$2843,17,0)</f>
        <v>6.2872000000000003</v>
      </c>
      <c r="O19" s="66">
        <f t="shared" si="6"/>
        <v>7</v>
      </c>
      <c r="P19" s="65">
        <f>VLOOKUP($A19,'Return Data'!$B$7:$R$2843,14,0)</f>
        <v>1.8234999999999999</v>
      </c>
      <c r="Q19" s="66">
        <f t="shared" si="7"/>
        <v>14</v>
      </c>
      <c r="R19" s="65">
        <f>VLOOKUP($A19,'Return Data'!$B$7:$R$2843,16,0)</f>
        <v>5.6855000000000002</v>
      </c>
      <c r="S19" s="67">
        <f t="shared" si="5"/>
        <v>14</v>
      </c>
    </row>
    <row r="20" spans="1:19" x14ac:dyDescent="0.3">
      <c r="A20" s="82" t="s">
        <v>684</v>
      </c>
      <c r="B20" s="64">
        <f>VLOOKUP($A20,'Return Data'!$B$7:$R$2843,3,0)</f>
        <v>44391</v>
      </c>
      <c r="C20" s="65">
        <f>VLOOKUP($A20,'Return Data'!$B$7:$R$2843,4,0)</f>
        <v>23.808199999999999</v>
      </c>
      <c r="D20" s="65">
        <f>VLOOKUP($A20,'Return Data'!$B$7:$R$2843,9,0)</f>
        <v>1.2379</v>
      </c>
      <c r="E20" s="66">
        <f t="shared" si="0"/>
        <v>15</v>
      </c>
      <c r="F20" s="65">
        <f>VLOOKUP($A20,'Return Data'!$B$7:$R$2843,10,0)</f>
        <v>7.0393999999999997</v>
      </c>
      <c r="G20" s="66">
        <f t="shared" si="1"/>
        <v>8</v>
      </c>
      <c r="H20" s="65">
        <f>VLOOKUP($A20,'Return Data'!$B$7:$R$2843,11,0)</f>
        <v>5.2561999999999998</v>
      </c>
      <c r="I20" s="66">
        <f t="shared" si="2"/>
        <v>10</v>
      </c>
      <c r="J20" s="65">
        <f>VLOOKUP($A20,'Return Data'!$B$7:$R$2843,12,0)</f>
        <v>5.3547000000000002</v>
      </c>
      <c r="K20" s="66">
        <f t="shared" si="3"/>
        <v>12</v>
      </c>
      <c r="L20" s="65">
        <f>VLOOKUP($A20,'Return Data'!$B$7:$R$2843,13,0)</f>
        <v>6.4344000000000001</v>
      </c>
      <c r="M20" s="66">
        <f t="shared" si="4"/>
        <v>12</v>
      </c>
      <c r="N20" s="65">
        <f>VLOOKUP($A20,'Return Data'!$B$7:$R$2843,17,0)</f>
        <v>6.9241000000000001</v>
      </c>
      <c r="O20" s="66">
        <f t="shared" si="6"/>
        <v>5</v>
      </c>
      <c r="P20" s="65">
        <f>VLOOKUP($A20,'Return Data'!$B$7:$R$2843,14,0)</f>
        <v>7.1730999999999998</v>
      </c>
      <c r="Q20" s="66">
        <f t="shared" si="7"/>
        <v>4</v>
      </c>
      <c r="R20" s="65">
        <f>VLOOKUP($A20,'Return Data'!$B$7:$R$2843,16,0)</f>
        <v>8.0652000000000008</v>
      </c>
      <c r="S20" s="67">
        <f t="shared" si="5"/>
        <v>3</v>
      </c>
    </row>
    <row r="21" spans="1:19" x14ac:dyDescent="0.3">
      <c r="A21" s="82" t="s">
        <v>686</v>
      </c>
      <c r="B21" s="64">
        <f>VLOOKUP($A21,'Return Data'!$B$7:$R$2843,3,0)</f>
        <v>44391</v>
      </c>
      <c r="C21" s="65">
        <f>VLOOKUP($A21,'Return Data'!$B$7:$R$2843,4,0)</f>
        <v>22.6099</v>
      </c>
      <c r="D21" s="65">
        <f>VLOOKUP($A21,'Return Data'!$B$7:$R$2843,9,0)</f>
        <v>-0.52710000000000001</v>
      </c>
      <c r="E21" s="66">
        <f t="shared" si="0"/>
        <v>19</v>
      </c>
      <c r="F21" s="65">
        <f>VLOOKUP($A21,'Return Data'!$B$7:$R$2843,10,0)</f>
        <v>4.2230999999999996</v>
      </c>
      <c r="G21" s="66">
        <f t="shared" si="1"/>
        <v>15</v>
      </c>
      <c r="H21" s="65">
        <f>VLOOKUP($A21,'Return Data'!$B$7:$R$2843,11,0)</f>
        <v>4.0162000000000004</v>
      </c>
      <c r="I21" s="66">
        <f t="shared" si="2"/>
        <v>15</v>
      </c>
      <c r="J21" s="65">
        <f>VLOOKUP($A21,'Return Data'!$B$7:$R$2843,12,0)</f>
        <v>4.2173999999999996</v>
      </c>
      <c r="K21" s="66">
        <f t="shared" si="3"/>
        <v>15</v>
      </c>
      <c r="L21" s="65">
        <f>VLOOKUP($A21,'Return Data'!$B$7:$R$2843,13,0)</f>
        <v>5.8010999999999999</v>
      </c>
      <c r="M21" s="66">
        <f t="shared" si="4"/>
        <v>14</v>
      </c>
      <c r="N21" s="65">
        <f>VLOOKUP($A21,'Return Data'!$B$7:$R$2843,17,0)</f>
        <v>3.7252000000000001</v>
      </c>
      <c r="O21" s="66">
        <f t="shared" si="6"/>
        <v>11</v>
      </c>
      <c r="P21" s="65">
        <f>VLOOKUP($A21,'Return Data'!$B$7:$R$2843,14,0)</f>
        <v>4.0552999999999999</v>
      </c>
      <c r="Q21" s="66">
        <f t="shared" si="7"/>
        <v>10</v>
      </c>
      <c r="R21" s="65">
        <f>VLOOKUP($A21,'Return Data'!$B$7:$R$2843,16,0)</f>
        <v>7.1753999999999998</v>
      </c>
      <c r="S21" s="67">
        <f t="shared" si="5"/>
        <v>9</v>
      </c>
    </row>
    <row r="22" spans="1:19" x14ac:dyDescent="0.3">
      <c r="A22" s="82" t="s">
        <v>688</v>
      </c>
      <c r="B22" s="64">
        <f>VLOOKUP($A22,'Return Data'!$B$7:$R$2843,3,0)</f>
        <v>44391</v>
      </c>
      <c r="C22" s="65">
        <f>VLOOKUP($A22,'Return Data'!$B$7:$R$2843,4,0)</f>
        <v>26.623899999999999</v>
      </c>
      <c r="D22" s="65">
        <f>VLOOKUP($A22,'Return Data'!$B$7:$R$2843,9,0)</f>
        <v>74.572400000000002</v>
      </c>
      <c r="E22" s="66">
        <f t="shared" si="0"/>
        <v>1</v>
      </c>
      <c r="F22" s="65">
        <f>VLOOKUP($A22,'Return Data'!$B$7:$R$2843,10,0)</f>
        <v>30.876799999999999</v>
      </c>
      <c r="G22" s="66">
        <f t="shared" si="1"/>
        <v>1</v>
      </c>
      <c r="H22" s="65">
        <f>VLOOKUP($A22,'Return Data'!$B$7:$R$2843,11,0)</f>
        <v>19.688800000000001</v>
      </c>
      <c r="I22" s="66">
        <f t="shared" si="2"/>
        <v>1</v>
      </c>
      <c r="J22" s="65">
        <f>VLOOKUP($A22,'Return Data'!$B$7:$R$2843,12,0)</f>
        <v>16.723199999999999</v>
      </c>
      <c r="K22" s="66">
        <f t="shared" si="3"/>
        <v>1</v>
      </c>
      <c r="L22" s="65">
        <f>VLOOKUP($A22,'Return Data'!$B$7:$R$2843,13,0)</f>
        <v>14.8443</v>
      </c>
      <c r="M22" s="66">
        <f t="shared" si="4"/>
        <v>1</v>
      </c>
      <c r="N22" s="65">
        <f>VLOOKUP($A22,'Return Data'!$B$7:$R$2843,17,0)</f>
        <v>2.4687000000000001</v>
      </c>
      <c r="O22" s="66">
        <f t="shared" si="6"/>
        <v>14</v>
      </c>
      <c r="P22" s="65">
        <f>VLOOKUP($A22,'Return Data'!$B$7:$R$2843,14,0)</f>
        <v>2.8799000000000001</v>
      </c>
      <c r="Q22" s="66">
        <f t="shared" si="7"/>
        <v>11</v>
      </c>
      <c r="R22" s="65">
        <f>VLOOKUP($A22,'Return Data'!$B$7:$R$2843,16,0)</f>
        <v>6.2504999999999997</v>
      </c>
      <c r="S22" s="67">
        <f t="shared" si="5"/>
        <v>12</v>
      </c>
    </row>
    <row r="23" spans="1:19" x14ac:dyDescent="0.3">
      <c r="A23" s="82" t="s">
        <v>690</v>
      </c>
      <c r="B23" s="64">
        <f>VLOOKUP($A23,'Return Data'!$B$7:$R$2843,3,0)</f>
        <v>44391</v>
      </c>
      <c r="C23" s="65">
        <f>VLOOKUP($A23,'Return Data'!$B$7:$R$2843,4,0)</f>
        <v>0.1205</v>
      </c>
      <c r="D23" s="65">
        <f>VLOOKUP($A23,'Return Data'!$B$7:$R$2843,9,0)</f>
        <v>11.2088</v>
      </c>
      <c r="E23" s="66">
        <f t="shared" si="0"/>
        <v>2</v>
      </c>
      <c r="F23" s="65">
        <f>VLOOKUP($A23,'Return Data'!$B$7:$R$2843,10,0)</f>
        <v>11.0509</v>
      </c>
      <c r="G23" s="66">
        <f t="shared" si="1"/>
        <v>4</v>
      </c>
      <c r="H23" s="65">
        <f>VLOOKUP($A23,'Return Data'!$B$7:$R$2843,11,0)</f>
        <v>-41.263199999999998</v>
      </c>
      <c r="I23" s="66">
        <f t="shared" si="2"/>
        <v>20</v>
      </c>
      <c r="J23" s="65">
        <f>VLOOKUP($A23,'Return Data'!$B$7:$R$2843,12,0)</f>
        <v>-24.989699999999999</v>
      </c>
      <c r="K23" s="66">
        <f t="shared" si="3"/>
        <v>20</v>
      </c>
      <c r="L23" s="65">
        <f>VLOOKUP($A23,'Return Data'!$B$7:$R$2843,13,0)</f>
        <v>-20.409500000000001</v>
      </c>
      <c r="M23" s="66">
        <f t="shared" si="4"/>
        <v>20</v>
      </c>
      <c r="N23" s="65"/>
      <c r="O23" s="66"/>
      <c r="P23" s="65"/>
      <c r="Q23" s="66"/>
      <c r="R23" s="65">
        <f>VLOOKUP($A23,'Return Data'!$B$7:$R$2843,16,0)</f>
        <v>-12.723599999999999</v>
      </c>
      <c r="S23" s="67">
        <f t="shared" si="5"/>
        <v>18</v>
      </c>
    </row>
    <row r="24" spans="1:19" x14ac:dyDescent="0.3">
      <c r="A24" s="82" t="s">
        <v>695</v>
      </c>
      <c r="B24" s="64">
        <f>VLOOKUP($A24,'Return Data'!$B$7:$R$2843,3,0)</f>
        <v>44391</v>
      </c>
      <c r="C24" s="65">
        <f>VLOOKUP($A24,'Return Data'!$B$7:$R$2843,4,0)</f>
        <v>14.911799999999999</v>
      </c>
      <c r="D24" s="65">
        <f>VLOOKUP($A24,'Return Data'!$B$7:$R$2843,9,0)</f>
        <v>1.5849</v>
      </c>
      <c r="E24" s="66">
        <f t="shared" si="0"/>
        <v>13</v>
      </c>
      <c r="F24" s="65">
        <f>VLOOKUP($A24,'Return Data'!$B$7:$R$2843,10,0)</f>
        <v>3.3123999999999998</v>
      </c>
      <c r="G24" s="66">
        <f t="shared" si="1"/>
        <v>18</v>
      </c>
      <c r="H24" s="65">
        <f>VLOOKUP($A24,'Return Data'!$B$7:$R$2843,11,0)</f>
        <v>7.7634999999999996</v>
      </c>
      <c r="I24" s="66">
        <f t="shared" si="2"/>
        <v>5</v>
      </c>
      <c r="J24" s="65">
        <f>VLOOKUP($A24,'Return Data'!$B$7:$R$2843,12,0)</f>
        <v>9.7415000000000003</v>
      </c>
      <c r="K24" s="66">
        <f t="shared" si="3"/>
        <v>5</v>
      </c>
      <c r="L24" s="65">
        <f>VLOOKUP($A24,'Return Data'!$B$7:$R$2843,13,0)</f>
        <v>7.6688000000000001</v>
      </c>
      <c r="M24" s="66">
        <f t="shared" si="4"/>
        <v>9</v>
      </c>
      <c r="N24" s="65">
        <f>VLOOKUP($A24,'Return Data'!$B$7:$R$2843,17,0)</f>
        <v>2.9420000000000002</v>
      </c>
      <c r="O24" s="66">
        <f>RANK(N24,N$8:N$27,0)</f>
        <v>13</v>
      </c>
      <c r="P24" s="65">
        <f>VLOOKUP($A24,'Return Data'!$B$7:$R$2843,14,0)</f>
        <v>2.5005000000000002</v>
      </c>
      <c r="Q24" s="66">
        <f>RANK(P24,P$8:P$27,0)</f>
        <v>12</v>
      </c>
      <c r="R24" s="65">
        <f>VLOOKUP($A24,'Return Data'!$B$7:$R$2843,16,0)</f>
        <v>6.0571000000000002</v>
      </c>
      <c r="S24" s="67">
        <f t="shared" si="5"/>
        <v>13</v>
      </c>
    </row>
    <row r="25" spans="1:19" x14ac:dyDescent="0.3">
      <c r="A25" s="82" t="s">
        <v>701</v>
      </c>
      <c r="B25" s="64">
        <f>VLOOKUP($A25,'Return Data'!$B$7:$R$2843,3,0)</f>
        <v>44391</v>
      </c>
      <c r="C25" s="65">
        <f>VLOOKUP($A25,'Return Data'!$B$7:$R$2843,4,0)</f>
        <v>34.930799999999998</v>
      </c>
      <c r="D25" s="65">
        <f>VLOOKUP($A25,'Return Data'!$B$7:$R$2843,9,0)</f>
        <v>1.7265999999999999</v>
      </c>
      <c r="E25" s="66">
        <f t="shared" si="0"/>
        <v>12</v>
      </c>
      <c r="F25" s="65">
        <f>VLOOKUP($A25,'Return Data'!$B$7:$R$2843,10,0)</f>
        <v>6.7103999999999999</v>
      </c>
      <c r="G25" s="66">
        <f t="shared" si="1"/>
        <v>9</v>
      </c>
      <c r="H25" s="65">
        <f>VLOOKUP($A25,'Return Data'!$B$7:$R$2843,11,0)</f>
        <v>5.0439999999999996</v>
      </c>
      <c r="I25" s="66">
        <f t="shared" si="2"/>
        <v>11</v>
      </c>
      <c r="J25" s="65">
        <f>VLOOKUP($A25,'Return Data'!$B$7:$R$2843,12,0)</f>
        <v>6.0307000000000004</v>
      </c>
      <c r="K25" s="66">
        <f t="shared" si="3"/>
        <v>11</v>
      </c>
      <c r="L25" s="65">
        <f>VLOOKUP($A25,'Return Data'!$B$7:$R$2843,13,0)</f>
        <v>6.9450000000000003</v>
      </c>
      <c r="M25" s="66">
        <f t="shared" si="4"/>
        <v>11</v>
      </c>
      <c r="N25" s="65">
        <f>VLOOKUP($A25,'Return Data'!$B$7:$R$2843,17,0)</f>
        <v>7.8385999999999996</v>
      </c>
      <c r="O25" s="66">
        <f>RANK(N25,N$8:N$27,0)</f>
        <v>3</v>
      </c>
      <c r="P25" s="65">
        <f>VLOOKUP($A25,'Return Data'!$B$7:$R$2843,14,0)</f>
        <v>7.4077000000000002</v>
      </c>
      <c r="Q25" s="66">
        <f>RANK(P25,P$8:P$27,0)</f>
        <v>3</v>
      </c>
      <c r="R25" s="65">
        <f>VLOOKUP($A25,'Return Data'!$B$7:$R$2843,16,0)</f>
        <v>7.6299000000000001</v>
      </c>
      <c r="S25" s="67">
        <f t="shared" si="5"/>
        <v>5</v>
      </c>
    </row>
    <row r="26" spans="1:19" x14ac:dyDescent="0.3">
      <c r="A26" s="82" t="s">
        <v>709</v>
      </c>
      <c r="B26" s="64">
        <f>VLOOKUP($A26,'Return Data'!$B$7:$R$2843,3,0)</f>
        <v>44391</v>
      </c>
      <c r="C26" s="65">
        <f>VLOOKUP($A26,'Return Data'!$B$7:$R$2843,4,0)</f>
        <v>0.58630000000000004</v>
      </c>
      <c r="D26" s="65">
        <f>VLOOKUP($A26,'Return Data'!$B$7:$R$2843,9,0)</f>
        <v>10.8874</v>
      </c>
      <c r="E26" s="66">
        <f t="shared" si="0"/>
        <v>3</v>
      </c>
      <c r="F26" s="65">
        <f>VLOOKUP($A26,'Return Data'!$B$7:$R$2843,10,0)</f>
        <v>11.2234</v>
      </c>
      <c r="G26" s="66">
        <f t="shared" si="1"/>
        <v>3</v>
      </c>
      <c r="H26" s="65">
        <f>VLOOKUP($A26,'Return Data'!$B$7:$R$2843,11,0)</f>
        <v>-40.512900000000002</v>
      </c>
      <c r="I26" s="66">
        <f t="shared" si="2"/>
        <v>19</v>
      </c>
      <c r="J26" s="65">
        <f>VLOOKUP($A26,'Return Data'!$B$7:$R$2843,12,0)</f>
        <v>-24.569600000000001</v>
      </c>
      <c r="K26" s="66">
        <f t="shared" si="3"/>
        <v>19</v>
      </c>
      <c r="L26" s="65">
        <f>VLOOKUP($A26,'Return Data'!$B$7:$R$2843,13,0)</f>
        <v>-16.576599999999999</v>
      </c>
      <c r="M26" s="66">
        <f t="shared" si="4"/>
        <v>19</v>
      </c>
      <c r="N26" s="65"/>
      <c r="O26" s="66"/>
      <c r="P26" s="65"/>
      <c r="Q26" s="66"/>
      <c r="R26" s="65">
        <f>VLOOKUP($A26,'Return Data'!$B$7:$R$2843,16,0)</f>
        <v>-46.109699999999997</v>
      </c>
      <c r="S26" s="67">
        <f t="shared" si="5"/>
        <v>20</v>
      </c>
    </row>
    <row r="27" spans="1:19" x14ac:dyDescent="0.3">
      <c r="A27" s="82" t="s">
        <v>711</v>
      </c>
      <c r="B27" s="64">
        <f>VLOOKUP($A27,'Return Data'!$B$7:$R$2843,3,0)</f>
        <v>44391</v>
      </c>
      <c r="C27" s="65">
        <f>VLOOKUP($A27,'Return Data'!$B$7:$R$2843,4,0)</f>
        <v>11.5693</v>
      </c>
      <c r="D27" s="65">
        <f>VLOOKUP($A27,'Return Data'!$B$7:$R$2843,9,0)</f>
        <v>3.1419999999999999</v>
      </c>
      <c r="E27" s="66">
        <f t="shared" si="0"/>
        <v>8</v>
      </c>
      <c r="F27" s="65">
        <f>VLOOKUP($A27,'Return Data'!$B$7:$R$2843,10,0)</f>
        <v>5.3643999999999998</v>
      </c>
      <c r="G27" s="66">
        <f t="shared" si="1"/>
        <v>12</v>
      </c>
      <c r="H27" s="65">
        <f>VLOOKUP($A27,'Return Data'!$B$7:$R$2843,11,0)</f>
        <v>4.7602000000000002</v>
      </c>
      <c r="I27" s="66">
        <f t="shared" si="2"/>
        <v>12</v>
      </c>
      <c r="J27" s="65">
        <f>VLOOKUP($A27,'Return Data'!$B$7:$R$2843,12,0)</f>
        <v>5.1424000000000003</v>
      </c>
      <c r="K27" s="66">
        <f t="shared" si="3"/>
        <v>13</v>
      </c>
      <c r="L27" s="65">
        <f>VLOOKUP($A27,'Return Data'!$B$7:$R$2843,13,0)</f>
        <v>5.32</v>
      </c>
      <c r="M27" s="66">
        <f t="shared" si="4"/>
        <v>15</v>
      </c>
      <c r="N27" s="65">
        <f>VLOOKUP($A27,'Return Data'!$B$7:$R$2843,17,0)</f>
        <v>-15.9497</v>
      </c>
      <c r="O27" s="66">
        <f>RANK(N27,N$8:N$27,0)</f>
        <v>16</v>
      </c>
      <c r="P27" s="65">
        <f>VLOOKUP($A27,'Return Data'!$B$7:$R$2843,14,0)</f>
        <v>-10.1731</v>
      </c>
      <c r="Q27" s="66">
        <f>RANK(P27,P$8:P$27,0)</f>
        <v>16</v>
      </c>
      <c r="R27" s="65">
        <f>VLOOKUP($A27,'Return Data'!$B$7:$R$2843,16,0)</f>
        <v>1.6984999999999999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5.1899649999999999</v>
      </c>
      <c r="E29" s="88"/>
      <c r="F29" s="89">
        <f>AVERAGE(F8:F27)</f>
        <v>7.5099649999999993</v>
      </c>
      <c r="G29" s="88"/>
      <c r="H29" s="89">
        <f>AVERAGE(H8:H27)</f>
        <v>2.3391799999999998</v>
      </c>
      <c r="I29" s="88"/>
      <c r="J29" s="89">
        <f>AVERAGE(J8:J27)</f>
        <v>4.3866849999999991</v>
      </c>
      <c r="K29" s="88"/>
      <c r="L29" s="89">
        <f>AVERAGE(L8:L27)</f>
        <v>5.3317499999999995</v>
      </c>
      <c r="M29" s="88"/>
      <c r="N29" s="89">
        <f>AVERAGE(N8:N27)</f>
        <v>2.4969941176470587</v>
      </c>
      <c r="O29" s="88"/>
      <c r="P29" s="89">
        <f>AVERAGE(P8:P27)</f>
        <v>1.8467823529411764</v>
      </c>
      <c r="Q29" s="88"/>
      <c r="R29" s="89">
        <f>AVERAGE(R8:R27)</f>
        <v>1.0375750000000001</v>
      </c>
      <c r="S29" s="90"/>
    </row>
    <row r="30" spans="1:19" x14ac:dyDescent="0.3">
      <c r="A30" s="87" t="s">
        <v>28</v>
      </c>
      <c r="B30" s="88"/>
      <c r="C30" s="88"/>
      <c r="D30" s="89">
        <f>MIN(D8:D27)</f>
        <v>-27.175799999999999</v>
      </c>
      <c r="E30" s="88"/>
      <c r="F30" s="89">
        <f>MIN(F8:F27)</f>
        <v>0</v>
      </c>
      <c r="G30" s="88"/>
      <c r="H30" s="89">
        <f>MIN(H8:H27)</f>
        <v>-41.263199999999998</v>
      </c>
      <c r="I30" s="88"/>
      <c r="J30" s="89">
        <f>MIN(J8:J27)</f>
        <v>-24.989699999999999</v>
      </c>
      <c r="K30" s="88"/>
      <c r="L30" s="89">
        <f>MIN(L8:L27)</f>
        <v>-20.409500000000001</v>
      </c>
      <c r="M30" s="88"/>
      <c r="N30" s="89">
        <f>MIN(N8:N27)</f>
        <v>-22.1386</v>
      </c>
      <c r="O30" s="88"/>
      <c r="P30" s="89">
        <f>MIN(P8:P27)</f>
        <v>-32.0015</v>
      </c>
      <c r="Q30" s="88"/>
      <c r="R30" s="89">
        <f>MIN(R8:R27)</f>
        <v>-46.109699999999997</v>
      </c>
      <c r="S30" s="90"/>
    </row>
    <row r="31" spans="1:19" ht="15" thickBot="1" x14ac:dyDescent="0.35">
      <c r="A31" s="91" t="s">
        <v>29</v>
      </c>
      <c r="B31" s="92"/>
      <c r="C31" s="92"/>
      <c r="D31" s="93">
        <f>MAX(D8:D27)</f>
        <v>74.572400000000002</v>
      </c>
      <c r="E31" s="92"/>
      <c r="F31" s="93">
        <f>MAX(F8:F27)</f>
        <v>30.876799999999999</v>
      </c>
      <c r="G31" s="92"/>
      <c r="H31" s="93">
        <f>MAX(H8:H27)</f>
        <v>19.688800000000001</v>
      </c>
      <c r="I31" s="92"/>
      <c r="J31" s="93">
        <f>MAX(J8:J27)</f>
        <v>16.723199999999999</v>
      </c>
      <c r="K31" s="92"/>
      <c r="L31" s="93">
        <f>MAX(L8:L27)</f>
        <v>14.8443</v>
      </c>
      <c r="M31" s="92"/>
      <c r="N31" s="93">
        <f>MAX(N8:N27)</f>
        <v>9.4609000000000005</v>
      </c>
      <c r="O31" s="92"/>
      <c r="P31" s="93">
        <f>MAX(P8:P27)</f>
        <v>8.9844000000000008</v>
      </c>
      <c r="Q31" s="92"/>
      <c r="R31" s="93">
        <f>MAX(R8:R27)</f>
        <v>8.9710999999999999</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44391</v>
      </c>
      <c r="C8" s="65">
        <f>VLOOKUP($A8,'Return Data'!$B$7:$R$2843,4,0)</f>
        <v>88.320800000000006</v>
      </c>
      <c r="D8" s="65">
        <f>VLOOKUP($A8,'Return Data'!$B$7:$R$2843,9,0)</f>
        <v>0.76639999999999997</v>
      </c>
      <c r="E8" s="66">
        <f t="shared" ref="E8:E26" si="0">RANK(D8,D$8:D$26,0)</f>
        <v>7</v>
      </c>
      <c r="F8" s="65">
        <f>VLOOKUP($A8,'Return Data'!$B$7:$R$2843,10,0)</f>
        <v>5.6700999999999997</v>
      </c>
      <c r="G8" s="66">
        <f t="shared" ref="G8:G26" si="1">RANK(F8,F$8:F$26,0)</f>
        <v>4</v>
      </c>
      <c r="H8" s="65">
        <f>VLOOKUP($A8,'Return Data'!$B$7:$R$2843,11,0)</f>
        <v>4.55</v>
      </c>
      <c r="I8" s="66">
        <f t="shared" ref="I8:I26" si="2">RANK(H8,H$8:H$26,0)</f>
        <v>6</v>
      </c>
      <c r="J8" s="65">
        <f>VLOOKUP($A8,'Return Data'!$B$7:$R$2843,12,0)</f>
        <v>5.1806000000000001</v>
      </c>
      <c r="K8" s="66">
        <f t="shared" ref="K8:K26" si="3">RANK(J8,J$8:J$26,0)</f>
        <v>5</v>
      </c>
      <c r="L8" s="65">
        <f>VLOOKUP($A8,'Return Data'!$B$7:$R$2843,13,0)</f>
        <v>5.5759999999999996</v>
      </c>
      <c r="M8" s="66">
        <f t="shared" ref="M8:M26" si="4">RANK(L8,L$8:L$26,0)</f>
        <v>5</v>
      </c>
      <c r="N8" s="65">
        <f>VLOOKUP($A8,'Return Data'!$B$7:$R$2843,17,0)</f>
        <v>8.9031000000000002</v>
      </c>
      <c r="O8" s="66">
        <f t="shared" ref="O8:O23" si="5">RANK(N8,N$8:N$26,0)</f>
        <v>3</v>
      </c>
      <c r="P8" s="65">
        <f>VLOOKUP($A8,'Return Data'!$B$7:$R$2843,14,0)</f>
        <v>9.3414999999999999</v>
      </c>
      <c r="Q8" s="66">
        <f>RANK(P8,P$8:P$26,0)</f>
        <v>4</v>
      </c>
      <c r="R8" s="65">
        <f>VLOOKUP($A8,'Return Data'!$B$7:$R$2843,16,0)</f>
        <v>8.9402000000000008</v>
      </c>
      <c r="S8" s="67">
        <f t="shared" ref="S8:S26" si="6">RANK(R8,R$8:R$26,0)</f>
        <v>5</v>
      </c>
    </row>
    <row r="9" spans="1:19" x14ac:dyDescent="0.3">
      <c r="A9" s="82" t="s">
        <v>613</v>
      </c>
      <c r="B9" s="64">
        <f>VLOOKUP($A9,'Return Data'!$B$7:$R$2843,3,0)</f>
        <v>44391</v>
      </c>
      <c r="C9" s="65">
        <f>VLOOKUP($A9,'Return Data'!$B$7:$R$2843,4,0)</f>
        <v>13.7972</v>
      </c>
      <c r="D9" s="65">
        <f>VLOOKUP($A9,'Return Data'!$B$7:$R$2843,9,0)</f>
        <v>0.2293</v>
      </c>
      <c r="E9" s="66">
        <f t="shared" si="0"/>
        <v>10</v>
      </c>
      <c r="F9" s="65">
        <f>VLOOKUP($A9,'Return Data'!$B$7:$R$2843,10,0)</f>
        <v>5.5591999999999997</v>
      </c>
      <c r="G9" s="66">
        <f t="shared" si="1"/>
        <v>6</v>
      </c>
      <c r="H9" s="65">
        <f>VLOOKUP($A9,'Return Data'!$B$7:$R$2843,11,0)</f>
        <v>4.5968</v>
      </c>
      <c r="I9" s="66">
        <f t="shared" si="2"/>
        <v>5</v>
      </c>
      <c r="J9" s="65">
        <f>VLOOKUP($A9,'Return Data'!$B$7:$R$2843,12,0)</f>
        <v>5.1902999999999997</v>
      </c>
      <c r="K9" s="66">
        <f t="shared" si="3"/>
        <v>4</v>
      </c>
      <c r="L9" s="65">
        <f>VLOOKUP($A9,'Return Data'!$B$7:$R$2843,13,0)</f>
        <v>6.0270999999999999</v>
      </c>
      <c r="M9" s="66">
        <f t="shared" si="4"/>
        <v>3</v>
      </c>
      <c r="N9" s="65">
        <f>VLOOKUP($A9,'Return Data'!$B$7:$R$2843,17,0)</f>
        <v>9.5779999999999994</v>
      </c>
      <c r="O9" s="66">
        <f t="shared" si="5"/>
        <v>1</v>
      </c>
      <c r="P9" s="65">
        <f>VLOOKUP($A9,'Return Data'!$B$7:$R$2843,14,0)</f>
        <v>8.5696999999999992</v>
      </c>
      <c r="Q9" s="66">
        <f>RANK(P9,P$8:P$26,0)</f>
        <v>11</v>
      </c>
      <c r="R9" s="65">
        <f>VLOOKUP($A9,'Return Data'!$B$7:$R$2843,16,0)</f>
        <v>8.3676999999999992</v>
      </c>
      <c r="S9" s="67">
        <f t="shared" si="6"/>
        <v>11</v>
      </c>
    </row>
    <row r="10" spans="1:19" x14ac:dyDescent="0.3">
      <c r="A10" s="82" t="s">
        <v>616</v>
      </c>
      <c r="B10" s="64">
        <f>VLOOKUP($A10,'Return Data'!$B$7:$R$2843,3,0)</f>
        <v>44391</v>
      </c>
      <c r="C10" s="65">
        <f>VLOOKUP($A10,'Return Data'!$B$7:$R$2843,4,0)</f>
        <v>22.983699999999999</v>
      </c>
      <c r="D10" s="65">
        <f>VLOOKUP($A10,'Return Data'!$B$7:$R$2843,9,0)</f>
        <v>2.5303</v>
      </c>
      <c r="E10" s="66">
        <f t="shared" si="0"/>
        <v>3</v>
      </c>
      <c r="F10" s="65">
        <f>VLOOKUP($A10,'Return Data'!$B$7:$R$2843,10,0)</f>
        <v>5.4081000000000001</v>
      </c>
      <c r="G10" s="66">
        <f t="shared" si="1"/>
        <v>8</v>
      </c>
      <c r="H10" s="65">
        <f>VLOOKUP($A10,'Return Data'!$B$7:$R$2843,11,0)</f>
        <v>2.6669999999999998</v>
      </c>
      <c r="I10" s="66">
        <f t="shared" si="2"/>
        <v>17</v>
      </c>
      <c r="J10" s="65">
        <f>VLOOKUP($A10,'Return Data'!$B$7:$R$2843,12,0)</f>
        <v>3.9472999999999998</v>
      </c>
      <c r="K10" s="66">
        <f t="shared" si="3"/>
        <v>15</v>
      </c>
      <c r="L10" s="65">
        <f>VLOOKUP($A10,'Return Data'!$B$7:$R$2843,13,0)</f>
        <v>4.5892999999999997</v>
      </c>
      <c r="M10" s="66">
        <f t="shared" si="4"/>
        <v>14</v>
      </c>
      <c r="N10" s="65">
        <f>VLOOKUP($A10,'Return Data'!$B$7:$R$2843,17,0)</f>
        <v>7.9779999999999998</v>
      </c>
      <c r="O10" s="66">
        <f t="shared" si="5"/>
        <v>16</v>
      </c>
      <c r="P10" s="65">
        <f>VLOOKUP($A10,'Return Data'!$B$7:$R$2843,14,0)</f>
        <v>5.4779</v>
      </c>
      <c r="Q10" s="66">
        <f>RANK(P10,P$8:P$26,0)</f>
        <v>15</v>
      </c>
      <c r="R10" s="65">
        <f>VLOOKUP($A10,'Return Data'!$B$7:$R$2843,16,0)</f>
        <v>7.4756</v>
      </c>
      <c r="S10" s="67">
        <f t="shared" si="6"/>
        <v>17</v>
      </c>
    </row>
    <row r="11" spans="1:19" x14ac:dyDescent="0.3">
      <c r="A11" s="82" t="s">
        <v>617</v>
      </c>
      <c r="B11" s="64">
        <f>VLOOKUP($A11,'Return Data'!$B$7:$R$2843,3,0)</f>
        <v>44391</v>
      </c>
      <c r="C11" s="65">
        <f>VLOOKUP($A11,'Return Data'!$B$7:$R$2843,4,0)</f>
        <v>18.3687</v>
      </c>
      <c r="D11" s="65">
        <f>VLOOKUP($A11,'Return Data'!$B$7:$R$2843,9,0)</f>
        <v>0.58979999999999999</v>
      </c>
      <c r="E11" s="66">
        <f t="shared" si="0"/>
        <v>8</v>
      </c>
      <c r="F11" s="65">
        <f>VLOOKUP($A11,'Return Data'!$B$7:$R$2843,10,0)</f>
        <v>4.8955000000000002</v>
      </c>
      <c r="G11" s="66">
        <f t="shared" si="1"/>
        <v>14</v>
      </c>
      <c r="H11" s="65">
        <f>VLOOKUP($A11,'Return Data'!$B$7:$R$2843,11,0)</f>
        <v>3.7368999999999999</v>
      </c>
      <c r="I11" s="66">
        <f t="shared" si="2"/>
        <v>13</v>
      </c>
      <c r="J11" s="65">
        <f>VLOOKUP($A11,'Return Data'!$B$7:$R$2843,12,0)</f>
        <v>4.3018999999999998</v>
      </c>
      <c r="K11" s="66">
        <f t="shared" si="3"/>
        <v>11</v>
      </c>
      <c r="L11" s="65">
        <f>VLOOKUP($A11,'Return Data'!$B$7:$R$2843,13,0)</f>
        <v>4.5791000000000004</v>
      </c>
      <c r="M11" s="66">
        <f t="shared" si="4"/>
        <v>15</v>
      </c>
      <c r="N11" s="65">
        <f>VLOOKUP($A11,'Return Data'!$B$7:$R$2843,17,0)</f>
        <v>7.8507999999999996</v>
      </c>
      <c r="O11" s="66">
        <f t="shared" si="5"/>
        <v>17</v>
      </c>
      <c r="P11" s="65">
        <f>VLOOKUP($A11,'Return Data'!$B$7:$R$2843,14,0)</f>
        <v>8.6174999999999997</v>
      </c>
      <c r="Q11" s="66">
        <f>RANK(P11,P$8:P$26,0)</f>
        <v>10</v>
      </c>
      <c r="R11" s="65">
        <f>VLOOKUP($A11,'Return Data'!$B$7:$R$2843,16,0)</f>
        <v>8.5213999999999999</v>
      </c>
      <c r="S11" s="67">
        <f t="shared" si="6"/>
        <v>9</v>
      </c>
    </row>
    <row r="12" spans="1:19" x14ac:dyDescent="0.3">
      <c r="A12" s="82" t="s">
        <v>619</v>
      </c>
      <c r="B12" s="64">
        <f>VLOOKUP($A12,'Return Data'!$B$7:$R$2843,3,0)</f>
        <v>44391</v>
      </c>
      <c r="C12" s="65">
        <f>VLOOKUP($A12,'Return Data'!$B$7:$R$2843,4,0)</f>
        <v>12.9536</v>
      </c>
      <c r="D12" s="65">
        <f>VLOOKUP($A12,'Return Data'!$B$7:$R$2843,9,0)</f>
        <v>3.6646999999999998</v>
      </c>
      <c r="E12" s="66">
        <f t="shared" si="0"/>
        <v>1</v>
      </c>
      <c r="F12" s="65">
        <f>VLOOKUP($A12,'Return Data'!$B$7:$R$2843,10,0)</f>
        <v>4.2694999999999999</v>
      </c>
      <c r="G12" s="66">
        <f t="shared" si="1"/>
        <v>17</v>
      </c>
      <c r="H12" s="65">
        <f>VLOOKUP($A12,'Return Data'!$B$7:$R$2843,11,0)</f>
        <v>4.0948000000000002</v>
      </c>
      <c r="I12" s="66">
        <f t="shared" si="2"/>
        <v>9</v>
      </c>
      <c r="J12" s="65">
        <f>VLOOKUP($A12,'Return Data'!$B$7:$R$2843,12,0)</f>
        <v>4.0987999999999998</v>
      </c>
      <c r="K12" s="66">
        <f t="shared" si="3"/>
        <v>14</v>
      </c>
      <c r="L12" s="65">
        <f>VLOOKUP($A12,'Return Data'!$B$7:$R$2843,13,0)</f>
        <v>4.7382</v>
      </c>
      <c r="M12" s="66">
        <f t="shared" si="4"/>
        <v>13</v>
      </c>
      <c r="N12" s="65">
        <f>VLOOKUP($A12,'Return Data'!$B$7:$R$2843,17,0)</f>
        <v>8.1486000000000001</v>
      </c>
      <c r="O12" s="66">
        <f t="shared" si="5"/>
        <v>14</v>
      </c>
      <c r="P12" s="65"/>
      <c r="Q12" s="66"/>
      <c r="R12" s="65">
        <f>VLOOKUP($A12,'Return Data'!$B$7:$R$2843,16,0)</f>
        <v>9.5268999999999995</v>
      </c>
      <c r="S12" s="67">
        <f t="shared" si="6"/>
        <v>1</v>
      </c>
    </row>
    <row r="13" spans="1:19" x14ac:dyDescent="0.3">
      <c r="A13" s="82" t="s">
        <v>624</v>
      </c>
      <c r="B13" s="64">
        <f>VLOOKUP($A13,'Return Data'!$B$7:$R$2843,3,0)</f>
        <v>44391</v>
      </c>
      <c r="C13" s="65">
        <f>VLOOKUP($A13,'Return Data'!$B$7:$R$2843,4,0)</f>
        <v>82.986800000000002</v>
      </c>
      <c r="D13" s="65">
        <f>VLOOKUP($A13,'Return Data'!$B$7:$R$2843,9,0)</f>
        <v>1.3914</v>
      </c>
      <c r="E13" s="66">
        <f t="shared" si="0"/>
        <v>5</v>
      </c>
      <c r="F13" s="65">
        <f>VLOOKUP($A13,'Return Data'!$B$7:$R$2843,10,0)</f>
        <v>5.1963999999999997</v>
      </c>
      <c r="G13" s="66">
        <f t="shared" si="1"/>
        <v>10</v>
      </c>
      <c r="H13" s="65">
        <f>VLOOKUP($A13,'Return Data'!$B$7:$R$2843,11,0)</f>
        <v>4.6402000000000001</v>
      </c>
      <c r="I13" s="66">
        <f t="shared" si="2"/>
        <v>3</v>
      </c>
      <c r="J13" s="65">
        <f>VLOOKUP($A13,'Return Data'!$B$7:$R$2843,12,0)</f>
        <v>5.6214000000000004</v>
      </c>
      <c r="K13" s="66">
        <f t="shared" si="3"/>
        <v>2</v>
      </c>
      <c r="L13" s="65">
        <f>VLOOKUP($A13,'Return Data'!$B$7:$R$2843,13,0)</f>
        <v>6.5772000000000004</v>
      </c>
      <c r="M13" s="66">
        <f t="shared" si="4"/>
        <v>2</v>
      </c>
      <c r="N13" s="65">
        <f>VLOOKUP($A13,'Return Data'!$B$7:$R$2843,17,0)</f>
        <v>7.7366000000000001</v>
      </c>
      <c r="O13" s="66">
        <f t="shared" si="5"/>
        <v>18</v>
      </c>
      <c r="P13" s="65">
        <f>VLOOKUP($A13,'Return Data'!$B$7:$R$2843,14,0)</f>
        <v>8.7837999999999994</v>
      </c>
      <c r="Q13" s="66">
        <f t="shared" ref="Q13:Q21" si="7">RANK(P13,P$8:P$26,0)</f>
        <v>7</v>
      </c>
      <c r="R13" s="65">
        <f>VLOOKUP($A13,'Return Data'!$B$7:$R$2843,16,0)</f>
        <v>9.2759999999999998</v>
      </c>
      <c r="S13" s="67">
        <f t="shared" si="6"/>
        <v>3</v>
      </c>
    </row>
    <row r="14" spans="1:19" x14ac:dyDescent="0.3">
      <c r="A14" s="82" t="s">
        <v>627</v>
      </c>
      <c r="B14" s="64">
        <f>VLOOKUP($A14,'Return Data'!$B$7:$R$2843,3,0)</f>
        <v>44391</v>
      </c>
      <c r="C14" s="65">
        <f>VLOOKUP($A14,'Return Data'!$B$7:$R$2843,4,0)</f>
        <v>25.6297</v>
      </c>
      <c r="D14" s="65">
        <f>VLOOKUP($A14,'Return Data'!$B$7:$R$2843,9,0)</f>
        <v>-0.9345</v>
      </c>
      <c r="E14" s="66">
        <f t="shared" si="0"/>
        <v>16</v>
      </c>
      <c r="F14" s="65">
        <f>VLOOKUP($A14,'Return Data'!$B$7:$R$2843,10,0)</f>
        <v>5.4149000000000003</v>
      </c>
      <c r="G14" s="66">
        <f t="shared" si="1"/>
        <v>7</v>
      </c>
      <c r="H14" s="65">
        <f>VLOOKUP($A14,'Return Data'!$B$7:$R$2843,11,0)</f>
        <v>3.7467000000000001</v>
      </c>
      <c r="I14" s="66">
        <f t="shared" si="2"/>
        <v>11</v>
      </c>
      <c r="J14" s="65">
        <f>VLOOKUP($A14,'Return Data'!$B$7:$R$2843,12,0)</f>
        <v>4.8395000000000001</v>
      </c>
      <c r="K14" s="66">
        <f t="shared" si="3"/>
        <v>6</v>
      </c>
      <c r="L14" s="65">
        <f>VLOOKUP($A14,'Return Data'!$B$7:$R$2843,13,0)</f>
        <v>5.1475</v>
      </c>
      <c r="M14" s="66">
        <f t="shared" si="4"/>
        <v>7</v>
      </c>
      <c r="N14" s="65">
        <f>VLOOKUP($A14,'Return Data'!$B$7:$R$2843,17,0)</f>
        <v>8.6715</v>
      </c>
      <c r="O14" s="66">
        <f t="shared" si="5"/>
        <v>4</v>
      </c>
      <c r="P14" s="65">
        <f>VLOOKUP($A14,'Return Data'!$B$7:$R$2843,14,0)</f>
        <v>9.3943999999999992</v>
      </c>
      <c r="Q14" s="66">
        <f t="shared" si="7"/>
        <v>3</v>
      </c>
      <c r="R14" s="65">
        <f>VLOOKUP($A14,'Return Data'!$B$7:$R$2843,16,0)</f>
        <v>8.8252000000000006</v>
      </c>
      <c r="S14" s="67">
        <f t="shared" si="6"/>
        <v>6</v>
      </c>
    </row>
    <row r="15" spans="1:19" x14ac:dyDescent="0.3">
      <c r="A15" s="82" t="s">
        <v>629</v>
      </c>
      <c r="B15" s="64">
        <f>VLOOKUP($A15,'Return Data'!$B$7:$R$2843,3,0)</f>
        <v>44391</v>
      </c>
      <c r="C15" s="65">
        <f>VLOOKUP($A15,'Return Data'!$B$7:$R$2843,4,0)</f>
        <v>23.842400000000001</v>
      </c>
      <c r="D15" s="65">
        <f>VLOOKUP($A15,'Return Data'!$B$7:$R$2843,9,0)</f>
        <v>0.17860000000000001</v>
      </c>
      <c r="E15" s="66">
        <f t="shared" si="0"/>
        <v>11</v>
      </c>
      <c r="F15" s="65">
        <f>VLOOKUP($A15,'Return Data'!$B$7:$R$2843,10,0)</f>
        <v>4.7009999999999996</v>
      </c>
      <c r="G15" s="66">
        <f t="shared" si="1"/>
        <v>16</v>
      </c>
      <c r="H15" s="65">
        <f>VLOOKUP($A15,'Return Data'!$B$7:$R$2843,11,0)</f>
        <v>3.9672000000000001</v>
      </c>
      <c r="I15" s="66">
        <f t="shared" si="2"/>
        <v>10</v>
      </c>
      <c r="J15" s="65">
        <f>VLOOKUP($A15,'Return Data'!$B$7:$R$2843,12,0)</f>
        <v>4.8174000000000001</v>
      </c>
      <c r="K15" s="66">
        <f t="shared" si="3"/>
        <v>8</v>
      </c>
      <c r="L15" s="65">
        <f>VLOOKUP($A15,'Return Data'!$B$7:$R$2843,13,0)</f>
        <v>5.1368</v>
      </c>
      <c r="M15" s="66">
        <f t="shared" si="4"/>
        <v>9</v>
      </c>
      <c r="N15" s="65">
        <f>VLOOKUP($A15,'Return Data'!$B$7:$R$2843,17,0)</f>
        <v>8.4812999999999992</v>
      </c>
      <c r="O15" s="66">
        <f t="shared" si="5"/>
        <v>9</v>
      </c>
      <c r="P15" s="65">
        <f>VLOOKUP($A15,'Return Data'!$B$7:$R$2843,14,0)</f>
        <v>8.8346</v>
      </c>
      <c r="Q15" s="66">
        <f t="shared" si="7"/>
        <v>6</v>
      </c>
      <c r="R15" s="65">
        <f>VLOOKUP($A15,'Return Data'!$B$7:$R$2843,16,0)</f>
        <v>8.8033999999999999</v>
      </c>
      <c r="S15" s="67">
        <f t="shared" si="6"/>
        <v>7</v>
      </c>
    </row>
    <row r="16" spans="1:19" x14ac:dyDescent="0.3">
      <c r="A16" s="82" t="s">
        <v>630</v>
      </c>
      <c r="B16" s="64">
        <f>VLOOKUP($A16,'Return Data'!$B$7:$R$2843,3,0)</f>
        <v>44391</v>
      </c>
      <c r="C16" s="65">
        <f>VLOOKUP($A16,'Return Data'!$B$7:$R$2843,4,0)</f>
        <v>15.5471</v>
      </c>
      <c r="D16" s="65">
        <f>VLOOKUP($A16,'Return Data'!$B$7:$R$2843,9,0)</f>
        <v>-1.5943000000000001</v>
      </c>
      <c r="E16" s="66">
        <f t="shared" si="0"/>
        <v>17</v>
      </c>
      <c r="F16" s="65">
        <f>VLOOKUP($A16,'Return Data'!$B$7:$R$2843,10,0)</f>
        <v>5.7009999999999996</v>
      </c>
      <c r="G16" s="66">
        <f t="shared" si="1"/>
        <v>3</v>
      </c>
      <c r="H16" s="65">
        <f>VLOOKUP($A16,'Return Data'!$B$7:$R$2843,11,0)</f>
        <v>4.1703000000000001</v>
      </c>
      <c r="I16" s="66">
        <f t="shared" si="2"/>
        <v>7</v>
      </c>
      <c r="J16" s="65">
        <f>VLOOKUP($A16,'Return Data'!$B$7:$R$2843,12,0)</f>
        <v>4.8182999999999998</v>
      </c>
      <c r="K16" s="66">
        <f t="shared" si="3"/>
        <v>7</v>
      </c>
      <c r="L16" s="65">
        <f>VLOOKUP($A16,'Return Data'!$B$7:$R$2843,13,0)</f>
        <v>4.8891999999999998</v>
      </c>
      <c r="M16" s="66">
        <f t="shared" si="4"/>
        <v>11</v>
      </c>
      <c r="N16" s="65">
        <f>VLOOKUP($A16,'Return Data'!$B$7:$R$2843,17,0)</f>
        <v>8.6435999999999993</v>
      </c>
      <c r="O16" s="66">
        <f t="shared" si="5"/>
        <v>7</v>
      </c>
      <c r="P16" s="65">
        <f>VLOOKUP($A16,'Return Data'!$B$7:$R$2843,14,0)</f>
        <v>8.7178000000000004</v>
      </c>
      <c r="Q16" s="66">
        <f t="shared" si="7"/>
        <v>8</v>
      </c>
      <c r="R16" s="65">
        <f>VLOOKUP($A16,'Return Data'!$B$7:$R$2843,16,0)</f>
        <v>8.3432999999999993</v>
      </c>
      <c r="S16" s="67">
        <f t="shared" si="6"/>
        <v>12</v>
      </c>
    </row>
    <row r="17" spans="1:19" x14ac:dyDescent="0.3">
      <c r="A17" s="82" t="s">
        <v>633</v>
      </c>
      <c r="B17" s="64">
        <f>VLOOKUP($A17,'Return Data'!$B$7:$R$2843,3,0)</f>
        <v>44391</v>
      </c>
      <c r="C17" s="65">
        <f>VLOOKUP($A17,'Return Data'!$B$7:$R$2843,4,0)</f>
        <v>2655.971</v>
      </c>
      <c r="D17" s="65">
        <f>VLOOKUP($A17,'Return Data'!$B$7:$R$2843,9,0)</f>
        <v>-0.55769999999999997</v>
      </c>
      <c r="E17" s="66">
        <f t="shared" si="0"/>
        <v>15</v>
      </c>
      <c r="F17" s="65">
        <f>VLOOKUP($A17,'Return Data'!$B$7:$R$2843,10,0)</f>
        <v>5.22</v>
      </c>
      <c r="G17" s="66">
        <f t="shared" si="1"/>
        <v>9</v>
      </c>
      <c r="H17" s="65">
        <f>VLOOKUP($A17,'Return Data'!$B$7:$R$2843,11,0)</f>
        <v>4.1258999999999997</v>
      </c>
      <c r="I17" s="66">
        <f t="shared" si="2"/>
        <v>8</v>
      </c>
      <c r="J17" s="65">
        <f>VLOOKUP($A17,'Return Data'!$B$7:$R$2843,12,0)</f>
        <v>4.2801</v>
      </c>
      <c r="K17" s="66">
        <f t="shared" si="3"/>
        <v>12</v>
      </c>
      <c r="L17" s="65">
        <f>VLOOKUP($A17,'Return Data'!$B$7:$R$2843,13,0)</f>
        <v>5.0751999999999997</v>
      </c>
      <c r="M17" s="66">
        <f t="shared" si="4"/>
        <v>10</v>
      </c>
      <c r="N17" s="65">
        <f>VLOOKUP($A17,'Return Data'!$B$7:$R$2843,17,0)</f>
        <v>8.5297000000000001</v>
      </c>
      <c r="O17" s="66">
        <f t="shared" si="5"/>
        <v>8</v>
      </c>
      <c r="P17" s="65">
        <f>VLOOKUP($A17,'Return Data'!$B$7:$R$2843,14,0)</f>
        <v>9.0848999999999993</v>
      </c>
      <c r="Q17" s="66">
        <f t="shared" si="7"/>
        <v>5</v>
      </c>
      <c r="R17" s="65">
        <f>VLOOKUP($A17,'Return Data'!$B$7:$R$2843,16,0)</f>
        <v>7.9935999999999998</v>
      </c>
      <c r="S17" s="67">
        <f t="shared" si="6"/>
        <v>16</v>
      </c>
    </row>
    <row r="18" spans="1:19" x14ac:dyDescent="0.3">
      <c r="A18" s="82" t="s">
        <v>635</v>
      </c>
      <c r="B18" s="64">
        <f>VLOOKUP($A18,'Return Data'!$B$7:$R$2843,3,0)</f>
        <v>44391</v>
      </c>
      <c r="C18" s="65">
        <f>VLOOKUP($A18,'Return Data'!$B$7:$R$2843,4,0)</f>
        <v>3032.3584999999998</v>
      </c>
      <c r="D18" s="65">
        <f>VLOOKUP($A18,'Return Data'!$B$7:$R$2843,9,0)</f>
        <v>0.87529999999999997</v>
      </c>
      <c r="E18" s="66">
        <f t="shared" si="0"/>
        <v>6</v>
      </c>
      <c r="F18" s="65">
        <f>VLOOKUP($A18,'Return Data'!$B$7:$R$2843,10,0)</f>
        <v>5.0583</v>
      </c>
      <c r="G18" s="66">
        <f t="shared" si="1"/>
        <v>12</v>
      </c>
      <c r="H18" s="65">
        <f>VLOOKUP($A18,'Return Data'!$B$7:$R$2843,11,0)</f>
        <v>3.746</v>
      </c>
      <c r="I18" s="66">
        <f t="shared" si="2"/>
        <v>12</v>
      </c>
      <c r="J18" s="65">
        <f>VLOOKUP($A18,'Return Data'!$B$7:$R$2843,12,0)</f>
        <v>4.5678000000000001</v>
      </c>
      <c r="K18" s="66">
        <f t="shared" si="3"/>
        <v>10</v>
      </c>
      <c r="L18" s="65">
        <f>VLOOKUP($A18,'Return Data'!$B$7:$R$2843,13,0)</f>
        <v>5.2088999999999999</v>
      </c>
      <c r="M18" s="66">
        <f t="shared" si="4"/>
        <v>6</v>
      </c>
      <c r="N18" s="65">
        <f>VLOOKUP($A18,'Return Data'!$B$7:$R$2843,17,0)</f>
        <v>8.0202000000000009</v>
      </c>
      <c r="O18" s="66">
        <f t="shared" si="5"/>
        <v>15</v>
      </c>
      <c r="P18" s="65">
        <f>VLOOKUP($A18,'Return Data'!$B$7:$R$2843,14,0)</f>
        <v>8.4896999999999991</v>
      </c>
      <c r="Q18" s="66">
        <f t="shared" si="7"/>
        <v>12</v>
      </c>
      <c r="R18" s="65">
        <f>VLOOKUP($A18,'Return Data'!$B$7:$R$2843,16,0)</f>
        <v>8.6760999999999999</v>
      </c>
      <c r="S18" s="67">
        <f t="shared" si="6"/>
        <v>8</v>
      </c>
    </row>
    <row r="19" spans="1:19" x14ac:dyDescent="0.3">
      <c r="A19" s="82" t="s">
        <v>636</v>
      </c>
      <c r="B19" s="64">
        <f>VLOOKUP($A19,'Return Data'!$B$7:$R$2843,3,0)</f>
        <v>44391</v>
      </c>
      <c r="C19" s="65">
        <f>VLOOKUP($A19,'Return Data'!$B$7:$R$2843,4,0)</f>
        <v>60.657899999999998</v>
      </c>
      <c r="D19" s="65">
        <f>VLOOKUP($A19,'Return Data'!$B$7:$R$2843,9,0)</f>
        <v>-8.0874000000000006</v>
      </c>
      <c r="E19" s="66">
        <f t="shared" si="0"/>
        <v>19</v>
      </c>
      <c r="F19" s="65">
        <f>VLOOKUP($A19,'Return Data'!$B$7:$R$2843,10,0)</f>
        <v>3.8397999999999999</v>
      </c>
      <c r="G19" s="66">
        <f t="shared" si="1"/>
        <v>18</v>
      </c>
      <c r="H19" s="65">
        <f>VLOOKUP($A19,'Return Data'!$B$7:$R$2843,11,0)</f>
        <v>2.4817</v>
      </c>
      <c r="I19" s="66">
        <f t="shared" si="2"/>
        <v>18</v>
      </c>
      <c r="J19" s="65">
        <f>VLOOKUP($A19,'Return Data'!$B$7:$R$2843,12,0)</f>
        <v>3.7303999999999999</v>
      </c>
      <c r="K19" s="66">
        <f t="shared" si="3"/>
        <v>18</v>
      </c>
      <c r="L19" s="65">
        <f>VLOOKUP($A19,'Return Data'!$B$7:$R$2843,13,0)</f>
        <v>3.4516</v>
      </c>
      <c r="M19" s="66">
        <f t="shared" si="4"/>
        <v>18</v>
      </c>
      <c r="N19" s="65">
        <f>VLOOKUP($A19,'Return Data'!$B$7:$R$2843,17,0)</f>
        <v>8.3825000000000003</v>
      </c>
      <c r="O19" s="66">
        <f t="shared" si="5"/>
        <v>12</v>
      </c>
      <c r="P19" s="65">
        <f>VLOOKUP($A19,'Return Data'!$B$7:$R$2843,14,0)</f>
        <v>10.3193</v>
      </c>
      <c r="Q19" s="66">
        <f t="shared" si="7"/>
        <v>1</v>
      </c>
      <c r="R19" s="65">
        <f>VLOOKUP($A19,'Return Data'!$B$7:$R$2843,16,0)</f>
        <v>8.3147000000000002</v>
      </c>
      <c r="S19" s="67">
        <f t="shared" si="6"/>
        <v>13</v>
      </c>
    </row>
    <row r="20" spans="1:19" x14ac:dyDescent="0.3">
      <c r="A20" s="117" t="s">
        <v>1772</v>
      </c>
      <c r="B20" s="64">
        <f>VLOOKUP($A20,'Return Data'!$B$7:$R$2843,3,0)</f>
        <v>44391</v>
      </c>
      <c r="C20" s="65">
        <f>VLOOKUP($A20,'Return Data'!$B$7:$R$2843,4,0)</f>
        <v>47.800199999999997</v>
      </c>
      <c r="D20" s="65">
        <f>VLOOKUP($A20,'Return Data'!$B$7:$R$2843,9,0)</f>
        <v>2.5762</v>
      </c>
      <c r="E20" s="66">
        <f t="shared" si="0"/>
        <v>2</v>
      </c>
      <c r="F20" s="65">
        <f>VLOOKUP($A20,'Return Data'!$B$7:$R$2843,10,0)</f>
        <v>6.5096999999999996</v>
      </c>
      <c r="G20" s="66">
        <f t="shared" si="1"/>
        <v>2</v>
      </c>
      <c r="H20" s="65">
        <f>VLOOKUP($A20,'Return Data'!$B$7:$R$2843,11,0)</f>
        <v>5.3768000000000002</v>
      </c>
      <c r="I20" s="66">
        <f t="shared" si="2"/>
        <v>1</v>
      </c>
      <c r="J20" s="65">
        <f>VLOOKUP($A20,'Return Data'!$B$7:$R$2843,12,0)</f>
        <v>5.9878</v>
      </c>
      <c r="K20" s="66">
        <f t="shared" si="3"/>
        <v>1</v>
      </c>
      <c r="L20" s="65">
        <f>VLOOKUP($A20,'Return Data'!$B$7:$R$2843,13,0)</f>
        <v>6.7115999999999998</v>
      </c>
      <c r="M20" s="66">
        <f t="shared" si="4"/>
        <v>1</v>
      </c>
      <c r="N20" s="65">
        <f>VLOOKUP($A20,'Return Data'!$B$7:$R$2843,17,0)</f>
        <v>8.2362000000000002</v>
      </c>
      <c r="O20" s="66">
        <f t="shared" si="5"/>
        <v>13</v>
      </c>
      <c r="P20" s="65">
        <f>VLOOKUP($A20,'Return Data'!$B$7:$R$2843,14,0)</f>
        <v>8.1382999999999992</v>
      </c>
      <c r="Q20" s="66">
        <f t="shared" si="7"/>
        <v>13</v>
      </c>
      <c r="R20" s="65">
        <f>VLOOKUP($A20,'Return Data'!$B$7:$R$2843,16,0)</f>
        <v>8.4722000000000008</v>
      </c>
      <c r="S20" s="67">
        <f t="shared" si="6"/>
        <v>10</v>
      </c>
    </row>
    <row r="21" spans="1:19" x14ac:dyDescent="0.3">
      <c r="A21" s="82" t="s">
        <v>639</v>
      </c>
      <c r="B21" s="64">
        <f>VLOOKUP($A21,'Return Data'!$B$7:$R$2843,3,0)</f>
        <v>44391</v>
      </c>
      <c r="C21" s="65">
        <f>VLOOKUP($A21,'Return Data'!$B$7:$R$2843,4,0)</f>
        <v>37.202300000000001</v>
      </c>
      <c r="D21" s="65">
        <f>VLOOKUP($A21,'Return Data'!$B$7:$R$2843,9,0)</f>
        <v>0.5202</v>
      </c>
      <c r="E21" s="66">
        <f t="shared" si="0"/>
        <v>9</v>
      </c>
      <c r="F21" s="65">
        <f>VLOOKUP($A21,'Return Data'!$B$7:$R$2843,10,0)</f>
        <v>6.5655000000000001</v>
      </c>
      <c r="G21" s="66">
        <f t="shared" si="1"/>
        <v>1</v>
      </c>
      <c r="H21" s="65">
        <f>VLOOKUP($A21,'Return Data'!$B$7:$R$2843,11,0)</f>
        <v>5.2845000000000004</v>
      </c>
      <c r="I21" s="66">
        <f t="shared" si="2"/>
        <v>2</v>
      </c>
      <c r="J21" s="65">
        <f>VLOOKUP($A21,'Return Data'!$B$7:$R$2843,12,0)</f>
        <v>5.3259999999999996</v>
      </c>
      <c r="K21" s="66">
        <f t="shared" si="3"/>
        <v>3</v>
      </c>
      <c r="L21" s="65">
        <f>VLOOKUP($A21,'Return Data'!$B$7:$R$2843,13,0)</f>
        <v>5.9184999999999999</v>
      </c>
      <c r="M21" s="66">
        <f t="shared" si="4"/>
        <v>4</v>
      </c>
      <c r="N21" s="65">
        <f>VLOOKUP($A21,'Return Data'!$B$7:$R$2843,17,0)</f>
        <v>8.3847000000000005</v>
      </c>
      <c r="O21" s="66">
        <f t="shared" si="5"/>
        <v>10</v>
      </c>
      <c r="P21" s="65">
        <f>VLOOKUP($A21,'Return Data'!$B$7:$R$2843,14,0)</f>
        <v>8.6316000000000006</v>
      </c>
      <c r="Q21" s="66">
        <f t="shared" si="7"/>
        <v>9</v>
      </c>
      <c r="R21" s="65">
        <f>VLOOKUP($A21,'Return Data'!$B$7:$R$2843,16,0)</f>
        <v>8.1082000000000001</v>
      </c>
      <c r="S21" s="67">
        <f t="shared" si="6"/>
        <v>15</v>
      </c>
    </row>
    <row r="22" spans="1:19" x14ac:dyDescent="0.3">
      <c r="A22" s="82" t="s">
        <v>640</v>
      </c>
      <c r="B22" s="64">
        <f>VLOOKUP($A22,'Return Data'!$B$7:$R$2843,3,0)</f>
        <v>44391</v>
      </c>
      <c r="C22" s="65">
        <f>VLOOKUP($A22,'Return Data'!$B$7:$R$2843,4,0)</f>
        <v>12.403</v>
      </c>
      <c r="D22" s="65">
        <f>VLOOKUP($A22,'Return Data'!$B$7:$R$2843,9,0)</f>
        <v>-0.28439999999999999</v>
      </c>
      <c r="E22" s="66">
        <f t="shared" si="0"/>
        <v>14</v>
      </c>
      <c r="F22" s="65">
        <f>VLOOKUP($A22,'Return Data'!$B$7:$R$2843,10,0)</f>
        <v>4.8175999999999997</v>
      </c>
      <c r="G22" s="66">
        <f t="shared" si="1"/>
        <v>15</v>
      </c>
      <c r="H22" s="65">
        <f>VLOOKUP($A22,'Return Data'!$B$7:$R$2843,11,0)</f>
        <v>3.2378999999999998</v>
      </c>
      <c r="I22" s="66">
        <f t="shared" si="2"/>
        <v>15</v>
      </c>
      <c r="J22" s="65">
        <f>VLOOKUP($A22,'Return Data'!$B$7:$R$2843,12,0)</f>
        <v>3.9291999999999998</v>
      </c>
      <c r="K22" s="66">
        <f t="shared" si="3"/>
        <v>16</v>
      </c>
      <c r="L22" s="65">
        <f>VLOOKUP($A22,'Return Data'!$B$7:$R$2843,13,0)</f>
        <v>4.3057999999999996</v>
      </c>
      <c r="M22" s="66">
        <f t="shared" si="4"/>
        <v>16</v>
      </c>
      <c r="N22" s="65">
        <f>VLOOKUP($A22,'Return Data'!$B$7:$R$2843,17,0)</f>
        <v>8.3839000000000006</v>
      </c>
      <c r="O22" s="66">
        <f t="shared" si="5"/>
        <v>11</v>
      </c>
      <c r="P22" s="65"/>
      <c r="Q22" s="66"/>
      <c r="R22" s="65">
        <f>VLOOKUP($A22,'Return Data'!$B$7:$R$2843,16,0)</f>
        <v>9.1905000000000001</v>
      </c>
      <c r="S22" s="67">
        <f t="shared" si="6"/>
        <v>4</v>
      </c>
    </row>
    <row r="23" spans="1:19" x14ac:dyDescent="0.3">
      <c r="A23" s="82" t="s">
        <v>643</v>
      </c>
      <c r="B23" s="64">
        <f>VLOOKUP($A23,'Return Data'!$B$7:$R$2843,3,0)</f>
        <v>44391</v>
      </c>
      <c r="C23" s="65">
        <f>VLOOKUP($A23,'Return Data'!$B$7:$R$2843,4,0)</f>
        <v>32.573399999999999</v>
      </c>
      <c r="D23" s="65">
        <f>VLOOKUP($A23,'Return Data'!$B$7:$R$2843,9,0)</f>
        <v>1.4809000000000001</v>
      </c>
      <c r="E23" s="66">
        <f t="shared" si="0"/>
        <v>4</v>
      </c>
      <c r="F23" s="65">
        <f>VLOOKUP($A23,'Return Data'!$B$7:$R$2843,10,0)</f>
        <v>5.6528999999999998</v>
      </c>
      <c r="G23" s="66">
        <f t="shared" si="1"/>
        <v>5</v>
      </c>
      <c r="H23" s="65">
        <f>VLOOKUP($A23,'Return Data'!$B$7:$R$2843,11,0)</f>
        <v>4.6210000000000004</v>
      </c>
      <c r="I23" s="66">
        <f t="shared" si="2"/>
        <v>4</v>
      </c>
      <c r="J23" s="65">
        <f>VLOOKUP($A23,'Return Data'!$B$7:$R$2843,12,0)</f>
        <v>4.6688999999999998</v>
      </c>
      <c r="K23" s="66">
        <f t="shared" si="3"/>
        <v>9</v>
      </c>
      <c r="L23" s="65">
        <f>VLOOKUP($A23,'Return Data'!$B$7:$R$2843,13,0)</f>
        <v>5.1375000000000002</v>
      </c>
      <c r="M23" s="66">
        <f t="shared" si="4"/>
        <v>8</v>
      </c>
      <c r="N23" s="65">
        <f>VLOOKUP($A23,'Return Data'!$B$7:$R$2843,17,0)</f>
        <v>9.0259</v>
      </c>
      <c r="O23" s="66">
        <f t="shared" si="5"/>
        <v>2</v>
      </c>
      <c r="P23" s="65">
        <f>VLOOKUP($A23,'Return Data'!$B$7:$R$2843,14,0)</f>
        <v>9.6867999999999999</v>
      </c>
      <c r="Q23" s="66">
        <f>RANK(P23,P$8:P$26,0)</f>
        <v>2</v>
      </c>
      <c r="R23" s="65">
        <f>VLOOKUP($A23,'Return Data'!$B$7:$R$2843,16,0)</f>
        <v>8.2719000000000005</v>
      </c>
      <c r="S23" s="67">
        <f t="shared" si="6"/>
        <v>14</v>
      </c>
    </row>
    <row r="24" spans="1:19" x14ac:dyDescent="0.3">
      <c r="A24" s="82" t="s">
        <v>644</v>
      </c>
      <c r="B24" s="64">
        <f>VLOOKUP($A24,'Return Data'!$B$7:$R$2843,3,0)</f>
        <v>44391</v>
      </c>
      <c r="C24" s="65">
        <f>VLOOKUP($A24,'Return Data'!$B$7:$R$2843,4,0)</f>
        <v>200.18340000000001</v>
      </c>
      <c r="D24" s="65">
        <f>VLOOKUP($A24,'Return Data'!$B$7:$R$2843,9,0)</f>
        <v>0</v>
      </c>
      <c r="E24" s="66">
        <f t="shared" si="0"/>
        <v>12</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-2.8397999999999999</v>
      </c>
      <c r="M24" s="66">
        <f t="shared" si="4"/>
        <v>19</v>
      </c>
      <c r="N24" s="65"/>
      <c r="O24" s="66"/>
      <c r="P24" s="65"/>
      <c r="Q24" s="66"/>
      <c r="R24" s="65">
        <f>VLOOKUP($A24,'Return Data'!$B$7:$R$2843,16,0)</f>
        <v>-10.5642</v>
      </c>
      <c r="S24" s="67">
        <f t="shared" si="6"/>
        <v>19</v>
      </c>
    </row>
    <row r="25" spans="1:19" x14ac:dyDescent="0.3">
      <c r="A25" s="82" t="s">
        <v>646</v>
      </c>
      <c r="B25" s="64">
        <f>VLOOKUP($A25,'Return Data'!$B$7:$R$2843,3,0)</f>
        <v>44391</v>
      </c>
      <c r="C25" s="65">
        <f>VLOOKUP($A25,'Return Data'!$B$7:$R$2843,4,0)</f>
        <v>12.302099999999999</v>
      </c>
      <c r="D25" s="65">
        <f>VLOOKUP($A25,'Return Data'!$B$7:$R$2843,9,0)</f>
        <v>-2.9401000000000002</v>
      </c>
      <c r="E25" s="66">
        <f t="shared" si="0"/>
        <v>18</v>
      </c>
      <c r="F25" s="65">
        <f>VLOOKUP($A25,'Return Data'!$B$7:$R$2843,10,0)</f>
        <v>4.9263000000000003</v>
      </c>
      <c r="G25" s="66">
        <f t="shared" si="1"/>
        <v>13</v>
      </c>
      <c r="H25" s="65">
        <f>VLOOKUP($A25,'Return Data'!$B$7:$R$2843,11,0)</f>
        <v>2.7094999999999998</v>
      </c>
      <c r="I25" s="66">
        <f t="shared" si="2"/>
        <v>16</v>
      </c>
      <c r="J25" s="65">
        <f>VLOOKUP($A25,'Return Data'!$B$7:$R$2843,12,0)</f>
        <v>3.7462</v>
      </c>
      <c r="K25" s="66">
        <f t="shared" si="3"/>
        <v>17</v>
      </c>
      <c r="L25" s="65">
        <f>VLOOKUP($A25,'Return Data'!$B$7:$R$2843,13,0)</f>
        <v>4.1429999999999998</v>
      </c>
      <c r="M25" s="66">
        <f t="shared" si="4"/>
        <v>17</v>
      </c>
      <c r="N25" s="65">
        <f>VLOOKUP($A25,'Return Data'!$B$7:$R$2843,17,0)</f>
        <v>8.6492000000000004</v>
      </c>
      <c r="O25" s="66">
        <f>RANK(N25,N$8:N$26,0)</f>
        <v>6</v>
      </c>
      <c r="P25" s="65">
        <f>VLOOKUP($A25,'Return Data'!$B$7:$R$2843,14,0)</f>
        <v>6.7070999999999996</v>
      </c>
      <c r="Q25" s="66">
        <f t="shared" ref="Q25" si="8">RANK(P25,P$8:P$26,0)</f>
        <v>14</v>
      </c>
      <c r="R25" s="65">
        <f>VLOOKUP($A25,'Return Data'!$B$7:$R$2843,16,0)</f>
        <v>6.8213999999999997</v>
      </c>
      <c r="S25" s="67">
        <f t="shared" si="6"/>
        <v>18</v>
      </c>
    </row>
    <row r="26" spans="1:19" x14ac:dyDescent="0.3">
      <c r="A26" s="82" t="s">
        <v>648</v>
      </c>
      <c r="B26" s="64">
        <f>VLOOKUP($A26,'Return Data'!$B$7:$R$2843,3,0)</f>
        <v>44391</v>
      </c>
      <c r="C26" s="65">
        <f>VLOOKUP($A26,'Return Data'!$B$7:$R$2843,4,0)</f>
        <v>13.0092</v>
      </c>
      <c r="D26" s="65">
        <f>VLOOKUP($A26,'Return Data'!$B$7:$R$2843,9,0)</f>
        <v>-0.14960000000000001</v>
      </c>
      <c r="E26" s="66">
        <f t="shared" si="0"/>
        <v>13</v>
      </c>
      <c r="F26" s="65">
        <f>VLOOKUP($A26,'Return Data'!$B$7:$R$2843,10,0)</f>
        <v>5.1563999999999997</v>
      </c>
      <c r="G26" s="66">
        <f t="shared" si="1"/>
        <v>11</v>
      </c>
      <c r="H26" s="65">
        <f>VLOOKUP($A26,'Return Data'!$B$7:$R$2843,11,0)</f>
        <v>3.7323</v>
      </c>
      <c r="I26" s="66">
        <f t="shared" si="2"/>
        <v>14</v>
      </c>
      <c r="J26" s="65">
        <f>VLOOKUP($A26,'Return Data'!$B$7:$R$2843,12,0)</f>
        <v>4.2359</v>
      </c>
      <c r="K26" s="66">
        <f t="shared" si="3"/>
        <v>13</v>
      </c>
      <c r="L26" s="65">
        <f>VLOOKUP($A26,'Return Data'!$B$7:$R$2843,13,0)</f>
        <v>4.8292000000000002</v>
      </c>
      <c r="M26" s="66">
        <f t="shared" si="4"/>
        <v>12</v>
      </c>
      <c r="N26" s="65">
        <f>VLOOKUP($A26,'Return Data'!$B$7:$R$2843,17,0)</f>
        <v>8.6560000000000006</v>
      </c>
      <c r="O26" s="66">
        <f>RANK(N26,N$8:N$26,0)</f>
        <v>5</v>
      </c>
      <c r="P26" s="65"/>
      <c r="Q26" s="66"/>
      <c r="R26" s="65">
        <f>VLOOKUP($A26,'Return Data'!$B$7:$R$2843,16,0)</f>
        <v>9.3797999999999995</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1.3426315789473687E-2</v>
      </c>
      <c r="E28" s="88"/>
      <c r="F28" s="89">
        <f>AVERAGE(F8:F26)</f>
        <v>4.9769578947368425</v>
      </c>
      <c r="G28" s="88"/>
      <c r="H28" s="89">
        <f>AVERAGE(H8:H26)</f>
        <v>3.7623947368421056</v>
      </c>
      <c r="I28" s="88"/>
      <c r="J28" s="89">
        <f>AVERAGE(J8:J26)</f>
        <v>4.3835684210526313</v>
      </c>
      <c r="K28" s="88"/>
      <c r="L28" s="89">
        <f>AVERAGE(L8:L26)</f>
        <v>4.6948368421052633</v>
      </c>
      <c r="M28" s="88"/>
      <c r="N28" s="89">
        <f>AVERAGE(N8:N26)</f>
        <v>8.4588777777777793</v>
      </c>
      <c r="O28" s="88"/>
      <c r="P28" s="89">
        <f>AVERAGE(P8:P26)</f>
        <v>8.5863266666666682</v>
      </c>
      <c r="Q28" s="88"/>
      <c r="R28" s="89">
        <f>AVERAGE(R8:R26)</f>
        <v>7.5128368421052629</v>
      </c>
      <c r="S28" s="90"/>
    </row>
    <row r="29" spans="1:19" x14ac:dyDescent="0.3">
      <c r="A29" s="87" t="s">
        <v>28</v>
      </c>
      <c r="B29" s="88"/>
      <c r="C29" s="88"/>
      <c r="D29" s="89">
        <f>MIN(D8:D26)</f>
        <v>-8.0874000000000006</v>
      </c>
      <c r="E29" s="88"/>
      <c r="F29" s="89">
        <f>MIN(F8:F26)</f>
        <v>0</v>
      </c>
      <c r="G29" s="88"/>
      <c r="H29" s="89">
        <f>MIN(H8:H26)</f>
        <v>0</v>
      </c>
      <c r="I29" s="88"/>
      <c r="J29" s="89">
        <f>MIN(J8:J26)</f>
        <v>0</v>
      </c>
      <c r="K29" s="88"/>
      <c r="L29" s="89">
        <f>MIN(L8:L26)</f>
        <v>-2.8397999999999999</v>
      </c>
      <c r="M29" s="88"/>
      <c r="N29" s="89">
        <f>MIN(N8:N26)</f>
        <v>7.7366000000000001</v>
      </c>
      <c r="O29" s="88"/>
      <c r="P29" s="89">
        <f>MIN(P8:P26)</f>
        <v>5.4779</v>
      </c>
      <c r="Q29" s="88"/>
      <c r="R29" s="89">
        <f>MIN(R8:R26)</f>
        <v>-10.5642</v>
      </c>
      <c r="S29" s="90"/>
    </row>
    <row r="30" spans="1:19" ht="15" thickBot="1" x14ac:dyDescent="0.35">
      <c r="A30" s="91" t="s">
        <v>29</v>
      </c>
      <c r="B30" s="92"/>
      <c r="C30" s="92"/>
      <c r="D30" s="93">
        <f>MAX(D8:D26)</f>
        <v>3.6646999999999998</v>
      </c>
      <c r="E30" s="92"/>
      <c r="F30" s="93">
        <f>MAX(F8:F26)</f>
        <v>6.5655000000000001</v>
      </c>
      <c r="G30" s="92"/>
      <c r="H30" s="93">
        <f>MAX(H8:H26)</f>
        <v>5.3768000000000002</v>
      </c>
      <c r="I30" s="92"/>
      <c r="J30" s="93">
        <f>MAX(J8:J26)</f>
        <v>5.9878</v>
      </c>
      <c r="K30" s="92"/>
      <c r="L30" s="93">
        <f>MAX(L8:L26)</f>
        <v>6.7115999999999998</v>
      </c>
      <c r="M30" s="92"/>
      <c r="N30" s="93">
        <f>MAX(N8:N26)</f>
        <v>9.5779999999999994</v>
      </c>
      <c r="O30" s="92"/>
      <c r="P30" s="93">
        <f>MAX(P8:P26)</f>
        <v>10.3193</v>
      </c>
      <c r="Q30" s="92"/>
      <c r="R30" s="93">
        <f>MAX(R8:R26)</f>
        <v>9.5268999999999995</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44391</v>
      </c>
      <c r="C8" s="65">
        <f>VLOOKUP($A8,'Return Data'!$B$7:$R$2843,4,0)</f>
        <v>87.436700000000002</v>
      </c>
      <c r="D8" s="65">
        <f>VLOOKUP($A8,'Return Data'!$B$7:$R$2843,9,0)</f>
        <v>0.60699999999999998</v>
      </c>
      <c r="E8" s="66">
        <f t="shared" ref="E8:E26" si="0">RANK(D8,D$8:D$26,0)</f>
        <v>6</v>
      </c>
      <c r="F8" s="65">
        <f>VLOOKUP($A8,'Return Data'!$B$7:$R$2843,10,0)</f>
        <v>5.5056000000000003</v>
      </c>
      <c r="G8" s="66">
        <f t="shared" ref="G8:G26" si="1">RANK(F8,F$8:F$26,0)</f>
        <v>3</v>
      </c>
      <c r="H8" s="65">
        <f>VLOOKUP($A8,'Return Data'!$B$7:$R$2843,11,0)</f>
        <v>4.3871000000000002</v>
      </c>
      <c r="I8" s="66">
        <f t="shared" ref="I8:I26" si="2">RANK(H8,H$8:H$26,0)</f>
        <v>3</v>
      </c>
      <c r="J8" s="65">
        <f>VLOOKUP($A8,'Return Data'!$B$7:$R$2843,12,0)</f>
        <v>5.0183999999999997</v>
      </c>
      <c r="K8" s="66">
        <f t="shared" ref="K8:K26" si="3">RANK(J8,J$8:J$26,0)</f>
        <v>3</v>
      </c>
      <c r="L8" s="65">
        <f>VLOOKUP($A8,'Return Data'!$B$7:$R$2843,13,0)</f>
        <v>5.4128999999999996</v>
      </c>
      <c r="M8" s="66">
        <f t="shared" ref="M8:M26" si="4">RANK(L8,L$8:L$26,0)</f>
        <v>3</v>
      </c>
      <c r="N8" s="65">
        <f>VLOOKUP($A8,'Return Data'!$B$7:$R$2843,17,0)</f>
        <v>8.7431999999999999</v>
      </c>
      <c r="O8" s="66">
        <f t="shared" ref="O8:O23" si="5">RANK(N8,N$8:N$26,0)</f>
        <v>3</v>
      </c>
      <c r="P8" s="65">
        <f>VLOOKUP($A8,'Return Data'!$B$7:$R$2843,14,0)</f>
        <v>9.1920999999999999</v>
      </c>
      <c r="Q8" s="66">
        <f>RANK(P8,P$8:P$26,0)</f>
        <v>3</v>
      </c>
      <c r="R8" s="65">
        <f>VLOOKUP($A8,'Return Data'!$B$7:$R$2843,16,0)</f>
        <v>9.3010999999999999</v>
      </c>
      <c r="S8" s="67">
        <f t="shared" ref="S8:S26" si="6">RANK(R8,R$8:R$26,0)</f>
        <v>1</v>
      </c>
    </row>
    <row r="9" spans="1:19" x14ac:dyDescent="0.3">
      <c r="A9" s="82" t="s">
        <v>614</v>
      </c>
      <c r="B9" s="64">
        <f>VLOOKUP($A9,'Return Data'!$B$7:$R$2843,3,0)</f>
        <v>44391</v>
      </c>
      <c r="C9" s="65">
        <f>VLOOKUP($A9,'Return Data'!$B$7:$R$2843,4,0)</f>
        <v>13.3734</v>
      </c>
      <c r="D9" s="65">
        <f>VLOOKUP($A9,'Return Data'!$B$7:$R$2843,9,0)</f>
        <v>-0.4365</v>
      </c>
      <c r="E9" s="66">
        <f t="shared" si="0"/>
        <v>13</v>
      </c>
      <c r="F9" s="65">
        <f>VLOOKUP($A9,'Return Data'!$B$7:$R$2843,10,0)</f>
        <v>4.8757000000000001</v>
      </c>
      <c r="G9" s="66">
        <f t="shared" si="1"/>
        <v>7</v>
      </c>
      <c r="H9" s="65">
        <f>VLOOKUP($A9,'Return Data'!$B$7:$R$2843,11,0)</f>
        <v>3.9026999999999998</v>
      </c>
      <c r="I9" s="66">
        <f t="shared" si="2"/>
        <v>6</v>
      </c>
      <c r="J9" s="65">
        <f>VLOOKUP($A9,'Return Data'!$B$7:$R$2843,12,0)</f>
        <v>4.4939999999999998</v>
      </c>
      <c r="K9" s="66">
        <f t="shared" si="3"/>
        <v>7</v>
      </c>
      <c r="L9" s="65">
        <f>VLOOKUP($A9,'Return Data'!$B$7:$R$2843,13,0)</f>
        <v>5.3231000000000002</v>
      </c>
      <c r="M9" s="66">
        <f t="shared" si="4"/>
        <v>4</v>
      </c>
      <c r="N9" s="65">
        <f>VLOOKUP($A9,'Return Data'!$B$7:$R$2843,17,0)</f>
        <v>8.7957999999999998</v>
      </c>
      <c r="O9" s="66">
        <f t="shared" si="5"/>
        <v>1</v>
      </c>
      <c r="P9" s="65">
        <f>VLOOKUP($A9,'Return Data'!$B$7:$R$2843,14,0)</f>
        <v>7.7662000000000004</v>
      </c>
      <c r="Q9" s="66">
        <f>RANK(P9,P$8:P$26,0)</f>
        <v>11</v>
      </c>
      <c r="R9" s="65">
        <f>VLOOKUP($A9,'Return Data'!$B$7:$R$2843,16,0)</f>
        <v>7.5269000000000004</v>
      </c>
      <c r="S9" s="67">
        <f t="shared" si="6"/>
        <v>11</v>
      </c>
    </row>
    <row r="10" spans="1:19" x14ac:dyDescent="0.3">
      <c r="A10" s="82" t="s">
        <v>615</v>
      </c>
      <c r="B10" s="64">
        <f>VLOOKUP($A10,'Return Data'!$B$7:$R$2843,3,0)</f>
        <v>44391</v>
      </c>
      <c r="C10" s="65">
        <f>VLOOKUP($A10,'Return Data'!$B$7:$R$2843,4,0)</f>
        <v>21.956099999999999</v>
      </c>
      <c r="D10" s="65">
        <f>VLOOKUP($A10,'Return Data'!$B$7:$R$2843,9,0)</f>
        <v>1.7646999999999999</v>
      </c>
      <c r="E10" s="66">
        <f t="shared" si="0"/>
        <v>3</v>
      </c>
      <c r="F10" s="65">
        <f>VLOOKUP($A10,'Return Data'!$B$7:$R$2843,10,0)</f>
        <v>4.6318999999999999</v>
      </c>
      <c r="G10" s="66">
        <f t="shared" si="1"/>
        <v>12</v>
      </c>
      <c r="H10" s="65">
        <f>VLOOKUP($A10,'Return Data'!$B$7:$R$2843,11,0)</f>
        <v>1.9268000000000001</v>
      </c>
      <c r="I10" s="66">
        <f t="shared" si="2"/>
        <v>18</v>
      </c>
      <c r="J10" s="65">
        <f>VLOOKUP($A10,'Return Data'!$B$7:$R$2843,12,0)</f>
        <v>3.2925</v>
      </c>
      <c r="K10" s="66">
        <f t="shared" si="3"/>
        <v>18</v>
      </c>
      <c r="L10" s="65">
        <f>VLOOKUP($A10,'Return Data'!$B$7:$R$2843,13,0)</f>
        <v>3.9346999999999999</v>
      </c>
      <c r="M10" s="66">
        <f t="shared" si="4"/>
        <v>14</v>
      </c>
      <c r="N10" s="65">
        <f>VLOOKUP($A10,'Return Data'!$B$7:$R$2843,17,0)</f>
        <v>7.4390000000000001</v>
      </c>
      <c r="O10" s="66">
        <f t="shared" si="5"/>
        <v>16</v>
      </c>
      <c r="P10" s="65">
        <f>VLOOKUP($A10,'Return Data'!$B$7:$R$2843,14,0)</f>
        <v>4.9885999999999999</v>
      </c>
      <c r="Q10" s="66">
        <f>RANK(P10,P$8:P$26,0)</f>
        <v>15</v>
      </c>
      <c r="R10" s="65">
        <f>VLOOKUP($A10,'Return Data'!$B$7:$R$2843,16,0)</f>
        <v>6.3948</v>
      </c>
      <c r="S10" s="67">
        <f t="shared" si="6"/>
        <v>18</v>
      </c>
    </row>
    <row r="11" spans="1:19" x14ac:dyDescent="0.3">
      <c r="A11" s="82" t="s">
        <v>618</v>
      </c>
      <c r="B11" s="64">
        <f>VLOOKUP($A11,'Return Data'!$B$7:$R$2843,3,0)</f>
        <v>44391</v>
      </c>
      <c r="C11" s="65">
        <f>VLOOKUP($A11,'Return Data'!$B$7:$R$2843,4,0)</f>
        <v>17.584900000000001</v>
      </c>
      <c r="D11" s="65">
        <f>VLOOKUP($A11,'Return Data'!$B$7:$R$2843,9,0)</f>
        <v>-4.8399999999999999E-2</v>
      </c>
      <c r="E11" s="66">
        <f t="shared" si="0"/>
        <v>10</v>
      </c>
      <c r="F11" s="65">
        <f>VLOOKUP($A11,'Return Data'!$B$7:$R$2843,10,0)</f>
        <v>4.2526999999999999</v>
      </c>
      <c r="G11" s="66">
        <f t="shared" si="1"/>
        <v>16</v>
      </c>
      <c r="H11" s="65">
        <f>VLOOKUP($A11,'Return Data'!$B$7:$R$2843,11,0)</f>
        <v>3.1208999999999998</v>
      </c>
      <c r="I11" s="66">
        <f t="shared" si="2"/>
        <v>14</v>
      </c>
      <c r="J11" s="65">
        <f>VLOOKUP($A11,'Return Data'!$B$7:$R$2843,12,0)</f>
        <v>3.6684000000000001</v>
      </c>
      <c r="K11" s="66">
        <f t="shared" si="3"/>
        <v>14</v>
      </c>
      <c r="L11" s="65">
        <f>VLOOKUP($A11,'Return Data'!$B$7:$R$2843,13,0)</f>
        <v>3.9211</v>
      </c>
      <c r="M11" s="66">
        <f t="shared" si="4"/>
        <v>15</v>
      </c>
      <c r="N11" s="65">
        <f>VLOOKUP($A11,'Return Data'!$B$7:$R$2843,17,0)</f>
        <v>7.1307</v>
      </c>
      <c r="O11" s="66">
        <f t="shared" si="5"/>
        <v>18</v>
      </c>
      <c r="P11" s="65">
        <f>VLOOKUP($A11,'Return Data'!$B$7:$R$2843,14,0)</f>
        <v>7.8684000000000003</v>
      </c>
      <c r="Q11" s="66">
        <f>RANK(P11,P$8:P$26,0)</f>
        <v>10</v>
      </c>
      <c r="R11" s="65">
        <f>VLOOKUP($A11,'Return Data'!$B$7:$R$2843,16,0)</f>
        <v>7.8868</v>
      </c>
      <c r="S11" s="67">
        <f t="shared" si="6"/>
        <v>9</v>
      </c>
    </row>
    <row r="12" spans="1:19" x14ac:dyDescent="0.3">
      <c r="A12" s="82" t="s">
        <v>620</v>
      </c>
      <c r="B12" s="64">
        <f>VLOOKUP($A12,'Return Data'!$B$7:$R$2843,3,0)</f>
        <v>44391</v>
      </c>
      <c r="C12" s="65">
        <f>VLOOKUP($A12,'Return Data'!$B$7:$R$2843,4,0)</f>
        <v>12.8605</v>
      </c>
      <c r="D12" s="65">
        <f>VLOOKUP($A12,'Return Data'!$B$7:$R$2843,9,0)</f>
        <v>3.4058000000000002</v>
      </c>
      <c r="E12" s="66">
        <f t="shared" si="0"/>
        <v>1</v>
      </c>
      <c r="F12" s="65">
        <f>VLOOKUP($A12,'Return Data'!$B$7:$R$2843,10,0)</f>
        <v>4.0046999999999997</v>
      </c>
      <c r="G12" s="66">
        <f t="shared" si="1"/>
        <v>17</v>
      </c>
      <c r="H12" s="65">
        <f>VLOOKUP($A12,'Return Data'!$B$7:$R$2843,11,0)</f>
        <v>3.83</v>
      </c>
      <c r="I12" s="66">
        <f t="shared" si="2"/>
        <v>8</v>
      </c>
      <c r="J12" s="65">
        <f>VLOOKUP($A12,'Return Data'!$B$7:$R$2843,12,0)</f>
        <v>3.8338999999999999</v>
      </c>
      <c r="K12" s="66">
        <f t="shared" si="3"/>
        <v>13</v>
      </c>
      <c r="L12" s="65">
        <f>VLOOKUP($A12,'Return Data'!$B$7:$R$2843,13,0)</f>
        <v>4.4753999999999996</v>
      </c>
      <c r="M12" s="66">
        <f t="shared" si="4"/>
        <v>13</v>
      </c>
      <c r="N12" s="65">
        <f>VLOOKUP($A12,'Return Data'!$B$7:$R$2843,17,0)</f>
        <v>7.8730000000000002</v>
      </c>
      <c r="O12" s="66">
        <f t="shared" si="5"/>
        <v>11</v>
      </c>
      <c r="P12" s="65"/>
      <c r="Q12" s="66"/>
      <c r="R12" s="65">
        <f>VLOOKUP($A12,'Return Data'!$B$7:$R$2843,16,0)</f>
        <v>9.2493999999999996</v>
      </c>
      <c r="S12" s="67">
        <f t="shared" si="6"/>
        <v>2</v>
      </c>
    </row>
    <row r="13" spans="1:19" x14ac:dyDescent="0.3">
      <c r="A13" s="82" t="s">
        <v>623</v>
      </c>
      <c r="B13" s="64">
        <f>VLOOKUP($A13,'Return Data'!$B$7:$R$2843,3,0)</f>
        <v>44391</v>
      </c>
      <c r="C13" s="65">
        <f>VLOOKUP($A13,'Return Data'!$B$7:$R$2843,4,0)</f>
        <v>78.3035</v>
      </c>
      <c r="D13" s="65">
        <f>VLOOKUP($A13,'Return Data'!$B$7:$R$2843,9,0)</f>
        <v>0.87390000000000001</v>
      </c>
      <c r="E13" s="66">
        <f t="shared" si="0"/>
        <v>5</v>
      </c>
      <c r="F13" s="65">
        <f>VLOOKUP($A13,'Return Data'!$B$7:$R$2843,10,0)</f>
        <v>4.6553000000000004</v>
      </c>
      <c r="G13" s="66">
        <f t="shared" si="1"/>
        <v>11</v>
      </c>
      <c r="H13" s="65">
        <f>VLOOKUP($A13,'Return Data'!$B$7:$R$2843,11,0)</f>
        <v>4.0811999999999999</v>
      </c>
      <c r="I13" s="66">
        <f t="shared" si="2"/>
        <v>5</v>
      </c>
      <c r="J13" s="65">
        <f>VLOOKUP($A13,'Return Data'!$B$7:$R$2843,12,0)</f>
        <v>5.0475000000000003</v>
      </c>
      <c r="K13" s="66">
        <f t="shared" si="3"/>
        <v>2</v>
      </c>
      <c r="L13" s="65">
        <f>VLOOKUP($A13,'Return Data'!$B$7:$R$2843,13,0)</f>
        <v>5.9881000000000002</v>
      </c>
      <c r="M13" s="66">
        <f t="shared" si="4"/>
        <v>2</v>
      </c>
      <c r="N13" s="65">
        <f>VLOOKUP($A13,'Return Data'!$B$7:$R$2843,17,0)</f>
        <v>7.1313000000000004</v>
      </c>
      <c r="O13" s="66">
        <f t="shared" si="5"/>
        <v>17</v>
      </c>
      <c r="P13" s="65">
        <f>VLOOKUP($A13,'Return Data'!$B$7:$R$2843,14,0)</f>
        <v>8.1745999999999999</v>
      </c>
      <c r="Q13" s="66">
        <f t="shared" ref="Q13:Q21" si="7">RANK(P13,P$8:P$26,0)</f>
        <v>8</v>
      </c>
      <c r="R13" s="65">
        <f>VLOOKUP($A13,'Return Data'!$B$7:$R$2843,16,0)</f>
        <v>8.9246999999999996</v>
      </c>
      <c r="S13" s="67">
        <f t="shared" si="6"/>
        <v>4</v>
      </c>
    </row>
    <row r="14" spans="1:19" x14ac:dyDescent="0.3">
      <c r="A14" s="82" t="s">
        <v>626</v>
      </c>
      <c r="B14" s="64">
        <f>VLOOKUP($A14,'Return Data'!$B$7:$R$2843,3,0)</f>
        <v>44391</v>
      </c>
      <c r="C14" s="65">
        <f>VLOOKUP($A14,'Return Data'!$B$7:$R$2843,4,0)</f>
        <v>25.347200000000001</v>
      </c>
      <c r="D14" s="65">
        <f>VLOOKUP($A14,'Return Data'!$B$7:$R$2843,9,0)</f>
        <v>-1.2419</v>
      </c>
      <c r="E14" s="66">
        <f t="shared" si="0"/>
        <v>16</v>
      </c>
      <c r="F14" s="65">
        <f>VLOOKUP($A14,'Return Data'!$B$7:$R$2843,10,0)</f>
        <v>5.1024000000000003</v>
      </c>
      <c r="G14" s="66">
        <f t="shared" si="1"/>
        <v>6</v>
      </c>
      <c r="H14" s="65">
        <f>VLOOKUP($A14,'Return Data'!$B$7:$R$2843,11,0)</f>
        <v>3.4348000000000001</v>
      </c>
      <c r="I14" s="66">
        <f t="shared" si="2"/>
        <v>12</v>
      </c>
      <c r="J14" s="65">
        <f>VLOOKUP($A14,'Return Data'!$B$7:$R$2843,12,0)</f>
        <v>4.5244999999999997</v>
      </c>
      <c r="K14" s="66">
        <f t="shared" si="3"/>
        <v>5</v>
      </c>
      <c r="L14" s="65">
        <f>VLOOKUP($A14,'Return Data'!$B$7:$R$2843,13,0)</f>
        <v>4.8270999999999997</v>
      </c>
      <c r="M14" s="66">
        <f t="shared" si="4"/>
        <v>8</v>
      </c>
      <c r="N14" s="65">
        <f>VLOOKUP($A14,'Return Data'!$B$7:$R$2843,17,0)</f>
        <v>8.4122000000000003</v>
      </c>
      <c r="O14" s="66">
        <f t="shared" si="5"/>
        <v>4</v>
      </c>
      <c r="P14" s="65">
        <f>VLOOKUP($A14,'Return Data'!$B$7:$R$2843,14,0)</f>
        <v>9.1890999999999998</v>
      </c>
      <c r="Q14" s="66">
        <f t="shared" si="7"/>
        <v>4</v>
      </c>
      <c r="R14" s="65">
        <f>VLOOKUP($A14,'Return Data'!$B$7:$R$2843,16,0)</f>
        <v>8.782</v>
      </c>
      <c r="S14" s="67">
        <f t="shared" si="6"/>
        <v>5</v>
      </c>
    </row>
    <row r="15" spans="1:19" x14ac:dyDescent="0.3">
      <c r="A15" s="82" t="s">
        <v>628</v>
      </c>
      <c r="B15" s="64">
        <f>VLOOKUP($A15,'Return Data'!$B$7:$R$2843,3,0)</f>
        <v>44391</v>
      </c>
      <c r="C15" s="65">
        <f>VLOOKUP($A15,'Return Data'!$B$7:$R$2843,4,0)</f>
        <v>22.991199999999999</v>
      </c>
      <c r="D15" s="65">
        <f>VLOOKUP($A15,'Return Data'!$B$7:$R$2843,9,0)</f>
        <v>-0.1376</v>
      </c>
      <c r="E15" s="66">
        <f t="shared" si="0"/>
        <v>11</v>
      </c>
      <c r="F15" s="65">
        <f>VLOOKUP($A15,'Return Data'!$B$7:$R$2843,10,0)</f>
        <v>4.3826000000000001</v>
      </c>
      <c r="G15" s="66">
        <f t="shared" si="1"/>
        <v>14</v>
      </c>
      <c r="H15" s="65">
        <f>VLOOKUP($A15,'Return Data'!$B$7:$R$2843,11,0)</f>
        <v>3.6469</v>
      </c>
      <c r="I15" s="66">
        <f t="shared" si="2"/>
        <v>10</v>
      </c>
      <c r="J15" s="65">
        <f>VLOOKUP($A15,'Return Data'!$B$7:$R$2843,12,0)</f>
        <v>4.4923999999999999</v>
      </c>
      <c r="K15" s="66">
        <f t="shared" si="3"/>
        <v>8</v>
      </c>
      <c r="L15" s="65">
        <f>VLOOKUP($A15,'Return Data'!$B$7:$R$2843,13,0)</f>
        <v>4.8070000000000004</v>
      </c>
      <c r="M15" s="66">
        <f t="shared" si="4"/>
        <v>9</v>
      </c>
      <c r="N15" s="65">
        <f>VLOOKUP($A15,'Return Data'!$B$7:$R$2843,17,0)</f>
        <v>8.1435999999999993</v>
      </c>
      <c r="O15" s="66">
        <f t="shared" si="5"/>
        <v>8</v>
      </c>
      <c r="P15" s="65">
        <f>VLOOKUP($A15,'Return Data'!$B$7:$R$2843,14,0)</f>
        <v>8.4991000000000003</v>
      </c>
      <c r="Q15" s="66">
        <f t="shared" si="7"/>
        <v>6</v>
      </c>
      <c r="R15" s="65">
        <f>VLOOKUP($A15,'Return Data'!$B$7:$R$2843,16,0)</f>
        <v>7.2267000000000001</v>
      </c>
      <c r="S15" s="67">
        <f t="shared" si="6"/>
        <v>14</v>
      </c>
    </row>
    <row r="16" spans="1:19" x14ac:dyDescent="0.3">
      <c r="A16" s="82" t="s">
        <v>631</v>
      </c>
      <c r="B16" s="64">
        <f>VLOOKUP($A16,'Return Data'!$B$7:$R$2843,3,0)</f>
        <v>44391</v>
      </c>
      <c r="C16" s="65">
        <f>VLOOKUP($A16,'Return Data'!$B$7:$R$2843,4,0)</f>
        <v>15.284700000000001</v>
      </c>
      <c r="D16" s="65">
        <f>VLOOKUP($A16,'Return Data'!$B$7:$R$2843,9,0)</f>
        <v>-1.8915</v>
      </c>
      <c r="E16" s="66">
        <f t="shared" si="0"/>
        <v>17</v>
      </c>
      <c r="F16" s="65">
        <f>VLOOKUP($A16,'Return Data'!$B$7:$R$2843,10,0)</f>
        <v>5.3960999999999997</v>
      </c>
      <c r="G16" s="66">
        <f t="shared" si="1"/>
        <v>4</v>
      </c>
      <c r="H16" s="65">
        <f>VLOOKUP($A16,'Return Data'!$B$7:$R$2843,11,0)</f>
        <v>3.8616999999999999</v>
      </c>
      <c r="I16" s="66">
        <f t="shared" si="2"/>
        <v>7</v>
      </c>
      <c r="J16" s="65">
        <f>VLOOKUP($A16,'Return Data'!$B$7:$R$2843,12,0)</f>
        <v>4.5029000000000003</v>
      </c>
      <c r="K16" s="66">
        <f t="shared" si="3"/>
        <v>6</v>
      </c>
      <c r="L16" s="65">
        <f>VLOOKUP($A16,'Return Data'!$B$7:$R$2843,13,0)</f>
        <v>4.5686999999999998</v>
      </c>
      <c r="M16" s="66">
        <f t="shared" si="4"/>
        <v>11</v>
      </c>
      <c r="N16" s="65">
        <f>VLOOKUP($A16,'Return Data'!$B$7:$R$2843,17,0)</f>
        <v>8.3125999999999998</v>
      </c>
      <c r="O16" s="66">
        <f t="shared" si="5"/>
        <v>6</v>
      </c>
      <c r="P16" s="65">
        <f>VLOOKUP($A16,'Return Data'!$B$7:$R$2843,14,0)</f>
        <v>8.3826999999999998</v>
      </c>
      <c r="Q16" s="66">
        <f t="shared" si="7"/>
        <v>7</v>
      </c>
      <c r="R16" s="65">
        <f>VLOOKUP($A16,'Return Data'!$B$7:$R$2843,16,0)</f>
        <v>8.0089000000000006</v>
      </c>
      <c r="S16" s="67">
        <f t="shared" si="6"/>
        <v>8</v>
      </c>
    </row>
    <row r="17" spans="1:19" x14ac:dyDescent="0.3">
      <c r="A17" s="82" t="s">
        <v>632</v>
      </c>
      <c r="B17" s="64">
        <f>VLOOKUP($A17,'Return Data'!$B$7:$R$2843,3,0)</f>
        <v>44391</v>
      </c>
      <c r="C17" s="65">
        <f>VLOOKUP($A17,'Return Data'!$B$7:$R$2843,4,0)</f>
        <v>2516.2837</v>
      </c>
      <c r="D17" s="65">
        <f>VLOOKUP($A17,'Return Data'!$B$7:$R$2843,9,0)</f>
        <v>-0.95740000000000003</v>
      </c>
      <c r="E17" s="66">
        <f t="shared" si="0"/>
        <v>15</v>
      </c>
      <c r="F17" s="65">
        <f>VLOOKUP($A17,'Return Data'!$B$7:$R$2843,10,0)</f>
        <v>4.8155000000000001</v>
      </c>
      <c r="G17" s="66">
        <f t="shared" si="1"/>
        <v>9</v>
      </c>
      <c r="H17" s="65">
        <f>VLOOKUP($A17,'Return Data'!$B$7:$R$2843,11,0)</f>
        <v>3.7183999999999999</v>
      </c>
      <c r="I17" s="66">
        <f t="shared" si="2"/>
        <v>9</v>
      </c>
      <c r="J17" s="65">
        <f>VLOOKUP($A17,'Return Data'!$B$7:$R$2843,12,0)</f>
        <v>3.8681000000000001</v>
      </c>
      <c r="K17" s="66">
        <f t="shared" si="3"/>
        <v>12</v>
      </c>
      <c r="L17" s="65">
        <f>VLOOKUP($A17,'Return Data'!$B$7:$R$2843,13,0)</f>
        <v>4.6558000000000002</v>
      </c>
      <c r="M17" s="66">
        <f t="shared" si="4"/>
        <v>10</v>
      </c>
      <c r="N17" s="65">
        <f>VLOOKUP($A17,'Return Data'!$B$7:$R$2843,17,0)</f>
        <v>8.0996000000000006</v>
      </c>
      <c r="O17" s="66">
        <f t="shared" si="5"/>
        <v>9</v>
      </c>
      <c r="P17" s="65">
        <f>VLOOKUP($A17,'Return Data'!$B$7:$R$2843,14,0)</f>
        <v>8.5950000000000006</v>
      </c>
      <c r="Q17" s="66">
        <f t="shared" si="7"/>
        <v>5</v>
      </c>
      <c r="R17" s="65">
        <f>VLOOKUP($A17,'Return Data'!$B$7:$R$2843,16,0)</f>
        <v>6.8341000000000003</v>
      </c>
      <c r="S17" s="67">
        <f t="shared" si="6"/>
        <v>16</v>
      </c>
    </row>
    <row r="18" spans="1:19" x14ac:dyDescent="0.3">
      <c r="A18" s="82" t="s">
        <v>634</v>
      </c>
      <c r="B18" s="64">
        <f>VLOOKUP($A18,'Return Data'!$B$7:$R$2843,3,0)</f>
        <v>44391</v>
      </c>
      <c r="C18" s="65">
        <f>VLOOKUP($A18,'Return Data'!$B$7:$R$2843,4,0)</f>
        <v>2943.9362999999998</v>
      </c>
      <c r="D18" s="65">
        <f>VLOOKUP($A18,'Return Data'!$B$7:$R$2843,9,0)</f>
        <v>0.52949999999999997</v>
      </c>
      <c r="E18" s="66">
        <f t="shared" si="0"/>
        <v>7</v>
      </c>
      <c r="F18" s="65">
        <f>VLOOKUP($A18,'Return Data'!$B$7:$R$2843,10,0)</f>
        <v>4.6978999999999997</v>
      </c>
      <c r="G18" s="66">
        <f t="shared" si="1"/>
        <v>10</v>
      </c>
      <c r="H18" s="65">
        <f>VLOOKUP($A18,'Return Data'!$B$7:$R$2843,11,0)</f>
        <v>3.3696999999999999</v>
      </c>
      <c r="I18" s="66">
        <f t="shared" si="2"/>
        <v>13</v>
      </c>
      <c r="J18" s="65">
        <f>VLOOKUP($A18,'Return Data'!$B$7:$R$2843,12,0)</f>
        <v>4.2096</v>
      </c>
      <c r="K18" s="66">
        <f t="shared" si="3"/>
        <v>10</v>
      </c>
      <c r="L18" s="65">
        <f>VLOOKUP($A18,'Return Data'!$B$7:$R$2843,13,0)</f>
        <v>4.8596000000000004</v>
      </c>
      <c r="M18" s="66">
        <f t="shared" si="4"/>
        <v>7</v>
      </c>
      <c r="N18" s="65">
        <f>VLOOKUP($A18,'Return Data'!$B$7:$R$2843,17,0)</f>
        <v>7.6878000000000002</v>
      </c>
      <c r="O18" s="66">
        <f t="shared" si="5"/>
        <v>14</v>
      </c>
      <c r="P18" s="65">
        <f>VLOOKUP($A18,'Return Data'!$B$7:$R$2843,14,0)</f>
        <v>8.1661000000000001</v>
      </c>
      <c r="Q18" s="66">
        <f t="shared" si="7"/>
        <v>9</v>
      </c>
      <c r="R18" s="65">
        <f>VLOOKUP($A18,'Return Data'!$B$7:$R$2843,16,0)</f>
        <v>8.1250999999999998</v>
      </c>
      <c r="S18" s="67">
        <f t="shared" si="6"/>
        <v>7</v>
      </c>
    </row>
    <row r="19" spans="1:19" x14ac:dyDescent="0.3">
      <c r="A19" s="82" t="s">
        <v>637</v>
      </c>
      <c r="B19" s="64">
        <f>VLOOKUP($A19,'Return Data'!$B$7:$R$2843,3,0)</f>
        <v>44391</v>
      </c>
      <c r="C19" s="65">
        <f>VLOOKUP($A19,'Return Data'!$B$7:$R$2843,4,0)</f>
        <v>57.715899999999998</v>
      </c>
      <c r="D19" s="65">
        <f>VLOOKUP($A19,'Return Data'!$B$7:$R$2843,9,0)</f>
        <v>-8.4239999999999995</v>
      </c>
      <c r="E19" s="66">
        <f t="shared" si="0"/>
        <v>19</v>
      </c>
      <c r="F19" s="65">
        <f>VLOOKUP($A19,'Return Data'!$B$7:$R$2843,10,0)</f>
        <v>3.4969000000000001</v>
      </c>
      <c r="G19" s="66">
        <f t="shared" si="1"/>
        <v>18</v>
      </c>
      <c r="H19" s="65">
        <f>VLOOKUP($A19,'Return Data'!$B$7:$R$2843,11,0)</f>
        <v>2.1227</v>
      </c>
      <c r="I19" s="66">
        <f t="shared" si="2"/>
        <v>17</v>
      </c>
      <c r="J19" s="65">
        <f>VLOOKUP($A19,'Return Data'!$B$7:$R$2843,12,0)</f>
        <v>3.3693</v>
      </c>
      <c r="K19" s="66">
        <f t="shared" si="3"/>
        <v>17</v>
      </c>
      <c r="L19" s="65">
        <f>VLOOKUP($A19,'Return Data'!$B$7:$R$2843,13,0)</f>
        <v>3.0966999999999998</v>
      </c>
      <c r="M19" s="66">
        <f t="shared" si="4"/>
        <v>18</v>
      </c>
      <c r="N19" s="65">
        <f>VLOOKUP($A19,'Return Data'!$B$7:$R$2843,17,0)</f>
        <v>8.0228999999999999</v>
      </c>
      <c r="O19" s="66">
        <f t="shared" si="5"/>
        <v>10</v>
      </c>
      <c r="P19" s="65">
        <f>VLOOKUP($A19,'Return Data'!$B$7:$R$2843,14,0)</f>
        <v>9.9673999999999996</v>
      </c>
      <c r="Q19" s="66">
        <f t="shared" si="7"/>
        <v>1</v>
      </c>
      <c r="R19" s="65">
        <f>VLOOKUP($A19,'Return Data'!$B$7:$R$2843,16,0)</f>
        <v>7.4790000000000001</v>
      </c>
      <c r="S19" s="67">
        <f t="shared" si="6"/>
        <v>12</v>
      </c>
    </row>
    <row r="20" spans="1:19" x14ac:dyDescent="0.3">
      <c r="A20" s="116" t="s">
        <v>1771</v>
      </c>
      <c r="B20" s="64">
        <f>VLOOKUP($A20,'Return Data'!$B$7:$R$2843,3,0)</f>
        <v>44391</v>
      </c>
      <c r="C20" s="65">
        <f>VLOOKUP($A20,'Return Data'!$B$7:$R$2843,4,0)</f>
        <v>46.209699999999998</v>
      </c>
      <c r="D20" s="65">
        <f>VLOOKUP($A20,'Return Data'!$B$7:$R$2843,9,0)</f>
        <v>2.1760000000000002</v>
      </c>
      <c r="E20" s="66">
        <f t="shared" si="0"/>
        <v>2</v>
      </c>
      <c r="F20" s="65">
        <f>VLOOKUP($A20,'Return Data'!$B$7:$R$2843,10,0)</f>
        <v>6.1032999999999999</v>
      </c>
      <c r="G20" s="66">
        <f t="shared" si="1"/>
        <v>2</v>
      </c>
      <c r="H20" s="65">
        <f>VLOOKUP($A20,'Return Data'!$B$7:$R$2843,11,0)</f>
        <v>4.9664000000000001</v>
      </c>
      <c r="I20" s="66">
        <f t="shared" si="2"/>
        <v>1</v>
      </c>
      <c r="J20" s="65">
        <f>VLOOKUP($A20,'Return Data'!$B$7:$R$2843,12,0)</f>
        <v>5.5709</v>
      </c>
      <c r="K20" s="66">
        <f t="shared" si="3"/>
        <v>1</v>
      </c>
      <c r="L20" s="65">
        <f>VLOOKUP($A20,'Return Data'!$B$7:$R$2843,13,0)</f>
        <v>6.2858999999999998</v>
      </c>
      <c r="M20" s="66">
        <f t="shared" si="4"/>
        <v>1</v>
      </c>
      <c r="N20" s="65">
        <f>VLOOKUP($A20,'Return Data'!$B$7:$R$2843,17,0)</f>
        <v>7.8049999999999997</v>
      </c>
      <c r="O20" s="66">
        <f t="shared" si="5"/>
        <v>13</v>
      </c>
      <c r="P20" s="65">
        <f>VLOOKUP($A20,'Return Data'!$B$7:$R$2843,14,0)</f>
        <v>7.7073999999999998</v>
      </c>
      <c r="Q20" s="66">
        <f t="shared" si="7"/>
        <v>13</v>
      </c>
      <c r="R20" s="65">
        <f>VLOOKUP($A20,'Return Data'!$B$7:$R$2843,16,0)</f>
        <v>7.6195000000000004</v>
      </c>
      <c r="S20" s="67">
        <f t="shared" si="6"/>
        <v>10</v>
      </c>
    </row>
    <row r="21" spans="1:19" x14ac:dyDescent="0.3">
      <c r="A21" s="82" t="s">
        <v>638</v>
      </c>
      <c r="B21" s="64">
        <f>VLOOKUP($A21,'Return Data'!$B$7:$R$2843,3,0)</f>
        <v>44391</v>
      </c>
      <c r="C21" s="65">
        <f>VLOOKUP($A21,'Return Data'!$B$7:$R$2843,4,0)</f>
        <v>34.359900000000003</v>
      </c>
      <c r="D21" s="65">
        <f>VLOOKUP($A21,'Return Data'!$B$7:$R$2843,9,0)</f>
        <v>3.5400000000000001E-2</v>
      </c>
      <c r="E21" s="66">
        <f t="shared" si="0"/>
        <v>8</v>
      </c>
      <c r="F21" s="65">
        <f>VLOOKUP($A21,'Return Data'!$B$7:$R$2843,10,0)</f>
        <v>6.1368999999999998</v>
      </c>
      <c r="G21" s="66">
        <f t="shared" si="1"/>
        <v>1</v>
      </c>
      <c r="H21" s="65">
        <f>VLOOKUP($A21,'Return Data'!$B$7:$R$2843,11,0)</f>
        <v>4.7149000000000001</v>
      </c>
      <c r="I21" s="66">
        <f t="shared" si="2"/>
        <v>2</v>
      </c>
      <c r="J21" s="65">
        <f>VLOOKUP($A21,'Return Data'!$B$7:$R$2843,12,0)</f>
        <v>4.6577000000000002</v>
      </c>
      <c r="K21" s="66">
        <f t="shared" si="3"/>
        <v>4</v>
      </c>
      <c r="L21" s="65">
        <f>VLOOKUP($A21,'Return Data'!$B$7:$R$2843,13,0)</f>
        <v>5.1932</v>
      </c>
      <c r="M21" s="66">
        <f t="shared" si="4"/>
        <v>5</v>
      </c>
      <c r="N21" s="65">
        <f>VLOOKUP($A21,'Return Data'!$B$7:$R$2843,17,0)</f>
        <v>7.5883000000000003</v>
      </c>
      <c r="O21" s="66">
        <f t="shared" si="5"/>
        <v>15</v>
      </c>
      <c r="P21" s="65">
        <f>VLOOKUP($A21,'Return Data'!$B$7:$R$2843,14,0)</f>
        <v>7.7256999999999998</v>
      </c>
      <c r="Q21" s="66">
        <f t="shared" si="7"/>
        <v>12</v>
      </c>
      <c r="R21" s="65">
        <f>VLOOKUP($A21,'Return Data'!$B$7:$R$2843,16,0)</f>
        <v>6.9127999999999998</v>
      </c>
      <c r="S21" s="67">
        <f t="shared" si="6"/>
        <v>15</v>
      </c>
    </row>
    <row r="22" spans="1:19" x14ac:dyDescent="0.3">
      <c r="A22" s="82" t="s">
        <v>641</v>
      </c>
      <c r="B22" s="64">
        <f>VLOOKUP($A22,'Return Data'!$B$7:$R$2843,3,0)</f>
        <v>44391</v>
      </c>
      <c r="C22" s="65">
        <f>VLOOKUP($A22,'Return Data'!$B$7:$R$2843,4,0)</f>
        <v>12.2525</v>
      </c>
      <c r="D22" s="65">
        <f>VLOOKUP($A22,'Return Data'!$B$7:$R$2843,9,0)</f>
        <v>-0.72450000000000003</v>
      </c>
      <c r="E22" s="66">
        <f t="shared" si="0"/>
        <v>14</v>
      </c>
      <c r="F22" s="65">
        <f>VLOOKUP($A22,'Return Data'!$B$7:$R$2843,10,0)</f>
        <v>4.3495999999999997</v>
      </c>
      <c r="G22" s="66">
        <f t="shared" si="1"/>
        <v>15</v>
      </c>
      <c r="H22" s="65">
        <f>VLOOKUP($A22,'Return Data'!$B$7:$R$2843,11,0)</f>
        <v>2.7662</v>
      </c>
      <c r="I22" s="66">
        <f t="shared" si="2"/>
        <v>15</v>
      </c>
      <c r="J22" s="65">
        <f>VLOOKUP($A22,'Return Data'!$B$7:$R$2843,12,0)</f>
        <v>3.4499</v>
      </c>
      <c r="K22" s="66">
        <f t="shared" si="3"/>
        <v>16</v>
      </c>
      <c r="L22" s="65">
        <f>VLOOKUP($A22,'Return Data'!$B$7:$R$2843,13,0)</f>
        <v>3.8048000000000002</v>
      </c>
      <c r="M22" s="66">
        <f t="shared" si="4"/>
        <v>17</v>
      </c>
      <c r="N22" s="65">
        <f>VLOOKUP($A22,'Return Data'!$B$7:$R$2843,17,0)</f>
        <v>7.8522999999999996</v>
      </c>
      <c r="O22" s="66">
        <f t="shared" si="5"/>
        <v>12</v>
      </c>
      <c r="P22" s="65"/>
      <c r="Q22" s="66"/>
      <c r="R22" s="65">
        <f>VLOOKUP($A22,'Return Data'!$B$7:$R$2843,16,0)</f>
        <v>8.6476000000000006</v>
      </c>
      <c r="S22" s="67">
        <f t="shared" si="6"/>
        <v>6</v>
      </c>
    </row>
    <row r="23" spans="1:19" x14ac:dyDescent="0.3">
      <c r="A23" s="82" t="s">
        <v>642</v>
      </c>
      <c r="B23" s="64">
        <f>VLOOKUP($A23,'Return Data'!$B$7:$R$2843,3,0)</f>
        <v>44391</v>
      </c>
      <c r="C23" s="65">
        <f>VLOOKUP($A23,'Return Data'!$B$7:$R$2843,4,0)</f>
        <v>31.791599999999999</v>
      </c>
      <c r="D23" s="65">
        <f>VLOOKUP($A23,'Return Data'!$B$7:$R$2843,9,0)</f>
        <v>1.2297</v>
      </c>
      <c r="E23" s="66">
        <f t="shared" si="0"/>
        <v>4</v>
      </c>
      <c r="F23" s="65">
        <f>VLOOKUP($A23,'Return Data'!$B$7:$R$2843,10,0)</f>
        <v>5.3901000000000003</v>
      </c>
      <c r="G23" s="66">
        <f t="shared" si="1"/>
        <v>5</v>
      </c>
      <c r="H23" s="65">
        <f>VLOOKUP($A23,'Return Data'!$B$7:$R$2843,11,0)</f>
        <v>4.3578999999999999</v>
      </c>
      <c r="I23" s="66">
        <f t="shared" si="2"/>
        <v>4</v>
      </c>
      <c r="J23" s="65">
        <f>VLOOKUP($A23,'Return Data'!$B$7:$R$2843,12,0)</f>
        <v>4.4097999999999997</v>
      </c>
      <c r="K23" s="66">
        <f t="shared" si="3"/>
        <v>9</v>
      </c>
      <c r="L23" s="65">
        <f>VLOOKUP($A23,'Return Data'!$B$7:$R$2843,13,0)</f>
        <v>4.8795000000000002</v>
      </c>
      <c r="M23" s="66">
        <f t="shared" si="4"/>
        <v>6</v>
      </c>
      <c r="N23" s="65">
        <f>VLOOKUP($A23,'Return Data'!$B$7:$R$2843,17,0)</f>
        <v>8.7766000000000002</v>
      </c>
      <c r="O23" s="66">
        <f t="shared" si="5"/>
        <v>2</v>
      </c>
      <c r="P23" s="65">
        <f>VLOOKUP($A23,'Return Data'!$B$7:$R$2843,14,0)</f>
        <v>9.4032</v>
      </c>
      <c r="Q23" s="66">
        <f>RANK(P23,P$8:P$26,0)</f>
        <v>2</v>
      </c>
      <c r="R23" s="65">
        <f>VLOOKUP($A23,'Return Data'!$B$7:$R$2843,16,0)</f>
        <v>7.2394999999999996</v>
      </c>
      <c r="S23" s="67">
        <f t="shared" si="6"/>
        <v>13</v>
      </c>
    </row>
    <row r="24" spans="1:19" x14ac:dyDescent="0.3">
      <c r="A24" s="82" t="s">
        <v>645</v>
      </c>
      <c r="B24" s="64">
        <f>VLOOKUP($A24,'Return Data'!$B$7:$R$2843,3,0)</f>
        <v>44391</v>
      </c>
      <c r="C24" s="65">
        <f>VLOOKUP($A24,'Return Data'!$B$7:$R$2843,4,0)</f>
        <v>192.02520000000001</v>
      </c>
      <c r="D24" s="65">
        <f>VLOOKUP($A24,'Return Data'!$B$7:$R$2843,9,0)</f>
        <v>0</v>
      </c>
      <c r="E24" s="66">
        <f t="shared" si="0"/>
        <v>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-2.8397000000000001</v>
      </c>
      <c r="M24" s="66">
        <f t="shared" si="4"/>
        <v>19</v>
      </c>
      <c r="N24" s="65"/>
      <c r="O24" s="66"/>
      <c r="P24" s="65"/>
      <c r="Q24" s="66"/>
      <c r="R24" s="65">
        <f>VLOOKUP($A24,'Return Data'!$B$7:$R$2843,16,0)</f>
        <v>-10.5642</v>
      </c>
      <c r="S24" s="67">
        <f t="shared" si="6"/>
        <v>19</v>
      </c>
    </row>
    <row r="25" spans="1:19" x14ac:dyDescent="0.3">
      <c r="A25" s="82" t="s">
        <v>647</v>
      </c>
      <c r="B25" s="64">
        <f>VLOOKUP($A25,'Return Data'!$B$7:$R$2843,3,0)</f>
        <v>44391</v>
      </c>
      <c r="C25" s="65">
        <f>VLOOKUP($A25,'Return Data'!$B$7:$R$2843,4,0)</f>
        <v>12.179</v>
      </c>
      <c r="D25" s="65">
        <f>VLOOKUP($A25,'Return Data'!$B$7:$R$2843,9,0)</f>
        <v>-3.3176000000000001</v>
      </c>
      <c r="E25" s="66">
        <f t="shared" si="0"/>
        <v>18</v>
      </c>
      <c r="F25" s="65">
        <f>VLOOKUP($A25,'Return Data'!$B$7:$R$2843,10,0)</f>
        <v>4.5574000000000003</v>
      </c>
      <c r="G25" s="66">
        <f t="shared" si="1"/>
        <v>13</v>
      </c>
      <c r="H25" s="65">
        <f>VLOOKUP($A25,'Return Data'!$B$7:$R$2843,11,0)</f>
        <v>2.4722</v>
      </c>
      <c r="I25" s="66">
        <f t="shared" si="2"/>
        <v>16</v>
      </c>
      <c r="J25" s="65">
        <f>VLOOKUP($A25,'Return Data'!$B$7:$R$2843,12,0)</f>
        <v>3.5093999999999999</v>
      </c>
      <c r="K25" s="66">
        <f t="shared" si="3"/>
        <v>15</v>
      </c>
      <c r="L25" s="65">
        <f>VLOOKUP($A25,'Return Data'!$B$7:$R$2843,13,0)</f>
        <v>3.8746999999999998</v>
      </c>
      <c r="M25" s="66">
        <f t="shared" si="4"/>
        <v>16</v>
      </c>
      <c r="N25" s="65">
        <f>VLOOKUP($A25,'Return Data'!$B$7:$R$2843,17,0)</f>
        <v>8.3076000000000008</v>
      </c>
      <c r="O25" s="66">
        <f>RANK(N25,N$8:N$26,0)</f>
        <v>7</v>
      </c>
      <c r="P25" s="65">
        <f>VLOOKUP($A25,'Return Data'!$B$7:$R$2843,14,0)</f>
        <v>6.3750999999999998</v>
      </c>
      <c r="Q25" s="66">
        <f>RANK(P25,P$8:P$26,0)</f>
        <v>14</v>
      </c>
      <c r="R25" s="65">
        <f>VLOOKUP($A25,'Return Data'!$B$7:$R$2843,16,0)</f>
        <v>6.4798</v>
      </c>
      <c r="S25" s="67">
        <f t="shared" si="6"/>
        <v>17</v>
      </c>
    </row>
    <row r="26" spans="1:19" x14ac:dyDescent="0.3">
      <c r="A26" s="82" t="s">
        <v>649</v>
      </c>
      <c r="B26" s="64">
        <f>VLOOKUP($A26,'Return Data'!$B$7:$R$2843,3,0)</f>
        <v>44391</v>
      </c>
      <c r="C26" s="65">
        <f>VLOOKUP($A26,'Return Data'!$B$7:$R$2843,4,0)</f>
        <v>12.892799999999999</v>
      </c>
      <c r="D26" s="65">
        <f>VLOOKUP($A26,'Return Data'!$B$7:$R$2843,9,0)</f>
        <v>-0.43390000000000001</v>
      </c>
      <c r="E26" s="66">
        <f t="shared" si="0"/>
        <v>12</v>
      </c>
      <c r="F26" s="65">
        <f>VLOOKUP($A26,'Return Data'!$B$7:$R$2843,10,0)</f>
        <v>4.8662999999999998</v>
      </c>
      <c r="G26" s="66">
        <f t="shared" si="1"/>
        <v>8</v>
      </c>
      <c r="H26" s="65">
        <f>VLOOKUP($A26,'Return Data'!$B$7:$R$2843,11,0)</f>
        <v>3.4441000000000002</v>
      </c>
      <c r="I26" s="66">
        <f t="shared" si="2"/>
        <v>11</v>
      </c>
      <c r="J26" s="65">
        <f>VLOOKUP($A26,'Return Data'!$B$7:$R$2843,12,0)</f>
        <v>3.9447999999999999</v>
      </c>
      <c r="K26" s="66">
        <f t="shared" si="3"/>
        <v>11</v>
      </c>
      <c r="L26" s="65">
        <f>VLOOKUP($A26,'Return Data'!$B$7:$R$2843,13,0)</f>
        <v>4.5339999999999998</v>
      </c>
      <c r="M26" s="66">
        <f t="shared" si="4"/>
        <v>12</v>
      </c>
      <c r="N26" s="65">
        <f>VLOOKUP($A26,'Return Data'!$B$7:$R$2843,17,0)</f>
        <v>8.3641000000000005</v>
      </c>
      <c r="O26" s="66">
        <f>RANK(N26,N$8:N$26,0)</f>
        <v>5</v>
      </c>
      <c r="P26" s="65"/>
      <c r="Q26" s="66"/>
      <c r="R26" s="65">
        <f>VLOOKUP($A26,'Return Data'!$B$7:$R$2843,16,0)</f>
        <v>9.0451999999999995</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-0.36796315789473683</v>
      </c>
      <c r="E28" s="88"/>
      <c r="F28" s="89">
        <f>AVERAGE(F8:F26)</f>
        <v>4.5905736842105256</v>
      </c>
      <c r="G28" s="88"/>
      <c r="H28" s="89">
        <f>AVERAGE(H8:H26)</f>
        <v>3.3749789473684211</v>
      </c>
      <c r="I28" s="88"/>
      <c r="J28" s="89">
        <f>AVERAGE(J8:J26)</f>
        <v>3.9928421052631582</v>
      </c>
      <c r="K28" s="88"/>
      <c r="L28" s="89">
        <f>AVERAGE(L8:L26)</f>
        <v>4.2948736842105273</v>
      </c>
      <c r="M28" s="88"/>
      <c r="N28" s="89">
        <f>AVERAGE(N8:N26)</f>
        <v>8.0269777777777787</v>
      </c>
      <c r="O28" s="88"/>
      <c r="P28" s="89">
        <f>AVERAGE(P8:P26)</f>
        <v>8.1333800000000007</v>
      </c>
      <c r="Q28" s="88"/>
      <c r="R28" s="89">
        <f>AVERAGE(R8:R26)</f>
        <v>6.9010368421052641</v>
      </c>
      <c r="S28" s="90"/>
    </row>
    <row r="29" spans="1:19" x14ac:dyDescent="0.3">
      <c r="A29" s="87" t="s">
        <v>28</v>
      </c>
      <c r="B29" s="88"/>
      <c r="C29" s="88"/>
      <c r="D29" s="89">
        <f>MIN(D8:D26)</f>
        <v>-8.4239999999999995</v>
      </c>
      <c r="E29" s="88"/>
      <c r="F29" s="89">
        <f>MIN(F8:F26)</f>
        <v>0</v>
      </c>
      <c r="G29" s="88"/>
      <c r="H29" s="89">
        <f>MIN(H8:H26)</f>
        <v>0</v>
      </c>
      <c r="I29" s="88"/>
      <c r="J29" s="89">
        <f>MIN(J8:J26)</f>
        <v>0</v>
      </c>
      <c r="K29" s="88"/>
      <c r="L29" s="89">
        <f>MIN(L8:L26)</f>
        <v>-2.8397000000000001</v>
      </c>
      <c r="M29" s="88"/>
      <c r="N29" s="89">
        <f>MIN(N8:N26)</f>
        <v>7.1307</v>
      </c>
      <c r="O29" s="88"/>
      <c r="P29" s="89">
        <f>MIN(P8:P26)</f>
        <v>4.9885999999999999</v>
      </c>
      <c r="Q29" s="88"/>
      <c r="R29" s="89">
        <f>MIN(R8:R26)</f>
        <v>-10.5642</v>
      </c>
      <c r="S29" s="90"/>
    </row>
    <row r="30" spans="1:19" ht="15" thickBot="1" x14ac:dyDescent="0.35">
      <c r="A30" s="91" t="s">
        <v>29</v>
      </c>
      <c r="B30" s="92"/>
      <c r="C30" s="92"/>
      <c r="D30" s="93">
        <f>MAX(D8:D26)</f>
        <v>3.4058000000000002</v>
      </c>
      <c r="E30" s="92"/>
      <c r="F30" s="93">
        <f>MAX(F8:F26)</f>
        <v>6.1368999999999998</v>
      </c>
      <c r="G30" s="92"/>
      <c r="H30" s="93">
        <f>MAX(H8:H26)</f>
        <v>4.9664000000000001</v>
      </c>
      <c r="I30" s="92"/>
      <c r="J30" s="93">
        <f>MAX(J8:J26)</f>
        <v>5.5709</v>
      </c>
      <c r="K30" s="92"/>
      <c r="L30" s="93">
        <f>MAX(L8:L26)</f>
        <v>6.2858999999999998</v>
      </c>
      <c r="M30" s="92"/>
      <c r="N30" s="93">
        <f>MAX(N8:N26)</f>
        <v>8.7957999999999998</v>
      </c>
      <c r="O30" s="92"/>
      <c r="P30" s="93">
        <f>MAX(P8:P26)</f>
        <v>9.9673999999999996</v>
      </c>
      <c r="Q30" s="92"/>
      <c r="R30" s="93">
        <f>MAX(R8:R26)</f>
        <v>9.3010999999999999</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44391</v>
      </c>
      <c r="C8" s="65">
        <f>VLOOKUP($A8,'Return Data'!$B$7:$R$2843,4,0)</f>
        <v>309.89</v>
      </c>
      <c r="D8" s="65">
        <f>VLOOKUP($A8,'Return Data'!$B$7:$R$2843,10,0)</f>
        <v>11.6721</v>
      </c>
      <c r="E8" s="66">
        <f t="shared" ref="E8:E36" si="0">RANK(D8,D$8:D$36,0)</f>
        <v>12</v>
      </c>
      <c r="F8" s="65">
        <f>VLOOKUP($A8,'Return Data'!$B$7:$R$2843,11,0)</f>
        <v>10.8809</v>
      </c>
      <c r="G8" s="66">
        <f t="shared" ref="G8:G36" si="1">RANK(F8,F$8:F$36,0)</f>
        <v>10</v>
      </c>
      <c r="H8" s="65">
        <f>VLOOKUP($A8,'Return Data'!$B$7:$R$2843,12,0)</f>
        <v>38.183399999999999</v>
      </c>
      <c r="I8" s="66">
        <f t="shared" ref="I8:I36" si="2">RANK(H8,H$8:H$36,0)</f>
        <v>7</v>
      </c>
      <c r="J8" s="65">
        <f>VLOOKUP($A8,'Return Data'!$B$7:$R$2843,13,0)</f>
        <v>53.578200000000002</v>
      </c>
      <c r="K8" s="66">
        <f t="shared" ref="K8:K36" si="3">RANK(J8,J$8:J$36,0)</f>
        <v>7</v>
      </c>
      <c r="L8" s="65">
        <f>VLOOKUP($A8,'Return Data'!$B$7:$R$2843,17,0)</f>
        <v>17.648800000000001</v>
      </c>
      <c r="M8" s="66">
        <f t="shared" ref="M8:M36" si="4">RANK(L8,L$8:L$36,0)</f>
        <v>18</v>
      </c>
      <c r="N8" s="65">
        <f>VLOOKUP($A8,'Return Data'!$B$7:$R$2843,14,0)</f>
        <v>12.692600000000001</v>
      </c>
      <c r="O8" s="66">
        <f t="shared" ref="O8:O26" si="5">RANK(N8,N$8:N$36,0)</f>
        <v>13</v>
      </c>
      <c r="P8" s="65">
        <f>VLOOKUP($A8,'Return Data'!$B$7:$R$2843,15,0)</f>
        <v>12.1708</v>
      </c>
      <c r="Q8" s="66">
        <f t="shared" ref="Q8:Q26" si="6">RANK(P8,P$8:P$36,0)</f>
        <v>18</v>
      </c>
      <c r="R8" s="65">
        <f>VLOOKUP($A8,'Return Data'!$B$7:$R$2843,16,0)</f>
        <v>19.939699999999998</v>
      </c>
      <c r="S8" s="67">
        <f t="shared" ref="S8:S36" si="7">RANK(R8,R$8:R$36,0)</f>
        <v>3</v>
      </c>
    </row>
    <row r="9" spans="1:20" x14ac:dyDescent="0.3">
      <c r="A9" s="63" t="s">
        <v>951</v>
      </c>
      <c r="B9" s="64">
        <f>VLOOKUP($A9,'Return Data'!$B$7:$R$2843,3,0)</f>
        <v>44391</v>
      </c>
      <c r="C9" s="65">
        <f>VLOOKUP($A9,'Return Data'!$B$7:$R$2843,4,0)</f>
        <v>42.3</v>
      </c>
      <c r="D9" s="65">
        <f>VLOOKUP($A9,'Return Data'!$B$7:$R$2843,10,0)</f>
        <v>10.675000000000001</v>
      </c>
      <c r="E9" s="66">
        <f t="shared" si="0"/>
        <v>19</v>
      </c>
      <c r="F9" s="65">
        <f>VLOOKUP($A9,'Return Data'!$B$7:$R$2843,11,0)</f>
        <v>7.7981999999999996</v>
      </c>
      <c r="G9" s="66">
        <f t="shared" si="1"/>
        <v>25</v>
      </c>
      <c r="H9" s="65">
        <f>VLOOKUP($A9,'Return Data'!$B$7:$R$2843,12,0)</f>
        <v>31.081499999999998</v>
      </c>
      <c r="I9" s="66">
        <f t="shared" si="2"/>
        <v>24</v>
      </c>
      <c r="J9" s="65">
        <f>VLOOKUP($A9,'Return Data'!$B$7:$R$2843,13,0)</f>
        <v>44.863</v>
      </c>
      <c r="K9" s="66">
        <f t="shared" si="3"/>
        <v>24</v>
      </c>
      <c r="L9" s="65">
        <f>VLOOKUP($A9,'Return Data'!$B$7:$R$2843,17,0)</f>
        <v>20.3705</v>
      </c>
      <c r="M9" s="66">
        <f t="shared" si="4"/>
        <v>6</v>
      </c>
      <c r="N9" s="65">
        <f>VLOOKUP($A9,'Return Data'!$B$7:$R$2843,14,0)</f>
        <v>14.5108</v>
      </c>
      <c r="O9" s="66">
        <f t="shared" si="5"/>
        <v>6</v>
      </c>
      <c r="P9" s="65">
        <f>VLOOKUP($A9,'Return Data'!$B$7:$R$2843,15,0)</f>
        <v>16.047699999999999</v>
      </c>
      <c r="Q9" s="66">
        <f t="shared" si="6"/>
        <v>2</v>
      </c>
      <c r="R9" s="65">
        <f>VLOOKUP($A9,'Return Data'!$B$7:$R$2843,16,0)</f>
        <v>13.325699999999999</v>
      </c>
      <c r="S9" s="67">
        <f t="shared" si="7"/>
        <v>16</v>
      </c>
    </row>
    <row r="10" spans="1:20" x14ac:dyDescent="0.3">
      <c r="A10" s="63" t="s">
        <v>952</v>
      </c>
      <c r="B10" s="64">
        <f>VLOOKUP($A10,'Return Data'!$B$7:$R$2843,3,0)</f>
        <v>44391</v>
      </c>
      <c r="C10" s="65">
        <f>VLOOKUP($A10,'Return Data'!$B$7:$R$2843,4,0)</f>
        <v>20.190000000000001</v>
      </c>
      <c r="D10" s="65">
        <f>VLOOKUP($A10,'Return Data'!$B$7:$R$2843,10,0)</f>
        <v>10.630100000000001</v>
      </c>
      <c r="E10" s="66">
        <f t="shared" si="0"/>
        <v>21</v>
      </c>
      <c r="F10" s="65">
        <f>VLOOKUP($A10,'Return Data'!$B$7:$R$2843,11,0)</f>
        <v>8.1414000000000009</v>
      </c>
      <c r="G10" s="66">
        <f t="shared" si="1"/>
        <v>24</v>
      </c>
      <c r="H10" s="65">
        <f>VLOOKUP($A10,'Return Data'!$B$7:$R$2843,12,0)</f>
        <v>33.708599999999997</v>
      </c>
      <c r="I10" s="66">
        <f t="shared" si="2"/>
        <v>17</v>
      </c>
      <c r="J10" s="65">
        <f>VLOOKUP($A10,'Return Data'!$B$7:$R$2843,13,0)</f>
        <v>45.987000000000002</v>
      </c>
      <c r="K10" s="66">
        <f t="shared" si="3"/>
        <v>22</v>
      </c>
      <c r="L10" s="65">
        <f>VLOOKUP($A10,'Return Data'!$B$7:$R$2843,17,0)</f>
        <v>18.082999999999998</v>
      </c>
      <c r="M10" s="66">
        <f t="shared" si="4"/>
        <v>14</v>
      </c>
      <c r="N10" s="65">
        <f>VLOOKUP($A10,'Return Data'!$B$7:$R$2843,14,0)</f>
        <v>12.821300000000001</v>
      </c>
      <c r="O10" s="66">
        <f t="shared" si="5"/>
        <v>12</v>
      </c>
      <c r="P10" s="65">
        <f>VLOOKUP($A10,'Return Data'!$B$7:$R$2843,15,0)</f>
        <v>12.460699999999999</v>
      </c>
      <c r="Q10" s="66">
        <f t="shared" si="6"/>
        <v>14</v>
      </c>
      <c r="R10" s="65">
        <f>VLOOKUP($A10,'Return Data'!$B$7:$R$2843,16,0)</f>
        <v>6.5536000000000003</v>
      </c>
      <c r="S10" s="67">
        <f t="shared" si="7"/>
        <v>29</v>
      </c>
    </row>
    <row r="11" spans="1:20" x14ac:dyDescent="0.3">
      <c r="A11" s="63" t="s">
        <v>954</v>
      </c>
      <c r="B11" s="64">
        <f>VLOOKUP($A11,'Return Data'!$B$7:$R$2843,3,0)</f>
        <v>44391</v>
      </c>
      <c r="C11" s="65">
        <f>VLOOKUP($A11,'Return Data'!$B$7:$R$2843,4,0)</f>
        <v>128.07</v>
      </c>
      <c r="D11" s="65">
        <f>VLOOKUP($A11,'Return Data'!$B$7:$R$2843,10,0)</f>
        <v>10.158300000000001</v>
      </c>
      <c r="E11" s="66">
        <f t="shared" si="0"/>
        <v>24</v>
      </c>
      <c r="F11" s="65">
        <f>VLOOKUP($A11,'Return Data'!$B$7:$R$2843,11,0)</f>
        <v>7.7305000000000001</v>
      </c>
      <c r="G11" s="66">
        <f t="shared" si="1"/>
        <v>26</v>
      </c>
      <c r="H11" s="65">
        <f>VLOOKUP($A11,'Return Data'!$B$7:$R$2843,12,0)</f>
        <v>30.897400000000001</v>
      </c>
      <c r="I11" s="66">
        <f t="shared" si="2"/>
        <v>25</v>
      </c>
      <c r="J11" s="65">
        <f>VLOOKUP($A11,'Return Data'!$B$7:$R$2843,13,0)</f>
        <v>43.495800000000003</v>
      </c>
      <c r="K11" s="66">
        <f t="shared" si="3"/>
        <v>27</v>
      </c>
      <c r="L11" s="65">
        <f>VLOOKUP($A11,'Return Data'!$B$7:$R$2843,17,0)</f>
        <v>19.190300000000001</v>
      </c>
      <c r="M11" s="66">
        <f t="shared" si="4"/>
        <v>8</v>
      </c>
      <c r="N11" s="65">
        <f>VLOOKUP($A11,'Return Data'!$B$7:$R$2843,14,0)</f>
        <v>14.662599999999999</v>
      </c>
      <c r="O11" s="66">
        <f t="shared" si="5"/>
        <v>5</v>
      </c>
      <c r="P11" s="65">
        <f>VLOOKUP($A11,'Return Data'!$B$7:$R$2843,15,0)</f>
        <v>12.786</v>
      </c>
      <c r="Q11" s="66">
        <f t="shared" si="6"/>
        <v>10</v>
      </c>
      <c r="R11" s="65">
        <f>VLOOKUP($A11,'Return Data'!$B$7:$R$2843,16,0)</f>
        <v>16.373799999999999</v>
      </c>
      <c r="S11" s="67">
        <f t="shared" si="7"/>
        <v>10</v>
      </c>
    </row>
    <row r="12" spans="1:20" x14ac:dyDescent="0.3">
      <c r="A12" s="63" t="s">
        <v>957</v>
      </c>
      <c r="B12" s="64">
        <f>VLOOKUP($A12,'Return Data'!$B$7:$R$2843,3,0)</f>
        <v>44391</v>
      </c>
      <c r="C12" s="65">
        <f>VLOOKUP($A12,'Return Data'!$B$7:$R$2843,4,0)</f>
        <v>38.369999999999997</v>
      </c>
      <c r="D12" s="65">
        <f>VLOOKUP($A12,'Return Data'!$B$7:$R$2843,10,0)</f>
        <v>10.735900000000001</v>
      </c>
      <c r="E12" s="66">
        <f t="shared" si="0"/>
        <v>18</v>
      </c>
      <c r="F12" s="65">
        <f>VLOOKUP($A12,'Return Data'!$B$7:$R$2843,11,0)</f>
        <v>10.3538</v>
      </c>
      <c r="G12" s="66">
        <f t="shared" si="1"/>
        <v>12</v>
      </c>
      <c r="H12" s="65">
        <f>VLOOKUP($A12,'Return Data'!$B$7:$R$2843,12,0)</f>
        <v>33.7866</v>
      </c>
      <c r="I12" s="66">
        <f t="shared" si="2"/>
        <v>16</v>
      </c>
      <c r="J12" s="65">
        <f>VLOOKUP($A12,'Return Data'!$B$7:$R$2843,13,0)</f>
        <v>49.241500000000002</v>
      </c>
      <c r="K12" s="66">
        <f t="shared" si="3"/>
        <v>14</v>
      </c>
      <c r="L12" s="65">
        <f>VLOOKUP($A12,'Return Data'!$B$7:$R$2843,17,0)</f>
        <v>23.852499999999999</v>
      </c>
      <c r="M12" s="66">
        <f t="shared" si="4"/>
        <v>1</v>
      </c>
      <c r="N12" s="65">
        <f>VLOOKUP($A12,'Return Data'!$B$7:$R$2843,14,0)</f>
        <v>17.026800000000001</v>
      </c>
      <c r="O12" s="66">
        <f t="shared" si="5"/>
        <v>1</v>
      </c>
      <c r="P12" s="65">
        <f>VLOOKUP($A12,'Return Data'!$B$7:$R$2843,15,0)</f>
        <v>16.399000000000001</v>
      </c>
      <c r="Q12" s="66">
        <f t="shared" si="6"/>
        <v>1</v>
      </c>
      <c r="R12" s="65">
        <f>VLOOKUP($A12,'Return Data'!$B$7:$R$2843,16,0)</f>
        <v>13.1211</v>
      </c>
      <c r="S12" s="67">
        <f t="shared" si="7"/>
        <v>17</v>
      </c>
    </row>
    <row r="13" spans="1:20" x14ac:dyDescent="0.3">
      <c r="A13" s="63" t="s">
        <v>959</v>
      </c>
      <c r="B13" s="64">
        <f>VLOOKUP($A13,'Return Data'!$B$7:$R$2843,3,0)</f>
        <v>44391</v>
      </c>
      <c r="C13" s="65">
        <f>VLOOKUP($A13,'Return Data'!$B$7:$R$2843,4,0)</f>
        <v>279.42599999999999</v>
      </c>
      <c r="D13" s="65">
        <f>VLOOKUP($A13,'Return Data'!$B$7:$R$2843,10,0)</f>
        <v>11.4259</v>
      </c>
      <c r="E13" s="66">
        <f t="shared" si="0"/>
        <v>14</v>
      </c>
      <c r="F13" s="65">
        <f>VLOOKUP($A13,'Return Data'!$B$7:$R$2843,11,0)</f>
        <v>9.9971999999999994</v>
      </c>
      <c r="G13" s="66">
        <f t="shared" si="1"/>
        <v>17</v>
      </c>
      <c r="H13" s="65">
        <f>VLOOKUP($A13,'Return Data'!$B$7:$R$2843,12,0)</f>
        <v>33.991599999999998</v>
      </c>
      <c r="I13" s="66">
        <f t="shared" si="2"/>
        <v>15</v>
      </c>
      <c r="J13" s="65">
        <f>VLOOKUP($A13,'Return Data'!$B$7:$R$2843,13,0)</f>
        <v>48.177599999999998</v>
      </c>
      <c r="K13" s="66">
        <f t="shared" si="3"/>
        <v>19</v>
      </c>
      <c r="L13" s="65">
        <f>VLOOKUP($A13,'Return Data'!$B$7:$R$2843,17,0)</f>
        <v>16.081099999999999</v>
      </c>
      <c r="M13" s="66">
        <f t="shared" si="4"/>
        <v>25</v>
      </c>
      <c r="N13" s="65">
        <f>VLOOKUP($A13,'Return Data'!$B$7:$R$2843,14,0)</f>
        <v>10.8161</v>
      </c>
      <c r="O13" s="66">
        <f t="shared" si="5"/>
        <v>26</v>
      </c>
      <c r="P13" s="65">
        <f>VLOOKUP($A13,'Return Data'!$B$7:$R$2843,15,0)</f>
        <v>11.258800000000001</v>
      </c>
      <c r="Q13" s="66">
        <f t="shared" si="6"/>
        <v>25</v>
      </c>
      <c r="R13" s="65">
        <f>VLOOKUP($A13,'Return Data'!$B$7:$R$2843,16,0)</f>
        <v>19.888500000000001</v>
      </c>
      <c r="S13" s="67">
        <f t="shared" si="7"/>
        <v>5</v>
      </c>
    </row>
    <row r="14" spans="1:20" x14ac:dyDescent="0.3">
      <c r="A14" s="63" t="s">
        <v>960</v>
      </c>
      <c r="B14" s="64">
        <f>VLOOKUP($A14,'Return Data'!$B$7:$R$2843,3,0)</f>
        <v>44391</v>
      </c>
      <c r="C14" s="65">
        <f>VLOOKUP($A14,'Return Data'!$B$7:$R$2843,4,0)</f>
        <v>50.19</v>
      </c>
      <c r="D14" s="65">
        <f>VLOOKUP($A14,'Return Data'!$B$7:$R$2843,10,0)</f>
        <v>10.429</v>
      </c>
      <c r="E14" s="66">
        <f t="shared" si="0"/>
        <v>23</v>
      </c>
      <c r="F14" s="65">
        <f>VLOOKUP($A14,'Return Data'!$B$7:$R$2843,11,0)</f>
        <v>8.9192999999999998</v>
      </c>
      <c r="G14" s="66">
        <f t="shared" si="1"/>
        <v>20</v>
      </c>
      <c r="H14" s="65">
        <f>VLOOKUP($A14,'Return Data'!$B$7:$R$2843,12,0)</f>
        <v>32.148499999999999</v>
      </c>
      <c r="I14" s="66">
        <f t="shared" si="2"/>
        <v>21</v>
      </c>
      <c r="J14" s="65">
        <f>VLOOKUP($A14,'Return Data'!$B$7:$R$2843,13,0)</f>
        <v>48.579000000000001</v>
      </c>
      <c r="K14" s="66">
        <f t="shared" si="3"/>
        <v>15</v>
      </c>
      <c r="L14" s="65">
        <f>VLOOKUP($A14,'Return Data'!$B$7:$R$2843,17,0)</f>
        <v>18.852599999999999</v>
      </c>
      <c r="M14" s="66">
        <f t="shared" si="4"/>
        <v>9</v>
      </c>
      <c r="N14" s="65">
        <f>VLOOKUP($A14,'Return Data'!$B$7:$R$2843,14,0)</f>
        <v>12.486499999999999</v>
      </c>
      <c r="O14" s="66">
        <f t="shared" si="5"/>
        <v>15</v>
      </c>
      <c r="P14" s="65">
        <f>VLOOKUP($A14,'Return Data'!$B$7:$R$2843,15,0)</f>
        <v>13.702999999999999</v>
      </c>
      <c r="Q14" s="66">
        <f t="shared" si="6"/>
        <v>4</v>
      </c>
      <c r="R14" s="65">
        <f>VLOOKUP($A14,'Return Data'!$B$7:$R$2843,16,0)</f>
        <v>14.1883</v>
      </c>
      <c r="S14" s="67">
        <f t="shared" si="7"/>
        <v>14</v>
      </c>
    </row>
    <row r="15" spans="1:20" x14ac:dyDescent="0.3">
      <c r="A15" s="63" t="s">
        <v>962</v>
      </c>
      <c r="B15" s="64">
        <f>VLOOKUP($A15,'Return Data'!$B$7:$R$2843,3,0)</f>
        <v>44391</v>
      </c>
      <c r="C15" s="65">
        <f>VLOOKUP($A15,'Return Data'!$B$7:$R$2843,4,0)</f>
        <v>1593.77206121635</v>
      </c>
      <c r="D15" s="65">
        <f>VLOOKUP($A15,'Return Data'!$B$7:$R$2843,10,0)</f>
        <v>13.414899999999999</v>
      </c>
      <c r="E15" s="66">
        <f t="shared" si="0"/>
        <v>3</v>
      </c>
      <c r="F15" s="65">
        <f>VLOOKUP($A15,'Return Data'!$B$7:$R$2843,11,0)</f>
        <v>15.504300000000001</v>
      </c>
      <c r="G15" s="66">
        <f t="shared" si="1"/>
        <v>1</v>
      </c>
      <c r="H15" s="65">
        <f>VLOOKUP($A15,'Return Data'!$B$7:$R$2843,12,0)</f>
        <v>51.522799999999997</v>
      </c>
      <c r="I15" s="66">
        <f t="shared" si="2"/>
        <v>1</v>
      </c>
      <c r="J15" s="65">
        <f>VLOOKUP($A15,'Return Data'!$B$7:$R$2843,13,0)</f>
        <v>63.683399999999999</v>
      </c>
      <c r="K15" s="66">
        <f t="shared" si="3"/>
        <v>1</v>
      </c>
      <c r="L15" s="65">
        <f>VLOOKUP($A15,'Return Data'!$B$7:$R$2843,17,0)</f>
        <v>20.4392</v>
      </c>
      <c r="M15" s="66">
        <f t="shared" si="4"/>
        <v>5</v>
      </c>
      <c r="N15" s="65">
        <f>VLOOKUP($A15,'Return Data'!$B$7:$R$2843,14,0)</f>
        <v>13.5527</v>
      </c>
      <c r="O15" s="66">
        <f t="shared" si="5"/>
        <v>10</v>
      </c>
      <c r="P15" s="65">
        <f>VLOOKUP($A15,'Return Data'!$B$7:$R$2843,15,0)</f>
        <v>11.592000000000001</v>
      </c>
      <c r="Q15" s="66">
        <f t="shared" si="6"/>
        <v>23</v>
      </c>
      <c r="R15" s="65">
        <f>VLOOKUP($A15,'Return Data'!$B$7:$R$2843,16,0)</f>
        <v>20.142099999999999</v>
      </c>
      <c r="S15" s="67">
        <f t="shared" si="7"/>
        <v>1</v>
      </c>
    </row>
    <row r="16" spans="1:20" x14ac:dyDescent="0.3">
      <c r="A16" s="63" t="s">
        <v>964</v>
      </c>
      <c r="B16" s="64">
        <f>VLOOKUP($A16,'Return Data'!$B$7:$R$2843,3,0)</f>
        <v>44391</v>
      </c>
      <c r="C16" s="65">
        <f>VLOOKUP($A16,'Return Data'!$B$7:$R$2843,4,0)</f>
        <v>773.03666280235404</v>
      </c>
      <c r="D16" s="65">
        <f>VLOOKUP($A16,'Return Data'!$B$7:$R$2843,10,0)</f>
        <v>12.0741</v>
      </c>
      <c r="E16" s="66">
        <f t="shared" si="0"/>
        <v>7</v>
      </c>
      <c r="F16" s="65">
        <f>VLOOKUP($A16,'Return Data'!$B$7:$R$2843,11,0)</f>
        <v>11.2372</v>
      </c>
      <c r="G16" s="66">
        <f t="shared" si="1"/>
        <v>8</v>
      </c>
      <c r="H16" s="65">
        <f>VLOOKUP($A16,'Return Data'!$B$7:$R$2843,12,0)</f>
        <v>43.426499999999997</v>
      </c>
      <c r="I16" s="66">
        <f t="shared" si="2"/>
        <v>3</v>
      </c>
      <c r="J16" s="65">
        <f>VLOOKUP($A16,'Return Data'!$B$7:$R$2843,13,0)</f>
        <v>53.927500000000002</v>
      </c>
      <c r="K16" s="66">
        <f t="shared" si="3"/>
        <v>5</v>
      </c>
      <c r="L16" s="65">
        <f>VLOOKUP($A16,'Return Data'!$B$7:$R$2843,17,0)</f>
        <v>12.088100000000001</v>
      </c>
      <c r="M16" s="66">
        <f t="shared" si="4"/>
        <v>28</v>
      </c>
      <c r="N16" s="65">
        <f>VLOOKUP($A16,'Return Data'!$B$7:$R$2843,14,0)</f>
        <v>12.6622</v>
      </c>
      <c r="O16" s="66">
        <f t="shared" si="5"/>
        <v>14</v>
      </c>
      <c r="P16" s="65">
        <f>VLOOKUP($A16,'Return Data'!$B$7:$R$2843,15,0)</f>
        <v>12.1435</v>
      </c>
      <c r="Q16" s="66">
        <f t="shared" si="6"/>
        <v>19</v>
      </c>
      <c r="R16" s="65">
        <f>VLOOKUP($A16,'Return Data'!$B$7:$R$2843,16,0)</f>
        <v>19.0974</v>
      </c>
      <c r="S16" s="67">
        <f t="shared" si="7"/>
        <v>7</v>
      </c>
    </row>
    <row r="17" spans="1:19" x14ac:dyDescent="0.3">
      <c r="A17" s="63" t="s">
        <v>966</v>
      </c>
      <c r="B17" s="64">
        <f>VLOOKUP($A17,'Return Data'!$B$7:$R$2843,3,0)</f>
        <v>44391</v>
      </c>
      <c r="C17" s="65">
        <f>VLOOKUP($A17,'Return Data'!$B$7:$R$2843,4,0)</f>
        <v>293.0206</v>
      </c>
      <c r="D17" s="65">
        <f>VLOOKUP($A17,'Return Data'!$B$7:$R$2843,10,0)</f>
        <v>9.8943999999999992</v>
      </c>
      <c r="E17" s="66">
        <f t="shared" si="0"/>
        <v>25</v>
      </c>
      <c r="F17" s="65">
        <f>VLOOKUP($A17,'Return Data'!$B$7:$R$2843,11,0)</f>
        <v>7.2961</v>
      </c>
      <c r="G17" s="66">
        <f t="shared" si="1"/>
        <v>27</v>
      </c>
      <c r="H17" s="65">
        <f>VLOOKUP($A17,'Return Data'!$B$7:$R$2843,12,0)</f>
        <v>31.1831</v>
      </c>
      <c r="I17" s="66">
        <f t="shared" si="2"/>
        <v>23</v>
      </c>
      <c r="J17" s="65">
        <f>VLOOKUP($A17,'Return Data'!$B$7:$R$2843,13,0)</f>
        <v>46.597900000000003</v>
      </c>
      <c r="K17" s="66">
        <f t="shared" si="3"/>
        <v>20</v>
      </c>
      <c r="L17" s="65">
        <f>VLOOKUP($A17,'Return Data'!$B$7:$R$2843,17,0)</f>
        <v>17.493400000000001</v>
      </c>
      <c r="M17" s="66">
        <f t="shared" si="4"/>
        <v>19</v>
      </c>
      <c r="N17" s="65">
        <f>VLOOKUP($A17,'Return Data'!$B$7:$R$2843,14,0)</f>
        <v>12.382400000000001</v>
      </c>
      <c r="O17" s="66">
        <f t="shared" si="5"/>
        <v>19</v>
      </c>
      <c r="P17" s="65">
        <f>VLOOKUP($A17,'Return Data'!$B$7:$R$2843,15,0)</f>
        <v>13.312099999999999</v>
      </c>
      <c r="Q17" s="66">
        <f t="shared" si="6"/>
        <v>8</v>
      </c>
      <c r="R17" s="65">
        <f>VLOOKUP($A17,'Return Data'!$B$7:$R$2843,16,0)</f>
        <v>19.906400000000001</v>
      </c>
      <c r="S17" s="67">
        <f t="shared" si="7"/>
        <v>4</v>
      </c>
    </row>
    <row r="18" spans="1:19" x14ac:dyDescent="0.3">
      <c r="A18" s="63" t="s">
        <v>968</v>
      </c>
      <c r="B18" s="64">
        <f>VLOOKUP($A18,'Return Data'!$B$7:$R$2843,3,0)</f>
        <v>44391</v>
      </c>
      <c r="C18" s="65">
        <f>VLOOKUP($A18,'Return Data'!$B$7:$R$2843,4,0)</f>
        <v>58.64</v>
      </c>
      <c r="D18" s="65">
        <f>VLOOKUP($A18,'Return Data'!$B$7:$R$2843,10,0)</f>
        <v>11.123699999999999</v>
      </c>
      <c r="E18" s="66">
        <f t="shared" si="0"/>
        <v>15</v>
      </c>
      <c r="F18" s="65">
        <f>VLOOKUP($A18,'Return Data'!$B$7:$R$2843,11,0)</f>
        <v>10.018800000000001</v>
      </c>
      <c r="G18" s="66">
        <f t="shared" si="1"/>
        <v>16</v>
      </c>
      <c r="H18" s="65">
        <f>VLOOKUP($A18,'Return Data'!$B$7:$R$2843,12,0)</f>
        <v>37.9116</v>
      </c>
      <c r="I18" s="66">
        <f t="shared" si="2"/>
        <v>8</v>
      </c>
      <c r="J18" s="65">
        <f>VLOOKUP($A18,'Return Data'!$B$7:$R$2843,13,0)</f>
        <v>50.7455</v>
      </c>
      <c r="K18" s="66">
        <f t="shared" si="3"/>
        <v>13</v>
      </c>
      <c r="L18" s="65">
        <f>VLOOKUP($A18,'Return Data'!$B$7:$R$2843,17,0)</f>
        <v>17.786899999999999</v>
      </c>
      <c r="M18" s="66">
        <f t="shared" si="4"/>
        <v>17</v>
      </c>
      <c r="N18" s="65">
        <f>VLOOKUP($A18,'Return Data'!$B$7:$R$2843,14,0)</f>
        <v>13.6776</v>
      </c>
      <c r="O18" s="66">
        <f t="shared" si="5"/>
        <v>9</v>
      </c>
      <c r="P18" s="65">
        <f>VLOOKUP($A18,'Return Data'!$B$7:$R$2843,15,0)</f>
        <v>13.392200000000001</v>
      </c>
      <c r="Q18" s="66">
        <f t="shared" si="6"/>
        <v>7</v>
      </c>
      <c r="R18" s="65">
        <f>VLOOKUP($A18,'Return Data'!$B$7:$R$2843,16,0)</f>
        <v>14.397</v>
      </c>
      <c r="S18" s="67">
        <f t="shared" si="7"/>
        <v>13</v>
      </c>
    </row>
    <row r="19" spans="1:19" x14ac:dyDescent="0.3">
      <c r="A19" s="63" t="s">
        <v>970</v>
      </c>
      <c r="B19" s="64">
        <f>VLOOKUP($A19,'Return Data'!$B$7:$R$2843,3,0)</f>
        <v>44391</v>
      </c>
      <c r="C19" s="65">
        <f>VLOOKUP($A19,'Return Data'!$B$7:$R$2843,4,0)</f>
        <v>35.729999999999997</v>
      </c>
      <c r="D19" s="65">
        <f>VLOOKUP($A19,'Return Data'!$B$7:$R$2843,10,0)</f>
        <v>14.1898</v>
      </c>
      <c r="E19" s="66">
        <f t="shared" si="0"/>
        <v>2</v>
      </c>
      <c r="F19" s="65">
        <f>VLOOKUP($A19,'Return Data'!$B$7:$R$2843,11,0)</f>
        <v>14.080500000000001</v>
      </c>
      <c r="G19" s="66">
        <f t="shared" si="1"/>
        <v>2</v>
      </c>
      <c r="H19" s="65">
        <f>VLOOKUP($A19,'Return Data'!$B$7:$R$2843,12,0)</f>
        <v>37.687899999999999</v>
      </c>
      <c r="I19" s="66">
        <f t="shared" si="2"/>
        <v>9</v>
      </c>
      <c r="J19" s="65">
        <f>VLOOKUP($A19,'Return Data'!$B$7:$R$2843,13,0)</f>
        <v>53.6113</v>
      </c>
      <c r="K19" s="66">
        <f t="shared" si="3"/>
        <v>6</v>
      </c>
      <c r="L19" s="65">
        <f>VLOOKUP($A19,'Return Data'!$B$7:$R$2843,17,0)</f>
        <v>22.347300000000001</v>
      </c>
      <c r="M19" s="66">
        <f t="shared" si="4"/>
        <v>2</v>
      </c>
      <c r="N19" s="65">
        <f>VLOOKUP($A19,'Return Data'!$B$7:$R$2843,14,0)</f>
        <v>14.9269</v>
      </c>
      <c r="O19" s="66">
        <f t="shared" si="5"/>
        <v>4</v>
      </c>
      <c r="P19" s="65">
        <f>VLOOKUP($A19,'Return Data'!$B$7:$R$2843,15,0)</f>
        <v>12.2758</v>
      </c>
      <c r="Q19" s="66">
        <f t="shared" si="6"/>
        <v>15</v>
      </c>
      <c r="R19" s="65">
        <f>VLOOKUP($A19,'Return Data'!$B$7:$R$2843,16,0)</f>
        <v>14.8973</v>
      </c>
      <c r="S19" s="67">
        <f t="shared" si="7"/>
        <v>12</v>
      </c>
    </row>
    <row r="20" spans="1:19" x14ac:dyDescent="0.3">
      <c r="A20" s="63" t="s">
        <v>973</v>
      </c>
      <c r="B20" s="64">
        <f>VLOOKUP($A20,'Return Data'!$B$7:$R$2843,3,0)</f>
        <v>44391</v>
      </c>
      <c r="C20" s="65">
        <f>VLOOKUP($A20,'Return Data'!$B$7:$R$2843,4,0)</f>
        <v>44.76</v>
      </c>
      <c r="D20" s="65">
        <f>VLOOKUP($A20,'Return Data'!$B$7:$R$2843,10,0)</f>
        <v>9.4643999999999995</v>
      </c>
      <c r="E20" s="66">
        <f t="shared" si="0"/>
        <v>27</v>
      </c>
      <c r="F20" s="65">
        <f>VLOOKUP($A20,'Return Data'!$B$7:$R$2843,11,0)</f>
        <v>6.7492999999999999</v>
      </c>
      <c r="G20" s="66">
        <f t="shared" si="1"/>
        <v>28</v>
      </c>
      <c r="H20" s="65">
        <f>VLOOKUP($A20,'Return Data'!$B$7:$R$2843,12,0)</f>
        <v>26.691199999999998</v>
      </c>
      <c r="I20" s="66">
        <f t="shared" si="2"/>
        <v>27</v>
      </c>
      <c r="J20" s="65">
        <f>VLOOKUP($A20,'Return Data'!$B$7:$R$2843,13,0)</f>
        <v>44.201000000000001</v>
      </c>
      <c r="K20" s="66">
        <f t="shared" si="3"/>
        <v>26</v>
      </c>
      <c r="L20" s="65">
        <f>VLOOKUP($A20,'Return Data'!$B$7:$R$2843,17,0)</f>
        <v>17.949200000000001</v>
      </c>
      <c r="M20" s="66">
        <f t="shared" si="4"/>
        <v>15</v>
      </c>
      <c r="N20" s="65">
        <f>VLOOKUP($A20,'Return Data'!$B$7:$R$2843,14,0)</f>
        <v>11.6327</v>
      </c>
      <c r="O20" s="66">
        <f t="shared" si="5"/>
        <v>24</v>
      </c>
      <c r="P20" s="65">
        <f>VLOOKUP($A20,'Return Data'!$B$7:$R$2843,15,0)</f>
        <v>12.763400000000001</v>
      </c>
      <c r="Q20" s="66">
        <f t="shared" si="6"/>
        <v>11</v>
      </c>
      <c r="R20" s="65">
        <f>VLOOKUP($A20,'Return Data'!$B$7:$R$2843,16,0)</f>
        <v>10.4297</v>
      </c>
      <c r="S20" s="67">
        <f t="shared" si="7"/>
        <v>23</v>
      </c>
    </row>
    <row r="21" spans="1:19" x14ac:dyDescent="0.3">
      <c r="A21" s="63" t="s">
        <v>974</v>
      </c>
      <c r="B21" s="64">
        <f>VLOOKUP($A21,'Return Data'!$B$7:$R$2843,3,0)</f>
        <v>44391</v>
      </c>
      <c r="C21" s="65">
        <f>VLOOKUP($A21,'Return Data'!$B$7:$R$2843,4,0)</f>
        <v>26.55</v>
      </c>
      <c r="D21" s="65">
        <f>VLOOKUP($A21,'Return Data'!$B$7:$R$2843,10,0)</f>
        <v>8.5890000000000004</v>
      </c>
      <c r="E21" s="66">
        <f t="shared" si="0"/>
        <v>29</v>
      </c>
      <c r="F21" s="65">
        <f>VLOOKUP($A21,'Return Data'!$B$7:$R$2843,11,0)</f>
        <v>5.9880000000000004</v>
      </c>
      <c r="G21" s="66">
        <f t="shared" si="1"/>
        <v>29</v>
      </c>
      <c r="H21" s="65">
        <f>VLOOKUP($A21,'Return Data'!$B$7:$R$2843,12,0)</f>
        <v>25.948799999999999</v>
      </c>
      <c r="I21" s="66">
        <f t="shared" si="2"/>
        <v>28</v>
      </c>
      <c r="J21" s="65">
        <f>VLOOKUP($A21,'Return Data'!$B$7:$R$2843,13,0)</f>
        <v>39.6633</v>
      </c>
      <c r="K21" s="66">
        <f t="shared" si="3"/>
        <v>28</v>
      </c>
      <c r="L21" s="65">
        <f>VLOOKUP($A21,'Return Data'!$B$7:$R$2843,17,0)</f>
        <v>11.6738</v>
      </c>
      <c r="M21" s="66">
        <f t="shared" si="4"/>
        <v>29</v>
      </c>
      <c r="N21" s="65">
        <f>VLOOKUP($A21,'Return Data'!$B$7:$R$2843,14,0)</f>
        <v>8.9324999999999992</v>
      </c>
      <c r="O21" s="66">
        <f t="shared" si="5"/>
        <v>28</v>
      </c>
      <c r="P21" s="65">
        <f>VLOOKUP($A21,'Return Data'!$B$7:$R$2843,15,0)</f>
        <v>11.2719</v>
      </c>
      <c r="Q21" s="66">
        <f t="shared" si="6"/>
        <v>24</v>
      </c>
      <c r="R21" s="65">
        <f>VLOOKUP($A21,'Return Data'!$B$7:$R$2843,16,0)</f>
        <v>10.909599999999999</v>
      </c>
      <c r="S21" s="67">
        <f t="shared" si="7"/>
        <v>22</v>
      </c>
    </row>
    <row r="22" spans="1:19" x14ac:dyDescent="0.3">
      <c r="A22" s="63" t="s">
        <v>976</v>
      </c>
      <c r="B22" s="64">
        <f>VLOOKUP($A22,'Return Data'!$B$7:$R$2843,3,0)</f>
        <v>44391</v>
      </c>
      <c r="C22" s="65">
        <f>VLOOKUP($A22,'Return Data'!$B$7:$R$2843,4,0)</f>
        <v>39.89</v>
      </c>
      <c r="D22" s="65">
        <f>VLOOKUP($A22,'Return Data'!$B$7:$R$2843,10,0)</f>
        <v>14.4948</v>
      </c>
      <c r="E22" s="66">
        <f t="shared" si="0"/>
        <v>1</v>
      </c>
      <c r="F22" s="65">
        <f>VLOOKUP($A22,'Return Data'!$B$7:$R$2843,11,0)</f>
        <v>13.002800000000001</v>
      </c>
      <c r="G22" s="66">
        <f t="shared" si="1"/>
        <v>4</v>
      </c>
      <c r="H22" s="65">
        <f>VLOOKUP($A22,'Return Data'!$B$7:$R$2843,12,0)</f>
        <v>31.433299999999999</v>
      </c>
      <c r="I22" s="66">
        <f t="shared" si="2"/>
        <v>22</v>
      </c>
      <c r="J22" s="65">
        <f>VLOOKUP($A22,'Return Data'!$B$7:$R$2843,13,0)</f>
        <v>46.385300000000001</v>
      </c>
      <c r="K22" s="66">
        <f t="shared" si="3"/>
        <v>21</v>
      </c>
      <c r="L22" s="65">
        <f>VLOOKUP($A22,'Return Data'!$B$7:$R$2843,17,0)</f>
        <v>18.494900000000001</v>
      </c>
      <c r="M22" s="66">
        <f t="shared" si="4"/>
        <v>12</v>
      </c>
      <c r="N22" s="65">
        <f>VLOOKUP($A22,'Return Data'!$B$7:$R$2843,14,0)</f>
        <v>12.3506</v>
      </c>
      <c r="O22" s="66">
        <f t="shared" si="5"/>
        <v>20</v>
      </c>
      <c r="P22" s="65">
        <f>VLOOKUP($A22,'Return Data'!$B$7:$R$2843,15,0)</f>
        <v>12.56</v>
      </c>
      <c r="Q22" s="66">
        <f t="shared" si="6"/>
        <v>13</v>
      </c>
      <c r="R22" s="65">
        <f>VLOOKUP($A22,'Return Data'!$B$7:$R$2843,16,0)</f>
        <v>12.3247</v>
      </c>
      <c r="S22" s="67">
        <f t="shared" si="7"/>
        <v>19</v>
      </c>
    </row>
    <row r="23" spans="1:19" x14ac:dyDescent="0.3">
      <c r="A23" s="63" t="s">
        <v>978</v>
      </c>
      <c r="B23" s="64">
        <f>VLOOKUP($A23,'Return Data'!$B$7:$R$2843,3,0)</f>
        <v>44391</v>
      </c>
      <c r="C23" s="65">
        <f>VLOOKUP($A23,'Return Data'!$B$7:$R$2843,4,0)</f>
        <v>89.761899999999997</v>
      </c>
      <c r="D23" s="65">
        <f>VLOOKUP($A23,'Return Data'!$B$7:$R$2843,10,0)</f>
        <v>9.2182999999999993</v>
      </c>
      <c r="E23" s="66">
        <f t="shared" si="0"/>
        <v>28</v>
      </c>
      <c r="F23" s="65">
        <f>VLOOKUP($A23,'Return Data'!$B$7:$R$2843,11,0)</f>
        <v>8.3180999999999994</v>
      </c>
      <c r="G23" s="66">
        <f t="shared" si="1"/>
        <v>23</v>
      </c>
      <c r="H23" s="65">
        <f>VLOOKUP($A23,'Return Data'!$B$7:$R$2843,12,0)</f>
        <v>23.742799999999999</v>
      </c>
      <c r="I23" s="66">
        <f t="shared" si="2"/>
        <v>29</v>
      </c>
      <c r="J23" s="65">
        <f>VLOOKUP($A23,'Return Data'!$B$7:$R$2843,13,0)</f>
        <v>33.962600000000002</v>
      </c>
      <c r="K23" s="66">
        <f t="shared" si="3"/>
        <v>29</v>
      </c>
      <c r="L23" s="65">
        <f>VLOOKUP($A23,'Return Data'!$B$7:$R$2843,17,0)</f>
        <v>16.247</v>
      </c>
      <c r="M23" s="66">
        <f t="shared" si="4"/>
        <v>24</v>
      </c>
      <c r="N23" s="65">
        <f>VLOOKUP($A23,'Return Data'!$B$7:$R$2843,14,0)</f>
        <v>11.2296</v>
      </c>
      <c r="O23" s="66">
        <f t="shared" si="5"/>
        <v>25</v>
      </c>
      <c r="P23" s="65">
        <f>VLOOKUP($A23,'Return Data'!$B$7:$R$2843,15,0)</f>
        <v>10.040100000000001</v>
      </c>
      <c r="Q23" s="66">
        <f t="shared" si="6"/>
        <v>26</v>
      </c>
      <c r="R23" s="65">
        <f>VLOOKUP($A23,'Return Data'!$B$7:$R$2843,16,0)</f>
        <v>8.7010000000000005</v>
      </c>
      <c r="S23" s="67">
        <f t="shared" si="7"/>
        <v>28</v>
      </c>
    </row>
    <row r="24" spans="1:19" x14ac:dyDescent="0.3">
      <c r="A24" s="63" t="s">
        <v>1909</v>
      </c>
      <c r="B24" s="64">
        <f>VLOOKUP($A24,'Return Data'!$B$7:$R$2843,3,0)</f>
        <v>44391</v>
      </c>
      <c r="C24" s="65">
        <f>VLOOKUP($A24,'Return Data'!$B$7:$R$2843,4,0)</f>
        <v>344.95800000000003</v>
      </c>
      <c r="D24" s="65">
        <f>VLOOKUP($A24,'Return Data'!$B$7:$R$2843,10,0)</f>
        <v>11.7052</v>
      </c>
      <c r="E24" s="66">
        <f t="shared" si="0"/>
        <v>11</v>
      </c>
      <c r="F24" s="65">
        <f>VLOOKUP($A24,'Return Data'!$B$7:$R$2843,11,0)</f>
        <v>12.100199999999999</v>
      </c>
      <c r="G24" s="66">
        <f t="shared" si="1"/>
        <v>7</v>
      </c>
      <c r="H24" s="65">
        <f>VLOOKUP($A24,'Return Data'!$B$7:$R$2843,12,0)</f>
        <v>35.171100000000003</v>
      </c>
      <c r="I24" s="66">
        <f t="shared" si="2"/>
        <v>11</v>
      </c>
      <c r="J24" s="65">
        <f>VLOOKUP($A24,'Return Data'!$B$7:$R$2843,13,0)</f>
        <v>53.2697</v>
      </c>
      <c r="K24" s="66">
        <f t="shared" si="3"/>
        <v>9</v>
      </c>
      <c r="L24" s="65">
        <f>VLOOKUP($A24,'Return Data'!$B$7:$R$2843,17,0)</f>
        <v>21.702000000000002</v>
      </c>
      <c r="M24" s="66">
        <f t="shared" si="4"/>
        <v>3</v>
      </c>
      <c r="N24" s="65">
        <f>VLOOKUP($A24,'Return Data'!$B$7:$R$2843,14,0)</f>
        <v>15.3523</v>
      </c>
      <c r="O24" s="66">
        <f t="shared" si="5"/>
        <v>2</v>
      </c>
      <c r="P24" s="65">
        <f>VLOOKUP($A24,'Return Data'!$B$7:$R$2843,15,0)</f>
        <v>13.4848</v>
      </c>
      <c r="Q24" s="66">
        <f t="shared" si="6"/>
        <v>6</v>
      </c>
      <c r="R24" s="65">
        <f>VLOOKUP($A24,'Return Data'!$B$7:$R$2843,16,0)</f>
        <v>19.9451</v>
      </c>
      <c r="S24" s="67">
        <f t="shared" si="7"/>
        <v>2</v>
      </c>
    </row>
    <row r="25" spans="1:19" x14ac:dyDescent="0.3">
      <c r="A25" s="63" t="s">
        <v>981</v>
      </c>
      <c r="B25" s="64">
        <f>VLOOKUP($A25,'Return Data'!$B$7:$R$2843,3,0)</f>
        <v>44391</v>
      </c>
      <c r="C25" s="65">
        <f>VLOOKUP($A25,'Return Data'!$B$7:$R$2843,4,0)</f>
        <v>37.549999999999997</v>
      </c>
      <c r="D25" s="65">
        <f>VLOOKUP($A25,'Return Data'!$B$7:$R$2843,10,0)</f>
        <v>10.610300000000001</v>
      </c>
      <c r="E25" s="66">
        <f t="shared" si="0"/>
        <v>22</v>
      </c>
      <c r="F25" s="65">
        <f>VLOOKUP($A25,'Return Data'!$B$7:$R$2843,11,0)</f>
        <v>9.9786000000000001</v>
      </c>
      <c r="G25" s="66">
        <f t="shared" si="1"/>
        <v>18</v>
      </c>
      <c r="H25" s="65">
        <f>VLOOKUP($A25,'Return Data'!$B$7:$R$2843,12,0)</f>
        <v>32.400100000000002</v>
      </c>
      <c r="I25" s="66">
        <f t="shared" si="2"/>
        <v>20</v>
      </c>
      <c r="J25" s="65">
        <f>VLOOKUP($A25,'Return Data'!$B$7:$R$2843,13,0)</f>
        <v>48.313499999999998</v>
      </c>
      <c r="K25" s="66">
        <f t="shared" si="3"/>
        <v>17</v>
      </c>
      <c r="L25" s="65">
        <f>VLOOKUP($A25,'Return Data'!$B$7:$R$2843,17,0)</f>
        <v>16.9499</v>
      </c>
      <c r="M25" s="66">
        <f t="shared" si="4"/>
        <v>21</v>
      </c>
      <c r="N25" s="65">
        <f>VLOOKUP($A25,'Return Data'!$B$7:$R$2843,14,0)</f>
        <v>12.476599999999999</v>
      </c>
      <c r="O25" s="66">
        <f t="shared" si="5"/>
        <v>16</v>
      </c>
      <c r="P25" s="65">
        <f>VLOOKUP($A25,'Return Data'!$B$7:$R$2843,15,0)</f>
        <v>12.186199999999999</v>
      </c>
      <c r="Q25" s="66">
        <f t="shared" si="6"/>
        <v>17</v>
      </c>
      <c r="R25" s="65">
        <f>VLOOKUP($A25,'Return Data'!$B$7:$R$2843,16,0)</f>
        <v>10.1128</v>
      </c>
      <c r="S25" s="67">
        <f t="shared" si="7"/>
        <v>27</v>
      </c>
    </row>
    <row r="26" spans="1:19" x14ac:dyDescent="0.3">
      <c r="A26" s="63" t="s">
        <v>982</v>
      </c>
      <c r="B26" s="64">
        <f>VLOOKUP($A26,'Return Data'!$B$7:$R$2843,3,0)</f>
        <v>44391</v>
      </c>
      <c r="C26" s="65">
        <f>VLOOKUP($A26,'Return Data'!$B$7:$R$2843,4,0)</f>
        <v>41.208727821759801</v>
      </c>
      <c r="D26" s="65">
        <f>VLOOKUP($A26,'Return Data'!$B$7:$R$2843,10,0)</f>
        <v>10.8972</v>
      </c>
      <c r="E26" s="66">
        <f t="shared" si="0"/>
        <v>16</v>
      </c>
      <c r="F26" s="65">
        <f>VLOOKUP($A26,'Return Data'!$B$7:$R$2843,11,0)</f>
        <v>8.3282000000000007</v>
      </c>
      <c r="G26" s="66">
        <f t="shared" si="1"/>
        <v>22</v>
      </c>
      <c r="H26" s="65">
        <f>VLOOKUP($A26,'Return Data'!$B$7:$R$2843,12,0)</f>
        <v>32.645800000000001</v>
      </c>
      <c r="I26" s="66">
        <f t="shared" si="2"/>
        <v>19</v>
      </c>
      <c r="J26" s="65">
        <f>VLOOKUP($A26,'Return Data'!$B$7:$R$2843,13,0)</f>
        <v>45.127899999999997</v>
      </c>
      <c r="K26" s="66">
        <f t="shared" si="3"/>
        <v>23</v>
      </c>
      <c r="L26" s="65">
        <f>VLOOKUP($A26,'Return Data'!$B$7:$R$2843,17,0)</f>
        <v>18.142499999999998</v>
      </c>
      <c r="M26" s="66">
        <f t="shared" si="4"/>
        <v>13</v>
      </c>
      <c r="N26" s="65">
        <f>VLOOKUP($A26,'Return Data'!$B$7:$R$2843,14,0)</f>
        <v>12.3422</v>
      </c>
      <c r="O26" s="66">
        <f t="shared" si="5"/>
        <v>21</v>
      </c>
      <c r="P26" s="65">
        <f>VLOOKUP($A26,'Return Data'!$B$7:$R$2843,15,0)</f>
        <v>12.217499999999999</v>
      </c>
      <c r="Q26" s="66">
        <f t="shared" si="6"/>
        <v>16</v>
      </c>
      <c r="R26" s="65">
        <f>VLOOKUP($A26,'Return Data'!$B$7:$R$2843,16,0)</f>
        <v>10.3177</v>
      </c>
      <c r="S26" s="67">
        <f t="shared" si="7"/>
        <v>24</v>
      </c>
    </row>
    <row r="27" spans="1:19" x14ac:dyDescent="0.3">
      <c r="A27" s="63" t="s">
        <v>985</v>
      </c>
      <c r="B27" s="64">
        <f>VLOOKUP($A27,'Return Data'!$B$7:$R$2843,3,0)</f>
        <v>44391</v>
      </c>
      <c r="C27" s="65">
        <f>VLOOKUP($A27,'Return Data'!$B$7:$R$2843,4,0)</f>
        <v>14.3804</v>
      </c>
      <c r="D27" s="65">
        <f>VLOOKUP($A27,'Return Data'!$B$7:$R$2843,10,0)</f>
        <v>12.139200000000001</v>
      </c>
      <c r="E27" s="66">
        <f t="shared" si="0"/>
        <v>6</v>
      </c>
      <c r="F27" s="65">
        <f>VLOOKUP($A27,'Return Data'!$B$7:$R$2843,11,0)</f>
        <v>12.3636</v>
      </c>
      <c r="G27" s="66">
        <f t="shared" si="1"/>
        <v>6</v>
      </c>
      <c r="H27" s="65">
        <f>VLOOKUP($A27,'Return Data'!$B$7:$R$2843,12,0)</f>
        <v>39.9375</v>
      </c>
      <c r="I27" s="66">
        <f t="shared" si="2"/>
        <v>5</v>
      </c>
      <c r="J27" s="65">
        <f>VLOOKUP($A27,'Return Data'!$B$7:$R$2843,13,0)</f>
        <v>53.4482</v>
      </c>
      <c r="K27" s="66">
        <f t="shared" si="3"/>
        <v>8</v>
      </c>
      <c r="L27" s="65">
        <f>VLOOKUP($A27,'Return Data'!$B$7:$R$2843,17,0)</f>
        <v>19.327000000000002</v>
      </c>
      <c r="M27" s="66">
        <f t="shared" si="4"/>
        <v>7</v>
      </c>
      <c r="N27" s="65"/>
      <c r="O27" s="66"/>
      <c r="P27" s="65"/>
      <c r="Q27" s="66"/>
      <c r="R27" s="65">
        <f>VLOOKUP($A27,'Return Data'!$B$7:$R$2843,16,0)</f>
        <v>16.839500000000001</v>
      </c>
      <c r="S27" s="67">
        <f t="shared" si="7"/>
        <v>9</v>
      </c>
    </row>
    <row r="28" spans="1:19" x14ac:dyDescent="0.3">
      <c r="A28" s="63" t="s">
        <v>987</v>
      </c>
      <c r="B28" s="64">
        <f>VLOOKUP($A28,'Return Data'!$B$7:$R$2843,3,0)</f>
        <v>44391</v>
      </c>
      <c r="C28" s="65">
        <f>VLOOKUP($A28,'Return Data'!$B$7:$R$2843,4,0)</f>
        <v>72.179000000000002</v>
      </c>
      <c r="D28" s="65">
        <f>VLOOKUP($A28,'Return Data'!$B$7:$R$2843,10,0)</f>
        <v>11.954000000000001</v>
      </c>
      <c r="E28" s="66">
        <f t="shared" si="0"/>
        <v>9</v>
      </c>
      <c r="F28" s="65">
        <f>VLOOKUP($A28,'Return Data'!$B$7:$R$2843,11,0)</f>
        <v>11.0327</v>
      </c>
      <c r="G28" s="66">
        <f t="shared" si="1"/>
        <v>9</v>
      </c>
      <c r="H28" s="65">
        <f>VLOOKUP($A28,'Return Data'!$B$7:$R$2843,12,0)</f>
        <v>34.331499999999998</v>
      </c>
      <c r="I28" s="66">
        <f t="shared" si="2"/>
        <v>13</v>
      </c>
      <c r="J28" s="65">
        <f>VLOOKUP($A28,'Return Data'!$B$7:$R$2843,13,0)</f>
        <v>51.169699999999999</v>
      </c>
      <c r="K28" s="66">
        <f t="shared" si="3"/>
        <v>11</v>
      </c>
      <c r="L28" s="65">
        <f>VLOOKUP($A28,'Return Data'!$B$7:$R$2843,17,0)</f>
        <v>18.775300000000001</v>
      </c>
      <c r="M28" s="66">
        <f t="shared" si="4"/>
        <v>10</v>
      </c>
      <c r="N28" s="65">
        <f>VLOOKUP($A28,'Return Data'!$B$7:$R$2843,14,0)</f>
        <v>15.091799999999999</v>
      </c>
      <c r="O28" s="66">
        <f t="shared" ref="O28:O36" si="8">RANK(N28,N$8:N$36,0)</f>
        <v>3</v>
      </c>
      <c r="P28" s="65">
        <f>VLOOKUP($A28,'Return Data'!$B$7:$R$2843,15,0)</f>
        <v>15.542</v>
      </c>
      <c r="Q28" s="66">
        <f t="shared" ref="Q28:Q36" si="9">RANK(P28,P$8:P$36,0)</f>
        <v>3</v>
      </c>
      <c r="R28" s="65">
        <f>VLOOKUP($A28,'Return Data'!$B$7:$R$2843,16,0)</f>
        <v>16.042000000000002</v>
      </c>
      <c r="S28" s="67">
        <f t="shared" si="7"/>
        <v>11</v>
      </c>
    </row>
    <row r="29" spans="1:19" x14ac:dyDescent="0.3">
      <c r="A29" s="63" t="s">
        <v>2019</v>
      </c>
      <c r="B29" s="64">
        <f>VLOOKUP($A29,'Return Data'!$B$7:$R$2843,3,0)</f>
        <v>44391</v>
      </c>
      <c r="C29" s="65">
        <f>VLOOKUP($A29,'Return Data'!$B$7:$R$2843,4,0)</f>
        <v>31.450099999999999</v>
      </c>
      <c r="D29" s="65">
        <f>VLOOKUP($A29,'Return Data'!$B$7:$R$2843,10,0)</f>
        <v>11.8552</v>
      </c>
      <c r="E29" s="66">
        <f t="shared" si="0"/>
        <v>10</v>
      </c>
      <c r="F29" s="65">
        <f>VLOOKUP($A29,'Return Data'!$B$7:$R$2843,11,0)</f>
        <v>10.1533</v>
      </c>
      <c r="G29" s="66">
        <f t="shared" si="1"/>
        <v>14</v>
      </c>
      <c r="H29" s="65">
        <f>VLOOKUP($A29,'Return Data'!$B$7:$R$2843,12,0)</f>
        <v>34.647300000000001</v>
      </c>
      <c r="I29" s="66">
        <f t="shared" si="2"/>
        <v>12</v>
      </c>
      <c r="J29" s="65">
        <f>VLOOKUP($A29,'Return Data'!$B$7:$R$2843,13,0)</f>
        <v>48.239699999999999</v>
      </c>
      <c r="K29" s="66">
        <f t="shared" si="3"/>
        <v>18</v>
      </c>
      <c r="L29" s="65">
        <f>VLOOKUP($A29,'Return Data'!$B$7:$R$2843,17,0)</f>
        <v>16.662700000000001</v>
      </c>
      <c r="M29" s="66">
        <f t="shared" si="4"/>
        <v>22</v>
      </c>
      <c r="N29" s="65">
        <f>VLOOKUP($A29,'Return Data'!$B$7:$R$2843,14,0)</f>
        <v>11.970499999999999</v>
      </c>
      <c r="O29" s="66">
        <f t="shared" si="8"/>
        <v>22</v>
      </c>
      <c r="P29" s="65">
        <f>VLOOKUP($A29,'Return Data'!$B$7:$R$2843,15,0)</f>
        <v>11.968</v>
      </c>
      <c r="Q29" s="66">
        <f t="shared" si="9"/>
        <v>22</v>
      </c>
      <c r="R29" s="65">
        <f>VLOOKUP($A29,'Return Data'!$B$7:$R$2843,16,0)</f>
        <v>12.403</v>
      </c>
      <c r="S29" s="67">
        <f t="shared" si="7"/>
        <v>18</v>
      </c>
    </row>
    <row r="30" spans="1:19" x14ac:dyDescent="0.3">
      <c r="A30" s="63" t="s">
        <v>988</v>
      </c>
      <c r="B30" s="64">
        <f>VLOOKUP($A30,'Return Data'!$B$7:$R$2843,3,0)</f>
        <v>44391</v>
      </c>
      <c r="C30" s="65">
        <f>VLOOKUP($A30,'Return Data'!$B$7:$R$2843,4,0)</f>
        <v>44.809100000000001</v>
      </c>
      <c r="D30" s="65">
        <f>VLOOKUP($A30,'Return Data'!$B$7:$R$2843,10,0)</f>
        <v>13.174300000000001</v>
      </c>
      <c r="E30" s="66">
        <f t="shared" si="0"/>
        <v>4</v>
      </c>
      <c r="F30" s="65">
        <f>VLOOKUP($A30,'Return Data'!$B$7:$R$2843,11,0)</f>
        <v>12.555099999999999</v>
      </c>
      <c r="G30" s="66">
        <f t="shared" si="1"/>
        <v>5</v>
      </c>
      <c r="H30" s="65">
        <f>VLOOKUP($A30,'Return Data'!$B$7:$R$2843,12,0)</f>
        <v>45.784700000000001</v>
      </c>
      <c r="I30" s="66">
        <f t="shared" si="2"/>
        <v>2</v>
      </c>
      <c r="J30" s="65">
        <f>VLOOKUP($A30,'Return Data'!$B$7:$R$2843,13,0)</f>
        <v>57.096499999999999</v>
      </c>
      <c r="K30" s="66">
        <f t="shared" si="3"/>
        <v>2</v>
      </c>
      <c r="L30" s="65">
        <f>VLOOKUP($A30,'Return Data'!$B$7:$R$2843,17,0)</f>
        <v>12.895300000000001</v>
      </c>
      <c r="M30" s="66">
        <f t="shared" si="4"/>
        <v>27</v>
      </c>
      <c r="N30" s="65">
        <f>VLOOKUP($A30,'Return Data'!$B$7:$R$2843,14,0)</f>
        <v>11.940099999999999</v>
      </c>
      <c r="O30" s="66">
        <f t="shared" si="8"/>
        <v>23</v>
      </c>
      <c r="P30" s="65">
        <f>VLOOKUP($A30,'Return Data'!$B$7:$R$2843,15,0)</f>
        <v>12.868</v>
      </c>
      <c r="Q30" s="66">
        <f t="shared" si="9"/>
        <v>9</v>
      </c>
      <c r="R30" s="65">
        <f>VLOOKUP($A30,'Return Data'!$B$7:$R$2843,16,0)</f>
        <v>11.357200000000001</v>
      </c>
      <c r="S30" s="67">
        <f t="shared" si="7"/>
        <v>21</v>
      </c>
    </row>
    <row r="31" spans="1:19" x14ac:dyDescent="0.3">
      <c r="A31" s="63" t="s">
        <v>990</v>
      </c>
      <c r="B31" s="64">
        <f>VLOOKUP($A31,'Return Data'!$B$7:$R$2843,3,0)</f>
        <v>44391</v>
      </c>
      <c r="C31" s="65">
        <f>VLOOKUP($A31,'Return Data'!$B$7:$R$2843,4,0)</f>
        <v>234.33</v>
      </c>
      <c r="D31" s="65">
        <f>VLOOKUP($A31,'Return Data'!$B$7:$R$2843,10,0)</f>
        <v>11.9643</v>
      </c>
      <c r="E31" s="66">
        <f t="shared" si="0"/>
        <v>8</v>
      </c>
      <c r="F31" s="65">
        <f>VLOOKUP($A31,'Return Data'!$B$7:$R$2843,11,0)</f>
        <v>10.0296</v>
      </c>
      <c r="G31" s="66">
        <f t="shared" si="1"/>
        <v>15</v>
      </c>
      <c r="H31" s="65">
        <f>VLOOKUP($A31,'Return Data'!$B$7:$R$2843,12,0)</f>
        <v>33.240499999999997</v>
      </c>
      <c r="I31" s="66">
        <f t="shared" si="2"/>
        <v>18</v>
      </c>
      <c r="J31" s="65">
        <f>VLOOKUP($A31,'Return Data'!$B$7:$R$2843,13,0)</f>
        <v>50.772100000000002</v>
      </c>
      <c r="K31" s="66">
        <f t="shared" si="3"/>
        <v>12</v>
      </c>
      <c r="L31" s="65">
        <f>VLOOKUP($A31,'Return Data'!$B$7:$R$2843,17,0)</f>
        <v>17.431899999999999</v>
      </c>
      <c r="M31" s="66">
        <f t="shared" si="4"/>
        <v>20</v>
      </c>
      <c r="N31" s="65">
        <f>VLOOKUP($A31,'Return Data'!$B$7:$R$2843,14,0)</f>
        <v>12.452500000000001</v>
      </c>
      <c r="O31" s="66">
        <f t="shared" si="8"/>
        <v>17</v>
      </c>
      <c r="P31" s="65">
        <f>VLOOKUP($A31,'Return Data'!$B$7:$R$2843,15,0)</f>
        <v>12.037699999999999</v>
      </c>
      <c r="Q31" s="66">
        <f t="shared" si="9"/>
        <v>21</v>
      </c>
      <c r="R31" s="65">
        <f>VLOOKUP($A31,'Return Data'!$B$7:$R$2843,16,0)</f>
        <v>18.6266</v>
      </c>
      <c r="S31" s="67">
        <f t="shared" si="7"/>
        <v>8</v>
      </c>
    </row>
    <row r="32" spans="1:19" x14ac:dyDescent="0.3">
      <c r="A32" s="63" t="s">
        <v>993</v>
      </c>
      <c r="B32" s="64">
        <f>VLOOKUP($A32,'Return Data'!$B$7:$R$2843,3,0)</f>
        <v>44391</v>
      </c>
      <c r="C32" s="65">
        <f>VLOOKUP($A32,'Return Data'!$B$7:$R$2843,4,0)</f>
        <v>55.968299999999999</v>
      </c>
      <c r="D32" s="65">
        <f>VLOOKUP($A32,'Return Data'!$B$7:$R$2843,10,0)</f>
        <v>9.8295999999999992</v>
      </c>
      <c r="E32" s="66">
        <f t="shared" si="0"/>
        <v>26</v>
      </c>
      <c r="F32" s="65">
        <f>VLOOKUP($A32,'Return Data'!$B$7:$R$2843,11,0)</f>
        <v>10.1784</v>
      </c>
      <c r="G32" s="66">
        <f t="shared" si="1"/>
        <v>13</v>
      </c>
      <c r="H32" s="65">
        <f>VLOOKUP($A32,'Return Data'!$B$7:$R$2843,12,0)</f>
        <v>39.494199999999999</v>
      </c>
      <c r="I32" s="66">
        <f t="shared" si="2"/>
        <v>6</v>
      </c>
      <c r="J32" s="65">
        <f>VLOOKUP($A32,'Return Data'!$B$7:$R$2843,13,0)</f>
        <v>54.503999999999998</v>
      </c>
      <c r="K32" s="66">
        <f t="shared" si="3"/>
        <v>4</v>
      </c>
      <c r="L32" s="65">
        <f>VLOOKUP($A32,'Return Data'!$B$7:$R$2843,17,0)</f>
        <v>18.703600000000002</v>
      </c>
      <c r="M32" s="66">
        <f t="shared" si="4"/>
        <v>11</v>
      </c>
      <c r="N32" s="65">
        <f>VLOOKUP($A32,'Return Data'!$B$7:$R$2843,14,0)</f>
        <v>13.7621</v>
      </c>
      <c r="O32" s="66">
        <f t="shared" si="8"/>
        <v>8</v>
      </c>
      <c r="P32" s="65">
        <f>VLOOKUP($A32,'Return Data'!$B$7:$R$2843,15,0)</f>
        <v>12.5886</v>
      </c>
      <c r="Q32" s="66">
        <f t="shared" si="9"/>
        <v>12</v>
      </c>
      <c r="R32" s="65">
        <f>VLOOKUP($A32,'Return Data'!$B$7:$R$2843,16,0)</f>
        <v>11.759399999999999</v>
      </c>
      <c r="S32" s="67">
        <f t="shared" si="7"/>
        <v>20</v>
      </c>
    </row>
    <row r="33" spans="1:19" x14ac:dyDescent="0.3">
      <c r="A33" s="63" t="s">
        <v>994</v>
      </c>
      <c r="B33" s="64">
        <f>VLOOKUP($A33,'Return Data'!$B$7:$R$2843,3,0)</f>
        <v>44391</v>
      </c>
      <c r="C33" s="65">
        <f>VLOOKUP($A33,'Return Data'!$B$7:$R$2843,4,0)</f>
        <v>664.87949629981404</v>
      </c>
      <c r="D33" s="65">
        <f>VLOOKUP($A33,'Return Data'!$B$7:$R$2843,10,0)</f>
        <v>12.6297</v>
      </c>
      <c r="E33" s="66">
        <f t="shared" si="0"/>
        <v>5</v>
      </c>
      <c r="F33" s="65">
        <f>VLOOKUP($A33,'Return Data'!$B$7:$R$2843,11,0)</f>
        <v>14.0327</v>
      </c>
      <c r="G33" s="66">
        <f t="shared" si="1"/>
        <v>3</v>
      </c>
      <c r="H33" s="65">
        <f>VLOOKUP($A33,'Return Data'!$B$7:$R$2843,12,0)</f>
        <v>40.441400000000002</v>
      </c>
      <c r="I33" s="66">
        <f t="shared" si="2"/>
        <v>4</v>
      </c>
      <c r="J33" s="65">
        <f>VLOOKUP($A33,'Return Data'!$B$7:$R$2843,13,0)</f>
        <v>55.4758</v>
      </c>
      <c r="K33" s="66">
        <f t="shared" si="3"/>
        <v>3</v>
      </c>
      <c r="L33" s="65">
        <f>VLOOKUP($A33,'Return Data'!$B$7:$R$2843,17,0)</f>
        <v>16.286000000000001</v>
      </c>
      <c r="M33" s="66">
        <f t="shared" si="4"/>
        <v>23</v>
      </c>
      <c r="N33" s="65">
        <f>VLOOKUP($A33,'Return Data'!$B$7:$R$2843,14,0)</f>
        <v>13.1777</v>
      </c>
      <c r="O33" s="66">
        <f t="shared" si="8"/>
        <v>11</v>
      </c>
      <c r="P33" s="65">
        <f>VLOOKUP($A33,'Return Data'!$B$7:$R$2843,15,0)</f>
        <v>12.0814</v>
      </c>
      <c r="Q33" s="66">
        <f t="shared" si="9"/>
        <v>20</v>
      </c>
      <c r="R33" s="65">
        <f>VLOOKUP($A33,'Return Data'!$B$7:$R$2843,16,0)</f>
        <v>19.8277</v>
      </c>
      <c r="S33" s="67">
        <f t="shared" si="7"/>
        <v>6</v>
      </c>
    </row>
    <row r="34" spans="1:19" x14ac:dyDescent="0.3">
      <c r="A34" s="63" t="s">
        <v>997</v>
      </c>
      <c r="B34" s="64">
        <f>VLOOKUP($A34,'Return Data'!$B$7:$R$2843,3,0)</f>
        <v>44391</v>
      </c>
      <c r="C34" s="65">
        <f>VLOOKUP($A34,'Return Data'!$B$7:$R$2843,4,0)</f>
        <v>128.773333333333</v>
      </c>
      <c r="D34" s="65">
        <f>VLOOKUP($A34,'Return Data'!$B$7:$R$2843,10,0)</f>
        <v>10.807700000000001</v>
      </c>
      <c r="E34" s="66">
        <f t="shared" si="0"/>
        <v>17</v>
      </c>
      <c r="F34" s="65">
        <f>VLOOKUP($A34,'Return Data'!$B$7:$R$2843,11,0)</f>
        <v>8.7123000000000008</v>
      </c>
      <c r="G34" s="66">
        <f t="shared" si="1"/>
        <v>21</v>
      </c>
      <c r="H34" s="65">
        <f>VLOOKUP($A34,'Return Data'!$B$7:$R$2843,12,0)</f>
        <v>28.1752</v>
      </c>
      <c r="I34" s="66">
        <f t="shared" si="2"/>
        <v>26</v>
      </c>
      <c r="J34" s="65">
        <f>VLOOKUP($A34,'Return Data'!$B$7:$R$2843,13,0)</f>
        <v>44.515900000000002</v>
      </c>
      <c r="K34" s="66">
        <f t="shared" si="3"/>
        <v>25</v>
      </c>
      <c r="L34" s="65">
        <f>VLOOKUP($A34,'Return Data'!$B$7:$R$2843,17,0)</f>
        <v>14.5974</v>
      </c>
      <c r="M34" s="66">
        <f t="shared" si="4"/>
        <v>26</v>
      </c>
      <c r="N34" s="65">
        <f>VLOOKUP($A34,'Return Data'!$B$7:$R$2843,14,0)</f>
        <v>9.8912999999999993</v>
      </c>
      <c r="O34" s="66">
        <f t="shared" si="8"/>
        <v>27</v>
      </c>
      <c r="P34" s="65">
        <f>VLOOKUP($A34,'Return Data'!$B$7:$R$2843,15,0)</f>
        <v>8.8429000000000002</v>
      </c>
      <c r="Q34" s="66">
        <f t="shared" si="9"/>
        <v>27</v>
      </c>
      <c r="R34" s="65">
        <f>VLOOKUP($A34,'Return Data'!$B$7:$R$2843,16,0)</f>
        <v>10.1671</v>
      </c>
      <c r="S34" s="67">
        <f t="shared" si="7"/>
        <v>25</v>
      </c>
    </row>
    <row r="35" spans="1:19" x14ac:dyDescent="0.3">
      <c r="A35" s="63" t="s">
        <v>999</v>
      </c>
      <c r="B35" s="64">
        <f>VLOOKUP($A35,'Return Data'!$B$7:$R$2843,3,0)</f>
        <v>44391</v>
      </c>
      <c r="C35" s="65">
        <f>VLOOKUP($A35,'Return Data'!$B$7:$R$2843,4,0)</f>
        <v>14.97</v>
      </c>
      <c r="D35" s="65">
        <f>VLOOKUP($A35,'Return Data'!$B$7:$R$2843,10,0)</f>
        <v>11.466900000000001</v>
      </c>
      <c r="E35" s="66">
        <f t="shared" si="0"/>
        <v>13</v>
      </c>
      <c r="F35" s="65">
        <f>VLOOKUP($A35,'Return Data'!$B$7:$R$2843,11,0)</f>
        <v>9.6702999999999992</v>
      </c>
      <c r="G35" s="66">
        <f t="shared" si="1"/>
        <v>19</v>
      </c>
      <c r="H35" s="65">
        <f>VLOOKUP($A35,'Return Data'!$B$7:$R$2843,12,0)</f>
        <v>34.0197</v>
      </c>
      <c r="I35" s="66">
        <f t="shared" si="2"/>
        <v>14</v>
      </c>
      <c r="J35" s="65">
        <f>VLOOKUP($A35,'Return Data'!$B$7:$R$2843,13,0)</f>
        <v>48.511899999999997</v>
      </c>
      <c r="K35" s="66">
        <f t="shared" si="3"/>
        <v>16</v>
      </c>
      <c r="L35" s="65">
        <f>VLOOKUP($A35,'Return Data'!$B$7:$R$2843,17,0)</f>
        <v>17.9268</v>
      </c>
      <c r="M35" s="66">
        <f t="shared" si="4"/>
        <v>16</v>
      </c>
      <c r="N35" s="65">
        <f>VLOOKUP($A35,'Return Data'!$B$7:$R$2843,14,0)</f>
        <v>12.383100000000001</v>
      </c>
      <c r="O35" s="66">
        <f t="shared" si="8"/>
        <v>18</v>
      </c>
      <c r="P35" s="65">
        <f>VLOOKUP($A35,'Return Data'!$B$7:$R$2843,15,0)</f>
        <v>0</v>
      </c>
      <c r="Q35" s="66">
        <f t="shared" si="9"/>
        <v>28</v>
      </c>
      <c r="R35" s="65">
        <f>VLOOKUP($A35,'Return Data'!$B$7:$R$2843,16,0)</f>
        <v>10.138299999999999</v>
      </c>
      <c r="S35" s="67">
        <f t="shared" si="7"/>
        <v>26</v>
      </c>
    </row>
    <row r="36" spans="1:19" x14ac:dyDescent="0.3">
      <c r="A36" s="63" t="s">
        <v>1916</v>
      </c>
      <c r="B36" s="64">
        <f>VLOOKUP($A36,'Return Data'!$B$7:$R$2843,3,0)</f>
        <v>44391</v>
      </c>
      <c r="C36" s="65">
        <f>VLOOKUP($A36,'Return Data'!$B$7:$R$2843,4,0)</f>
        <v>176.6121</v>
      </c>
      <c r="D36" s="65">
        <f>VLOOKUP($A36,'Return Data'!$B$7:$R$2843,10,0)</f>
        <v>10.6722</v>
      </c>
      <c r="E36" s="66">
        <f t="shared" si="0"/>
        <v>20</v>
      </c>
      <c r="F36" s="65">
        <f>VLOOKUP($A36,'Return Data'!$B$7:$R$2843,11,0)</f>
        <v>10.3779</v>
      </c>
      <c r="G36" s="66">
        <f t="shared" si="1"/>
        <v>11</v>
      </c>
      <c r="H36" s="65">
        <f>VLOOKUP($A36,'Return Data'!$B$7:$R$2843,12,0)</f>
        <v>36.332099999999997</v>
      </c>
      <c r="I36" s="66">
        <f t="shared" si="2"/>
        <v>10</v>
      </c>
      <c r="J36" s="65">
        <f>VLOOKUP($A36,'Return Data'!$B$7:$R$2843,13,0)</f>
        <v>53.117100000000001</v>
      </c>
      <c r="K36" s="66">
        <f t="shared" si="3"/>
        <v>10</v>
      </c>
      <c r="L36" s="65">
        <f>VLOOKUP($A36,'Return Data'!$B$7:$R$2843,17,0)</f>
        <v>20.8764</v>
      </c>
      <c r="M36" s="66">
        <f t="shared" si="4"/>
        <v>4</v>
      </c>
      <c r="N36" s="65">
        <f>VLOOKUP($A36,'Return Data'!$B$7:$R$2843,14,0)</f>
        <v>14.2018</v>
      </c>
      <c r="O36" s="66">
        <f t="shared" si="8"/>
        <v>7</v>
      </c>
      <c r="P36" s="65">
        <f>VLOOKUP($A36,'Return Data'!$B$7:$R$2843,15,0)</f>
        <v>13.542999999999999</v>
      </c>
      <c r="Q36" s="66">
        <f t="shared" si="9"/>
        <v>5</v>
      </c>
      <c r="R36" s="65">
        <f>VLOOKUP($A36,'Return Data'!$B$7:$R$2843,16,0)</f>
        <v>13.6088</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11.306741379310344</v>
      </c>
      <c r="E38" s="74"/>
      <c r="F38" s="75">
        <f>AVERAGE(F8:F36)</f>
        <v>10.190665517241381</v>
      </c>
      <c r="G38" s="74"/>
      <c r="H38" s="75">
        <f>AVERAGE(H8:H36)</f>
        <v>34.826437931034484</v>
      </c>
      <c r="I38" s="74"/>
      <c r="J38" s="75">
        <f>AVERAGE(J8:J36)</f>
        <v>49.319375862068966</v>
      </c>
      <c r="K38" s="74"/>
      <c r="L38" s="75">
        <f>AVERAGE(L8:L36)</f>
        <v>17.892255172413794</v>
      </c>
      <c r="M38" s="74"/>
      <c r="N38" s="75">
        <f>AVERAGE(N8:N36)</f>
        <v>12.907353571428571</v>
      </c>
      <c r="O38" s="74"/>
      <c r="P38" s="75">
        <f>AVERAGE(P8:P36)</f>
        <v>12.197753571428567</v>
      </c>
      <c r="Q38" s="74"/>
      <c r="R38" s="75">
        <f>AVERAGE(R8:R36)</f>
        <v>14.322106896551723</v>
      </c>
      <c r="S38" s="76"/>
    </row>
    <row r="39" spans="1:19" x14ac:dyDescent="0.3">
      <c r="A39" s="73" t="s">
        <v>28</v>
      </c>
      <c r="B39" s="74"/>
      <c r="C39" s="74"/>
      <c r="D39" s="75">
        <f>MIN(D8:D36)</f>
        <v>8.5890000000000004</v>
      </c>
      <c r="E39" s="74"/>
      <c r="F39" s="75">
        <f>MIN(F8:F36)</f>
        <v>5.9880000000000004</v>
      </c>
      <c r="G39" s="74"/>
      <c r="H39" s="75">
        <f>MIN(H8:H36)</f>
        <v>23.742799999999999</v>
      </c>
      <c r="I39" s="74"/>
      <c r="J39" s="75">
        <f>MIN(J8:J36)</f>
        <v>33.962600000000002</v>
      </c>
      <c r="K39" s="74"/>
      <c r="L39" s="75">
        <f>MIN(L8:L36)</f>
        <v>11.6738</v>
      </c>
      <c r="M39" s="74"/>
      <c r="N39" s="75">
        <f>MIN(N8:N36)</f>
        <v>8.9324999999999992</v>
      </c>
      <c r="O39" s="74"/>
      <c r="P39" s="75">
        <f>MIN(P8:P36)</f>
        <v>0</v>
      </c>
      <c r="Q39" s="74"/>
      <c r="R39" s="75">
        <f>MIN(R8:R36)</f>
        <v>6.5536000000000003</v>
      </c>
      <c r="S39" s="76"/>
    </row>
    <row r="40" spans="1:19" ht="15" thickBot="1" x14ac:dyDescent="0.35">
      <c r="A40" s="77" t="s">
        <v>29</v>
      </c>
      <c r="B40" s="78"/>
      <c r="C40" s="78"/>
      <c r="D40" s="79">
        <f>MAX(D8:D36)</f>
        <v>14.4948</v>
      </c>
      <c r="E40" s="78"/>
      <c r="F40" s="79">
        <f>MAX(F8:F36)</f>
        <v>15.504300000000001</v>
      </c>
      <c r="G40" s="78"/>
      <c r="H40" s="79">
        <f>MAX(H8:H36)</f>
        <v>51.522799999999997</v>
      </c>
      <c r="I40" s="78"/>
      <c r="J40" s="79">
        <f>MAX(J8:J36)</f>
        <v>63.683399999999999</v>
      </c>
      <c r="K40" s="78"/>
      <c r="L40" s="79">
        <f>MAX(L8:L36)</f>
        <v>23.852499999999999</v>
      </c>
      <c r="M40" s="78"/>
      <c r="N40" s="79">
        <f>MAX(N8:N36)</f>
        <v>17.026800000000001</v>
      </c>
      <c r="O40" s="78"/>
      <c r="P40" s="79">
        <f>MAX(P8:P36)</f>
        <v>16.399000000000001</v>
      </c>
      <c r="Q40" s="78"/>
      <c r="R40" s="79">
        <f>MAX(R8:R36)</f>
        <v>20.142099999999999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44391</v>
      </c>
      <c r="C8" s="65">
        <f>VLOOKUP($A8,'Return Data'!$B$7:$R$2843,4,0)</f>
        <v>36.809899999999999</v>
      </c>
      <c r="D8" s="65">
        <f>VLOOKUP($A8,'Return Data'!$B$7:$R$2843,9,0)</f>
        <v>0.26119999999999999</v>
      </c>
      <c r="E8" s="66">
        <f t="shared" ref="E8:E35" si="0">RANK(D8,D$8:D$35,0)</f>
        <v>6</v>
      </c>
      <c r="F8" s="65">
        <f>VLOOKUP($A8,'Return Data'!$B$7:$R$2843,10,0)</f>
        <v>6.0904999999999996</v>
      </c>
      <c r="G8" s="66">
        <f t="shared" ref="G8:G35" si="1">RANK(F8,F$8:F$35,0)</f>
        <v>7</v>
      </c>
      <c r="H8" s="65">
        <f>VLOOKUP($A8,'Return Data'!$B$7:$R$2843,11,0)</f>
        <v>5.5891000000000002</v>
      </c>
      <c r="I8" s="66">
        <f t="shared" ref="I8:I35" si="2">RANK(H8,H$8:H$35,0)</f>
        <v>4</v>
      </c>
      <c r="J8" s="65">
        <f>VLOOKUP($A8,'Return Data'!$B$7:$R$2843,12,0)</f>
        <v>5.6516999999999999</v>
      </c>
      <c r="K8" s="66">
        <f t="shared" ref="K8:K33" si="3">RANK(J8,J$8:J$35,0)</f>
        <v>7</v>
      </c>
      <c r="L8" s="65">
        <f>VLOOKUP($A8,'Return Data'!$B$7:$R$2843,13,0)</f>
        <v>6.4158999999999997</v>
      </c>
      <c r="M8" s="66">
        <f>RANK(L8,L$8:L$35,0)</f>
        <v>4</v>
      </c>
      <c r="N8" s="65">
        <f>VLOOKUP($A8,'Return Data'!$B$7:$R$2843,17,0)</f>
        <v>3.9838</v>
      </c>
      <c r="O8" s="66">
        <f>RANK(N8,N$8:N$35,0)</f>
        <v>23</v>
      </c>
      <c r="P8" s="65">
        <f>VLOOKUP($A8,'Return Data'!$B$7:$R$2843,14,0)</f>
        <v>5.8960999999999997</v>
      </c>
      <c r="Q8" s="66">
        <f>RANK(P8,P$8:P$35,0)</f>
        <v>21</v>
      </c>
      <c r="R8" s="65">
        <f>VLOOKUP($A8,'Return Data'!$B$7:$R$2843,16,0)</f>
        <v>7.7702999999999998</v>
      </c>
      <c r="S8" s="67">
        <f t="shared" ref="S8:S35" si="4">RANK(R8,R$8:R$35,0)</f>
        <v>18</v>
      </c>
    </row>
    <row r="9" spans="1:19" x14ac:dyDescent="0.3">
      <c r="A9" s="82" t="s">
        <v>54</v>
      </c>
      <c r="B9" s="64">
        <f>VLOOKUP($A9,'Return Data'!$B$7:$R$2843,3,0)</f>
        <v>44391</v>
      </c>
      <c r="C9" s="65">
        <f>VLOOKUP($A9,'Return Data'!$B$7:$R$2843,4,0)</f>
        <v>1.4522999999999999</v>
      </c>
      <c r="D9" s="65">
        <f>VLOOKUP($A9,'Return Data'!$B$7:$R$2843,9,0)</f>
        <v>0</v>
      </c>
      <c r="E9" s="66">
        <f t="shared" si="0"/>
        <v>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-15.4055</v>
      </c>
      <c r="S9" s="67">
        <f t="shared" si="4"/>
        <v>27</v>
      </c>
    </row>
    <row r="10" spans="1:19" x14ac:dyDescent="0.3">
      <c r="A10" s="82" t="s">
        <v>55</v>
      </c>
      <c r="B10" s="64">
        <f>VLOOKUP($A10,'Return Data'!$B$7:$R$2843,3,0)</f>
        <v>44391</v>
      </c>
      <c r="C10" s="65">
        <f>VLOOKUP($A10,'Return Data'!$B$7:$R$2843,4,0)</f>
        <v>25.257999999999999</v>
      </c>
      <c r="D10" s="65">
        <f>VLOOKUP($A10,'Return Data'!$B$7:$R$2843,9,0)</f>
        <v>-9.3827999999999996</v>
      </c>
      <c r="E10" s="66">
        <f t="shared" si="0"/>
        <v>25</v>
      </c>
      <c r="F10" s="65">
        <f>VLOOKUP($A10,'Return Data'!$B$7:$R$2843,10,0)</f>
        <v>2.9241999999999999</v>
      </c>
      <c r="G10" s="66">
        <f t="shared" si="1"/>
        <v>21</v>
      </c>
      <c r="H10" s="65">
        <f>VLOOKUP($A10,'Return Data'!$B$7:$R$2843,11,0)</f>
        <v>2.9864000000000002</v>
      </c>
      <c r="I10" s="66">
        <f t="shared" si="2"/>
        <v>12</v>
      </c>
      <c r="J10" s="65">
        <f>VLOOKUP($A10,'Return Data'!$B$7:$R$2843,12,0)</f>
        <v>4.1314000000000002</v>
      </c>
      <c r="K10" s="66">
        <f t="shared" si="3"/>
        <v>10</v>
      </c>
      <c r="L10" s="65">
        <f>VLOOKUP($A10,'Return Data'!$B$7:$R$2843,13,0)</f>
        <v>3.8111999999999999</v>
      </c>
      <c r="M10" s="66">
        <f t="shared" ref="M10:M33" si="5">RANK(L10,L$8:L$35,0)</f>
        <v>14</v>
      </c>
      <c r="N10" s="65">
        <f>VLOOKUP($A10,'Return Data'!$B$7:$R$2843,17,0)</f>
        <v>8.9238999999999997</v>
      </c>
      <c r="O10" s="66">
        <f t="shared" ref="O10:O21" si="6">RANK(N10,N$8:N$35,0)</f>
        <v>4</v>
      </c>
      <c r="P10" s="65">
        <f>VLOOKUP($A10,'Return Data'!$B$7:$R$2843,14,0)</f>
        <v>10.332000000000001</v>
      </c>
      <c r="Q10" s="66">
        <f t="shared" ref="Q10:Q21" si="7">RANK(P10,P$8:P$35,0)</f>
        <v>2</v>
      </c>
      <c r="R10" s="65">
        <f>VLOOKUP($A10,'Return Data'!$B$7:$R$2843,16,0)</f>
        <v>9.4835999999999991</v>
      </c>
      <c r="S10" s="67">
        <f t="shared" si="4"/>
        <v>3</v>
      </c>
    </row>
    <row r="11" spans="1:19" x14ac:dyDescent="0.3">
      <c r="A11" s="82" t="s">
        <v>56</v>
      </c>
      <c r="B11" s="64">
        <f>VLOOKUP($A11,'Return Data'!$B$7:$R$2843,3,0)</f>
        <v>44391</v>
      </c>
      <c r="C11" s="65">
        <f>VLOOKUP($A11,'Return Data'!$B$7:$R$2843,4,0)</f>
        <v>19.573899999999998</v>
      </c>
      <c r="D11" s="65">
        <f>VLOOKUP($A11,'Return Data'!$B$7:$R$2843,9,0)</f>
        <v>-3.1309</v>
      </c>
      <c r="E11" s="66">
        <f t="shared" si="0"/>
        <v>18</v>
      </c>
      <c r="F11" s="65">
        <f>VLOOKUP($A11,'Return Data'!$B$7:$R$2843,10,0)</f>
        <v>4.4264999999999999</v>
      </c>
      <c r="G11" s="66">
        <f t="shared" si="1"/>
        <v>15</v>
      </c>
      <c r="H11" s="65">
        <f>VLOOKUP($A11,'Return Data'!$B$7:$R$2843,11,0)</f>
        <v>1.3305</v>
      </c>
      <c r="I11" s="66">
        <f t="shared" si="2"/>
        <v>18</v>
      </c>
      <c r="J11" s="65">
        <f>VLOOKUP($A11,'Return Data'!$B$7:$R$2843,12,0)</f>
        <v>6.6571999999999996</v>
      </c>
      <c r="K11" s="66">
        <f t="shared" si="3"/>
        <v>3</v>
      </c>
      <c r="L11" s="65">
        <f>VLOOKUP($A11,'Return Data'!$B$7:$R$2843,13,0)</f>
        <v>5.7013999999999996</v>
      </c>
      <c r="M11" s="66">
        <f t="shared" si="5"/>
        <v>7</v>
      </c>
      <c r="N11" s="65">
        <f>VLOOKUP($A11,'Return Data'!$B$7:$R$2843,17,0)</f>
        <v>6.4695</v>
      </c>
      <c r="O11" s="66">
        <f t="shared" si="6"/>
        <v>17</v>
      </c>
      <c r="P11" s="65">
        <f>VLOOKUP($A11,'Return Data'!$B$7:$R$2843,14,0)</f>
        <v>4.5058999999999996</v>
      </c>
      <c r="Q11" s="66">
        <f t="shared" si="7"/>
        <v>23</v>
      </c>
      <c r="R11" s="65">
        <f>VLOOKUP($A11,'Return Data'!$B$7:$R$2843,16,0)</f>
        <v>7.5319000000000003</v>
      </c>
      <c r="S11" s="67">
        <f t="shared" si="4"/>
        <v>22</v>
      </c>
    </row>
    <row r="12" spans="1:19" x14ac:dyDescent="0.3">
      <c r="A12" s="82" t="s">
        <v>57</v>
      </c>
      <c r="B12" s="64">
        <f>VLOOKUP($A12,'Return Data'!$B$7:$R$2843,3,0)</f>
        <v>44391</v>
      </c>
      <c r="C12" s="65">
        <f>VLOOKUP($A12,'Return Data'!$B$7:$R$2843,4,0)</f>
        <v>38.664700000000003</v>
      </c>
      <c r="D12" s="65">
        <f>VLOOKUP($A12,'Return Data'!$B$7:$R$2843,9,0)</f>
        <v>-6.2142999999999997</v>
      </c>
      <c r="E12" s="66">
        <f t="shared" si="0"/>
        <v>23</v>
      </c>
      <c r="F12" s="65">
        <f>VLOOKUP($A12,'Return Data'!$B$7:$R$2843,10,0)</f>
        <v>3.8189000000000002</v>
      </c>
      <c r="G12" s="66">
        <f t="shared" si="1"/>
        <v>16</v>
      </c>
      <c r="H12" s="65">
        <f>VLOOKUP($A12,'Return Data'!$B$7:$R$2843,11,0)</f>
        <v>0.64829999999999999</v>
      </c>
      <c r="I12" s="66">
        <f t="shared" si="2"/>
        <v>23</v>
      </c>
      <c r="J12" s="65">
        <f>VLOOKUP($A12,'Return Data'!$B$7:$R$2843,12,0)</f>
        <v>2.5384000000000002</v>
      </c>
      <c r="K12" s="66">
        <f t="shared" si="3"/>
        <v>21</v>
      </c>
      <c r="L12" s="65">
        <f>VLOOKUP($A12,'Return Data'!$B$7:$R$2843,13,0)</f>
        <v>2.8472</v>
      </c>
      <c r="M12" s="66">
        <f t="shared" si="5"/>
        <v>19</v>
      </c>
      <c r="N12" s="65">
        <f>VLOOKUP($A12,'Return Data'!$B$7:$R$2843,17,0)</f>
        <v>6.3430999999999997</v>
      </c>
      <c r="O12" s="66">
        <f t="shared" si="6"/>
        <v>18</v>
      </c>
      <c r="P12" s="65">
        <f>VLOOKUP($A12,'Return Data'!$B$7:$R$2843,14,0)</f>
        <v>7.8552999999999997</v>
      </c>
      <c r="Q12" s="66">
        <f t="shared" si="7"/>
        <v>18</v>
      </c>
      <c r="R12" s="65">
        <f>VLOOKUP($A12,'Return Data'!$B$7:$R$2843,16,0)</f>
        <v>8.5535999999999994</v>
      </c>
      <c r="S12" s="67">
        <f t="shared" si="4"/>
        <v>11</v>
      </c>
    </row>
    <row r="13" spans="1:19" x14ac:dyDescent="0.3">
      <c r="A13" s="82" t="s">
        <v>58</v>
      </c>
      <c r="B13" s="64">
        <f>VLOOKUP($A13,'Return Data'!$B$7:$R$2843,3,0)</f>
        <v>44391</v>
      </c>
      <c r="C13" s="65">
        <f>VLOOKUP($A13,'Return Data'!$B$7:$R$2843,4,0)</f>
        <v>25.3706</v>
      </c>
      <c r="D13" s="65">
        <f>VLOOKUP($A13,'Return Data'!$B$7:$R$2843,9,0)</f>
        <v>-1.7766</v>
      </c>
      <c r="E13" s="66">
        <f t="shared" si="0"/>
        <v>12</v>
      </c>
      <c r="F13" s="65">
        <f>VLOOKUP($A13,'Return Data'!$B$7:$R$2843,10,0)</f>
        <v>2.8828999999999998</v>
      </c>
      <c r="G13" s="66">
        <f t="shared" si="1"/>
        <v>22</v>
      </c>
      <c r="H13" s="65">
        <f>VLOOKUP($A13,'Return Data'!$B$7:$R$2843,11,0)</f>
        <v>1.0282</v>
      </c>
      <c r="I13" s="66">
        <f t="shared" si="2"/>
        <v>20</v>
      </c>
      <c r="J13" s="65">
        <f>VLOOKUP($A13,'Return Data'!$B$7:$R$2843,12,0)</f>
        <v>2.2734999999999999</v>
      </c>
      <c r="K13" s="66">
        <f t="shared" si="3"/>
        <v>22</v>
      </c>
      <c r="L13" s="65">
        <f>VLOOKUP($A13,'Return Data'!$B$7:$R$2843,13,0)</f>
        <v>2.6086</v>
      </c>
      <c r="M13" s="66">
        <f t="shared" si="5"/>
        <v>23</v>
      </c>
      <c r="N13" s="65">
        <f>VLOOKUP($A13,'Return Data'!$B$7:$R$2843,17,0)</f>
        <v>6.1143999999999998</v>
      </c>
      <c r="O13" s="66">
        <f t="shared" si="6"/>
        <v>21</v>
      </c>
      <c r="P13" s="65">
        <f>VLOOKUP($A13,'Return Data'!$B$7:$R$2843,14,0)</f>
        <v>8.1109000000000009</v>
      </c>
      <c r="Q13" s="66">
        <f t="shared" si="7"/>
        <v>15</v>
      </c>
      <c r="R13" s="65">
        <f>VLOOKUP($A13,'Return Data'!$B$7:$R$2843,16,0)</f>
        <v>8.5794999999999995</v>
      </c>
      <c r="S13" s="67">
        <f t="shared" si="4"/>
        <v>10</v>
      </c>
    </row>
    <row r="14" spans="1:19" x14ac:dyDescent="0.3">
      <c r="A14" s="82" t="s">
        <v>59</v>
      </c>
      <c r="B14" s="64">
        <f>VLOOKUP($A14,'Return Data'!$B$7:$R$2843,3,0)</f>
        <v>44391</v>
      </c>
      <c r="C14" s="65">
        <f>VLOOKUP($A14,'Return Data'!$B$7:$R$2843,4,0)</f>
        <v>2736.2743</v>
      </c>
      <c r="D14" s="65">
        <f>VLOOKUP($A14,'Return Data'!$B$7:$R$2843,9,0)</f>
        <v>-5.8756000000000004</v>
      </c>
      <c r="E14" s="66">
        <f t="shared" si="0"/>
        <v>22</v>
      </c>
      <c r="F14" s="65">
        <f>VLOOKUP($A14,'Return Data'!$B$7:$R$2843,10,0)</f>
        <v>2.9466999999999999</v>
      </c>
      <c r="G14" s="66">
        <f t="shared" si="1"/>
        <v>20</v>
      </c>
      <c r="H14" s="65">
        <f>VLOOKUP($A14,'Return Data'!$B$7:$R$2843,11,0)</f>
        <v>0.72550000000000003</v>
      </c>
      <c r="I14" s="66">
        <f t="shared" si="2"/>
        <v>21</v>
      </c>
      <c r="J14" s="65">
        <f>VLOOKUP($A14,'Return Data'!$B$7:$R$2843,12,0)</f>
        <v>2.6644000000000001</v>
      </c>
      <c r="K14" s="66">
        <f t="shared" si="3"/>
        <v>20</v>
      </c>
      <c r="L14" s="65">
        <f>VLOOKUP($A14,'Return Data'!$B$7:$R$2843,13,0)</f>
        <v>2.9001000000000001</v>
      </c>
      <c r="M14" s="66">
        <f t="shared" si="5"/>
        <v>18</v>
      </c>
      <c r="N14" s="65">
        <f>VLOOKUP($A14,'Return Data'!$B$7:$R$2843,17,0)</f>
        <v>9.0016999999999996</v>
      </c>
      <c r="O14" s="66">
        <f t="shared" si="6"/>
        <v>3</v>
      </c>
      <c r="P14" s="65">
        <f>VLOOKUP($A14,'Return Data'!$B$7:$R$2843,14,0)</f>
        <v>10.0722</v>
      </c>
      <c r="Q14" s="66">
        <f t="shared" si="7"/>
        <v>4</v>
      </c>
      <c r="R14" s="65">
        <f>VLOOKUP($A14,'Return Data'!$B$7:$R$2843,16,0)</f>
        <v>8.7774999999999999</v>
      </c>
      <c r="S14" s="67">
        <f t="shared" si="4"/>
        <v>9</v>
      </c>
    </row>
    <row r="15" spans="1:19" x14ac:dyDescent="0.3">
      <c r="A15" s="82" t="s">
        <v>61</v>
      </c>
      <c r="B15" s="64">
        <f>VLOOKUP($A15,'Return Data'!$B$7:$R$2843,3,0)</f>
        <v>44391</v>
      </c>
      <c r="C15" s="65">
        <f>VLOOKUP($A15,'Return Data'!$B$7:$R$2843,4,0)</f>
        <v>76.339299999999994</v>
      </c>
      <c r="D15" s="65">
        <f>VLOOKUP($A15,'Return Data'!$B$7:$R$2843,9,0)</f>
        <v>-24.481100000000001</v>
      </c>
      <c r="E15" s="66">
        <f t="shared" si="0"/>
        <v>27</v>
      </c>
      <c r="F15" s="65">
        <f>VLOOKUP($A15,'Return Data'!$B$7:$R$2843,10,0)</f>
        <v>0.86409999999999998</v>
      </c>
      <c r="G15" s="66">
        <f t="shared" si="1"/>
        <v>26</v>
      </c>
      <c r="H15" s="65">
        <f>VLOOKUP($A15,'Return Data'!$B$7:$R$2843,11,0)</f>
        <v>9.0602999999999998</v>
      </c>
      <c r="I15" s="66">
        <f t="shared" si="2"/>
        <v>2</v>
      </c>
      <c r="J15" s="65">
        <f>VLOOKUP($A15,'Return Data'!$B$7:$R$2843,12,0)</f>
        <v>12.415100000000001</v>
      </c>
      <c r="K15" s="66">
        <f t="shared" si="3"/>
        <v>1</v>
      </c>
      <c r="L15" s="65">
        <f>VLOOKUP($A15,'Return Data'!$B$7:$R$2843,13,0)</f>
        <v>7.7347000000000001</v>
      </c>
      <c r="M15" s="66">
        <f t="shared" si="5"/>
        <v>2</v>
      </c>
      <c r="N15" s="65">
        <f>VLOOKUP($A15,'Return Data'!$B$7:$R$2843,17,0)</f>
        <v>3.3452999999999999</v>
      </c>
      <c r="O15" s="66">
        <f t="shared" si="6"/>
        <v>24</v>
      </c>
      <c r="P15" s="65">
        <f>VLOOKUP($A15,'Return Data'!$B$7:$R$2843,14,0)</f>
        <v>5.5606</v>
      </c>
      <c r="Q15" s="66">
        <f t="shared" si="7"/>
        <v>22</v>
      </c>
      <c r="R15" s="65">
        <f>VLOOKUP($A15,'Return Data'!$B$7:$R$2843,16,0)</f>
        <v>8.1925000000000008</v>
      </c>
      <c r="S15" s="67">
        <f t="shared" si="4"/>
        <v>15</v>
      </c>
    </row>
    <row r="16" spans="1:19" x14ac:dyDescent="0.3">
      <c r="A16" s="82" t="s">
        <v>62</v>
      </c>
      <c r="B16" s="64">
        <f>VLOOKUP($A16,'Return Data'!$B$7:$R$2843,3,0)</f>
        <v>44391</v>
      </c>
      <c r="C16" s="65">
        <f>VLOOKUP($A16,'Return Data'!$B$7:$R$2843,4,0)</f>
        <v>76.816000000000003</v>
      </c>
      <c r="D16" s="65">
        <f>VLOOKUP($A16,'Return Data'!$B$7:$R$2843,9,0)</f>
        <v>66.551400000000001</v>
      </c>
      <c r="E16" s="66">
        <f t="shared" si="0"/>
        <v>1</v>
      </c>
      <c r="F16" s="65">
        <f>VLOOKUP($A16,'Return Data'!$B$7:$R$2843,10,0)</f>
        <v>25.786799999999999</v>
      </c>
      <c r="G16" s="66">
        <f t="shared" si="1"/>
        <v>1</v>
      </c>
      <c r="H16" s="65">
        <f>VLOOKUP($A16,'Return Data'!$B$7:$R$2843,11,0)</f>
        <v>12.535500000000001</v>
      </c>
      <c r="I16" s="66">
        <f t="shared" si="2"/>
        <v>1</v>
      </c>
      <c r="J16" s="65">
        <f>VLOOKUP($A16,'Return Data'!$B$7:$R$2843,12,0)</f>
        <v>10.7088</v>
      </c>
      <c r="K16" s="66">
        <f t="shared" si="3"/>
        <v>2</v>
      </c>
      <c r="L16" s="65">
        <f>VLOOKUP($A16,'Return Data'!$B$7:$R$2843,13,0)</f>
        <v>9.6300000000000008</v>
      </c>
      <c r="M16" s="66">
        <f t="shared" si="5"/>
        <v>1</v>
      </c>
      <c r="N16" s="65">
        <f>VLOOKUP($A16,'Return Data'!$B$7:$R$2843,17,0)</f>
        <v>9.8125999999999998</v>
      </c>
      <c r="O16" s="66">
        <f t="shared" si="6"/>
        <v>1</v>
      </c>
      <c r="P16" s="65">
        <f>VLOOKUP($A16,'Return Data'!$B$7:$R$2843,14,0)</f>
        <v>7.9527999999999999</v>
      </c>
      <c r="Q16" s="66">
        <f t="shared" si="7"/>
        <v>17</v>
      </c>
      <c r="R16" s="65">
        <f>VLOOKUP($A16,'Return Data'!$B$7:$R$2843,16,0)</f>
        <v>8.4370999999999992</v>
      </c>
      <c r="S16" s="67">
        <f t="shared" si="4"/>
        <v>13</v>
      </c>
    </row>
    <row r="17" spans="1:19" x14ac:dyDescent="0.3">
      <c r="A17" s="82" t="s">
        <v>63</v>
      </c>
      <c r="B17" s="64">
        <f>VLOOKUP($A17,'Return Data'!$B$7:$R$2843,3,0)</f>
        <v>44391</v>
      </c>
      <c r="C17" s="65">
        <f>VLOOKUP($A17,'Return Data'!$B$7:$R$2843,4,0)</f>
        <v>30.3203</v>
      </c>
      <c r="D17" s="65">
        <f>VLOOKUP($A17,'Return Data'!$B$7:$R$2843,9,0)</f>
        <v>-5.3295000000000003</v>
      </c>
      <c r="E17" s="66">
        <f t="shared" si="0"/>
        <v>21</v>
      </c>
      <c r="F17" s="65">
        <f>VLOOKUP($A17,'Return Data'!$B$7:$R$2843,10,0)</f>
        <v>3.4144000000000001</v>
      </c>
      <c r="G17" s="66">
        <f t="shared" si="1"/>
        <v>17</v>
      </c>
      <c r="H17" s="65">
        <f>VLOOKUP($A17,'Return Data'!$B$7:$R$2843,11,0)</f>
        <v>1.1315999999999999</v>
      </c>
      <c r="I17" s="66">
        <f t="shared" si="2"/>
        <v>19</v>
      </c>
      <c r="J17" s="65">
        <f>VLOOKUP($A17,'Return Data'!$B$7:$R$2843,12,0)</f>
        <v>2.7974000000000001</v>
      </c>
      <c r="K17" s="66">
        <f t="shared" si="3"/>
        <v>19</v>
      </c>
      <c r="L17" s="65">
        <f>VLOOKUP($A17,'Return Data'!$B$7:$R$2843,13,0)</f>
        <v>2.6606000000000001</v>
      </c>
      <c r="M17" s="66">
        <f t="shared" si="5"/>
        <v>22</v>
      </c>
      <c r="N17" s="65">
        <f>VLOOKUP($A17,'Return Data'!$B$7:$R$2843,17,0)</f>
        <v>6.1387</v>
      </c>
      <c r="O17" s="66">
        <f t="shared" si="6"/>
        <v>20</v>
      </c>
      <c r="P17" s="65">
        <f>VLOOKUP($A17,'Return Data'!$B$7:$R$2843,14,0)</f>
        <v>8.6557999999999993</v>
      </c>
      <c r="Q17" s="66">
        <f t="shared" si="7"/>
        <v>10</v>
      </c>
      <c r="R17" s="65">
        <f>VLOOKUP($A17,'Return Data'!$B$7:$R$2843,16,0)</f>
        <v>7.7195999999999998</v>
      </c>
      <c r="S17" s="67">
        <f t="shared" si="4"/>
        <v>19</v>
      </c>
    </row>
    <row r="18" spans="1:19" x14ac:dyDescent="0.3">
      <c r="A18" s="82" t="s">
        <v>64</v>
      </c>
      <c r="B18" s="64">
        <f>VLOOKUP($A18,'Return Data'!$B$7:$R$2843,3,0)</f>
        <v>44391</v>
      </c>
      <c r="C18" s="65">
        <f>VLOOKUP($A18,'Return Data'!$B$7:$R$2843,4,0)</f>
        <v>29.820799999999998</v>
      </c>
      <c r="D18" s="65">
        <f>VLOOKUP($A18,'Return Data'!$B$7:$R$2843,9,0)</f>
        <v>-1.0924</v>
      </c>
      <c r="E18" s="66">
        <f t="shared" si="0"/>
        <v>10</v>
      </c>
      <c r="F18" s="65">
        <f>VLOOKUP($A18,'Return Data'!$B$7:$R$2843,10,0)</f>
        <v>5.742</v>
      </c>
      <c r="G18" s="66">
        <f t="shared" si="1"/>
        <v>8</v>
      </c>
      <c r="H18" s="65">
        <f>VLOOKUP($A18,'Return Data'!$B$7:$R$2843,11,0)</f>
        <v>4.9112</v>
      </c>
      <c r="I18" s="66">
        <f t="shared" si="2"/>
        <v>6</v>
      </c>
      <c r="J18" s="65">
        <f>VLOOKUP($A18,'Return Data'!$B$7:$R$2843,12,0)</f>
        <v>5.8601999999999999</v>
      </c>
      <c r="K18" s="66">
        <f t="shared" si="3"/>
        <v>5</v>
      </c>
      <c r="L18" s="65">
        <f>VLOOKUP($A18,'Return Data'!$B$7:$R$2843,13,0)</f>
        <v>6.3775000000000004</v>
      </c>
      <c r="M18" s="66">
        <f t="shared" si="5"/>
        <v>5</v>
      </c>
      <c r="N18" s="65">
        <f>VLOOKUP($A18,'Return Data'!$B$7:$R$2843,17,0)</f>
        <v>9.4722000000000008</v>
      </c>
      <c r="O18" s="66">
        <f t="shared" si="6"/>
        <v>2</v>
      </c>
      <c r="P18" s="65">
        <f>VLOOKUP($A18,'Return Data'!$B$7:$R$2843,14,0)</f>
        <v>9.9853000000000005</v>
      </c>
      <c r="Q18" s="66">
        <f t="shared" si="7"/>
        <v>5</v>
      </c>
      <c r="R18" s="65">
        <f>VLOOKUP($A18,'Return Data'!$B$7:$R$2843,16,0)</f>
        <v>10.696899999999999</v>
      </c>
      <c r="S18" s="67">
        <f t="shared" si="4"/>
        <v>1</v>
      </c>
    </row>
    <row r="19" spans="1:19" x14ac:dyDescent="0.3">
      <c r="A19" s="82" t="s">
        <v>65</v>
      </c>
      <c r="B19" s="64">
        <f>VLOOKUP($A19,'Return Data'!$B$7:$R$2843,3,0)</f>
        <v>44391</v>
      </c>
      <c r="C19" s="65">
        <f>VLOOKUP($A19,'Return Data'!$B$7:$R$2843,4,0)</f>
        <v>18.7622</v>
      </c>
      <c r="D19" s="65">
        <f>VLOOKUP($A19,'Return Data'!$B$7:$R$2843,9,0)</f>
        <v>0.69430000000000003</v>
      </c>
      <c r="E19" s="66">
        <f t="shared" si="0"/>
        <v>4</v>
      </c>
      <c r="F19" s="65">
        <f>VLOOKUP($A19,'Return Data'!$B$7:$R$2843,10,0)</f>
        <v>6.4832999999999998</v>
      </c>
      <c r="G19" s="66">
        <f t="shared" si="1"/>
        <v>6</v>
      </c>
      <c r="H19" s="65">
        <f>VLOOKUP($A19,'Return Data'!$B$7:$R$2843,11,0)</f>
        <v>3.8176999999999999</v>
      </c>
      <c r="I19" s="66">
        <f t="shared" si="2"/>
        <v>7</v>
      </c>
      <c r="J19" s="65">
        <f>VLOOKUP($A19,'Return Data'!$B$7:$R$2843,12,0)</f>
        <v>5.8056000000000001</v>
      </c>
      <c r="K19" s="66">
        <f t="shared" si="3"/>
        <v>6</v>
      </c>
      <c r="L19" s="65">
        <f>VLOOKUP($A19,'Return Data'!$B$7:$R$2843,13,0)</f>
        <v>5.9208999999999996</v>
      </c>
      <c r="M19" s="66">
        <f t="shared" si="5"/>
        <v>6</v>
      </c>
      <c r="N19" s="65">
        <f>VLOOKUP($A19,'Return Data'!$B$7:$R$2843,17,0)</f>
        <v>7.6116999999999999</v>
      </c>
      <c r="O19" s="66">
        <f t="shared" si="6"/>
        <v>9</v>
      </c>
      <c r="P19" s="65">
        <f>VLOOKUP($A19,'Return Data'!$B$7:$R$2843,14,0)</f>
        <v>8.0332000000000008</v>
      </c>
      <c r="Q19" s="66">
        <f t="shared" si="7"/>
        <v>16</v>
      </c>
      <c r="R19" s="65">
        <f>VLOOKUP($A19,'Return Data'!$B$7:$R$2843,16,0)</f>
        <v>6.6363000000000003</v>
      </c>
      <c r="S19" s="67">
        <f t="shared" si="4"/>
        <v>25</v>
      </c>
    </row>
    <row r="20" spans="1:19" x14ac:dyDescent="0.3">
      <c r="A20" s="82" t="s">
        <v>66</v>
      </c>
      <c r="B20" s="64">
        <f>VLOOKUP($A20,'Return Data'!$B$7:$R$2843,3,0)</f>
        <v>44391</v>
      </c>
      <c r="C20" s="65">
        <f>VLOOKUP($A20,'Return Data'!$B$7:$R$2843,4,0)</f>
        <v>29.4131</v>
      </c>
      <c r="D20" s="65">
        <f>VLOOKUP($A20,'Return Data'!$B$7:$R$2843,9,0)</f>
        <v>-0.6532</v>
      </c>
      <c r="E20" s="66">
        <f t="shared" si="0"/>
        <v>8</v>
      </c>
      <c r="F20" s="65">
        <f>VLOOKUP($A20,'Return Data'!$B$7:$R$2843,10,0)</f>
        <v>6.5015000000000001</v>
      </c>
      <c r="G20" s="66">
        <f t="shared" si="1"/>
        <v>5</v>
      </c>
      <c r="H20" s="65">
        <f>VLOOKUP($A20,'Return Data'!$B$7:$R$2843,11,0)</f>
        <v>1.6052999999999999</v>
      </c>
      <c r="I20" s="66">
        <f t="shared" si="2"/>
        <v>17</v>
      </c>
      <c r="J20" s="65">
        <f>VLOOKUP($A20,'Return Data'!$B$7:$R$2843,12,0)</f>
        <v>3.0975000000000001</v>
      </c>
      <c r="K20" s="66">
        <f t="shared" si="3"/>
        <v>16</v>
      </c>
      <c r="L20" s="65">
        <f>VLOOKUP($A20,'Return Data'!$B$7:$R$2843,13,0)</f>
        <v>3.3471000000000002</v>
      </c>
      <c r="M20" s="66">
        <f t="shared" si="5"/>
        <v>15</v>
      </c>
      <c r="N20" s="65">
        <f>VLOOKUP($A20,'Return Data'!$B$7:$R$2843,17,0)</f>
        <v>8.4184000000000001</v>
      </c>
      <c r="O20" s="66">
        <f t="shared" si="6"/>
        <v>5</v>
      </c>
      <c r="P20" s="65">
        <f>VLOOKUP($A20,'Return Data'!$B$7:$R$2843,14,0)</f>
        <v>10.6631</v>
      </c>
      <c r="Q20" s="66">
        <f t="shared" si="7"/>
        <v>1</v>
      </c>
      <c r="R20" s="65">
        <f>VLOOKUP($A20,'Return Data'!$B$7:$R$2843,16,0)</f>
        <v>9.4052000000000007</v>
      </c>
      <c r="S20" s="67">
        <f t="shared" si="4"/>
        <v>4</v>
      </c>
    </row>
    <row r="21" spans="1:19" x14ac:dyDescent="0.3">
      <c r="A21" s="82" t="s">
        <v>67</v>
      </c>
      <c r="B21" s="64">
        <f>VLOOKUP($A21,'Return Data'!$B$7:$R$2843,3,0)</f>
        <v>44391</v>
      </c>
      <c r="C21" s="65">
        <f>VLOOKUP($A21,'Return Data'!$B$7:$R$2843,4,0)</f>
        <v>18.0016</v>
      </c>
      <c r="D21" s="65">
        <f>VLOOKUP($A21,'Return Data'!$B$7:$R$2843,9,0)</f>
        <v>-2.6166999999999998</v>
      </c>
      <c r="E21" s="66">
        <f t="shared" si="0"/>
        <v>16</v>
      </c>
      <c r="F21" s="65">
        <f>VLOOKUP($A21,'Return Data'!$B$7:$R$2843,10,0)</f>
        <v>7.6346999999999996</v>
      </c>
      <c r="G21" s="66">
        <f t="shared" si="1"/>
        <v>3</v>
      </c>
      <c r="H21" s="65">
        <f>VLOOKUP($A21,'Return Data'!$B$7:$R$2843,11,0)</f>
        <v>5.8808999999999996</v>
      </c>
      <c r="I21" s="66">
        <f t="shared" si="2"/>
        <v>3</v>
      </c>
      <c r="J21" s="65">
        <f>VLOOKUP($A21,'Return Data'!$B$7:$R$2843,12,0)</f>
        <v>6.5025000000000004</v>
      </c>
      <c r="K21" s="66">
        <f t="shared" si="3"/>
        <v>4</v>
      </c>
      <c r="L21" s="65">
        <f>VLOOKUP($A21,'Return Data'!$B$7:$R$2843,13,0)</f>
        <v>6.7198000000000002</v>
      </c>
      <c r="M21" s="66">
        <f t="shared" si="5"/>
        <v>3</v>
      </c>
      <c r="N21" s="65">
        <f>VLOOKUP($A21,'Return Data'!$B$7:$R$2843,17,0)</f>
        <v>7.6177999999999999</v>
      </c>
      <c r="O21" s="66">
        <f t="shared" si="6"/>
        <v>8</v>
      </c>
      <c r="P21" s="65">
        <f>VLOOKUP($A21,'Return Data'!$B$7:$R$2843,14,0)</f>
        <v>7.7320000000000002</v>
      </c>
      <c r="Q21" s="66">
        <f t="shared" si="7"/>
        <v>19</v>
      </c>
      <c r="R21" s="65">
        <f>VLOOKUP($A21,'Return Data'!$B$7:$R$2843,16,0)</f>
        <v>7.5660999999999996</v>
      </c>
      <c r="S21" s="67">
        <f t="shared" si="4"/>
        <v>21</v>
      </c>
    </row>
    <row r="22" spans="1:19" x14ac:dyDescent="0.3">
      <c r="A22" s="82" t="s">
        <v>68</v>
      </c>
      <c r="B22" s="64">
        <f>VLOOKUP($A22,'Return Data'!$B$7:$R$2843,3,0)</f>
        <v>44391</v>
      </c>
      <c r="C22" s="65">
        <f>VLOOKUP($A22,'Return Data'!$B$7:$R$2843,4,0)</f>
        <v>1213.0730000000001</v>
      </c>
      <c r="D22" s="65">
        <f>VLOOKUP($A22,'Return Data'!$B$7:$R$2843,9,0)</f>
        <v>-2.4129999999999998</v>
      </c>
      <c r="E22" s="66">
        <f t="shared" si="0"/>
        <v>15</v>
      </c>
      <c r="F22" s="65">
        <f>VLOOKUP($A22,'Return Data'!$B$7:$R$2843,10,0)</f>
        <v>4.6893000000000002</v>
      </c>
      <c r="G22" s="66">
        <f t="shared" si="1"/>
        <v>12</v>
      </c>
      <c r="H22" s="65">
        <f>VLOOKUP($A22,'Return Data'!$B$7:$R$2843,11,0)</f>
        <v>3.4929000000000001</v>
      </c>
      <c r="I22" s="66">
        <f t="shared" si="2"/>
        <v>8</v>
      </c>
      <c r="J22" s="65">
        <f>VLOOKUP($A22,'Return Data'!$B$7:$R$2843,12,0)</f>
        <v>5.36</v>
      </c>
      <c r="K22" s="66">
        <f t="shared" si="3"/>
        <v>8</v>
      </c>
      <c r="L22" s="65">
        <f>VLOOKUP($A22,'Return Data'!$B$7:$R$2843,13,0)</f>
        <v>4.6124000000000001</v>
      </c>
      <c r="M22" s="66">
        <f t="shared" si="5"/>
        <v>9</v>
      </c>
      <c r="N22" s="65"/>
      <c r="O22" s="66"/>
      <c r="P22" s="65"/>
      <c r="Q22" s="66"/>
      <c r="R22" s="65">
        <f>VLOOKUP($A22,'Return Data'!$B$7:$R$2843,16,0)</f>
        <v>7.6783999999999999</v>
      </c>
      <c r="S22" s="67">
        <f t="shared" si="4"/>
        <v>20</v>
      </c>
    </row>
    <row r="23" spans="1:19" x14ac:dyDescent="0.3">
      <c r="A23" s="82" t="s">
        <v>69</v>
      </c>
      <c r="B23" s="64">
        <f>VLOOKUP($A23,'Return Data'!$B$7:$R$2843,3,0)</f>
        <v>44391</v>
      </c>
      <c r="C23" s="65">
        <f>VLOOKUP($A23,'Return Data'!$B$7:$R$2843,4,0)</f>
        <v>34.282400000000003</v>
      </c>
      <c r="D23" s="65">
        <f>VLOOKUP($A23,'Return Data'!$B$7:$R$2843,9,0)</f>
        <v>-1.9805999999999999</v>
      </c>
      <c r="E23" s="66">
        <f t="shared" si="0"/>
        <v>13</v>
      </c>
      <c r="F23" s="65">
        <f>VLOOKUP($A23,'Return Data'!$B$7:$R$2843,10,0)</f>
        <v>4.6943000000000001</v>
      </c>
      <c r="G23" s="66">
        <f t="shared" si="1"/>
        <v>11</v>
      </c>
      <c r="H23" s="65">
        <f>VLOOKUP($A23,'Return Data'!$B$7:$R$2843,11,0)</f>
        <v>3.4070999999999998</v>
      </c>
      <c r="I23" s="66">
        <f t="shared" si="2"/>
        <v>9</v>
      </c>
      <c r="J23" s="65">
        <f>VLOOKUP($A23,'Return Data'!$B$7:$R$2843,12,0)</f>
        <v>3.8567999999999998</v>
      </c>
      <c r="K23" s="66">
        <f t="shared" si="3"/>
        <v>12</v>
      </c>
      <c r="L23" s="65">
        <f>VLOOKUP($A23,'Return Data'!$B$7:$R$2843,13,0)</f>
        <v>4.0275999999999996</v>
      </c>
      <c r="M23" s="66">
        <f t="shared" si="5"/>
        <v>13</v>
      </c>
      <c r="N23" s="65">
        <f>VLOOKUP($A23,'Return Data'!$B$7:$R$2843,17,0)</f>
        <v>6.2214</v>
      </c>
      <c r="O23" s="66">
        <f t="shared" ref="O23:O33" si="8">RANK(N23,N$8:N$35,0)</f>
        <v>19</v>
      </c>
      <c r="P23" s="65">
        <f>VLOOKUP($A23,'Return Data'!$B$7:$R$2843,14,0)</f>
        <v>6.7430000000000003</v>
      </c>
      <c r="Q23" s="66">
        <f t="shared" ref="Q23:Q33" si="9">RANK(P23,P$8:P$35,0)</f>
        <v>20</v>
      </c>
      <c r="R23" s="65">
        <f>VLOOKUP($A23,'Return Data'!$B$7:$R$2843,16,0)</f>
        <v>8.0947999999999993</v>
      </c>
      <c r="S23" s="67">
        <f t="shared" si="4"/>
        <v>17</v>
      </c>
    </row>
    <row r="24" spans="1:19" x14ac:dyDescent="0.3">
      <c r="A24" s="82" t="s">
        <v>70</v>
      </c>
      <c r="B24" s="64">
        <f>VLOOKUP($A24,'Return Data'!$B$7:$R$2843,3,0)</f>
        <v>44391</v>
      </c>
      <c r="C24" s="65">
        <f>VLOOKUP($A24,'Return Data'!$B$7:$R$2843,4,0)</f>
        <v>31.021899999999999</v>
      </c>
      <c r="D24" s="65">
        <f>VLOOKUP($A24,'Return Data'!$B$7:$R$2843,9,0)</f>
        <v>-3.1802000000000001</v>
      </c>
      <c r="E24" s="66">
        <f t="shared" si="0"/>
        <v>19</v>
      </c>
      <c r="F24" s="65">
        <f>VLOOKUP($A24,'Return Data'!$B$7:$R$2843,10,0)</f>
        <v>4.7699999999999996</v>
      </c>
      <c r="G24" s="66">
        <f t="shared" si="1"/>
        <v>9</v>
      </c>
      <c r="H24" s="65">
        <f>VLOOKUP($A24,'Return Data'!$B$7:$R$2843,11,0)</f>
        <v>1.8677999999999999</v>
      </c>
      <c r="I24" s="66">
        <f t="shared" si="2"/>
        <v>15</v>
      </c>
      <c r="J24" s="65">
        <f>VLOOKUP($A24,'Return Data'!$B$7:$R$2843,12,0)</f>
        <v>4.0811999999999999</v>
      </c>
      <c r="K24" s="66">
        <f t="shared" si="3"/>
        <v>11</v>
      </c>
      <c r="L24" s="65">
        <f>VLOOKUP($A24,'Return Data'!$B$7:$R$2843,13,0)</f>
        <v>4.5606999999999998</v>
      </c>
      <c r="M24" s="66">
        <f t="shared" si="5"/>
        <v>10</v>
      </c>
      <c r="N24" s="65">
        <f>VLOOKUP($A24,'Return Data'!$B$7:$R$2843,17,0)</f>
        <v>8.1372</v>
      </c>
      <c r="O24" s="66">
        <f t="shared" si="8"/>
        <v>6</v>
      </c>
      <c r="P24" s="65">
        <f>VLOOKUP($A24,'Return Data'!$B$7:$R$2843,14,0)</f>
        <v>10.192600000000001</v>
      </c>
      <c r="Q24" s="66">
        <f t="shared" si="9"/>
        <v>3</v>
      </c>
      <c r="R24" s="65">
        <f>VLOOKUP($A24,'Return Data'!$B$7:$R$2843,16,0)</f>
        <v>9.5907999999999998</v>
      </c>
      <c r="S24" s="67">
        <f t="shared" si="4"/>
        <v>2</v>
      </c>
    </row>
    <row r="25" spans="1:19" x14ac:dyDescent="0.3">
      <c r="A25" s="82" t="s">
        <v>71</v>
      </c>
      <c r="B25" s="64">
        <f>VLOOKUP($A25,'Return Data'!$B$7:$R$2843,3,0)</f>
        <v>44391</v>
      </c>
      <c r="C25" s="65">
        <f>VLOOKUP($A25,'Return Data'!$B$7:$R$2843,4,0)</f>
        <v>24.9116</v>
      </c>
      <c r="D25" s="65">
        <f>VLOOKUP($A25,'Return Data'!$B$7:$R$2843,9,0)</f>
        <v>-3.4529000000000001</v>
      </c>
      <c r="E25" s="66">
        <f t="shared" si="0"/>
        <v>20</v>
      </c>
      <c r="F25" s="65">
        <f>VLOOKUP($A25,'Return Data'!$B$7:$R$2843,10,0)</f>
        <v>4.6742999999999997</v>
      </c>
      <c r="G25" s="66">
        <f t="shared" si="1"/>
        <v>13</v>
      </c>
      <c r="H25" s="65">
        <f>VLOOKUP($A25,'Return Data'!$B$7:$R$2843,11,0)</f>
        <v>0.67979999999999996</v>
      </c>
      <c r="I25" s="66">
        <f t="shared" si="2"/>
        <v>22</v>
      </c>
      <c r="J25" s="65">
        <f>VLOOKUP($A25,'Return Data'!$B$7:$R$2843,12,0)</f>
        <v>2.0981999999999998</v>
      </c>
      <c r="K25" s="66">
        <f t="shared" si="3"/>
        <v>24</v>
      </c>
      <c r="L25" s="65">
        <f>VLOOKUP($A25,'Return Data'!$B$7:$R$2843,13,0)</f>
        <v>2.8317000000000001</v>
      </c>
      <c r="M25" s="66">
        <f t="shared" si="5"/>
        <v>20</v>
      </c>
      <c r="N25" s="65">
        <f>VLOOKUP($A25,'Return Data'!$B$7:$R$2843,17,0)</f>
        <v>7.1712999999999996</v>
      </c>
      <c r="O25" s="66">
        <f t="shared" si="8"/>
        <v>12</v>
      </c>
      <c r="P25" s="65">
        <f>VLOOKUP($A25,'Return Data'!$B$7:$R$2843,14,0)</f>
        <v>8.8803999999999998</v>
      </c>
      <c r="Q25" s="66">
        <f t="shared" si="9"/>
        <v>9</v>
      </c>
      <c r="R25" s="65">
        <f>VLOOKUP($A25,'Return Data'!$B$7:$R$2843,16,0)</f>
        <v>8.8613</v>
      </c>
      <c r="S25" s="67">
        <f t="shared" si="4"/>
        <v>7</v>
      </c>
    </row>
    <row r="26" spans="1:19" x14ac:dyDescent="0.3">
      <c r="A26" s="82" t="s">
        <v>72</v>
      </c>
      <c r="B26" s="64">
        <f>VLOOKUP($A26,'Return Data'!$B$7:$R$2843,3,0)</f>
        <v>44391</v>
      </c>
      <c r="C26" s="65">
        <f>VLOOKUP($A26,'Return Data'!$B$7:$R$2843,4,0)</f>
        <v>14.0298</v>
      </c>
      <c r="D26" s="65">
        <f>VLOOKUP($A26,'Return Data'!$B$7:$R$2843,9,0)</f>
        <v>-1.3946000000000001</v>
      </c>
      <c r="E26" s="66">
        <f t="shared" si="0"/>
        <v>11</v>
      </c>
      <c r="F26" s="65">
        <f>VLOOKUP($A26,'Return Data'!$B$7:$R$2843,10,0)</f>
        <v>4.7050999999999998</v>
      </c>
      <c r="G26" s="66">
        <f t="shared" si="1"/>
        <v>10</v>
      </c>
      <c r="H26" s="65">
        <f>VLOOKUP($A26,'Return Data'!$B$7:$R$2843,11,0)</f>
        <v>3.3031000000000001</v>
      </c>
      <c r="I26" s="66">
        <f t="shared" si="2"/>
        <v>10</v>
      </c>
      <c r="J26" s="65">
        <f>VLOOKUP($A26,'Return Data'!$B$7:$R$2843,12,0)</f>
        <v>3.4338000000000002</v>
      </c>
      <c r="K26" s="66">
        <f t="shared" si="3"/>
        <v>14</v>
      </c>
      <c r="L26" s="65">
        <f>VLOOKUP($A26,'Return Data'!$B$7:$R$2843,13,0)</f>
        <v>3.2970000000000002</v>
      </c>
      <c r="M26" s="66">
        <f t="shared" si="5"/>
        <v>16</v>
      </c>
      <c r="N26" s="65">
        <f>VLOOKUP($A26,'Return Data'!$B$7:$R$2843,17,0)</f>
        <v>7.5787000000000004</v>
      </c>
      <c r="O26" s="66">
        <f t="shared" si="8"/>
        <v>10</v>
      </c>
      <c r="P26" s="65">
        <f>VLOOKUP($A26,'Return Data'!$B$7:$R$2843,14,0)</f>
        <v>9.7210000000000001</v>
      </c>
      <c r="Q26" s="66">
        <f t="shared" si="9"/>
        <v>7</v>
      </c>
      <c r="R26" s="65">
        <f>VLOOKUP($A26,'Return Data'!$B$7:$R$2843,16,0)</f>
        <v>8.1738</v>
      </c>
      <c r="S26" s="67">
        <f t="shared" si="4"/>
        <v>16</v>
      </c>
    </row>
    <row r="27" spans="1:19" x14ac:dyDescent="0.3">
      <c r="A27" s="82" t="s">
        <v>73</v>
      </c>
      <c r="B27" s="64">
        <f>VLOOKUP($A27,'Return Data'!$B$7:$R$2843,3,0)</f>
        <v>44391</v>
      </c>
      <c r="C27" s="65">
        <f>VLOOKUP($A27,'Return Data'!$B$7:$R$2843,4,0)</f>
        <v>30.7103</v>
      </c>
      <c r="D27" s="65">
        <f>VLOOKUP($A27,'Return Data'!$B$7:$R$2843,9,0)</f>
        <v>-11.533200000000001</v>
      </c>
      <c r="E27" s="66">
        <f t="shared" si="0"/>
        <v>26</v>
      </c>
      <c r="F27" s="65">
        <f>VLOOKUP($A27,'Return Data'!$B$7:$R$2843,10,0)</f>
        <v>1.079</v>
      </c>
      <c r="G27" s="66">
        <f t="shared" si="1"/>
        <v>25</v>
      </c>
      <c r="H27" s="65">
        <f>VLOOKUP($A27,'Return Data'!$B$7:$R$2843,11,0)</f>
        <v>0.58409999999999995</v>
      </c>
      <c r="I27" s="66">
        <f t="shared" si="2"/>
        <v>25</v>
      </c>
      <c r="J27" s="65">
        <f>VLOOKUP($A27,'Return Data'!$B$7:$R$2843,12,0)</f>
        <v>3.2412999999999998</v>
      </c>
      <c r="K27" s="66">
        <f t="shared" si="3"/>
        <v>15</v>
      </c>
      <c r="L27" s="65">
        <f>VLOOKUP($A27,'Return Data'!$B$7:$R$2843,13,0)</f>
        <v>2.7403</v>
      </c>
      <c r="M27" s="66">
        <f t="shared" si="5"/>
        <v>21</v>
      </c>
      <c r="N27" s="65">
        <f>VLOOKUP($A27,'Return Data'!$B$7:$R$2843,17,0)</f>
        <v>6.6681999999999997</v>
      </c>
      <c r="O27" s="66">
        <f t="shared" si="8"/>
        <v>16</v>
      </c>
      <c r="P27" s="65">
        <f>VLOOKUP($A27,'Return Data'!$B$7:$R$2843,14,0)</f>
        <v>8.6555999999999997</v>
      </c>
      <c r="Q27" s="66">
        <f t="shared" si="9"/>
        <v>11</v>
      </c>
      <c r="R27" s="65">
        <f>VLOOKUP($A27,'Return Data'!$B$7:$R$2843,16,0)</f>
        <v>8.4282000000000004</v>
      </c>
      <c r="S27" s="67">
        <f t="shared" si="4"/>
        <v>14</v>
      </c>
    </row>
    <row r="28" spans="1:19" x14ac:dyDescent="0.3">
      <c r="A28" s="82" t="s">
        <v>74</v>
      </c>
      <c r="B28" s="64">
        <f>VLOOKUP($A28,'Return Data'!$B$7:$R$2843,3,0)</f>
        <v>44391</v>
      </c>
      <c r="C28" s="65">
        <f>VLOOKUP($A28,'Return Data'!$B$7:$R$2843,4,0)</f>
        <v>2276.1511</v>
      </c>
      <c r="D28" s="65">
        <f>VLOOKUP($A28,'Return Data'!$B$7:$R$2843,9,0)</f>
        <v>-3.0975999999999999</v>
      </c>
      <c r="E28" s="66">
        <f t="shared" si="0"/>
        <v>17</v>
      </c>
      <c r="F28" s="65">
        <f>VLOOKUP($A28,'Return Data'!$B$7:$R$2843,10,0)</f>
        <v>4.6523000000000003</v>
      </c>
      <c r="G28" s="66">
        <f t="shared" si="1"/>
        <v>14</v>
      </c>
      <c r="H28" s="65">
        <f>VLOOKUP($A28,'Return Data'!$B$7:$R$2843,11,0)</f>
        <v>3.1322999999999999</v>
      </c>
      <c r="I28" s="66">
        <f t="shared" si="2"/>
        <v>11</v>
      </c>
      <c r="J28" s="65">
        <f>VLOOKUP($A28,'Return Data'!$B$7:$R$2843,12,0)</f>
        <v>3.7711999999999999</v>
      </c>
      <c r="K28" s="66">
        <f t="shared" si="3"/>
        <v>13</v>
      </c>
      <c r="L28" s="65">
        <f>VLOOKUP($A28,'Return Data'!$B$7:$R$2843,13,0)</f>
        <v>4.1924000000000001</v>
      </c>
      <c r="M28" s="66">
        <f t="shared" si="5"/>
        <v>11</v>
      </c>
      <c r="N28" s="65">
        <f>VLOOKUP($A28,'Return Data'!$B$7:$R$2843,17,0)</f>
        <v>7.1147</v>
      </c>
      <c r="O28" s="66">
        <f t="shared" si="8"/>
        <v>13</v>
      </c>
      <c r="P28" s="65">
        <f>VLOOKUP($A28,'Return Data'!$B$7:$R$2843,14,0)</f>
        <v>9.3987999999999996</v>
      </c>
      <c r="Q28" s="66">
        <f t="shared" si="9"/>
        <v>8</v>
      </c>
      <c r="R28" s="65">
        <f>VLOOKUP($A28,'Return Data'!$B$7:$R$2843,16,0)</f>
        <v>8.9565000000000001</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44391</v>
      </c>
      <c r="C30" s="65">
        <f>VLOOKUP($A30,'Return Data'!$B$7:$R$2843,4,0)</f>
        <v>16.5321</v>
      </c>
      <c r="D30" s="65">
        <f>VLOOKUP($A30,'Return Data'!$B$7:$R$2843,9,0)</f>
        <v>-2.2625000000000002</v>
      </c>
      <c r="E30" s="66">
        <f t="shared" si="0"/>
        <v>14</v>
      </c>
      <c r="F30" s="65">
        <f>VLOOKUP($A30,'Return Data'!$B$7:$R$2843,10,0)</f>
        <v>2.8382999999999998</v>
      </c>
      <c r="G30" s="66">
        <f t="shared" si="1"/>
        <v>23</v>
      </c>
      <c r="H30" s="65">
        <f>VLOOKUP($A30,'Return Data'!$B$7:$R$2843,11,0)</f>
        <v>2.3895</v>
      </c>
      <c r="I30" s="66">
        <f t="shared" si="2"/>
        <v>13</v>
      </c>
      <c r="J30" s="65">
        <f>VLOOKUP($A30,'Return Data'!$B$7:$R$2843,12,0)</f>
        <v>2.8994</v>
      </c>
      <c r="K30" s="66">
        <f t="shared" si="3"/>
        <v>18</v>
      </c>
      <c r="L30" s="65">
        <f>VLOOKUP($A30,'Return Data'!$B$7:$R$2843,13,0)</f>
        <v>4.0297999999999998</v>
      </c>
      <c r="M30" s="66">
        <f t="shared" si="5"/>
        <v>12</v>
      </c>
      <c r="N30" s="65">
        <f>VLOOKUP($A30,'Return Data'!$B$7:$R$2843,17,0)</f>
        <v>6.9189999999999996</v>
      </c>
      <c r="O30" s="66">
        <f t="shared" si="8"/>
        <v>14</v>
      </c>
      <c r="P30" s="65">
        <f>VLOOKUP($A30,'Return Data'!$B$7:$R$2843,14,0)</f>
        <v>8.4951000000000008</v>
      </c>
      <c r="Q30" s="66">
        <f t="shared" si="9"/>
        <v>12</v>
      </c>
      <c r="R30" s="65">
        <f>VLOOKUP($A30,'Return Data'!$B$7:$R$2843,16,0)</f>
        <v>8.5048999999999992</v>
      </c>
      <c r="S30" s="67">
        <f t="shared" si="4"/>
        <v>12</v>
      </c>
    </row>
    <row r="31" spans="1:19" x14ac:dyDescent="0.3">
      <c r="A31" s="82" t="s">
        <v>78</v>
      </c>
      <c r="B31" s="64">
        <f>VLOOKUP($A31,'Return Data'!$B$7:$R$2843,3,0)</f>
        <v>44391</v>
      </c>
      <c r="C31" s="65">
        <f>VLOOKUP($A31,'Return Data'!$B$7:$R$2843,4,0)</f>
        <v>29.536100000000001</v>
      </c>
      <c r="D31" s="65">
        <f>VLOOKUP($A31,'Return Data'!$B$7:$R$2843,9,0)</f>
        <v>0.63060000000000005</v>
      </c>
      <c r="E31" s="66">
        <f t="shared" si="0"/>
        <v>5</v>
      </c>
      <c r="F31" s="65">
        <f>VLOOKUP($A31,'Return Data'!$B$7:$R$2843,10,0)</f>
        <v>2.6272000000000002</v>
      </c>
      <c r="G31" s="66">
        <f t="shared" si="1"/>
        <v>24</v>
      </c>
      <c r="H31" s="65">
        <f>VLOOKUP($A31,'Return Data'!$B$7:$R$2843,11,0)</f>
        <v>2.1048</v>
      </c>
      <c r="I31" s="66">
        <f t="shared" si="2"/>
        <v>14</v>
      </c>
      <c r="J31" s="65">
        <f>VLOOKUP($A31,'Return Data'!$B$7:$R$2843,12,0)</f>
        <v>2.9144000000000001</v>
      </c>
      <c r="K31" s="66">
        <f t="shared" si="3"/>
        <v>17</v>
      </c>
      <c r="L31" s="65">
        <f>VLOOKUP($A31,'Return Data'!$B$7:$R$2843,13,0)</f>
        <v>3.2023999999999999</v>
      </c>
      <c r="M31" s="66">
        <f t="shared" si="5"/>
        <v>17</v>
      </c>
      <c r="N31" s="65">
        <f>VLOOKUP($A31,'Return Data'!$B$7:$R$2843,17,0)</f>
        <v>7.4653999999999998</v>
      </c>
      <c r="O31" s="66">
        <f t="shared" si="8"/>
        <v>11</v>
      </c>
      <c r="P31" s="65">
        <f>VLOOKUP($A31,'Return Data'!$B$7:$R$2843,14,0)</f>
        <v>9.9379000000000008</v>
      </c>
      <c r="Q31" s="66">
        <f t="shared" si="9"/>
        <v>6</v>
      </c>
      <c r="R31" s="65">
        <f>VLOOKUP($A31,'Return Data'!$B$7:$R$2843,16,0)</f>
        <v>8.8096999999999994</v>
      </c>
      <c r="S31" s="67">
        <f t="shared" si="4"/>
        <v>8</v>
      </c>
    </row>
    <row r="32" spans="1:19" x14ac:dyDescent="0.3">
      <c r="A32" s="82" t="s">
        <v>79</v>
      </c>
      <c r="B32" s="64">
        <f>VLOOKUP($A32,'Return Data'!$B$7:$R$2843,3,0)</f>
        <v>44391</v>
      </c>
      <c r="C32" s="65">
        <f>VLOOKUP($A32,'Return Data'!$B$7:$R$2843,4,0)</f>
        <v>35.655099999999997</v>
      </c>
      <c r="D32" s="65">
        <f>VLOOKUP($A32,'Return Data'!$B$7:$R$2843,9,0)</f>
        <v>1.1442000000000001</v>
      </c>
      <c r="E32" s="66">
        <f t="shared" si="0"/>
        <v>3</v>
      </c>
      <c r="F32" s="65">
        <f>VLOOKUP($A32,'Return Data'!$B$7:$R$2843,10,0)</f>
        <v>6.6321000000000003</v>
      </c>
      <c r="G32" s="66">
        <f t="shared" si="1"/>
        <v>4</v>
      </c>
      <c r="H32" s="65">
        <f>VLOOKUP($A32,'Return Data'!$B$7:$R$2843,11,0)</f>
        <v>4.9118000000000004</v>
      </c>
      <c r="I32" s="66">
        <f t="shared" si="2"/>
        <v>5</v>
      </c>
      <c r="J32" s="65">
        <f>VLOOKUP($A32,'Return Data'!$B$7:$R$2843,12,0)</f>
        <v>5.3360000000000003</v>
      </c>
      <c r="K32" s="66">
        <f t="shared" si="3"/>
        <v>9</v>
      </c>
      <c r="L32" s="65">
        <f>VLOOKUP($A32,'Return Data'!$B$7:$R$2843,13,0)</f>
        <v>4.9884000000000004</v>
      </c>
      <c r="M32" s="66">
        <f t="shared" si="5"/>
        <v>8</v>
      </c>
      <c r="N32" s="65">
        <f>VLOOKUP($A32,'Return Data'!$B$7:$R$2843,17,0)</f>
        <v>7.7858000000000001</v>
      </c>
      <c r="O32" s="66">
        <f t="shared" si="8"/>
        <v>7</v>
      </c>
      <c r="P32" s="65">
        <f>VLOOKUP($A32,'Return Data'!$B$7:$R$2843,14,0)</f>
        <v>8.4167000000000005</v>
      </c>
      <c r="Q32" s="66">
        <f t="shared" si="9"/>
        <v>14</v>
      </c>
      <c r="R32" s="65">
        <f>VLOOKUP($A32,'Return Data'!$B$7:$R$2843,16,0)</f>
        <v>9.1541999999999994</v>
      </c>
      <c r="S32" s="67">
        <f t="shared" si="4"/>
        <v>5</v>
      </c>
    </row>
    <row r="33" spans="1:19" x14ac:dyDescent="0.3">
      <c r="A33" s="82" t="s">
        <v>80</v>
      </c>
      <c r="B33" s="64">
        <f>VLOOKUP($A33,'Return Data'!$B$7:$R$2843,3,0)</f>
        <v>44391</v>
      </c>
      <c r="C33" s="65">
        <f>VLOOKUP($A33,'Return Data'!$B$7:$R$2843,4,0)</f>
        <v>19.839300000000001</v>
      </c>
      <c r="D33" s="65">
        <f>VLOOKUP($A33,'Return Data'!$B$7:$R$2843,9,0)</f>
        <v>-7.3815</v>
      </c>
      <c r="E33" s="66">
        <f t="shared" si="0"/>
        <v>24</v>
      </c>
      <c r="F33" s="65">
        <f>VLOOKUP($A33,'Return Data'!$B$7:$R$2843,10,0)</f>
        <v>3.2010000000000001</v>
      </c>
      <c r="G33" s="66">
        <f t="shared" si="1"/>
        <v>18</v>
      </c>
      <c r="H33" s="65">
        <f>VLOOKUP($A33,'Return Data'!$B$7:$R$2843,11,0)</f>
        <v>0.64549999999999996</v>
      </c>
      <c r="I33" s="66">
        <f t="shared" si="2"/>
        <v>24</v>
      </c>
      <c r="J33" s="65">
        <f>VLOOKUP($A33,'Return Data'!$B$7:$R$2843,12,0)</f>
        <v>1.9056</v>
      </c>
      <c r="K33" s="66">
        <f t="shared" si="3"/>
        <v>25</v>
      </c>
      <c r="L33" s="65">
        <f>VLOOKUP($A33,'Return Data'!$B$7:$R$2843,13,0)</f>
        <v>2.3218999999999999</v>
      </c>
      <c r="M33" s="66">
        <f t="shared" si="5"/>
        <v>24</v>
      </c>
      <c r="N33" s="65">
        <f>VLOOKUP($A33,'Return Data'!$B$7:$R$2843,17,0)</f>
        <v>6.6875</v>
      </c>
      <c r="O33" s="66">
        <f t="shared" si="8"/>
        <v>15</v>
      </c>
      <c r="P33" s="65">
        <f>VLOOKUP($A33,'Return Data'!$B$7:$R$2843,14,0)</f>
        <v>8.4250000000000007</v>
      </c>
      <c r="Q33" s="66">
        <f t="shared" si="9"/>
        <v>13</v>
      </c>
      <c r="R33" s="65">
        <f>VLOOKUP($A33,'Return Data'!$B$7:$R$2843,16,0)</f>
        <v>7.3495999999999997</v>
      </c>
      <c r="S33" s="67">
        <f t="shared" si="4"/>
        <v>23</v>
      </c>
    </row>
    <row r="34" spans="1:19" x14ac:dyDescent="0.3">
      <c r="A34" s="82" t="s">
        <v>363</v>
      </c>
      <c r="B34" s="64">
        <f>VLOOKUP($A34,'Return Data'!$B$7:$R$2843,3,0)</f>
        <v>44391</v>
      </c>
      <c r="C34" s="65">
        <f>VLOOKUP($A34,'Return Data'!$B$7:$R$2843,4,0)</f>
        <v>0.32319999999999999</v>
      </c>
      <c r="D34" s="65">
        <f>VLOOKUP($A34,'Return Data'!$B$7:$R$2843,9,0)</f>
        <v>11.015700000000001</v>
      </c>
      <c r="E34" s="66">
        <f t="shared" si="0"/>
        <v>2</v>
      </c>
      <c r="F34" s="65">
        <f>VLOOKUP($A34,'Return Data'!$B$7:$R$2843,10,0)</f>
        <v>11.1136</v>
      </c>
      <c r="G34" s="66">
        <f t="shared" si="1"/>
        <v>2</v>
      </c>
      <c r="H34" s="65">
        <f>VLOOKUP($A34,'Return Data'!$B$7:$R$2843,11,0)</f>
        <v>-40.251600000000003</v>
      </c>
      <c r="I34" s="66">
        <f t="shared" si="2"/>
        <v>27</v>
      </c>
      <c r="J34" s="65"/>
      <c r="K34" s="66"/>
      <c r="L34" s="65"/>
      <c r="M34" s="66"/>
      <c r="N34" s="65"/>
      <c r="O34" s="66"/>
      <c r="P34" s="65"/>
      <c r="Q34" s="66"/>
      <c r="R34" s="65">
        <f>VLOOKUP($A34,'Return Data'!$B$7:$R$2843,16,0)</f>
        <v>-9.7969000000000008</v>
      </c>
      <c r="S34" s="67">
        <f t="shared" si="4"/>
        <v>26</v>
      </c>
    </row>
    <row r="35" spans="1:19" x14ac:dyDescent="0.3">
      <c r="A35" s="82" t="s">
        <v>81</v>
      </c>
      <c r="B35" s="64">
        <f>VLOOKUP($A35,'Return Data'!$B$7:$R$2843,3,0)</f>
        <v>44391</v>
      </c>
      <c r="C35" s="65">
        <f>VLOOKUP($A35,'Return Data'!$B$7:$R$2843,4,0)</f>
        <v>22.364000000000001</v>
      </c>
      <c r="D35" s="65">
        <f>VLOOKUP($A35,'Return Data'!$B$7:$R$2843,9,0)</f>
        <v>-0.70140000000000002</v>
      </c>
      <c r="E35" s="66">
        <f t="shared" si="0"/>
        <v>9</v>
      </c>
      <c r="F35" s="65">
        <f>VLOOKUP($A35,'Return Data'!$B$7:$R$2843,10,0)</f>
        <v>3.0989</v>
      </c>
      <c r="G35" s="66">
        <f t="shared" si="1"/>
        <v>19</v>
      </c>
      <c r="H35" s="65">
        <f>VLOOKUP($A35,'Return Data'!$B$7:$R$2843,11,0)</f>
        <v>1.6161000000000001</v>
      </c>
      <c r="I35" s="66">
        <f t="shared" si="2"/>
        <v>16</v>
      </c>
      <c r="J35" s="65">
        <f>VLOOKUP($A35,'Return Data'!$B$7:$R$2843,12,0)</f>
        <v>2.2528999999999999</v>
      </c>
      <c r="K35" s="66">
        <f>RANK(J35,J$8:J$35,0)</f>
        <v>23</v>
      </c>
      <c r="L35" s="65">
        <f>VLOOKUP($A35,'Return Data'!$B$7:$R$2843,13,0)</f>
        <v>2.0712000000000002</v>
      </c>
      <c r="M35" s="66">
        <f>RANK(L35,L$8:L$35,0)</f>
        <v>25</v>
      </c>
      <c r="N35" s="65">
        <f>VLOOKUP($A35,'Return Data'!$B$7:$R$2843,17,0)</f>
        <v>4.1106999999999996</v>
      </c>
      <c r="O35" s="66">
        <f>RANK(N35,N$8:N$35,0)</f>
        <v>22</v>
      </c>
      <c r="P35" s="65">
        <f>VLOOKUP($A35,'Return Data'!$B$7:$R$2843,14,0)</f>
        <v>2.41</v>
      </c>
      <c r="Q35" s="66">
        <f>RANK(P35,P$8:P$35,0)</f>
        <v>24</v>
      </c>
      <c r="R35" s="65">
        <f>VLOOKUP($A35,'Return Data'!$B$7:$R$2843,16,0)</f>
        <v>7.0231000000000003</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-0.65382222222222186</v>
      </c>
      <c r="E37" s="88"/>
      <c r="F37" s="89">
        <f>AVERAGE(F8:F35)</f>
        <v>5.1219222222222207</v>
      </c>
      <c r="G37" s="88"/>
      <c r="H37" s="89">
        <f>AVERAGE(H8:H35)</f>
        <v>1.4493962962962963</v>
      </c>
      <c r="I37" s="88"/>
      <c r="J37" s="89">
        <f>AVERAGE(J8:J35)</f>
        <v>4.3174807692307686</v>
      </c>
      <c r="K37" s="88"/>
      <c r="L37" s="89">
        <f>AVERAGE(L8:L35)</f>
        <v>4.3820319999999997</v>
      </c>
      <c r="M37" s="88"/>
      <c r="N37" s="89">
        <f>AVERAGE(N8:N35)</f>
        <v>7.0463750000000012</v>
      </c>
      <c r="O37" s="88"/>
      <c r="P37" s="89">
        <f>AVERAGE(P8:P35)</f>
        <v>8.1929708333333338</v>
      </c>
      <c r="Q37" s="88"/>
      <c r="R37" s="89">
        <f>AVERAGE(R8:R35)</f>
        <v>6.8434444444444456</v>
      </c>
      <c r="S37" s="90"/>
    </row>
    <row r="38" spans="1:19" x14ac:dyDescent="0.3">
      <c r="A38" s="87" t="s">
        <v>28</v>
      </c>
      <c r="B38" s="88"/>
      <c r="C38" s="88"/>
      <c r="D38" s="89">
        <f>MIN(D8:D35)</f>
        <v>-24.481100000000001</v>
      </c>
      <c r="E38" s="88"/>
      <c r="F38" s="89">
        <f>MIN(F8:F35)</f>
        <v>0</v>
      </c>
      <c r="G38" s="88"/>
      <c r="H38" s="89">
        <f>MIN(H8:H35)</f>
        <v>-40.251600000000003</v>
      </c>
      <c r="I38" s="88"/>
      <c r="J38" s="89">
        <f>MIN(J8:J35)</f>
        <v>0</v>
      </c>
      <c r="K38" s="88"/>
      <c r="L38" s="89">
        <f>MIN(L8:L35)</f>
        <v>2.0712000000000002</v>
      </c>
      <c r="M38" s="88"/>
      <c r="N38" s="89">
        <f>MIN(N8:N35)</f>
        <v>3.3452999999999999</v>
      </c>
      <c r="O38" s="88"/>
      <c r="P38" s="89">
        <f>MIN(P8:P35)</f>
        <v>2.41</v>
      </c>
      <c r="Q38" s="88"/>
      <c r="R38" s="89">
        <f>MIN(R8:R35)</f>
        <v>-15.4055</v>
      </c>
      <c r="S38" s="90"/>
    </row>
    <row r="39" spans="1:19" ht="15" thickBot="1" x14ac:dyDescent="0.35">
      <c r="A39" s="91" t="s">
        <v>29</v>
      </c>
      <c r="B39" s="92"/>
      <c r="C39" s="92"/>
      <c r="D39" s="93">
        <f>MAX(D8:D35)</f>
        <v>66.551400000000001</v>
      </c>
      <c r="E39" s="92"/>
      <c r="F39" s="93">
        <f>MAX(F8:F35)</f>
        <v>25.786799999999999</v>
      </c>
      <c r="G39" s="92"/>
      <c r="H39" s="93">
        <f>MAX(H8:H35)</f>
        <v>12.535500000000001</v>
      </c>
      <c r="I39" s="92"/>
      <c r="J39" s="93">
        <f>MAX(J8:J35)</f>
        <v>12.415100000000001</v>
      </c>
      <c r="K39" s="92"/>
      <c r="L39" s="93">
        <f>MAX(L8:L35)</f>
        <v>9.6300000000000008</v>
      </c>
      <c r="M39" s="92"/>
      <c r="N39" s="93">
        <f>MAX(N8:N35)</f>
        <v>9.8125999999999998</v>
      </c>
      <c r="O39" s="92"/>
      <c r="P39" s="93">
        <f>MAX(P8:P35)</f>
        <v>10.6631</v>
      </c>
      <c r="Q39" s="92"/>
      <c r="R39" s="93">
        <f>MAX(R8:R35)</f>
        <v>10.696899999999999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44391</v>
      </c>
      <c r="C8" s="65">
        <f>VLOOKUP($A8,'Return Data'!$B$7:$R$2843,4,0)</f>
        <v>24.295400000000001</v>
      </c>
      <c r="D8" s="65">
        <f>VLOOKUP($A8,'Return Data'!$B$7:$R$2843,9,0)</f>
        <v>-0.34039999999999998</v>
      </c>
      <c r="E8" s="66">
        <f t="shared" ref="E8:E39" si="0">RANK(D8,D$8:D$39,0)</f>
        <v>11</v>
      </c>
      <c r="F8" s="65">
        <f>VLOOKUP($A8,'Return Data'!$B$7:$R$2843,10,0)</f>
        <v>5.5603999999999996</v>
      </c>
      <c r="G8" s="66">
        <f t="shared" ref="G8:G39" si="1">RANK(F8,F$8:F$39,0)</f>
        <v>10</v>
      </c>
      <c r="H8" s="65">
        <f>VLOOKUP($A8,'Return Data'!$B$7:$R$2843,11,0)</f>
        <v>5.0757000000000003</v>
      </c>
      <c r="I8" s="66">
        <f t="shared" ref="I8:I39" si="2">RANK(H8,H$8:H$39,0)</f>
        <v>7</v>
      </c>
      <c r="J8" s="65">
        <f>VLOOKUP($A8,'Return Data'!$B$7:$R$2843,12,0)</f>
        <v>5.0904999999999996</v>
      </c>
      <c r="K8" s="66">
        <f t="shared" ref="K8:K37" si="3">RANK(J8,J$8:J$39,0)</f>
        <v>8</v>
      </c>
      <c r="L8" s="65">
        <f>VLOOKUP($A8,'Return Data'!$B$7:$R$2843,13,0)</f>
        <v>5.8262999999999998</v>
      </c>
      <c r="M8" s="66">
        <f>RANK(L8,L$8:L$39,0)</f>
        <v>7</v>
      </c>
      <c r="N8" s="65">
        <f>VLOOKUP($A8,'Return Data'!$B$7:$R$2843,17,0)</f>
        <v>3.3999000000000001</v>
      </c>
      <c r="O8" s="66">
        <f>RANK(N8,N$8:N$39,0)</f>
        <v>26</v>
      </c>
      <c r="P8" s="65">
        <f>VLOOKUP($A8,'Return Data'!$B$7:$R$2843,14,0)</f>
        <v>5.3007</v>
      </c>
      <c r="Q8" s="66">
        <f>RANK(P8,P$8:P$39,0)</f>
        <v>24</v>
      </c>
      <c r="R8" s="65">
        <f>VLOOKUP($A8,'Return Data'!$B$7:$R$2843,16,0)</f>
        <v>7.5004</v>
      </c>
      <c r="S8" s="67">
        <f t="shared" ref="S8:S39" si="4">RANK(R8,R$8:R$39,0)</f>
        <v>14</v>
      </c>
    </row>
    <row r="9" spans="1:19" x14ac:dyDescent="0.3">
      <c r="A9" s="82" t="s">
        <v>83</v>
      </c>
      <c r="B9" s="64">
        <f>VLOOKUP($A9,'Return Data'!$B$7:$R$2843,3,0)</f>
        <v>44391</v>
      </c>
      <c r="C9" s="65">
        <f>VLOOKUP($A9,'Return Data'!$B$7:$R$2843,4,0)</f>
        <v>35.127000000000002</v>
      </c>
      <c r="D9" s="65">
        <f>VLOOKUP($A9,'Return Data'!$B$7:$R$2843,9,0)</f>
        <v>-0.33929999999999999</v>
      </c>
      <c r="E9" s="66">
        <f t="shared" si="0"/>
        <v>10</v>
      </c>
      <c r="F9" s="65">
        <f>VLOOKUP($A9,'Return Data'!$B$7:$R$2843,10,0)</f>
        <v>5.5625999999999998</v>
      </c>
      <c r="G9" s="66">
        <f t="shared" si="1"/>
        <v>9</v>
      </c>
      <c r="H9" s="65">
        <f>VLOOKUP($A9,'Return Data'!$B$7:$R$2843,11,0)</f>
        <v>5.0820999999999996</v>
      </c>
      <c r="I9" s="66">
        <f t="shared" si="2"/>
        <v>6</v>
      </c>
      <c r="J9" s="65">
        <f>VLOOKUP($A9,'Return Data'!$B$7:$R$2843,12,0)</f>
        <v>5.1007999999999996</v>
      </c>
      <c r="K9" s="66">
        <f t="shared" si="3"/>
        <v>7</v>
      </c>
      <c r="L9" s="65">
        <f>VLOOKUP($A9,'Return Data'!$B$7:$R$2843,13,0)</f>
        <v>5.8361000000000001</v>
      </c>
      <c r="M9" s="66">
        <f>RANK(L9,L$8:L$39,0)</f>
        <v>6</v>
      </c>
      <c r="N9" s="65">
        <f>VLOOKUP($A9,'Return Data'!$B$7:$R$2843,17,0)</f>
        <v>3.407</v>
      </c>
      <c r="O9" s="66">
        <f>RANK(N9,N$8:N$39,0)</f>
        <v>25</v>
      </c>
      <c r="P9" s="65">
        <f>VLOOKUP($A9,'Return Data'!$B$7:$R$2843,14,0)</f>
        <v>5.3057999999999996</v>
      </c>
      <c r="Q9" s="66">
        <f>RANK(P9,P$8:P$39,0)</f>
        <v>23</v>
      </c>
      <c r="R9" s="65">
        <f>VLOOKUP($A9,'Return Data'!$B$7:$R$2843,16,0)</f>
        <v>7.7625999999999999</v>
      </c>
      <c r="S9" s="67">
        <f t="shared" si="4"/>
        <v>13</v>
      </c>
    </row>
    <row r="10" spans="1:19" x14ac:dyDescent="0.3">
      <c r="A10" s="82" t="s">
        <v>84</v>
      </c>
      <c r="B10" s="64">
        <f>VLOOKUP($A10,'Return Data'!$B$7:$R$2843,3,0)</f>
        <v>44391</v>
      </c>
      <c r="C10" s="65">
        <f>VLOOKUP($A10,'Return Data'!$B$7:$R$2843,4,0)</f>
        <v>0.96740000000000004</v>
      </c>
      <c r="D10" s="65">
        <f>VLOOKUP($A10,'Return Data'!$B$7:$R$2843,9,0)</f>
        <v>0</v>
      </c>
      <c r="E10" s="66">
        <f t="shared" si="0"/>
        <v>6</v>
      </c>
      <c r="F10" s="65">
        <f>VLOOKUP($A10,'Return Data'!$B$7:$R$2843,10,0)</f>
        <v>0</v>
      </c>
      <c r="G10" s="66">
        <f t="shared" si="1"/>
        <v>30</v>
      </c>
      <c r="H10" s="65">
        <f>VLOOKUP($A10,'Return Data'!$B$7:$R$2843,11,0)</f>
        <v>0</v>
      </c>
      <c r="I10" s="66">
        <f t="shared" si="2"/>
        <v>27</v>
      </c>
      <c r="J10" s="65">
        <f>VLOOKUP($A10,'Return Data'!$B$7:$R$2843,12,0)</f>
        <v>0</v>
      </c>
      <c r="K10" s="66">
        <f t="shared" si="3"/>
        <v>29</v>
      </c>
      <c r="L10" s="65"/>
      <c r="M10" s="66"/>
      <c r="N10" s="65"/>
      <c r="O10" s="66"/>
      <c r="P10" s="65"/>
      <c r="Q10" s="66"/>
      <c r="R10" s="65">
        <f>VLOOKUP($A10,'Return Data'!$B$7:$R$2843,16,0)</f>
        <v>-15.402200000000001</v>
      </c>
      <c r="S10" s="67">
        <f t="shared" si="4"/>
        <v>30</v>
      </c>
    </row>
    <row r="11" spans="1:19" x14ac:dyDescent="0.3">
      <c r="A11" s="82" t="s">
        <v>85</v>
      </c>
      <c r="B11" s="64">
        <f>VLOOKUP($A11,'Return Data'!$B$7:$R$2843,3,0)</f>
        <v>44391</v>
      </c>
      <c r="C11" s="65">
        <f>VLOOKUP($A11,'Return Data'!$B$7:$R$2843,4,0)</f>
        <v>1.3985000000000001</v>
      </c>
      <c r="D11" s="65">
        <f>VLOOKUP($A11,'Return Data'!$B$7:$R$2843,9,0)</f>
        <v>0</v>
      </c>
      <c r="E11" s="66">
        <f t="shared" si="0"/>
        <v>6</v>
      </c>
      <c r="F11" s="65">
        <f>VLOOKUP($A11,'Return Data'!$B$7:$R$2843,10,0)</f>
        <v>0</v>
      </c>
      <c r="G11" s="66">
        <f t="shared" si="1"/>
        <v>30</v>
      </c>
      <c r="H11" s="65">
        <f>VLOOKUP($A11,'Return Data'!$B$7:$R$2843,11,0)</f>
        <v>0</v>
      </c>
      <c r="I11" s="66">
        <f t="shared" si="2"/>
        <v>27</v>
      </c>
      <c r="J11" s="65">
        <f>VLOOKUP($A11,'Return Data'!$B$7:$R$2843,12,0)</f>
        <v>0</v>
      </c>
      <c r="K11" s="66">
        <f t="shared" si="3"/>
        <v>29</v>
      </c>
      <c r="L11" s="65"/>
      <c r="M11" s="66"/>
      <c r="N11" s="65"/>
      <c r="O11" s="66"/>
      <c r="P11" s="65"/>
      <c r="Q11" s="66"/>
      <c r="R11" s="65">
        <f>VLOOKUP($A11,'Return Data'!$B$7:$R$2843,16,0)</f>
        <v>-15.403600000000001</v>
      </c>
      <c r="S11" s="67">
        <f t="shared" si="4"/>
        <v>31</v>
      </c>
    </row>
    <row r="12" spans="1:19" x14ac:dyDescent="0.3">
      <c r="A12" s="82" t="s">
        <v>86</v>
      </c>
      <c r="B12" s="64">
        <f>VLOOKUP($A12,'Return Data'!$B$7:$R$2843,3,0)</f>
        <v>44391</v>
      </c>
      <c r="C12" s="65">
        <f>VLOOKUP($A12,'Return Data'!$B$7:$R$2843,4,0)</f>
        <v>23.32</v>
      </c>
      <c r="D12" s="65">
        <f>VLOOKUP($A12,'Return Data'!$B$7:$R$2843,9,0)</f>
        <v>-9.8018999999999998</v>
      </c>
      <c r="E12" s="66">
        <f t="shared" si="0"/>
        <v>29</v>
      </c>
      <c r="F12" s="65">
        <f>VLOOKUP($A12,'Return Data'!$B$7:$R$2843,10,0)</f>
        <v>2.4998999999999998</v>
      </c>
      <c r="G12" s="66">
        <f t="shared" si="1"/>
        <v>23</v>
      </c>
      <c r="H12" s="65">
        <f>VLOOKUP($A12,'Return Data'!$B$7:$R$2843,11,0)</f>
        <v>2.5712000000000002</v>
      </c>
      <c r="I12" s="66">
        <f t="shared" si="2"/>
        <v>13</v>
      </c>
      <c r="J12" s="65">
        <f>VLOOKUP($A12,'Return Data'!$B$7:$R$2843,12,0)</f>
        <v>3.7061999999999999</v>
      </c>
      <c r="K12" s="66">
        <f t="shared" si="3"/>
        <v>13</v>
      </c>
      <c r="L12" s="65">
        <f>VLOOKUP($A12,'Return Data'!$B$7:$R$2843,13,0)</f>
        <v>3.3824999999999998</v>
      </c>
      <c r="M12" s="66">
        <f t="shared" ref="M12:M37" si="5">RANK(L12,L$8:L$39,0)</f>
        <v>15</v>
      </c>
      <c r="N12" s="65">
        <f>VLOOKUP($A12,'Return Data'!$B$7:$R$2843,17,0)</f>
        <v>8.3980999999999995</v>
      </c>
      <c r="O12" s="66">
        <f t="shared" ref="O12:O25" si="6">RANK(N12,N$8:N$39,0)</f>
        <v>5</v>
      </c>
      <c r="P12" s="65">
        <f>VLOOKUP($A12,'Return Data'!$B$7:$R$2843,14,0)</f>
        <v>9.6821000000000002</v>
      </c>
      <c r="Q12" s="66">
        <f t="shared" ref="Q12:Q25" si="7">RANK(P12,P$8:P$39,0)</f>
        <v>2</v>
      </c>
      <c r="R12" s="65">
        <f>VLOOKUP($A12,'Return Data'!$B$7:$R$2843,16,0)</f>
        <v>8.6362000000000005</v>
      </c>
      <c r="S12" s="67">
        <f t="shared" si="4"/>
        <v>2</v>
      </c>
    </row>
    <row r="13" spans="1:19" x14ac:dyDescent="0.3">
      <c r="A13" s="82" t="s">
        <v>87</v>
      </c>
      <c r="B13" s="64">
        <f>VLOOKUP($A13,'Return Data'!$B$7:$R$2843,3,0)</f>
        <v>44391</v>
      </c>
      <c r="C13" s="65">
        <f>VLOOKUP($A13,'Return Data'!$B$7:$R$2843,4,0)</f>
        <v>18.509599999999999</v>
      </c>
      <c r="D13" s="65">
        <f>VLOOKUP($A13,'Return Data'!$B$7:$R$2843,9,0)</f>
        <v>-3.4868999999999999</v>
      </c>
      <c r="E13" s="66">
        <f t="shared" si="0"/>
        <v>21</v>
      </c>
      <c r="F13" s="65">
        <f>VLOOKUP($A13,'Return Data'!$B$7:$R$2843,10,0)</f>
        <v>4.0942999999999996</v>
      </c>
      <c r="G13" s="66">
        <f t="shared" si="1"/>
        <v>13</v>
      </c>
      <c r="H13" s="65">
        <f>VLOOKUP($A13,'Return Data'!$B$7:$R$2843,11,0)</f>
        <v>0.99739999999999995</v>
      </c>
      <c r="I13" s="66">
        <f t="shared" si="2"/>
        <v>20</v>
      </c>
      <c r="J13" s="65">
        <f>VLOOKUP($A13,'Return Data'!$B$7:$R$2843,12,0)</f>
        <v>6.3108000000000004</v>
      </c>
      <c r="K13" s="66">
        <f t="shared" si="3"/>
        <v>5</v>
      </c>
      <c r="L13" s="65">
        <f>VLOOKUP($A13,'Return Data'!$B$7:$R$2843,13,0)</f>
        <v>5.3548999999999998</v>
      </c>
      <c r="M13" s="66">
        <f t="shared" si="5"/>
        <v>9</v>
      </c>
      <c r="N13" s="65">
        <f>VLOOKUP($A13,'Return Data'!$B$7:$R$2843,17,0)</f>
        <v>6.0865999999999998</v>
      </c>
      <c r="O13" s="66">
        <f t="shared" si="6"/>
        <v>19</v>
      </c>
      <c r="P13" s="65">
        <f>VLOOKUP($A13,'Return Data'!$B$7:$R$2843,14,0)</f>
        <v>4.0909000000000004</v>
      </c>
      <c r="Q13" s="66">
        <f t="shared" si="7"/>
        <v>26</v>
      </c>
      <c r="R13" s="65">
        <f>VLOOKUP($A13,'Return Data'!$B$7:$R$2843,16,0)</f>
        <v>7.0450999999999997</v>
      </c>
      <c r="S13" s="67">
        <f t="shared" si="4"/>
        <v>18</v>
      </c>
    </row>
    <row r="14" spans="1:19" x14ac:dyDescent="0.3">
      <c r="A14" s="82" t="s">
        <v>88</v>
      </c>
      <c r="B14" s="64">
        <f>VLOOKUP($A14,'Return Data'!$B$7:$R$2843,3,0)</f>
        <v>44391</v>
      </c>
      <c r="C14" s="65">
        <f>VLOOKUP($A14,'Return Data'!$B$7:$R$2843,4,0)</f>
        <v>36.154899999999998</v>
      </c>
      <c r="D14" s="65">
        <f>VLOOKUP($A14,'Return Data'!$B$7:$R$2843,9,0)</f>
        <v>-7.5381</v>
      </c>
      <c r="E14" s="66">
        <f t="shared" si="0"/>
        <v>27</v>
      </c>
      <c r="F14" s="65">
        <f>VLOOKUP($A14,'Return Data'!$B$7:$R$2843,10,0)</f>
        <v>2.4786000000000001</v>
      </c>
      <c r="G14" s="66">
        <f t="shared" si="1"/>
        <v>24</v>
      </c>
      <c r="H14" s="65">
        <f>VLOOKUP($A14,'Return Data'!$B$7:$R$2843,11,0)</f>
        <v>-0.66820000000000002</v>
      </c>
      <c r="I14" s="66">
        <f t="shared" si="2"/>
        <v>30</v>
      </c>
      <c r="J14" s="65">
        <f>VLOOKUP($A14,'Return Data'!$B$7:$R$2843,12,0)</f>
        <v>1.2586999999999999</v>
      </c>
      <c r="K14" s="66">
        <f t="shared" si="3"/>
        <v>28</v>
      </c>
      <c r="L14" s="65">
        <f>VLOOKUP($A14,'Return Data'!$B$7:$R$2843,13,0)</f>
        <v>1.6047</v>
      </c>
      <c r="M14" s="66">
        <f t="shared" si="5"/>
        <v>27</v>
      </c>
      <c r="N14" s="65">
        <f>VLOOKUP($A14,'Return Data'!$B$7:$R$2843,17,0)</f>
        <v>5.2594000000000003</v>
      </c>
      <c r="O14" s="66">
        <f t="shared" si="6"/>
        <v>22</v>
      </c>
      <c r="P14" s="65">
        <f>VLOOKUP($A14,'Return Data'!$B$7:$R$2843,14,0)</f>
        <v>6.7512999999999996</v>
      </c>
      <c r="Q14" s="66">
        <f t="shared" si="7"/>
        <v>21</v>
      </c>
      <c r="R14" s="65">
        <f>VLOOKUP($A14,'Return Data'!$B$7:$R$2843,16,0)</f>
        <v>7.9423000000000004</v>
      </c>
      <c r="S14" s="67">
        <f t="shared" si="4"/>
        <v>11</v>
      </c>
    </row>
    <row r="15" spans="1:19" x14ac:dyDescent="0.3">
      <c r="A15" s="82" t="s">
        <v>89</v>
      </c>
      <c r="B15" s="64">
        <f>VLOOKUP($A15,'Return Data'!$B$7:$R$2843,3,0)</f>
        <v>44391</v>
      </c>
      <c r="C15" s="65">
        <f>VLOOKUP($A15,'Return Data'!$B$7:$R$2843,4,0)</f>
        <v>24.016200000000001</v>
      </c>
      <c r="D15" s="65">
        <f>VLOOKUP($A15,'Return Data'!$B$7:$R$2843,9,0)</f>
        <v>-2.8605999999999998</v>
      </c>
      <c r="E15" s="66">
        <f t="shared" si="0"/>
        <v>19</v>
      </c>
      <c r="F15" s="65">
        <f>VLOOKUP($A15,'Return Data'!$B$7:$R$2843,10,0)</f>
        <v>1.8422000000000001</v>
      </c>
      <c r="G15" s="66">
        <f t="shared" si="1"/>
        <v>27</v>
      </c>
      <c r="H15" s="65">
        <f>VLOOKUP($A15,'Return Data'!$B$7:$R$2843,11,0)</f>
        <v>2.5000000000000001E-3</v>
      </c>
      <c r="I15" s="66">
        <f t="shared" si="2"/>
        <v>26</v>
      </c>
      <c r="J15" s="65">
        <f>VLOOKUP($A15,'Return Data'!$B$7:$R$2843,12,0)</f>
        <v>1.2724</v>
      </c>
      <c r="K15" s="66">
        <f t="shared" si="3"/>
        <v>27</v>
      </c>
      <c r="L15" s="65">
        <f>VLOOKUP($A15,'Return Data'!$B$7:$R$2843,13,0)</f>
        <v>1.6348</v>
      </c>
      <c r="M15" s="66">
        <f t="shared" si="5"/>
        <v>26</v>
      </c>
      <c r="N15" s="65">
        <f>VLOOKUP($A15,'Return Data'!$B$7:$R$2843,17,0)</f>
        <v>5.1805000000000003</v>
      </c>
      <c r="O15" s="66">
        <f t="shared" si="6"/>
        <v>23</v>
      </c>
      <c r="P15" s="65">
        <f>VLOOKUP($A15,'Return Data'!$B$7:$R$2843,14,0)</f>
        <v>7.1670999999999996</v>
      </c>
      <c r="Q15" s="66">
        <f t="shared" si="7"/>
        <v>18</v>
      </c>
      <c r="R15" s="65">
        <f>VLOOKUP($A15,'Return Data'!$B$7:$R$2843,16,0)</f>
        <v>7.4874999999999998</v>
      </c>
      <c r="S15" s="67">
        <f t="shared" si="4"/>
        <v>15</v>
      </c>
    </row>
    <row r="16" spans="1:19" x14ac:dyDescent="0.3">
      <c r="A16" s="82" t="s">
        <v>90</v>
      </c>
      <c r="B16" s="64">
        <f>VLOOKUP($A16,'Return Data'!$B$7:$R$2843,3,0)</f>
        <v>44391</v>
      </c>
      <c r="C16" s="65">
        <f>VLOOKUP($A16,'Return Data'!$B$7:$R$2843,4,0)</f>
        <v>2634.6030000000001</v>
      </c>
      <c r="D16" s="65">
        <f>VLOOKUP($A16,'Return Data'!$B$7:$R$2843,9,0)</f>
        <v>-6.4638999999999998</v>
      </c>
      <c r="E16" s="66">
        <f t="shared" si="0"/>
        <v>26</v>
      </c>
      <c r="F16" s="65">
        <f>VLOOKUP($A16,'Return Data'!$B$7:$R$2843,10,0)</f>
        <v>2.3344999999999998</v>
      </c>
      <c r="G16" s="66">
        <f t="shared" si="1"/>
        <v>25</v>
      </c>
      <c r="H16" s="65">
        <f>VLOOKUP($A16,'Return Data'!$B$7:$R$2843,11,0)</f>
        <v>8.9899999999999994E-2</v>
      </c>
      <c r="I16" s="66">
        <f t="shared" si="2"/>
        <v>25</v>
      </c>
      <c r="J16" s="65">
        <f>VLOOKUP($A16,'Return Data'!$B$7:$R$2843,12,0)</f>
        <v>2.0059</v>
      </c>
      <c r="K16" s="66">
        <f t="shared" si="3"/>
        <v>22</v>
      </c>
      <c r="L16" s="65">
        <f>VLOOKUP($A16,'Return Data'!$B$7:$R$2843,13,0)</f>
        <v>2.2441</v>
      </c>
      <c r="M16" s="66">
        <f t="shared" si="5"/>
        <v>22</v>
      </c>
      <c r="N16" s="65">
        <f>VLOOKUP($A16,'Return Data'!$B$7:$R$2843,17,0)</f>
        <v>8.3089999999999993</v>
      </c>
      <c r="O16" s="66">
        <f t="shared" si="6"/>
        <v>6</v>
      </c>
      <c r="P16" s="65">
        <f>VLOOKUP($A16,'Return Data'!$B$7:$R$2843,14,0)</f>
        <v>9.4090000000000007</v>
      </c>
      <c r="Q16" s="66">
        <f t="shared" si="7"/>
        <v>4</v>
      </c>
      <c r="R16" s="65">
        <f>VLOOKUP($A16,'Return Data'!$B$7:$R$2843,16,0)</f>
        <v>7.0644</v>
      </c>
      <c r="S16" s="67">
        <f t="shared" si="4"/>
        <v>17</v>
      </c>
    </row>
    <row r="17" spans="1:19" x14ac:dyDescent="0.3">
      <c r="A17" s="82" t="s">
        <v>92</v>
      </c>
      <c r="B17" s="64">
        <f>VLOOKUP($A17,'Return Data'!$B$7:$R$2843,3,0)</f>
        <v>44391</v>
      </c>
      <c r="C17" s="65">
        <f>VLOOKUP($A17,'Return Data'!$B$7:$R$2843,4,0)</f>
        <v>71.413499999999999</v>
      </c>
      <c r="D17" s="65">
        <f>VLOOKUP($A17,'Return Data'!$B$7:$R$2843,9,0)</f>
        <v>-24.4803</v>
      </c>
      <c r="E17" s="66">
        <f t="shared" si="0"/>
        <v>31</v>
      </c>
      <c r="F17" s="65">
        <f>VLOOKUP($A17,'Return Data'!$B$7:$R$2843,10,0)</f>
        <v>0.86470000000000002</v>
      </c>
      <c r="G17" s="66">
        <f t="shared" si="1"/>
        <v>28</v>
      </c>
      <c r="H17" s="65">
        <f>VLOOKUP($A17,'Return Data'!$B$7:$R$2843,11,0)</f>
        <v>8.7982999999999993</v>
      </c>
      <c r="I17" s="66">
        <f t="shared" si="2"/>
        <v>4</v>
      </c>
      <c r="J17" s="65">
        <f>VLOOKUP($A17,'Return Data'!$B$7:$R$2843,12,0)</f>
        <v>11.939299999999999</v>
      </c>
      <c r="K17" s="66">
        <f t="shared" si="3"/>
        <v>1</v>
      </c>
      <c r="L17" s="65">
        <f>VLOOKUP($A17,'Return Data'!$B$7:$R$2843,13,0)</f>
        <v>7.1676000000000002</v>
      </c>
      <c r="M17" s="66">
        <f t="shared" si="5"/>
        <v>4</v>
      </c>
      <c r="N17" s="65">
        <f>VLOOKUP($A17,'Return Data'!$B$7:$R$2843,17,0)</f>
        <v>2.6337999999999999</v>
      </c>
      <c r="O17" s="66">
        <f t="shared" si="6"/>
        <v>27</v>
      </c>
      <c r="P17" s="65">
        <f>VLOOKUP($A17,'Return Data'!$B$7:$R$2843,14,0)</f>
        <v>4.7518000000000002</v>
      </c>
      <c r="Q17" s="66">
        <f t="shared" si="7"/>
        <v>25</v>
      </c>
      <c r="R17" s="65">
        <f>VLOOKUP($A17,'Return Data'!$B$7:$R$2843,16,0)</f>
        <v>8.3993000000000002</v>
      </c>
      <c r="S17" s="67">
        <f t="shared" si="4"/>
        <v>7</v>
      </c>
    </row>
    <row r="18" spans="1:19" x14ac:dyDescent="0.3">
      <c r="A18" s="82" t="s">
        <v>93</v>
      </c>
      <c r="B18" s="64">
        <f>VLOOKUP($A18,'Return Data'!$B$7:$R$2843,3,0)</f>
        <v>44391</v>
      </c>
      <c r="C18" s="65">
        <f>VLOOKUP($A18,'Return Data'!$B$7:$R$2843,4,0)</f>
        <v>72.252700000000004</v>
      </c>
      <c r="D18" s="65">
        <f>VLOOKUP($A18,'Return Data'!$B$7:$R$2843,9,0)</f>
        <v>65.914199999999994</v>
      </c>
      <c r="E18" s="66">
        <f t="shared" si="0"/>
        <v>1</v>
      </c>
      <c r="F18" s="65">
        <f>VLOOKUP($A18,'Return Data'!$B$7:$R$2843,10,0)</f>
        <v>25.270099999999999</v>
      </c>
      <c r="G18" s="66">
        <f t="shared" si="1"/>
        <v>1</v>
      </c>
      <c r="H18" s="65">
        <f>VLOOKUP($A18,'Return Data'!$B$7:$R$2843,11,0)</f>
        <v>12.053699999999999</v>
      </c>
      <c r="I18" s="66">
        <f t="shared" si="2"/>
        <v>1</v>
      </c>
      <c r="J18" s="65">
        <f>VLOOKUP($A18,'Return Data'!$B$7:$R$2843,12,0)</f>
        <v>10.1531</v>
      </c>
      <c r="K18" s="66">
        <f t="shared" si="3"/>
        <v>2</v>
      </c>
      <c r="L18" s="65">
        <f>VLOOKUP($A18,'Return Data'!$B$7:$R$2843,13,0)</f>
        <v>9.0394000000000005</v>
      </c>
      <c r="M18" s="66">
        <f t="shared" si="5"/>
        <v>1</v>
      </c>
      <c r="N18" s="65">
        <f>VLOOKUP($A18,'Return Data'!$B$7:$R$2843,17,0)</f>
        <v>9.0959000000000003</v>
      </c>
      <c r="O18" s="66">
        <f t="shared" si="6"/>
        <v>1</v>
      </c>
      <c r="P18" s="65">
        <f>VLOOKUP($A18,'Return Data'!$B$7:$R$2843,14,0)</f>
        <v>7.2747999999999999</v>
      </c>
      <c r="Q18" s="66">
        <f t="shared" si="7"/>
        <v>15</v>
      </c>
      <c r="R18" s="65">
        <f>VLOOKUP($A18,'Return Data'!$B$7:$R$2843,16,0)</f>
        <v>8.5050000000000008</v>
      </c>
      <c r="S18" s="67">
        <f t="shared" si="4"/>
        <v>4</v>
      </c>
    </row>
    <row r="19" spans="1:19" x14ac:dyDescent="0.3">
      <c r="A19" s="82" t="s">
        <v>94</v>
      </c>
      <c r="B19" s="64">
        <f>VLOOKUP($A19,'Return Data'!$B$7:$R$2843,3,0)</f>
        <v>44391</v>
      </c>
      <c r="C19" s="65">
        <f>VLOOKUP($A19,'Return Data'!$B$7:$R$2843,4,0)</f>
        <v>72.252700000000004</v>
      </c>
      <c r="D19" s="65">
        <f>VLOOKUP($A19,'Return Data'!$B$7:$R$2843,9,0)</f>
        <v>65.914199999999994</v>
      </c>
      <c r="E19" s="66">
        <f t="shared" si="0"/>
        <v>1</v>
      </c>
      <c r="F19" s="65">
        <f>VLOOKUP($A19,'Return Data'!$B$7:$R$2843,10,0)</f>
        <v>25.270099999999999</v>
      </c>
      <c r="G19" s="66">
        <f t="shared" si="1"/>
        <v>1</v>
      </c>
      <c r="H19" s="65">
        <f>VLOOKUP($A19,'Return Data'!$B$7:$R$2843,11,0)</f>
        <v>12.053699999999999</v>
      </c>
      <c r="I19" s="66">
        <f t="shared" si="2"/>
        <v>1</v>
      </c>
      <c r="J19" s="65">
        <f>VLOOKUP($A19,'Return Data'!$B$7:$R$2843,12,0)</f>
        <v>10.1531</v>
      </c>
      <c r="K19" s="66">
        <f t="shared" si="3"/>
        <v>2</v>
      </c>
      <c r="L19" s="65">
        <f>VLOOKUP($A19,'Return Data'!$B$7:$R$2843,13,0)</f>
        <v>9.0394000000000005</v>
      </c>
      <c r="M19" s="66">
        <f t="shared" si="5"/>
        <v>1</v>
      </c>
      <c r="N19" s="65">
        <f>VLOOKUP($A19,'Return Data'!$B$7:$R$2843,17,0)</f>
        <v>9.0959000000000003</v>
      </c>
      <c r="O19" s="66">
        <f t="shared" si="6"/>
        <v>1</v>
      </c>
      <c r="P19" s="65">
        <f>VLOOKUP($A19,'Return Data'!$B$7:$R$2843,14,0)</f>
        <v>7.2747999999999999</v>
      </c>
      <c r="Q19" s="66">
        <f t="shared" si="7"/>
        <v>15</v>
      </c>
      <c r="R19" s="65">
        <f>VLOOKUP($A19,'Return Data'!$B$7:$R$2843,16,0)</f>
        <v>8.5050000000000008</v>
      </c>
      <c r="S19" s="67">
        <f t="shared" si="4"/>
        <v>4</v>
      </c>
    </row>
    <row r="20" spans="1:19" x14ac:dyDescent="0.3">
      <c r="A20" s="82" t="s">
        <v>95</v>
      </c>
      <c r="B20" s="64">
        <f>VLOOKUP($A20,'Return Data'!$B$7:$R$2843,3,0)</f>
        <v>44391</v>
      </c>
      <c r="C20" s="65">
        <f>VLOOKUP($A20,'Return Data'!$B$7:$R$2843,4,0)</f>
        <v>72.252700000000004</v>
      </c>
      <c r="D20" s="65">
        <f>VLOOKUP($A20,'Return Data'!$B$7:$R$2843,9,0)</f>
        <v>65.914199999999994</v>
      </c>
      <c r="E20" s="66">
        <f t="shared" si="0"/>
        <v>1</v>
      </c>
      <c r="F20" s="65">
        <f>VLOOKUP($A20,'Return Data'!$B$7:$R$2843,10,0)</f>
        <v>25.270099999999999</v>
      </c>
      <c r="G20" s="66">
        <f t="shared" si="1"/>
        <v>1</v>
      </c>
      <c r="H20" s="65">
        <f>VLOOKUP($A20,'Return Data'!$B$7:$R$2843,11,0)</f>
        <v>12.053699999999999</v>
      </c>
      <c r="I20" s="66">
        <f t="shared" si="2"/>
        <v>1</v>
      </c>
      <c r="J20" s="65">
        <f>VLOOKUP($A20,'Return Data'!$B$7:$R$2843,12,0)</f>
        <v>10.1531</v>
      </c>
      <c r="K20" s="66">
        <f t="shared" si="3"/>
        <v>2</v>
      </c>
      <c r="L20" s="65">
        <f>VLOOKUP($A20,'Return Data'!$B$7:$R$2843,13,0)</f>
        <v>9.0394000000000005</v>
      </c>
      <c r="M20" s="66">
        <f t="shared" si="5"/>
        <v>1</v>
      </c>
      <c r="N20" s="65">
        <f>VLOOKUP($A20,'Return Data'!$B$7:$R$2843,17,0)</f>
        <v>9.0959000000000003</v>
      </c>
      <c r="O20" s="66">
        <f t="shared" si="6"/>
        <v>1</v>
      </c>
      <c r="P20" s="65">
        <f>VLOOKUP($A20,'Return Data'!$B$7:$R$2843,14,0)</f>
        <v>7.2747999999999999</v>
      </c>
      <c r="Q20" s="66">
        <f t="shared" si="7"/>
        <v>15</v>
      </c>
      <c r="R20" s="65">
        <f>VLOOKUP($A20,'Return Data'!$B$7:$R$2843,16,0)</f>
        <v>8.5050000000000008</v>
      </c>
      <c r="S20" s="67">
        <f t="shared" si="4"/>
        <v>4</v>
      </c>
    </row>
    <row r="21" spans="1:19" x14ac:dyDescent="0.3">
      <c r="A21" s="82" t="s">
        <v>96</v>
      </c>
      <c r="B21" s="64">
        <f>VLOOKUP($A21,'Return Data'!$B$7:$R$2843,3,0)</f>
        <v>44391</v>
      </c>
      <c r="C21" s="65">
        <f>VLOOKUP($A21,'Return Data'!$B$7:$R$2843,4,0)</f>
        <v>28.401299999999999</v>
      </c>
      <c r="D21" s="65">
        <f>VLOOKUP($A21,'Return Data'!$B$7:$R$2843,9,0)</f>
        <v>-6.1078999999999999</v>
      </c>
      <c r="E21" s="66">
        <f t="shared" si="0"/>
        <v>25</v>
      </c>
      <c r="F21" s="65">
        <f>VLOOKUP($A21,'Return Data'!$B$7:$R$2843,10,0)</f>
        <v>2.6251000000000002</v>
      </c>
      <c r="G21" s="66">
        <f t="shared" si="1"/>
        <v>21</v>
      </c>
      <c r="H21" s="65">
        <f>VLOOKUP($A21,'Return Data'!$B$7:$R$2843,11,0)</f>
        <v>0.34279999999999999</v>
      </c>
      <c r="I21" s="66">
        <f t="shared" si="2"/>
        <v>23</v>
      </c>
      <c r="J21" s="65">
        <f>VLOOKUP($A21,'Return Data'!$B$7:$R$2843,12,0)</f>
        <v>1.9976</v>
      </c>
      <c r="K21" s="66">
        <f t="shared" si="3"/>
        <v>23</v>
      </c>
      <c r="L21" s="65">
        <f>VLOOKUP($A21,'Return Data'!$B$7:$R$2843,13,0)</f>
        <v>1.8581000000000001</v>
      </c>
      <c r="M21" s="66">
        <f t="shared" si="5"/>
        <v>25</v>
      </c>
      <c r="N21" s="65">
        <f>VLOOKUP($A21,'Return Data'!$B$7:$R$2843,17,0)</f>
        <v>5.3125999999999998</v>
      </c>
      <c r="O21" s="66">
        <f t="shared" si="6"/>
        <v>21</v>
      </c>
      <c r="P21" s="65">
        <f>VLOOKUP($A21,'Return Data'!$B$7:$R$2843,14,0)</f>
        <v>7.8217999999999996</v>
      </c>
      <c r="Q21" s="66">
        <f t="shared" si="7"/>
        <v>13</v>
      </c>
      <c r="R21" s="65">
        <f>VLOOKUP($A21,'Return Data'!$B$7:$R$2843,16,0)</f>
        <v>7.8673000000000002</v>
      </c>
      <c r="S21" s="67">
        <f t="shared" si="4"/>
        <v>12</v>
      </c>
    </row>
    <row r="22" spans="1:19" x14ac:dyDescent="0.3">
      <c r="A22" s="82" t="s">
        <v>97</v>
      </c>
      <c r="B22" s="64">
        <f>VLOOKUP($A22,'Return Data'!$B$7:$R$2843,3,0)</f>
        <v>44391</v>
      </c>
      <c r="C22" s="65">
        <f>VLOOKUP($A22,'Return Data'!$B$7:$R$2843,4,0)</f>
        <v>28.418900000000001</v>
      </c>
      <c r="D22" s="65">
        <f>VLOOKUP($A22,'Return Data'!$B$7:$R$2843,9,0)</f>
        <v>-1.8851</v>
      </c>
      <c r="E22" s="66">
        <f t="shared" si="0"/>
        <v>14</v>
      </c>
      <c r="F22" s="65">
        <f>VLOOKUP($A22,'Return Data'!$B$7:$R$2843,10,0)</f>
        <v>4.9391999999999996</v>
      </c>
      <c r="G22" s="66">
        <f t="shared" si="1"/>
        <v>11</v>
      </c>
      <c r="H22" s="65">
        <f>VLOOKUP($A22,'Return Data'!$B$7:$R$2843,11,0)</f>
        <v>4.1044999999999998</v>
      </c>
      <c r="I22" s="66">
        <f t="shared" si="2"/>
        <v>9</v>
      </c>
      <c r="J22" s="65">
        <f>VLOOKUP($A22,'Return Data'!$B$7:$R$2843,12,0)</f>
        <v>5.0537999999999998</v>
      </c>
      <c r="K22" s="66">
        <f t="shared" si="3"/>
        <v>9</v>
      </c>
      <c r="L22" s="65">
        <f>VLOOKUP($A22,'Return Data'!$B$7:$R$2843,13,0)</f>
        <v>5.5711000000000004</v>
      </c>
      <c r="M22" s="66">
        <f t="shared" si="5"/>
        <v>8</v>
      </c>
      <c r="N22" s="65">
        <f>VLOOKUP($A22,'Return Data'!$B$7:$R$2843,17,0)</f>
        <v>8.7050999999999998</v>
      </c>
      <c r="O22" s="66">
        <f t="shared" si="6"/>
        <v>4</v>
      </c>
      <c r="P22" s="65">
        <f>VLOOKUP($A22,'Return Data'!$B$7:$R$2843,14,0)</f>
        <v>9.2154000000000007</v>
      </c>
      <c r="Q22" s="66">
        <f t="shared" si="7"/>
        <v>5</v>
      </c>
      <c r="R22" s="65">
        <f>VLOOKUP($A22,'Return Data'!$B$7:$R$2843,16,0)</f>
        <v>9.5182000000000002</v>
      </c>
      <c r="S22" s="67">
        <f t="shared" si="4"/>
        <v>1</v>
      </c>
    </row>
    <row r="23" spans="1:19" x14ac:dyDescent="0.3">
      <c r="A23" s="82" t="s">
        <v>98</v>
      </c>
      <c r="B23" s="64">
        <f>VLOOKUP($A23,'Return Data'!$B$7:$R$2843,3,0)</f>
        <v>44391</v>
      </c>
      <c r="C23" s="65">
        <f>VLOOKUP($A23,'Return Data'!$B$7:$R$2843,4,0)</f>
        <v>17.511500000000002</v>
      </c>
      <c r="D23" s="65">
        <f>VLOOKUP($A23,'Return Data'!$B$7:$R$2843,9,0)</f>
        <v>-5.5599999999999997E-2</v>
      </c>
      <c r="E23" s="66">
        <f t="shared" si="0"/>
        <v>8</v>
      </c>
      <c r="F23" s="65">
        <f>VLOOKUP($A23,'Return Data'!$B$7:$R$2843,10,0)</f>
        <v>5.7210999999999999</v>
      </c>
      <c r="G23" s="66">
        <f t="shared" si="1"/>
        <v>7</v>
      </c>
      <c r="H23" s="65">
        <f>VLOOKUP($A23,'Return Data'!$B$7:$R$2843,11,0)</f>
        <v>3.0701000000000001</v>
      </c>
      <c r="I23" s="66">
        <f t="shared" si="2"/>
        <v>10</v>
      </c>
      <c r="J23" s="65">
        <f>VLOOKUP($A23,'Return Data'!$B$7:$R$2843,12,0)</f>
        <v>5.0404999999999998</v>
      </c>
      <c r="K23" s="66">
        <f t="shared" si="3"/>
        <v>10</v>
      </c>
      <c r="L23" s="65">
        <f>VLOOKUP($A23,'Return Data'!$B$7:$R$2843,13,0)</f>
        <v>5.1337999999999999</v>
      </c>
      <c r="M23" s="66">
        <f t="shared" si="5"/>
        <v>10</v>
      </c>
      <c r="N23" s="65">
        <f>VLOOKUP($A23,'Return Data'!$B$7:$R$2843,17,0)</f>
        <v>6.7919</v>
      </c>
      <c r="O23" s="66">
        <f t="shared" si="6"/>
        <v>10</v>
      </c>
      <c r="P23" s="65">
        <f>VLOOKUP($A23,'Return Data'!$B$7:$R$2843,14,0)</f>
        <v>7.0815999999999999</v>
      </c>
      <c r="Q23" s="66">
        <f t="shared" si="7"/>
        <v>20</v>
      </c>
      <c r="R23" s="65">
        <f>VLOOKUP($A23,'Return Data'!$B$7:$R$2843,16,0)</f>
        <v>6.1416000000000004</v>
      </c>
      <c r="S23" s="67">
        <f t="shared" si="4"/>
        <v>26</v>
      </c>
    </row>
    <row r="24" spans="1:19" x14ac:dyDescent="0.3">
      <c r="A24" s="82" t="s">
        <v>99</v>
      </c>
      <c r="B24" s="64">
        <f>VLOOKUP($A24,'Return Data'!$B$7:$R$2843,3,0)</f>
        <v>44391</v>
      </c>
      <c r="C24" s="65">
        <f>VLOOKUP($A24,'Return Data'!$B$7:$R$2843,4,0)</f>
        <v>27.385200000000001</v>
      </c>
      <c r="D24" s="65">
        <f>VLOOKUP($A24,'Return Data'!$B$7:$R$2843,9,0)</f>
        <v>-1.5264</v>
      </c>
      <c r="E24" s="66">
        <f t="shared" si="0"/>
        <v>13</v>
      </c>
      <c r="F24" s="65">
        <f>VLOOKUP($A24,'Return Data'!$B$7:$R$2843,10,0)</f>
        <v>5.6139999999999999</v>
      </c>
      <c r="G24" s="66">
        <f t="shared" si="1"/>
        <v>8</v>
      </c>
      <c r="H24" s="65">
        <f>VLOOKUP($A24,'Return Data'!$B$7:$R$2843,11,0)</f>
        <v>0.67530000000000001</v>
      </c>
      <c r="I24" s="66">
        <f t="shared" si="2"/>
        <v>21</v>
      </c>
      <c r="J24" s="65">
        <f>VLOOKUP($A24,'Return Data'!$B$7:$R$2843,12,0)</f>
        <v>2.1842000000000001</v>
      </c>
      <c r="K24" s="66">
        <f t="shared" si="3"/>
        <v>20</v>
      </c>
      <c r="L24" s="65">
        <f>VLOOKUP($A24,'Return Data'!$B$7:$R$2843,13,0)</f>
        <v>2.4516</v>
      </c>
      <c r="M24" s="66">
        <f t="shared" si="5"/>
        <v>18</v>
      </c>
      <c r="N24" s="65">
        <f>VLOOKUP($A24,'Return Data'!$B$7:$R$2843,17,0)</f>
        <v>7.5336999999999996</v>
      </c>
      <c r="O24" s="66">
        <f t="shared" si="6"/>
        <v>7</v>
      </c>
      <c r="P24" s="65">
        <f>VLOOKUP($A24,'Return Data'!$B$7:$R$2843,14,0)</f>
        <v>9.8056999999999999</v>
      </c>
      <c r="Q24" s="66">
        <f t="shared" si="7"/>
        <v>1</v>
      </c>
      <c r="R24" s="65">
        <f>VLOOKUP($A24,'Return Data'!$B$7:$R$2843,16,0)</f>
        <v>8.3068000000000008</v>
      </c>
      <c r="S24" s="67">
        <f t="shared" si="4"/>
        <v>9</v>
      </c>
    </row>
    <row r="25" spans="1:19" x14ac:dyDescent="0.3">
      <c r="A25" s="82" t="s">
        <v>100</v>
      </c>
      <c r="B25" s="64">
        <f>VLOOKUP($A25,'Return Data'!$B$7:$R$2843,3,0)</f>
        <v>44391</v>
      </c>
      <c r="C25" s="65">
        <f>VLOOKUP($A25,'Return Data'!$B$7:$R$2843,4,0)</f>
        <v>17.2332</v>
      </c>
      <c r="D25" s="65">
        <f>VLOOKUP($A25,'Return Data'!$B$7:$R$2843,9,0)</f>
        <v>-2.8595999999999999</v>
      </c>
      <c r="E25" s="66">
        <f t="shared" si="0"/>
        <v>18</v>
      </c>
      <c r="F25" s="65">
        <f>VLOOKUP($A25,'Return Data'!$B$7:$R$2843,10,0)</f>
        <v>7.3807</v>
      </c>
      <c r="G25" s="66">
        <f t="shared" si="1"/>
        <v>5</v>
      </c>
      <c r="H25" s="65">
        <f>VLOOKUP($A25,'Return Data'!$B$7:$R$2843,11,0)</f>
        <v>5.5340999999999996</v>
      </c>
      <c r="I25" s="66">
        <f t="shared" si="2"/>
        <v>5</v>
      </c>
      <c r="J25" s="65">
        <f>VLOOKUP($A25,'Return Data'!$B$7:$R$2843,12,0)</f>
        <v>6.0928000000000004</v>
      </c>
      <c r="K25" s="66">
        <f t="shared" si="3"/>
        <v>6</v>
      </c>
      <c r="L25" s="65">
        <f>VLOOKUP($A25,'Return Data'!$B$7:$R$2843,13,0)</f>
        <v>6.2682000000000002</v>
      </c>
      <c r="M25" s="66">
        <f t="shared" si="5"/>
        <v>5</v>
      </c>
      <c r="N25" s="65">
        <f>VLOOKUP($A25,'Return Data'!$B$7:$R$2843,17,0)</f>
        <v>7.0416999999999996</v>
      </c>
      <c r="O25" s="66">
        <f t="shared" si="6"/>
        <v>9</v>
      </c>
      <c r="P25" s="65">
        <f>VLOOKUP($A25,'Return Data'!$B$7:$R$2843,14,0)</f>
        <v>7.1151999999999997</v>
      </c>
      <c r="Q25" s="66">
        <f t="shared" si="7"/>
        <v>19</v>
      </c>
      <c r="R25" s="65">
        <f>VLOOKUP($A25,'Return Data'!$B$7:$R$2843,16,0)</f>
        <v>6.9855</v>
      </c>
      <c r="S25" s="67">
        <f t="shared" si="4"/>
        <v>21</v>
      </c>
    </row>
    <row r="26" spans="1:19" x14ac:dyDescent="0.3">
      <c r="A26" s="82" t="s">
        <v>101</v>
      </c>
      <c r="B26" s="64">
        <f>VLOOKUP($A26,'Return Data'!$B$7:$R$2843,3,0)</f>
        <v>44391</v>
      </c>
      <c r="C26" s="65">
        <f>VLOOKUP($A26,'Return Data'!$B$7:$R$2843,4,0)</f>
        <v>1196.8131000000001</v>
      </c>
      <c r="D26" s="65">
        <f>VLOOKUP($A26,'Return Data'!$B$7:$R$2843,9,0)</f>
        <v>-2.9275000000000002</v>
      </c>
      <c r="E26" s="66">
        <f t="shared" si="0"/>
        <v>20</v>
      </c>
      <c r="F26" s="65">
        <f>VLOOKUP($A26,'Return Data'!$B$7:$R$2843,10,0)</f>
        <v>4.1634000000000002</v>
      </c>
      <c r="G26" s="66">
        <f t="shared" si="1"/>
        <v>12</v>
      </c>
      <c r="H26" s="65">
        <f>VLOOKUP($A26,'Return Data'!$B$7:$R$2843,11,0)</f>
        <v>2.9678</v>
      </c>
      <c r="I26" s="66">
        <f t="shared" si="2"/>
        <v>11</v>
      </c>
      <c r="J26" s="65">
        <f>VLOOKUP($A26,'Return Data'!$B$7:$R$2843,12,0)</f>
        <v>4.8239000000000001</v>
      </c>
      <c r="K26" s="66">
        <f t="shared" si="3"/>
        <v>11</v>
      </c>
      <c r="L26" s="65">
        <f>VLOOKUP($A26,'Return Data'!$B$7:$R$2843,13,0)</f>
        <v>4.0712999999999999</v>
      </c>
      <c r="M26" s="66">
        <f t="shared" si="5"/>
        <v>11</v>
      </c>
      <c r="N26" s="65"/>
      <c r="O26" s="66"/>
      <c r="P26" s="65"/>
      <c r="Q26" s="66"/>
      <c r="R26" s="65">
        <f>VLOOKUP($A26,'Return Data'!$B$7:$R$2843,16,0)</f>
        <v>7.1234000000000002</v>
      </c>
      <c r="S26" s="67">
        <f t="shared" si="4"/>
        <v>16</v>
      </c>
    </row>
    <row r="27" spans="1:19" x14ac:dyDescent="0.3">
      <c r="A27" s="82" t="s">
        <v>102</v>
      </c>
      <c r="B27" s="64">
        <f>VLOOKUP($A27,'Return Data'!$B$7:$R$2843,3,0)</f>
        <v>44391</v>
      </c>
      <c r="C27" s="65">
        <f>VLOOKUP($A27,'Return Data'!$B$7:$R$2843,4,0)</f>
        <v>32.689700000000002</v>
      </c>
      <c r="D27" s="65">
        <f>VLOOKUP($A27,'Return Data'!$B$7:$R$2843,9,0)</f>
        <v>-2.7071999999999998</v>
      </c>
      <c r="E27" s="66">
        <f t="shared" si="0"/>
        <v>17</v>
      </c>
      <c r="F27" s="65">
        <f>VLOOKUP($A27,'Return Data'!$B$7:$R$2843,10,0)</f>
        <v>3.9571000000000001</v>
      </c>
      <c r="G27" s="66">
        <f t="shared" si="1"/>
        <v>15</v>
      </c>
      <c r="H27" s="65">
        <f>VLOOKUP($A27,'Return Data'!$B$7:$R$2843,11,0)</f>
        <v>2.6663999999999999</v>
      </c>
      <c r="I27" s="66">
        <f t="shared" si="2"/>
        <v>12</v>
      </c>
      <c r="J27" s="65">
        <f>VLOOKUP($A27,'Return Data'!$B$7:$R$2843,12,0)</f>
        <v>3.1082000000000001</v>
      </c>
      <c r="K27" s="66">
        <f t="shared" si="3"/>
        <v>15</v>
      </c>
      <c r="L27" s="65">
        <f>VLOOKUP($A27,'Return Data'!$B$7:$R$2843,13,0)</f>
        <v>3.2709999999999999</v>
      </c>
      <c r="M27" s="66">
        <f t="shared" si="5"/>
        <v>16</v>
      </c>
      <c r="N27" s="65">
        <f>VLOOKUP($A27,'Return Data'!$B$7:$R$2843,17,0)</f>
        <v>5.5206</v>
      </c>
      <c r="O27" s="66">
        <f t="shared" ref="O27:O37" si="8">RANK(N27,N$8:N$39,0)</f>
        <v>20</v>
      </c>
      <c r="P27" s="65">
        <f>VLOOKUP($A27,'Return Data'!$B$7:$R$2843,14,0)</f>
        <v>6.0960000000000001</v>
      </c>
      <c r="Q27" s="66">
        <f t="shared" ref="Q27:Q37" si="9">RANK(P27,P$8:P$39,0)</f>
        <v>22</v>
      </c>
      <c r="R27" s="65">
        <f>VLOOKUP($A27,'Return Data'!$B$7:$R$2843,16,0)</f>
        <v>6.7762000000000002</v>
      </c>
      <c r="S27" s="67">
        <f t="shared" si="4"/>
        <v>24</v>
      </c>
    </row>
    <row r="28" spans="1:19" x14ac:dyDescent="0.3">
      <c r="A28" s="82" t="s">
        <v>103</v>
      </c>
      <c r="B28" s="64">
        <f>VLOOKUP($A28,'Return Data'!$B$7:$R$2843,3,0)</f>
        <v>44391</v>
      </c>
      <c r="C28" s="65">
        <f>VLOOKUP($A28,'Return Data'!$B$7:$R$2843,4,0)</f>
        <v>29.407399999999999</v>
      </c>
      <c r="D28" s="65">
        <f>VLOOKUP($A28,'Return Data'!$B$7:$R$2843,9,0)</f>
        <v>-3.9178000000000002</v>
      </c>
      <c r="E28" s="66">
        <f t="shared" si="0"/>
        <v>22</v>
      </c>
      <c r="F28" s="65">
        <f>VLOOKUP($A28,'Return Data'!$B$7:$R$2843,10,0)</f>
        <v>4.0206</v>
      </c>
      <c r="G28" s="66">
        <f t="shared" si="1"/>
        <v>14</v>
      </c>
      <c r="H28" s="65">
        <f>VLOOKUP($A28,'Return Data'!$B$7:$R$2843,11,0)</f>
        <v>1.1254</v>
      </c>
      <c r="I28" s="66">
        <f t="shared" si="2"/>
        <v>18</v>
      </c>
      <c r="J28" s="65">
        <f>VLOOKUP($A28,'Return Data'!$B$7:$R$2843,12,0)</f>
        <v>3.3340999999999998</v>
      </c>
      <c r="K28" s="66">
        <f t="shared" si="3"/>
        <v>14</v>
      </c>
      <c r="L28" s="65">
        <f>VLOOKUP($A28,'Return Data'!$B$7:$R$2843,13,0)</f>
        <v>3.8172999999999999</v>
      </c>
      <c r="M28" s="66">
        <f t="shared" si="5"/>
        <v>14</v>
      </c>
      <c r="N28" s="65">
        <f>VLOOKUP($A28,'Return Data'!$B$7:$R$2843,17,0)</f>
        <v>7.4015000000000004</v>
      </c>
      <c r="O28" s="66">
        <f t="shared" si="8"/>
        <v>8</v>
      </c>
      <c r="P28" s="65">
        <f>VLOOKUP($A28,'Return Data'!$B$7:$R$2843,14,0)</f>
        <v>9.4633000000000003</v>
      </c>
      <c r="Q28" s="66">
        <f t="shared" si="9"/>
        <v>3</v>
      </c>
      <c r="R28" s="65">
        <f>VLOOKUP($A28,'Return Data'!$B$7:$R$2843,16,0)</f>
        <v>8.5554000000000006</v>
      </c>
      <c r="S28" s="67">
        <f t="shared" si="4"/>
        <v>3</v>
      </c>
    </row>
    <row r="29" spans="1:19" x14ac:dyDescent="0.3">
      <c r="A29" s="82" t="s">
        <v>104</v>
      </c>
      <c r="B29" s="64">
        <f>VLOOKUP($A29,'Return Data'!$B$7:$R$2843,3,0)</f>
        <v>44391</v>
      </c>
      <c r="C29" s="65">
        <f>VLOOKUP($A29,'Return Data'!$B$7:$R$2843,4,0)</f>
        <v>23.5534</v>
      </c>
      <c r="D29" s="65">
        <f>VLOOKUP($A29,'Return Data'!$B$7:$R$2843,9,0)</f>
        <v>-4.1698000000000004</v>
      </c>
      <c r="E29" s="66">
        <f t="shared" si="0"/>
        <v>23</v>
      </c>
      <c r="F29" s="65">
        <f>VLOOKUP($A29,'Return Data'!$B$7:$R$2843,10,0)</f>
        <v>3.9485000000000001</v>
      </c>
      <c r="G29" s="66">
        <f t="shared" si="1"/>
        <v>16</v>
      </c>
      <c r="H29" s="65">
        <f>VLOOKUP($A29,'Return Data'!$B$7:$R$2843,11,0)</f>
        <v>-4.1099999999999998E-2</v>
      </c>
      <c r="I29" s="66">
        <f t="shared" si="2"/>
        <v>29</v>
      </c>
      <c r="J29" s="65">
        <f>VLOOKUP($A29,'Return Data'!$B$7:$R$2843,12,0)</f>
        <v>1.3827</v>
      </c>
      <c r="K29" s="66">
        <f t="shared" si="3"/>
        <v>26</v>
      </c>
      <c r="L29" s="65">
        <f>VLOOKUP($A29,'Return Data'!$B$7:$R$2843,13,0)</f>
        <v>2.1196999999999999</v>
      </c>
      <c r="M29" s="66">
        <f t="shared" si="5"/>
        <v>23</v>
      </c>
      <c r="N29" s="65">
        <f>VLOOKUP($A29,'Return Data'!$B$7:$R$2843,17,0)</f>
        <v>6.4370000000000003</v>
      </c>
      <c r="O29" s="66">
        <f t="shared" si="8"/>
        <v>15</v>
      </c>
      <c r="P29" s="65">
        <f>VLOOKUP($A29,'Return Data'!$B$7:$R$2843,14,0)</f>
        <v>8.1021999999999998</v>
      </c>
      <c r="Q29" s="66">
        <f t="shared" si="9"/>
        <v>11</v>
      </c>
      <c r="R29" s="65">
        <f>VLOOKUP($A29,'Return Data'!$B$7:$R$2843,16,0)</f>
        <v>5.9253999999999998</v>
      </c>
      <c r="S29" s="67">
        <f t="shared" si="4"/>
        <v>28</v>
      </c>
    </row>
    <row r="30" spans="1:19" x14ac:dyDescent="0.3">
      <c r="A30" s="82" t="s">
        <v>105</v>
      </c>
      <c r="B30" s="64">
        <f>VLOOKUP($A30,'Return Data'!$B$7:$R$2843,3,0)</f>
        <v>44391</v>
      </c>
      <c r="C30" s="65">
        <f>VLOOKUP($A30,'Return Data'!$B$7:$R$2843,4,0)</f>
        <v>13.3104</v>
      </c>
      <c r="D30" s="65">
        <f>VLOOKUP($A30,'Return Data'!$B$7:$R$2843,9,0)</f>
        <v>-2.3445999999999998</v>
      </c>
      <c r="E30" s="66">
        <f t="shared" si="0"/>
        <v>15</v>
      </c>
      <c r="F30" s="65">
        <f>VLOOKUP($A30,'Return Data'!$B$7:$R$2843,10,0)</f>
        <v>3.7448000000000001</v>
      </c>
      <c r="G30" s="66">
        <f t="shared" si="1"/>
        <v>17</v>
      </c>
      <c r="H30" s="65">
        <f>VLOOKUP($A30,'Return Data'!$B$7:$R$2843,11,0)</f>
        <v>2.331</v>
      </c>
      <c r="I30" s="66">
        <f t="shared" si="2"/>
        <v>14</v>
      </c>
      <c r="J30" s="65">
        <f>VLOOKUP($A30,'Return Data'!$B$7:$R$2843,12,0)</f>
        <v>2.4601999999999999</v>
      </c>
      <c r="K30" s="66">
        <f t="shared" si="3"/>
        <v>19</v>
      </c>
      <c r="L30" s="65">
        <f>VLOOKUP($A30,'Return Data'!$B$7:$R$2843,13,0)</f>
        <v>2.331</v>
      </c>
      <c r="M30" s="66">
        <f t="shared" si="5"/>
        <v>20</v>
      </c>
      <c r="N30" s="65">
        <f>VLOOKUP($A30,'Return Data'!$B$7:$R$2843,17,0)</f>
        <v>6.5274000000000001</v>
      </c>
      <c r="O30" s="66">
        <f t="shared" si="8"/>
        <v>14</v>
      </c>
      <c r="P30" s="65">
        <f>VLOOKUP($A30,'Return Data'!$B$7:$R$2843,14,0)</f>
        <v>8.5168999999999997</v>
      </c>
      <c r="Q30" s="66">
        <f t="shared" si="9"/>
        <v>7</v>
      </c>
      <c r="R30" s="65">
        <f>VLOOKUP($A30,'Return Data'!$B$7:$R$2843,16,0)</f>
        <v>6.8605</v>
      </c>
      <c r="S30" s="67">
        <f t="shared" si="4"/>
        <v>22</v>
      </c>
    </row>
    <row r="31" spans="1:19" x14ac:dyDescent="0.3">
      <c r="A31" s="82" t="s">
        <v>106</v>
      </c>
      <c r="B31" s="64">
        <f>VLOOKUP($A31,'Return Data'!$B$7:$R$2843,3,0)</f>
        <v>44391</v>
      </c>
      <c r="C31" s="65">
        <f>VLOOKUP($A31,'Return Data'!$B$7:$R$2843,4,0)</f>
        <v>29.084900000000001</v>
      </c>
      <c r="D31" s="65">
        <f>VLOOKUP($A31,'Return Data'!$B$7:$R$2843,9,0)</f>
        <v>-11.9376</v>
      </c>
      <c r="E31" s="66">
        <f t="shared" si="0"/>
        <v>30</v>
      </c>
      <c r="F31" s="65">
        <f>VLOOKUP($A31,'Return Data'!$B$7:$R$2843,10,0)</f>
        <v>0.66769999999999996</v>
      </c>
      <c r="G31" s="66">
        <f t="shared" si="1"/>
        <v>29</v>
      </c>
      <c r="H31" s="65">
        <f>VLOOKUP($A31,'Return Data'!$B$7:$R$2843,11,0)</f>
        <v>0.1658</v>
      </c>
      <c r="I31" s="66">
        <f t="shared" si="2"/>
        <v>24</v>
      </c>
      <c r="J31" s="65">
        <f>VLOOKUP($A31,'Return Data'!$B$7:$R$2843,12,0)</f>
        <v>2.8056999999999999</v>
      </c>
      <c r="K31" s="66">
        <f t="shared" si="3"/>
        <v>16</v>
      </c>
      <c r="L31" s="65">
        <f>VLOOKUP($A31,'Return Data'!$B$7:$R$2843,13,0)</f>
        <v>2.2999999999999998</v>
      </c>
      <c r="M31" s="66">
        <f t="shared" si="5"/>
        <v>21</v>
      </c>
      <c r="N31" s="65">
        <f>VLOOKUP($A31,'Return Data'!$B$7:$R$2843,17,0)</f>
        <v>6.1025</v>
      </c>
      <c r="O31" s="66">
        <f t="shared" si="8"/>
        <v>18</v>
      </c>
      <c r="P31" s="65">
        <f>VLOOKUP($A31,'Return Data'!$B$7:$R$2843,14,0)</f>
        <v>8.0103000000000009</v>
      </c>
      <c r="Q31" s="66">
        <f t="shared" si="9"/>
        <v>12</v>
      </c>
      <c r="R31" s="65">
        <f>VLOOKUP($A31,'Return Data'!$B$7:$R$2843,16,0)</f>
        <v>6.6135999999999999</v>
      </c>
      <c r="S31" s="67">
        <f t="shared" si="4"/>
        <v>25</v>
      </c>
    </row>
    <row r="32" spans="1:19" x14ac:dyDescent="0.3">
      <c r="A32" s="82" t="s">
        <v>107</v>
      </c>
      <c r="B32" s="64">
        <f>VLOOKUP($A32,'Return Data'!$B$7:$R$2843,3,0)</f>
        <v>44391</v>
      </c>
      <c r="C32" s="65">
        <f>VLOOKUP($A32,'Return Data'!$B$7:$R$2843,4,0)</f>
        <v>2105.5452</v>
      </c>
      <c r="D32" s="65">
        <f>VLOOKUP($A32,'Return Data'!$B$7:$R$2843,9,0)</f>
        <v>-4.3049999999999997</v>
      </c>
      <c r="E32" s="66">
        <f t="shared" si="0"/>
        <v>24</v>
      </c>
      <c r="F32" s="65">
        <f>VLOOKUP($A32,'Return Data'!$B$7:$R$2843,10,0)</f>
        <v>3.4295</v>
      </c>
      <c r="G32" s="66">
        <f t="shared" si="1"/>
        <v>18</v>
      </c>
      <c r="H32" s="65">
        <f>VLOOKUP($A32,'Return Data'!$B$7:$R$2843,11,0)</f>
        <v>1.9059999999999999</v>
      </c>
      <c r="I32" s="66">
        <f t="shared" si="2"/>
        <v>16</v>
      </c>
      <c r="J32" s="65">
        <f>VLOOKUP($A32,'Return Data'!$B$7:$R$2843,12,0)</f>
        <v>2.5914999999999999</v>
      </c>
      <c r="K32" s="66">
        <f t="shared" si="3"/>
        <v>18</v>
      </c>
      <c r="L32" s="65">
        <f>VLOOKUP($A32,'Return Data'!$B$7:$R$2843,13,0)</f>
        <v>3.0684999999999998</v>
      </c>
      <c r="M32" s="66">
        <f t="shared" si="5"/>
        <v>17</v>
      </c>
      <c r="N32" s="65">
        <f>VLOOKUP($A32,'Return Data'!$B$7:$R$2843,17,0)</f>
        <v>6.1233000000000004</v>
      </c>
      <c r="O32" s="66">
        <f t="shared" si="8"/>
        <v>17</v>
      </c>
      <c r="P32" s="65">
        <f>VLOOKUP($A32,'Return Data'!$B$7:$R$2843,14,0)</f>
        <v>8.4376999999999995</v>
      </c>
      <c r="Q32" s="66">
        <f t="shared" si="9"/>
        <v>8</v>
      </c>
      <c r="R32" s="65">
        <f>VLOOKUP($A32,'Return Data'!$B$7:$R$2843,16,0)</f>
        <v>8.1443999999999992</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44391</v>
      </c>
      <c r="C34" s="65">
        <f>VLOOKUP($A34,'Return Data'!$B$7:$R$2843,4,0)</f>
        <v>16.452999999999999</v>
      </c>
      <c r="D34" s="65">
        <f>VLOOKUP($A34,'Return Data'!$B$7:$R$2843,9,0)</f>
        <v>-2.3837999999999999</v>
      </c>
      <c r="E34" s="66">
        <f t="shared" si="0"/>
        <v>16</v>
      </c>
      <c r="F34" s="65">
        <f>VLOOKUP($A34,'Return Data'!$B$7:$R$2843,10,0)</f>
        <v>2.7189999999999999</v>
      </c>
      <c r="G34" s="66">
        <f t="shared" si="1"/>
        <v>20</v>
      </c>
      <c r="H34" s="65">
        <f>VLOOKUP($A34,'Return Data'!$B$7:$R$2843,11,0)</f>
        <v>2.2682000000000002</v>
      </c>
      <c r="I34" s="66">
        <f t="shared" si="2"/>
        <v>15</v>
      </c>
      <c r="J34" s="65">
        <f>VLOOKUP($A34,'Return Data'!$B$7:$R$2843,12,0)</f>
        <v>2.778</v>
      </c>
      <c r="K34" s="66">
        <f t="shared" si="3"/>
        <v>17</v>
      </c>
      <c r="L34" s="65">
        <f>VLOOKUP($A34,'Return Data'!$B$7:$R$2843,13,0)</f>
        <v>3.9060000000000001</v>
      </c>
      <c r="M34" s="66">
        <f t="shared" si="5"/>
        <v>13</v>
      </c>
      <c r="N34" s="65">
        <f>VLOOKUP($A34,'Return Data'!$B$7:$R$2843,17,0)</f>
        <v>6.7866</v>
      </c>
      <c r="O34" s="66">
        <f t="shared" si="8"/>
        <v>11</v>
      </c>
      <c r="P34" s="65">
        <f>VLOOKUP($A34,'Return Data'!$B$7:$R$2843,14,0)</f>
        <v>8.3652999999999995</v>
      </c>
      <c r="Q34" s="66">
        <f t="shared" si="9"/>
        <v>9</v>
      </c>
      <c r="R34" s="65">
        <f>VLOOKUP($A34,'Return Data'!$B$7:$R$2843,16,0)</f>
        <v>8.3874999999999993</v>
      </c>
      <c r="S34" s="67">
        <f t="shared" si="4"/>
        <v>8</v>
      </c>
    </row>
    <row r="35" spans="1:19" x14ac:dyDescent="0.3">
      <c r="A35" s="82" t="s">
        <v>111</v>
      </c>
      <c r="B35" s="64">
        <f>VLOOKUP($A35,'Return Data'!$B$7:$R$2843,3,0)</f>
        <v>44391</v>
      </c>
      <c r="C35" s="65">
        <f>VLOOKUP($A35,'Return Data'!$B$7:$R$2843,4,0)</f>
        <v>27.8584</v>
      </c>
      <c r="D35" s="65">
        <f>VLOOKUP($A35,'Return Data'!$B$7:$R$2843,9,0)</f>
        <v>-0.13969999999999999</v>
      </c>
      <c r="E35" s="66">
        <f t="shared" si="0"/>
        <v>9</v>
      </c>
      <c r="F35" s="65">
        <f>VLOOKUP($A35,'Return Data'!$B$7:$R$2843,10,0)</f>
        <v>1.8528</v>
      </c>
      <c r="G35" s="66">
        <f t="shared" si="1"/>
        <v>26</v>
      </c>
      <c r="H35" s="65">
        <f>VLOOKUP($A35,'Return Data'!$B$7:$R$2843,11,0)</f>
        <v>1.329</v>
      </c>
      <c r="I35" s="66">
        <f t="shared" si="2"/>
        <v>17</v>
      </c>
      <c r="J35" s="65">
        <f>VLOOKUP($A35,'Return Data'!$B$7:$R$2843,12,0)</f>
        <v>2.1301999999999999</v>
      </c>
      <c r="K35" s="66">
        <f t="shared" si="3"/>
        <v>21</v>
      </c>
      <c r="L35" s="65">
        <f>VLOOKUP($A35,'Return Data'!$B$7:$R$2843,13,0)</f>
        <v>2.4108000000000001</v>
      </c>
      <c r="M35" s="66">
        <f t="shared" si="5"/>
        <v>19</v>
      </c>
      <c r="N35" s="65">
        <f>VLOOKUP($A35,'Return Data'!$B$7:$R$2843,17,0)</f>
        <v>6.73</v>
      </c>
      <c r="O35" s="66">
        <f t="shared" si="8"/>
        <v>12</v>
      </c>
      <c r="P35" s="65">
        <f>VLOOKUP($A35,'Return Data'!$B$7:$R$2843,14,0)</f>
        <v>9.1620000000000008</v>
      </c>
      <c r="Q35" s="66">
        <f t="shared" si="9"/>
        <v>6</v>
      </c>
      <c r="R35" s="65">
        <f>VLOOKUP($A35,'Return Data'!$B$7:$R$2843,16,0)</f>
        <v>6.0250000000000004</v>
      </c>
      <c r="S35" s="67">
        <f t="shared" si="4"/>
        <v>27</v>
      </c>
    </row>
    <row r="36" spans="1:19" x14ac:dyDescent="0.3">
      <c r="A36" s="82" t="s">
        <v>112</v>
      </c>
      <c r="B36" s="64">
        <f>VLOOKUP($A36,'Return Data'!$B$7:$R$2843,3,0)</f>
        <v>44391</v>
      </c>
      <c r="C36" s="65">
        <f>VLOOKUP($A36,'Return Data'!$B$7:$R$2843,4,0)</f>
        <v>32.701700000000002</v>
      </c>
      <c r="D36" s="65">
        <f>VLOOKUP($A36,'Return Data'!$B$7:$R$2843,9,0)</f>
        <v>0.72970000000000002</v>
      </c>
      <c r="E36" s="66">
        <f t="shared" si="0"/>
        <v>5</v>
      </c>
      <c r="F36" s="65">
        <f>VLOOKUP($A36,'Return Data'!$B$7:$R$2843,10,0)</f>
        <v>6.2042000000000002</v>
      </c>
      <c r="G36" s="66">
        <f t="shared" si="1"/>
        <v>6</v>
      </c>
      <c r="H36" s="65">
        <f>VLOOKUP($A36,'Return Data'!$B$7:$R$2843,11,0)</f>
        <v>4.2945000000000002</v>
      </c>
      <c r="I36" s="66">
        <f t="shared" si="2"/>
        <v>8</v>
      </c>
      <c r="J36" s="65">
        <f>VLOOKUP($A36,'Return Data'!$B$7:$R$2843,12,0)</f>
        <v>4.4641000000000002</v>
      </c>
      <c r="K36" s="66">
        <f t="shared" si="3"/>
        <v>12</v>
      </c>
      <c r="L36" s="65">
        <f>VLOOKUP($A36,'Return Data'!$B$7:$R$2843,13,0)</f>
        <v>3.9929000000000001</v>
      </c>
      <c r="M36" s="66">
        <f t="shared" si="5"/>
        <v>12</v>
      </c>
      <c r="N36" s="65">
        <f>VLOOKUP($A36,'Return Data'!$B$7:$R$2843,17,0)</f>
        <v>6.6818</v>
      </c>
      <c r="O36" s="66">
        <f t="shared" si="8"/>
        <v>13</v>
      </c>
      <c r="P36" s="65">
        <f>VLOOKUP($A36,'Return Data'!$B$7:$R$2843,14,0)</f>
        <v>7.3121999999999998</v>
      </c>
      <c r="Q36" s="66">
        <f t="shared" si="9"/>
        <v>14</v>
      </c>
      <c r="R36" s="65">
        <f>VLOOKUP($A36,'Return Data'!$B$7:$R$2843,16,0)</f>
        <v>6.8535000000000004</v>
      </c>
      <c r="S36" s="67">
        <f t="shared" si="4"/>
        <v>23</v>
      </c>
    </row>
    <row r="37" spans="1:19" x14ac:dyDescent="0.3">
      <c r="A37" s="82" t="s">
        <v>113</v>
      </c>
      <c r="B37" s="64">
        <f>VLOOKUP($A37,'Return Data'!$B$7:$R$2843,3,0)</f>
        <v>44391</v>
      </c>
      <c r="C37" s="65">
        <f>VLOOKUP($A37,'Return Data'!$B$7:$R$2843,4,0)</f>
        <v>18.969000000000001</v>
      </c>
      <c r="D37" s="65">
        <f>VLOOKUP($A37,'Return Data'!$B$7:$R$2843,9,0)</f>
        <v>-7.7370000000000001</v>
      </c>
      <c r="E37" s="66">
        <f t="shared" si="0"/>
        <v>28</v>
      </c>
      <c r="F37" s="65">
        <f>VLOOKUP($A37,'Return Data'!$B$7:$R$2843,10,0)</f>
        <v>2.8468</v>
      </c>
      <c r="G37" s="66">
        <f t="shared" si="1"/>
        <v>19</v>
      </c>
      <c r="H37" s="65">
        <f>VLOOKUP($A37,'Return Data'!$B$7:$R$2843,11,0)</f>
        <v>0.41439999999999999</v>
      </c>
      <c r="I37" s="66">
        <f t="shared" si="2"/>
        <v>22</v>
      </c>
      <c r="J37" s="65">
        <f>VLOOKUP($A37,'Return Data'!$B$7:$R$2843,12,0)</f>
        <v>1.6865000000000001</v>
      </c>
      <c r="K37" s="66">
        <f t="shared" si="3"/>
        <v>24</v>
      </c>
      <c r="L37" s="65">
        <f>VLOOKUP($A37,'Return Data'!$B$7:$R$2843,13,0)</f>
        <v>2.0672999999999999</v>
      </c>
      <c r="M37" s="66">
        <f t="shared" si="5"/>
        <v>24</v>
      </c>
      <c r="N37" s="65">
        <f>VLOOKUP($A37,'Return Data'!$B$7:$R$2843,17,0)</f>
        <v>6.4092000000000002</v>
      </c>
      <c r="O37" s="66">
        <f t="shared" si="8"/>
        <v>16</v>
      </c>
      <c r="P37" s="65">
        <f>VLOOKUP($A37,'Return Data'!$B$7:$R$2843,14,0)</f>
        <v>8.1615000000000002</v>
      </c>
      <c r="Q37" s="66">
        <f t="shared" si="9"/>
        <v>10</v>
      </c>
      <c r="R37" s="65">
        <f>VLOOKUP($A37,'Return Data'!$B$7:$R$2843,16,0)</f>
        <v>7.0312000000000001</v>
      </c>
      <c r="S37" s="67">
        <f t="shared" si="4"/>
        <v>19</v>
      </c>
    </row>
    <row r="38" spans="1:19" x14ac:dyDescent="0.3">
      <c r="A38" s="82" t="s">
        <v>367</v>
      </c>
      <c r="B38" s="64">
        <f>VLOOKUP($A38,'Return Data'!$B$7:$R$2843,3,0)</f>
        <v>44391</v>
      </c>
      <c r="C38" s="65">
        <f>VLOOKUP($A38,'Return Data'!$B$7:$R$2843,4,0)</f>
        <v>0.30819999999999997</v>
      </c>
      <c r="D38" s="65">
        <f>VLOOKUP($A38,'Return Data'!$B$7:$R$2843,9,0)</f>
        <v>11.1548</v>
      </c>
      <c r="E38" s="66">
        <f t="shared" si="0"/>
        <v>4</v>
      </c>
      <c r="F38" s="65">
        <f>VLOOKUP($A38,'Return Data'!$B$7:$R$2843,10,0)</f>
        <v>11.2659</v>
      </c>
      <c r="G38" s="66">
        <f t="shared" si="1"/>
        <v>4</v>
      </c>
      <c r="H38" s="65">
        <f>VLOOKUP($A38,'Return Data'!$B$7:$R$2843,11,0)</f>
        <v>-40.561500000000002</v>
      </c>
      <c r="I38" s="66">
        <f t="shared" si="2"/>
        <v>31</v>
      </c>
      <c r="J38" s="65"/>
      <c r="K38" s="66"/>
      <c r="L38" s="65"/>
      <c r="M38" s="66"/>
      <c r="N38" s="65"/>
      <c r="O38" s="66"/>
      <c r="P38" s="65"/>
      <c r="Q38" s="66"/>
      <c r="R38" s="65">
        <f>VLOOKUP($A38,'Return Data'!$B$7:$R$2843,16,0)</f>
        <v>-9.9298000000000002</v>
      </c>
      <c r="S38" s="67">
        <f t="shared" si="4"/>
        <v>29</v>
      </c>
    </row>
    <row r="39" spans="1:19" x14ac:dyDescent="0.3">
      <c r="A39" s="82" t="s">
        <v>114</v>
      </c>
      <c r="B39" s="64">
        <f>VLOOKUP($A39,'Return Data'!$B$7:$R$2843,3,0)</f>
        <v>44391</v>
      </c>
      <c r="C39" s="65">
        <f>VLOOKUP($A39,'Return Data'!$B$7:$R$2843,4,0)</f>
        <v>21.196999999999999</v>
      </c>
      <c r="D39" s="65">
        <f>VLOOKUP($A39,'Return Data'!$B$7:$R$2843,9,0)</f>
        <v>-1.2614000000000001</v>
      </c>
      <c r="E39" s="66">
        <f t="shared" si="0"/>
        <v>12</v>
      </c>
      <c r="F39" s="65">
        <f>VLOOKUP($A39,'Return Data'!$B$7:$R$2843,10,0)</f>
        <v>2.5362</v>
      </c>
      <c r="G39" s="66">
        <f t="shared" si="1"/>
        <v>22</v>
      </c>
      <c r="H39" s="65">
        <f>VLOOKUP($A39,'Return Data'!$B$7:$R$2843,11,0)</f>
        <v>1.0470999999999999</v>
      </c>
      <c r="I39" s="66">
        <f t="shared" si="2"/>
        <v>19</v>
      </c>
      <c r="J39" s="65">
        <f>VLOOKUP($A39,'Return Data'!$B$7:$R$2843,12,0)</f>
        <v>1.6752</v>
      </c>
      <c r="K39" s="66">
        <f>RANK(J39,J$8:J$39,0)</f>
        <v>25</v>
      </c>
      <c r="L39" s="65">
        <f>VLOOKUP($A39,'Return Data'!$B$7:$R$2843,13,0)</f>
        <v>1.4915</v>
      </c>
      <c r="M39" s="66">
        <f>RANK(L39,L$8:L$39,0)</f>
        <v>28</v>
      </c>
      <c r="N39" s="65">
        <f>VLOOKUP($A39,'Return Data'!$B$7:$R$2843,17,0)</f>
        <v>3.5034999999999998</v>
      </c>
      <c r="O39" s="66">
        <f>RANK(N39,N$8:N$39,0)</f>
        <v>24</v>
      </c>
      <c r="P39" s="65">
        <f>VLOOKUP($A39,'Return Data'!$B$7:$R$2843,14,0)</f>
        <v>1.7685</v>
      </c>
      <c r="Q39" s="66">
        <f>RANK(P39,P$8:P$39,0)</f>
        <v>27</v>
      </c>
      <c r="R39" s="65">
        <f>VLOOKUP($A39,'Return Data'!$B$7:$R$2843,16,0)</f>
        <v>7.0250000000000004</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3.1628935483870975</v>
      </c>
      <c r="E41" s="88"/>
      <c r="F41" s="89">
        <f>AVERAGE(F8:F39)</f>
        <v>5.7640032258064506</v>
      </c>
      <c r="G41" s="88"/>
      <c r="H41" s="89">
        <f>AVERAGE(H8:H39)</f>
        <v>1.6693483870967734</v>
      </c>
      <c r="I41" s="88"/>
      <c r="J41" s="89">
        <f>AVERAGE(J8:J39)</f>
        <v>4.025103333333333</v>
      </c>
      <c r="K41" s="88"/>
      <c r="L41" s="89">
        <f>AVERAGE(L8:L39)</f>
        <v>4.1535464285714285</v>
      </c>
      <c r="M41" s="88"/>
      <c r="N41" s="89">
        <f>AVERAGE(N8:N39)</f>
        <v>6.4285333333333323</v>
      </c>
      <c r="O41" s="88"/>
      <c r="P41" s="89">
        <f>AVERAGE(P8:P39)</f>
        <v>7.359951851851851</v>
      </c>
      <c r="Q41" s="88"/>
      <c r="R41" s="89">
        <f>AVERAGE(R8:R39)</f>
        <v>5.5083129032258062</v>
      </c>
      <c r="S41" s="90"/>
    </row>
    <row r="42" spans="1:19" x14ac:dyDescent="0.3">
      <c r="A42" s="87" t="s">
        <v>28</v>
      </c>
      <c r="B42" s="88"/>
      <c r="C42" s="88"/>
      <c r="D42" s="89">
        <f>MIN(D8:D39)</f>
        <v>-24.4803</v>
      </c>
      <c r="E42" s="88"/>
      <c r="F42" s="89">
        <f>MIN(F8:F39)</f>
        <v>0</v>
      </c>
      <c r="G42" s="88"/>
      <c r="H42" s="89">
        <f>MIN(H8:H39)</f>
        <v>-40.561500000000002</v>
      </c>
      <c r="I42" s="88"/>
      <c r="J42" s="89">
        <f>MIN(J8:J39)</f>
        <v>0</v>
      </c>
      <c r="K42" s="88"/>
      <c r="L42" s="89">
        <f>MIN(L8:L39)</f>
        <v>1.4915</v>
      </c>
      <c r="M42" s="88"/>
      <c r="N42" s="89">
        <f>MIN(N8:N39)</f>
        <v>2.6337999999999999</v>
      </c>
      <c r="O42" s="88"/>
      <c r="P42" s="89">
        <f>MIN(P8:P39)</f>
        <v>1.7685</v>
      </c>
      <c r="Q42" s="88"/>
      <c r="R42" s="89">
        <f>MIN(R8:R39)</f>
        <v>-15.403600000000001</v>
      </c>
      <c r="S42" s="90"/>
    </row>
    <row r="43" spans="1:19" ht="15" thickBot="1" x14ac:dyDescent="0.35">
      <c r="A43" s="91" t="s">
        <v>29</v>
      </c>
      <c r="B43" s="92"/>
      <c r="C43" s="92"/>
      <c r="D43" s="93">
        <f>MAX(D8:D39)</f>
        <v>65.914199999999994</v>
      </c>
      <c r="E43" s="92"/>
      <c r="F43" s="93">
        <f>MAX(F8:F39)</f>
        <v>25.270099999999999</v>
      </c>
      <c r="G43" s="92"/>
      <c r="H43" s="93">
        <f>MAX(H8:H39)</f>
        <v>12.053699999999999</v>
      </c>
      <c r="I43" s="92"/>
      <c r="J43" s="93">
        <f>MAX(J8:J39)</f>
        <v>11.939299999999999</v>
      </c>
      <c r="K43" s="92"/>
      <c r="L43" s="93">
        <f>MAX(L8:L39)</f>
        <v>9.0394000000000005</v>
      </c>
      <c r="M43" s="92"/>
      <c r="N43" s="93">
        <f>MAX(N8:N39)</f>
        <v>9.0959000000000003</v>
      </c>
      <c r="O43" s="92"/>
      <c r="P43" s="93">
        <f>MAX(P8:P39)</f>
        <v>9.8056999999999999</v>
      </c>
      <c r="Q43" s="92"/>
      <c r="R43" s="93">
        <f>MAX(R8:R39)</f>
        <v>9.5182000000000002</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44391</v>
      </c>
      <c r="C8" s="65">
        <f>VLOOKUP($A8,'Return Data'!$B$7:$R$2843,4,0)</f>
        <v>1123.2375999999999</v>
      </c>
      <c r="D8" s="65">
        <f>VLOOKUP($A8,'Return Data'!$B$7:$R$2843,5,0)</f>
        <v>3.1295999999999999</v>
      </c>
      <c r="E8" s="66">
        <f t="shared" ref="E8:E37" si="0">RANK(D8,D$8:D$37,0)</f>
        <v>14</v>
      </c>
      <c r="F8" s="65">
        <f>VLOOKUP($A8,'Return Data'!$B$7:$R$2843,6,0)</f>
        <v>3.1355</v>
      </c>
      <c r="G8" s="66">
        <f t="shared" ref="G8:G37" si="1">RANK(F8,F$8:F$37,0)</f>
        <v>17</v>
      </c>
      <c r="H8" s="65">
        <f>VLOOKUP($A8,'Return Data'!$B$7:$R$2843,7,0)</f>
        <v>3.1581000000000001</v>
      </c>
      <c r="I8" s="66">
        <f t="shared" ref="I8:I37" si="2">RANK(H8,H$8:H$37,0)</f>
        <v>9</v>
      </c>
      <c r="J8" s="65">
        <f>VLOOKUP($A8,'Return Data'!$B$7:$R$2843,8,0)</f>
        <v>3.1604999999999999</v>
      </c>
      <c r="K8" s="66">
        <f t="shared" ref="K8:K37" si="3">RANK(J8,J$8:J$37,0)</f>
        <v>12</v>
      </c>
      <c r="L8" s="65">
        <f>VLOOKUP($A8,'Return Data'!$B$7:$R$2843,9,0)</f>
        <v>3.1867000000000001</v>
      </c>
      <c r="M8" s="66">
        <f t="shared" ref="M8:M37" si="4">RANK(L8,L$8:L$37,0)</f>
        <v>8</v>
      </c>
      <c r="N8" s="65">
        <f>VLOOKUP($A8,'Return Data'!$B$7:$R$2843,10,0)</f>
        <v>3.2223999999999999</v>
      </c>
      <c r="O8" s="66">
        <f t="shared" ref="O8:O37" si="5">RANK(N8,N$8:N$37,0)</f>
        <v>7</v>
      </c>
      <c r="P8" s="65">
        <f>VLOOKUP($A8,'Return Data'!$B$7:$R$2843,11,0)</f>
        <v>3.1745000000000001</v>
      </c>
      <c r="Q8" s="66">
        <f>RANK(P8,P$8:P$37,0)</f>
        <v>6</v>
      </c>
      <c r="R8" s="65">
        <f>VLOOKUP($A8,'Return Data'!$B$7:$R$2843,12,0)</f>
        <v>3.1046999999999998</v>
      </c>
      <c r="S8" s="66">
        <f>RANK(R8,R$8:R$37,0)</f>
        <v>10</v>
      </c>
      <c r="T8" s="65">
        <f>VLOOKUP($A8,'Return Data'!$B$7:$R$2843,13,0)</f>
        <v>3.117</v>
      </c>
      <c r="U8" s="66">
        <f>RANK(T8,T$8:T$37,0)</f>
        <v>9</v>
      </c>
      <c r="V8" s="65">
        <f>VLOOKUP($A8,'Return Data'!$B$7:$R$2843,17,0)</f>
        <v>3.7454000000000001</v>
      </c>
      <c r="W8" s="66">
        <f t="shared" ref="W8" si="6">RANK(V8,V$8:V$37,0)</f>
        <v>2</v>
      </c>
      <c r="X8" s="65"/>
      <c r="Y8" s="66"/>
      <c r="Z8" s="65">
        <f>VLOOKUP($A8,'Return Data'!$B$7:$R$2843,16,0)</f>
        <v>4.3959999999999999</v>
      </c>
      <c r="AA8" s="67">
        <f t="shared" ref="AA8:AA37" si="7">RANK(Z8,Z$8:Z$37,0)</f>
        <v>5</v>
      </c>
    </row>
    <row r="9" spans="1:27" x14ac:dyDescent="0.3">
      <c r="A9" s="63" t="s">
        <v>1283</v>
      </c>
      <c r="B9" s="64">
        <f>VLOOKUP($A9,'Return Data'!$B$7:$R$2843,3,0)</f>
        <v>44391</v>
      </c>
      <c r="C9" s="65">
        <f>VLOOKUP($A9,'Return Data'!$B$7:$R$2843,4,0)</f>
        <v>1097.9110000000001</v>
      </c>
      <c r="D9" s="65">
        <f>VLOOKUP($A9,'Return Data'!$B$7:$R$2843,5,0)</f>
        <v>3.1652</v>
      </c>
      <c r="E9" s="66">
        <f t="shared" si="0"/>
        <v>8</v>
      </c>
      <c r="F9" s="65">
        <f>VLOOKUP($A9,'Return Data'!$B$7:$R$2843,6,0)</f>
        <v>3.1613000000000002</v>
      </c>
      <c r="G9" s="66">
        <f t="shared" si="1"/>
        <v>11</v>
      </c>
      <c r="H9" s="65">
        <f>VLOOKUP($A9,'Return Data'!$B$7:$R$2843,7,0)</f>
        <v>3.1206999999999998</v>
      </c>
      <c r="I9" s="66">
        <f t="shared" si="2"/>
        <v>14</v>
      </c>
      <c r="J9" s="65">
        <f>VLOOKUP($A9,'Return Data'!$B$7:$R$2843,8,0)</f>
        <v>3.1878000000000002</v>
      </c>
      <c r="K9" s="66">
        <f t="shared" si="3"/>
        <v>7</v>
      </c>
      <c r="L9" s="65">
        <f>VLOOKUP($A9,'Return Data'!$B$7:$R$2843,9,0)</f>
        <v>3.1932</v>
      </c>
      <c r="M9" s="66">
        <f t="shared" si="4"/>
        <v>7</v>
      </c>
      <c r="N9" s="65">
        <f>VLOOKUP($A9,'Return Data'!$B$7:$R$2843,10,0)</f>
        <v>3.2082000000000002</v>
      </c>
      <c r="O9" s="66">
        <f t="shared" si="5"/>
        <v>10</v>
      </c>
      <c r="P9" s="65">
        <f>VLOOKUP($A9,'Return Data'!$B$7:$R$2843,11,0)</f>
        <v>3.1644000000000001</v>
      </c>
      <c r="Q9" s="66">
        <f>RANK(P9,P$8:P$37,0)</f>
        <v>10</v>
      </c>
      <c r="R9" s="65">
        <f>VLOOKUP($A9,'Return Data'!$B$7:$R$2843,12,0)</f>
        <v>3.1063999999999998</v>
      </c>
      <c r="S9" s="66">
        <f>RANK(R9,R$8:R$37,0)</f>
        <v>9</v>
      </c>
      <c r="T9" s="65">
        <f>VLOOKUP($A9,'Return Data'!$B$7:$R$2843,13,0)</f>
        <v>3.1253000000000002</v>
      </c>
      <c r="U9" s="66">
        <f>RANK(T9,T$8:T$37,0)</f>
        <v>8</v>
      </c>
      <c r="V9" s="65"/>
      <c r="W9" s="66"/>
      <c r="X9" s="65"/>
      <c r="Y9" s="66"/>
      <c r="Z9" s="65">
        <f>VLOOKUP($A9,'Return Data'!$B$7:$R$2843,16,0)</f>
        <v>4.0827999999999998</v>
      </c>
      <c r="AA9" s="67">
        <f t="shared" si="7"/>
        <v>12</v>
      </c>
    </row>
    <row r="10" spans="1:27" x14ac:dyDescent="0.3">
      <c r="A10" s="63" t="s">
        <v>1285</v>
      </c>
      <c r="B10" s="64">
        <f>VLOOKUP($A10,'Return Data'!$B$7:$R$2843,3,0)</f>
        <v>44391</v>
      </c>
      <c r="C10" s="65">
        <f>VLOOKUP($A10,'Return Data'!$B$7:$R$2843,4,0)</f>
        <v>1090.8495</v>
      </c>
      <c r="D10" s="65">
        <f>VLOOKUP($A10,'Return Data'!$B$7:$R$2843,5,0)</f>
        <v>3.1288</v>
      </c>
      <c r="E10" s="66">
        <f t="shared" si="0"/>
        <v>16</v>
      </c>
      <c r="F10" s="65">
        <f>VLOOKUP($A10,'Return Data'!$B$7:$R$2843,6,0)</f>
        <v>3.1873999999999998</v>
      </c>
      <c r="G10" s="66">
        <f t="shared" si="1"/>
        <v>7</v>
      </c>
      <c r="H10" s="65">
        <f>VLOOKUP($A10,'Return Data'!$B$7:$R$2843,7,0)</f>
        <v>3.1566999999999998</v>
      </c>
      <c r="I10" s="66">
        <f t="shared" si="2"/>
        <v>10</v>
      </c>
      <c r="J10" s="65">
        <f>VLOOKUP($A10,'Return Data'!$B$7:$R$2843,8,0)</f>
        <v>3.1537999999999999</v>
      </c>
      <c r="K10" s="66">
        <f t="shared" si="3"/>
        <v>14</v>
      </c>
      <c r="L10" s="65">
        <f>VLOOKUP($A10,'Return Data'!$B$7:$R$2843,9,0)</f>
        <v>3.1804999999999999</v>
      </c>
      <c r="M10" s="66">
        <f t="shared" si="4"/>
        <v>9</v>
      </c>
      <c r="N10" s="65">
        <f>VLOOKUP($A10,'Return Data'!$B$7:$R$2843,10,0)</f>
        <v>3.1913999999999998</v>
      </c>
      <c r="O10" s="66">
        <f t="shared" si="5"/>
        <v>12</v>
      </c>
      <c r="P10" s="65">
        <f>VLOOKUP($A10,'Return Data'!$B$7:$R$2843,11,0)</f>
        <v>3.1661999999999999</v>
      </c>
      <c r="Q10" s="66">
        <f>RANK(P10,P$8:P$37,0)</f>
        <v>9</v>
      </c>
      <c r="R10" s="65">
        <f>VLOOKUP($A10,'Return Data'!$B$7:$R$2843,12,0)</f>
        <v>3.1168</v>
      </c>
      <c r="S10" s="66">
        <f>RANK(R10,R$8:R$37,0)</f>
        <v>6</v>
      </c>
      <c r="T10" s="65">
        <f>VLOOKUP($A10,'Return Data'!$B$7:$R$2843,13,0)</f>
        <v>3.1349999999999998</v>
      </c>
      <c r="U10" s="66">
        <f>RANK(T10,T$8:T$37,0)</f>
        <v>6</v>
      </c>
      <c r="V10" s="65"/>
      <c r="W10" s="66"/>
      <c r="X10" s="65"/>
      <c r="Y10" s="66"/>
      <c r="Z10" s="65">
        <f>VLOOKUP($A10,'Return Data'!$B$7:$R$2843,16,0)</f>
        <v>3.9832000000000001</v>
      </c>
      <c r="AA10" s="67">
        <f t="shared" si="7"/>
        <v>15</v>
      </c>
    </row>
    <row r="11" spans="1:27" x14ac:dyDescent="0.3">
      <c r="A11" s="63" t="s">
        <v>1287</v>
      </c>
      <c r="B11" s="64">
        <f>VLOOKUP($A11,'Return Data'!$B$7:$R$2843,3,0)</f>
        <v>44391</v>
      </c>
      <c r="C11" s="65">
        <f>VLOOKUP($A11,'Return Data'!$B$7:$R$2843,4,0)</f>
        <v>1093.0826999999999</v>
      </c>
      <c r="D11" s="65">
        <f>VLOOKUP($A11,'Return Data'!$B$7:$R$2843,5,0)</f>
        <v>3.0556000000000001</v>
      </c>
      <c r="E11" s="66">
        <f t="shared" si="0"/>
        <v>30</v>
      </c>
      <c r="F11" s="65">
        <f>VLOOKUP($A11,'Return Data'!$B$7:$R$2843,6,0)</f>
        <v>3.1274000000000002</v>
      </c>
      <c r="G11" s="66">
        <f t="shared" si="1"/>
        <v>19</v>
      </c>
      <c r="H11" s="65">
        <f>VLOOKUP($A11,'Return Data'!$B$7:$R$2843,7,0)</f>
        <v>3.1158999999999999</v>
      </c>
      <c r="I11" s="66">
        <f t="shared" si="2"/>
        <v>16</v>
      </c>
      <c r="J11" s="65">
        <f>VLOOKUP($A11,'Return Data'!$B$7:$R$2843,8,0)</f>
        <v>3.1242000000000001</v>
      </c>
      <c r="K11" s="66">
        <f t="shared" si="3"/>
        <v>22</v>
      </c>
      <c r="L11" s="65">
        <f>VLOOKUP($A11,'Return Data'!$B$7:$R$2843,9,0)</f>
        <v>3.1375000000000002</v>
      </c>
      <c r="M11" s="66">
        <f t="shared" si="4"/>
        <v>28</v>
      </c>
      <c r="N11" s="65">
        <f>VLOOKUP($A11,'Return Data'!$B$7:$R$2843,10,0)</f>
        <v>3.1598999999999999</v>
      </c>
      <c r="O11" s="66">
        <f t="shared" si="5"/>
        <v>21</v>
      </c>
      <c r="P11" s="65">
        <f>VLOOKUP($A11,'Return Data'!$B$7:$R$2843,11,0)</f>
        <v>3.1372</v>
      </c>
      <c r="Q11" s="66">
        <f>RANK(P11,P$8:P$37,0)</f>
        <v>14</v>
      </c>
      <c r="R11" s="65">
        <f>VLOOKUP($A11,'Return Data'!$B$7:$R$2843,12,0)</f>
        <v>3.1015000000000001</v>
      </c>
      <c r="S11" s="66">
        <f>RANK(R11,R$8:R$37,0)</f>
        <v>11</v>
      </c>
      <c r="T11" s="65">
        <f>VLOOKUP($A11,'Return Data'!$B$7:$R$2843,13,0)</f>
        <v>3.1137999999999999</v>
      </c>
      <c r="U11" s="66">
        <f>RANK(T11,T$8:T$37,0)</f>
        <v>10</v>
      </c>
      <c r="V11" s="65"/>
      <c r="W11" s="66"/>
      <c r="X11" s="65"/>
      <c r="Y11" s="66"/>
      <c r="Z11" s="65">
        <f>VLOOKUP($A11,'Return Data'!$B$7:$R$2843,16,0)</f>
        <v>4.0110999999999999</v>
      </c>
      <c r="AA11" s="67">
        <f t="shared" si="7"/>
        <v>14</v>
      </c>
    </row>
    <row r="12" spans="1:27" x14ac:dyDescent="0.3">
      <c r="A12" s="63" t="s">
        <v>1289</v>
      </c>
      <c r="B12" s="64">
        <f>VLOOKUP($A12,'Return Data'!$B$7:$R$2843,3,0)</f>
        <v>44391</v>
      </c>
      <c r="C12" s="65">
        <f>VLOOKUP($A12,'Return Data'!$B$7:$R$2843,4,0)</f>
        <v>1050.5830000000001</v>
      </c>
      <c r="D12" s="65">
        <f>VLOOKUP($A12,'Return Data'!$B$7:$R$2843,5,0)</f>
        <v>3.2591000000000001</v>
      </c>
      <c r="E12" s="66">
        <f t="shared" si="0"/>
        <v>2</v>
      </c>
      <c r="F12" s="65">
        <f>VLOOKUP($A12,'Return Data'!$B$7:$R$2843,6,0)</f>
        <v>3.2469999999999999</v>
      </c>
      <c r="G12" s="66">
        <f t="shared" si="1"/>
        <v>3</v>
      </c>
      <c r="H12" s="65">
        <f>VLOOKUP($A12,'Return Data'!$B$7:$R$2843,7,0)</f>
        <v>3.2107000000000001</v>
      </c>
      <c r="I12" s="66">
        <f t="shared" si="2"/>
        <v>3</v>
      </c>
      <c r="J12" s="65">
        <f>VLOOKUP($A12,'Return Data'!$B$7:$R$2843,8,0)</f>
        <v>3.1791</v>
      </c>
      <c r="K12" s="66">
        <f t="shared" si="3"/>
        <v>9</v>
      </c>
      <c r="L12" s="65">
        <f>VLOOKUP($A12,'Return Data'!$B$7:$R$2843,9,0)</f>
        <v>3.2818999999999998</v>
      </c>
      <c r="M12" s="66">
        <f t="shared" si="4"/>
        <v>1</v>
      </c>
      <c r="N12" s="65">
        <f>VLOOKUP($A12,'Return Data'!$B$7:$R$2843,10,0)</f>
        <v>3.2587000000000002</v>
      </c>
      <c r="O12" s="66">
        <f t="shared" si="5"/>
        <v>1</v>
      </c>
      <c r="P12" s="65">
        <f>VLOOKUP($A12,'Return Data'!$B$7:$R$2843,11,0)</f>
        <v>3.2086999999999999</v>
      </c>
      <c r="Q12" s="66">
        <f t="shared" ref="Q12:Q37" si="8">RANK(P12,P$8:P$37,0)</f>
        <v>1</v>
      </c>
      <c r="R12" s="65">
        <f>VLOOKUP($A12,'Return Data'!$B$7:$R$2843,12,0)</f>
        <v>3.1701999999999999</v>
      </c>
      <c r="S12" s="66">
        <f t="shared" ref="S12" si="9">RANK(R12,R$8:R$37,0)</f>
        <v>1</v>
      </c>
      <c r="T12" s="65"/>
      <c r="U12" s="66"/>
      <c r="V12" s="65"/>
      <c r="W12" s="66"/>
      <c r="X12" s="65"/>
      <c r="Y12" s="66"/>
      <c r="Z12" s="65">
        <f>VLOOKUP($A12,'Return Data'!$B$7:$R$2843,16,0)</f>
        <v>3.4279000000000002</v>
      </c>
      <c r="AA12" s="67">
        <f t="shared" si="7"/>
        <v>28</v>
      </c>
    </row>
    <row r="13" spans="1:27" x14ac:dyDescent="0.3">
      <c r="A13" s="63" t="s">
        <v>1291</v>
      </c>
      <c r="B13" s="64">
        <f>VLOOKUP($A13,'Return Data'!$B$7:$R$2843,3,0)</f>
        <v>44391</v>
      </c>
      <c r="C13" s="65">
        <f>VLOOKUP($A13,'Return Data'!$B$7:$R$2843,4,0)</f>
        <v>1075.4013</v>
      </c>
      <c r="D13" s="65">
        <f>VLOOKUP($A13,'Return Data'!$B$7:$R$2843,5,0)</f>
        <v>3.1227999999999998</v>
      </c>
      <c r="E13" s="66">
        <f t="shared" si="0"/>
        <v>19</v>
      </c>
      <c r="F13" s="65">
        <f>VLOOKUP($A13,'Return Data'!$B$7:$R$2843,6,0)</f>
        <v>3.12</v>
      </c>
      <c r="G13" s="66">
        <f t="shared" si="1"/>
        <v>21</v>
      </c>
      <c r="H13" s="65">
        <f>VLOOKUP($A13,'Return Data'!$B$7:$R$2843,7,0)</f>
        <v>3.0918999999999999</v>
      </c>
      <c r="I13" s="66">
        <f t="shared" si="2"/>
        <v>23</v>
      </c>
      <c r="J13" s="65">
        <f>VLOOKUP($A13,'Return Data'!$B$7:$R$2843,8,0)</f>
        <v>3.1751</v>
      </c>
      <c r="K13" s="66">
        <f t="shared" si="3"/>
        <v>10</v>
      </c>
      <c r="L13" s="65">
        <f>VLOOKUP($A13,'Return Data'!$B$7:$R$2843,9,0)</f>
        <v>3.1606000000000001</v>
      </c>
      <c r="M13" s="66">
        <f t="shared" si="4"/>
        <v>15</v>
      </c>
      <c r="N13" s="65">
        <f>VLOOKUP($A13,'Return Data'!$B$7:$R$2843,10,0)</f>
        <v>3.1522000000000001</v>
      </c>
      <c r="O13" s="66">
        <f t="shared" si="5"/>
        <v>24</v>
      </c>
      <c r="P13" s="65">
        <f>VLOOKUP($A13,'Return Data'!$B$7:$R$2843,11,0)</f>
        <v>3.1145999999999998</v>
      </c>
      <c r="Q13" s="66">
        <f t="shared" si="8"/>
        <v>24</v>
      </c>
      <c r="R13" s="65">
        <f>VLOOKUP($A13,'Return Data'!$B$7:$R$2843,12,0)</f>
        <v>3.0682999999999998</v>
      </c>
      <c r="S13" s="66">
        <f t="shared" ref="S13:S37" si="10">RANK(R13,R$8:R$37,0)</f>
        <v>21</v>
      </c>
      <c r="T13" s="65">
        <f>VLOOKUP($A13,'Return Data'!$B$7:$R$2843,13,0)</f>
        <v>3.0912000000000002</v>
      </c>
      <c r="U13" s="66">
        <f t="shared" ref="U13:U37" si="11">RANK(T13,T$8:T$37,0)</f>
        <v>18</v>
      </c>
      <c r="V13" s="65"/>
      <c r="W13" s="66"/>
      <c r="X13" s="65"/>
      <c r="Y13" s="66"/>
      <c r="Z13" s="65">
        <f>VLOOKUP($A13,'Return Data'!$B$7:$R$2843,16,0)</f>
        <v>3.7383000000000002</v>
      </c>
      <c r="AA13" s="67">
        <f t="shared" si="7"/>
        <v>21</v>
      </c>
    </row>
    <row r="14" spans="1:27" x14ac:dyDescent="0.3">
      <c r="A14" s="63" t="s">
        <v>1293</v>
      </c>
      <c r="B14" s="64">
        <f>VLOOKUP($A14,'Return Data'!$B$7:$R$2843,3,0)</f>
        <v>44391</v>
      </c>
      <c r="C14" s="65">
        <f>VLOOKUP($A14,'Return Data'!$B$7:$R$2843,4,0)</f>
        <v>1112.2052000000001</v>
      </c>
      <c r="D14" s="65">
        <f>VLOOKUP($A14,'Return Data'!$B$7:$R$2843,5,0)</f>
        <v>3.1671999999999998</v>
      </c>
      <c r="E14" s="66">
        <f t="shared" si="0"/>
        <v>6</v>
      </c>
      <c r="F14" s="65">
        <f>VLOOKUP($A14,'Return Data'!$B$7:$R$2843,6,0)</f>
        <v>3.1623000000000001</v>
      </c>
      <c r="G14" s="66">
        <f t="shared" si="1"/>
        <v>10</v>
      </c>
      <c r="H14" s="65">
        <f>VLOOKUP($A14,'Return Data'!$B$7:$R$2843,7,0)</f>
        <v>3.0947</v>
      </c>
      <c r="I14" s="66">
        <f t="shared" si="2"/>
        <v>20</v>
      </c>
      <c r="J14" s="65">
        <f>VLOOKUP($A14,'Return Data'!$B$7:$R$2843,8,0)</f>
        <v>3.1335999999999999</v>
      </c>
      <c r="K14" s="66">
        <f t="shared" si="3"/>
        <v>18</v>
      </c>
      <c r="L14" s="65">
        <f>VLOOKUP($A14,'Return Data'!$B$7:$R$2843,9,0)</f>
        <v>3.1602000000000001</v>
      </c>
      <c r="M14" s="66">
        <f t="shared" si="4"/>
        <v>16</v>
      </c>
      <c r="N14" s="65">
        <f>VLOOKUP($A14,'Return Data'!$B$7:$R$2843,10,0)</f>
        <v>3.1515</v>
      </c>
      <c r="O14" s="66">
        <f t="shared" si="5"/>
        <v>25</v>
      </c>
      <c r="P14" s="65">
        <f>VLOOKUP($A14,'Return Data'!$B$7:$R$2843,11,0)</f>
        <v>3.1171000000000002</v>
      </c>
      <c r="Q14" s="66">
        <f t="shared" si="8"/>
        <v>23</v>
      </c>
      <c r="R14" s="65">
        <f>VLOOKUP($A14,'Return Data'!$B$7:$R$2843,12,0)</f>
        <v>3.0844999999999998</v>
      </c>
      <c r="S14" s="66">
        <f t="shared" si="10"/>
        <v>15</v>
      </c>
      <c r="T14" s="65">
        <f>VLOOKUP($A14,'Return Data'!$B$7:$R$2843,13,0)</f>
        <v>3.1137000000000001</v>
      </c>
      <c r="U14" s="66">
        <f t="shared" si="11"/>
        <v>11</v>
      </c>
      <c r="V14" s="65"/>
      <c r="W14" s="66"/>
      <c r="X14" s="65"/>
      <c r="Y14" s="66"/>
      <c r="Z14" s="65">
        <f>VLOOKUP($A14,'Return Data'!$B$7:$R$2843,16,0)</f>
        <v>4.3163999999999998</v>
      </c>
      <c r="AA14" s="67">
        <f t="shared" si="7"/>
        <v>8</v>
      </c>
    </row>
    <row r="15" spans="1:27" x14ac:dyDescent="0.3">
      <c r="A15" s="63" t="s">
        <v>1295</v>
      </c>
      <c r="B15" s="64">
        <f>VLOOKUP($A15,'Return Data'!$B$7:$R$2843,3,0)</f>
        <v>44391</v>
      </c>
      <c r="C15" s="65">
        <f>VLOOKUP($A15,'Return Data'!$B$7:$R$2843,4,0)</f>
        <v>1077.2538999999999</v>
      </c>
      <c r="D15" s="65">
        <f>VLOOKUP($A15,'Return Data'!$B$7:$R$2843,5,0)</f>
        <v>3.1073</v>
      </c>
      <c r="E15" s="66">
        <f t="shared" si="0"/>
        <v>23</v>
      </c>
      <c r="F15" s="65">
        <f>VLOOKUP($A15,'Return Data'!$B$7:$R$2843,6,0)</f>
        <v>3.1135000000000002</v>
      </c>
      <c r="G15" s="66">
        <f t="shared" si="1"/>
        <v>24</v>
      </c>
      <c r="H15" s="65">
        <f>VLOOKUP($A15,'Return Data'!$B$7:$R$2843,7,0)</f>
        <v>3.0362</v>
      </c>
      <c r="I15" s="66">
        <f t="shared" si="2"/>
        <v>30</v>
      </c>
      <c r="J15" s="65">
        <f>VLOOKUP($A15,'Return Data'!$B$7:$R$2843,8,0)</f>
        <v>3.0794000000000001</v>
      </c>
      <c r="K15" s="66">
        <f t="shared" si="3"/>
        <v>29</v>
      </c>
      <c r="L15" s="65">
        <f>VLOOKUP($A15,'Return Data'!$B$7:$R$2843,9,0)</f>
        <v>3.1099000000000001</v>
      </c>
      <c r="M15" s="66">
        <f t="shared" si="4"/>
        <v>29</v>
      </c>
      <c r="N15" s="65">
        <f>VLOOKUP($A15,'Return Data'!$B$7:$R$2843,10,0)</f>
        <v>3.1339999999999999</v>
      </c>
      <c r="O15" s="66">
        <f t="shared" si="5"/>
        <v>28</v>
      </c>
      <c r="P15" s="65">
        <f>VLOOKUP($A15,'Return Data'!$B$7:$R$2843,11,0)</f>
        <v>3.1114000000000002</v>
      </c>
      <c r="Q15" s="66">
        <f t="shared" si="8"/>
        <v>25</v>
      </c>
      <c r="R15" s="65">
        <f>VLOOKUP($A15,'Return Data'!$B$7:$R$2843,12,0)</f>
        <v>3.0950000000000002</v>
      </c>
      <c r="S15" s="66">
        <f t="shared" si="10"/>
        <v>12</v>
      </c>
      <c r="T15" s="65">
        <f>VLOOKUP($A15,'Return Data'!$B$7:$R$2843,13,0)</f>
        <v>3.1413000000000002</v>
      </c>
      <c r="U15" s="66">
        <f t="shared" si="11"/>
        <v>5</v>
      </c>
      <c r="V15" s="65"/>
      <c r="W15" s="66"/>
      <c r="X15" s="65"/>
      <c r="Y15" s="66"/>
      <c r="Z15" s="65">
        <f>VLOOKUP($A15,'Return Data'!$B$7:$R$2843,16,0)</f>
        <v>3.831</v>
      </c>
      <c r="AA15" s="67">
        <f t="shared" si="7"/>
        <v>18</v>
      </c>
    </row>
    <row r="16" spans="1:27" x14ac:dyDescent="0.3">
      <c r="A16" s="63" t="s">
        <v>1298</v>
      </c>
      <c r="B16" s="64">
        <f>VLOOKUP($A16,'Return Data'!$B$7:$R$2843,3,0)</f>
        <v>44391</v>
      </c>
      <c r="C16" s="65">
        <f>VLOOKUP($A16,'Return Data'!$B$7:$R$2843,4,0)</f>
        <v>1085.201</v>
      </c>
      <c r="D16" s="65">
        <f>VLOOKUP($A16,'Return Data'!$B$7:$R$2843,5,0)</f>
        <v>3.0811999999999999</v>
      </c>
      <c r="E16" s="66">
        <f t="shared" si="0"/>
        <v>26</v>
      </c>
      <c r="F16" s="65">
        <f>VLOOKUP($A16,'Return Data'!$B$7:$R$2843,6,0)</f>
        <v>3.0806</v>
      </c>
      <c r="G16" s="66">
        <f t="shared" si="1"/>
        <v>26</v>
      </c>
      <c r="H16" s="65">
        <f>VLOOKUP($A16,'Return Data'!$B$7:$R$2843,7,0)</f>
        <v>3.0649000000000002</v>
      </c>
      <c r="I16" s="66">
        <f t="shared" si="2"/>
        <v>27</v>
      </c>
      <c r="J16" s="65">
        <f>VLOOKUP($A16,'Return Data'!$B$7:$R$2843,8,0)</f>
        <v>3.1945999999999999</v>
      </c>
      <c r="K16" s="66">
        <f t="shared" si="3"/>
        <v>6</v>
      </c>
      <c r="L16" s="65">
        <f>VLOOKUP($A16,'Return Data'!$B$7:$R$2843,9,0)</f>
        <v>3.1593</v>
      </c>
      <c r="M16" s="66">
        <f t="shared" si="4"/>
        <v>18</v>
      </c>
      <c r="N16" s="65">
        <f>VLOOKUP($A16,'Return Data'!$B$7:$R$2843,10,0)</f>
        <v>3.1320999999999999</v>
      </c>
      <c r="O16" s="66">
        <f t="shared" si="5"/>
        <v>29</v>
      </c>
      <c r="P16" s="65">
        <f>VLOOKUP($A16,'Return Data'!$B$7:$R$2843,11,0)</f>
        <v>3.0876999999999999</v>
      </c>
      <c r="Q16" s="66">
        <f t="shared" si="8"/>
        <v>28</v>
      </c>
      <c r="R16" s="65">
        <f>VLOOKUP($A16,'Return Data'!$B$7:$R$2843,12,0)</f>
        <v>3.0278999999999998</v>
      </c>
      <c r="S16" s="66">
        <f t="shared" si="10"/>
        <v>27</v>
      </c>
      <c r="T16" s="65">
        <f>VLOOKUP($A16,'Return Data'!$B$7:$R$2843,13,0)</f>
        <v>3.0512000000000001</v>
      </c>
      <c r="U16" s="66">
        <f t="shared" si="11"/>
        <v>24</v>
      </c>
      <c r="V16" s="65"/>
      <c r="W16" s="66"/>
      <c r="X16" s="65"/>
      <c r="Y16" s="66"/>
      <c r="Z16" s="65">
        <f>VLOOKUP($A16,'Return Data'!$B$7:$R$2843,16,0)</f>
        <v>3.8107000000000002</v>
      </c>
      <c r="AA16" s="67">
        <f t="shared" si="7"/>
        <v>19</v>
      </c>
    </row>
    <row r="17" spans="1:27" x14ac:dyDescent="0.3">
      <c r="A17" s="63" t="s">
        <v>1300</v>
      </c>
      <c r="B17" s="64">
        <f>VLOOKUP($A17,'Return Data'!$B$7:$R$2843,3,0)</f>
        <v>44391</v>
      </c>
      <c r="C17" s="65">
        <f>VLOOKUP($A17,'Return Data'!$B$7:$R$2843,4,0)</f>
        <v>3085.7842000000001</v>
      </c>
      <c r="D17" s="65">
        <f>VLOOKUP($A17,'Return Data'!$B$7:$R$2843,5,0)</f>
        <v>3.1288999999999998</v>
      </c>
      <c r="E17" s="66">
        <f t="shared" si="0"/>
        <v>15</v>
      </c>
      <c r="F17" s="65">
        <f>VLOOKUP($A17,'Return Data'!$B$7:$R$2843,6,0)</f>
        <v>3.1334</v>
      </c>
      <c r="G17" s="66">
        <f t="shared" si="1"/>
        <v>18</v>
      </c>
      <c r="H17" s="65">
        <f>VLOOKUP($A17,'Return Data'!$B$7:$R$2843,7,0)</f>
        <v>3.0977000000000001</v>
      </c>
      <c r="I17" s="66">
        <f t="shared" si="2"/>
        <v>19</v>
      </c>
      <c r="J17" s="65">
        <f>VLOOKUP($A17,'Return Data'!$B$7:$R$2843,8,0)</f>
        <v>3.1092</v>
      </c>
      <c r="K17" s="66">
        <f t="shared" si="3"/>
        <v>28</v>
      </c>
      <c r="L17" s="65">
        <f>VLOOKUP($A17,'Return Data'!$B$7:$R$2843,9,0)</f>
        <v>3.1425000000000001</v>
      </c>
      <c r="M17" s="66">
        <f t="shared" si="4"/>
        <v>26</v>
      </c>
      <c r="N17" s="65">
        <f>VLOOKUP($A17,'Return Data'!$B$7:$R$2843,10,0)</f>
        <v>3.1602999999999999</v>
      </c>
      <c r="O17" s="66">
        <f t="shared" si="5"/>
        <v>20</v>
      </c>
      <c r="P17" s="65">
        <f>VLOOKUP($A17,'Return Data'!$B$7:$R$2843,11,0)</f>
        <v>3.1200999999999999</v>
      </c>
      <c r="Q17" s="66">
        <f t="shared" si="8"/>
        <v>22</v>
      </c>
      <c r="R17" s="65">
        <f>VLOOKUP($A17,'Return Data'!$B$7:$R$2843,12,0)</f>
        <v>3.0581</v>
      </c>
      <c r="S17" s="66">
        <f t="shared" si="10"/>
        <v>25</v>
      </c>
      <c r="T17" s="65">
        <f>VLOOKUP($A17,'Return Data'!$B$7:$R$2843,13,0)</f>
        <v>3.0785999999999998</v>
      </c>
      <c r="U17" s="66">
        <f t="shared" si="11"/>
        <v>22</v>
      </c>
      <c r="V17" s="65">
        <f>VLOOKUP($A17,'Return Data'!$B$7:$R$2843,17,0)</f>
        <v>3.6978</v>
      </c>
      <c r="W17" s="66">
        <f>RANK(V17,V$8:V$37,0)</f>
        <v>5</v>
      </c>
      <c r="X17" s="65">
        <f>VLOOKUP($A17,'Return Data'!$B$7:$R$2843,14,0)</f>
        <v>4.5400999999999998</v>
      </c>
      <c r="Y17" s="66">
        <f>RANK(X17,X$8:X$37,0)</f>
        <v>4</v>
      </c>
      <c r="Z17" s="65">
        <f>VLOOKUP($A17,'Return Data'!$B$7:$R$2843,16,0)</f>
        <v>6.2115</v>
      </c>
      <c r="AA17" s="67">
        <f t="shared" si="7"/>
        <v>4</v>
      </c>
    </row>
    <row r="18" spans="1:27" x14ac:dyDescent="0.3">
      <c r="A18" s="63" t="s">
        <v>1301</v>
      </c>
      <c r="B18" s="64">
        <f>VLOOKUP($A18,'Return Data'!$B$7:$R$2843,3,0)</f>
        <v>44391</v>
      </c>
      <c r="C18" s="65">
        <f>VLOOKUP($A18,'Return Data'!$B$7:$R$2843,4,0)</f>
        <v>1086.1069</v>
      </c>
      <c r="D18" s="65">
        <f>VLOOKUP($A18,'Return Data'!$B$7:$R$2843,5,0)</f>
        <v>3.1692999999999998</v>
      </c>
      <c r="E18" s="66">
        <f t="shared" si="0"/>
        <v>5</v>
      </c>
      <c r="F18" s="65">
        <f>VLOOKUP($A18,'Return Data'!$B$7:$R$2843,6,0)</f>
        <v>3.1911999999999998</v>
      </c>
      <c r="G18" s="66">
        <f t="shared" si="1"/>
        <v>5</v>
      </c>
      <c r="H18" s="65">
        <f>VLOOKUP($A18,'Return Data'!$B$7:$R$2843,7,0)</f>
        <v>3.1960000000000002</v>
      </c>
      <c r="I18" s="66">
        <f t="shared" si="2"/>
        <v>5</v>
      </c>
      <c r="J18" s="65">
        <f>VLOOKUP($A18,'Return Data'!$B$7:$R$2843,8,0)</f>
        <v>3.2357</v>
      </c>
      <c r="K18" s="66">
        <f t="shared" si="3"/>
        <v>3</v>
      </c>
      <c r="L18" s="65">
        <f>VLOOKUP($A18,'Return Data'!$B$7:$R$2843,9,0)</f>
        <v>3.2473000000000001</v>
      </c>
      <c r="M18" s="66">
        <f t="shared" si="4"/>
        <v>2</v>
      </c>
      <c r="N18" s="65">
        <f>VLOOKUP($A18,'Return Data'!$B$7:$R$2843,10,0)</f>
        <v>3.24</v>
      </c>
      <c r="O18" s="66">
        <f t="shared" si="5"/>
        <v>4</v>
      </c>
      <c r="P18" s="65">
        <f>VLOOKUP($A18,'Return Data'!$B$7:$R$2843,11,0)</f>
        <v>3.2054999999999998</v>
      </c>
      <c r="Q18" s="66">
        <f t="shared" si="8"/>
        <v>3</v>
      </c>
      <c r="R18" s="65">
        <f>VLOOKUP($A18,'Return Data'!$B$7:$R$2843,12,0)</f>
        <v>3.1446999999999998</v>
      </c>
      <c r="S18" s="66">
        <f t="shared" si="10"/>
        <v>4</v>
      </c>
      <c r="T18" s="65">
        <f>VLOOKUP($A18,'Return Data'!$B$7:$R$2843,13,0)</f>
        <v>3.1640000000000001</v>
      </c>
      <c r="U18" s="66">
        <f t="shared" si="11"/>
        <v>2</v>
      </c>
      <c r="V18" s="65"/>
      <c r="W18" s="66"/>
      <c r="X18" s="65"/>
      <c r="Y18" s="66"/>
      <c r="Z18" s="65">
        <f>VLOOKUP($A18,'Return Data'!$B$7:$R$2843,16,0)</f>
        <v>3.9127000000000001</v>
      </c>
      <c r="AA18" s="67">
        <f t="shared" si="7"/>
        <v>17</v>
      </c>
    </row>
    <row r="19" spans="1:27" x14ac:dyDescent="0.3">
      <c r="A19" s="63" t="s">
        <v>1304</v>
      </c>
      <c r="B19" s="64">
        <f>VLOOKUP($A19,'Return Data'!$B$7:$R$2843,3,0)</f>
        <v>44391</v>
      </c>
      <c r="C19" s="65">
        <f>VLOOKUP($A19,'Return Data'!$B$7:$R$2843,4,0)</f>
        <v>111.9932</v>
      </c>
      <c r="D19" s="65">
        <f>VLOOKUP($A19,'Return Data'!$B$7:$R$2843,5,0)</f>
        <v>3.0964</v>
      </c>
      <c r="E19" s="66">
        <f t="shared" si="0"/>
        <v>25</v>
      </c>
      <c r="F19" s="65">
        <f>VLOOKUP($A19,'Return Data'!$B$7:$R$2843,6,0)</f>
        <v>3.1187</v>
      </c>
      <c r="G19" s="66">
        <f t="shared" si="1"/>
        <v>22</v>
      </c>
      <c r="H19" s="65">
        <f>VLOOKUP($A19,'Return Data'!$B$7:$R$2843,7,0)</f>
        <v>3.0933000000000002</v>
      </c>
      <c r="I19" s="66">
        <f t="shared" si="2"/>
        <v>21</v>
      </c>
      <c r="J19" s="65">
        <f>VLOOKUP($A19,'Return Data'!$B$7:$R$2843,8,0)</f>
        <v>3.1232000000000002</v>
      </c>
      <c r="K19" s="66">
        <f t="shared" si="3"/>
        <v>24</v>
      </c>
      <c r="L19" s="65">
        <f>VLOOKUP($A19,'Return Data'!$B$7:$R$2843,9,0)</f>
        <v>3.1476999999999999</v>
      </c>
      <c r="M19" s="66">
        <f t="shared" si="4"/>
        <v>21</v>
      </c>
      <c r="N19" s="65">
        <f>VLOOKUP($A19,'Return Data'!$B$7:$R$2843,10,0)</f>
        <v>3.1766000000000001</v>
      </c>
      <c r="O19" s="66">
        <f t="shared" si="5"/>
        <v>16</v>
      </c>
      <c r="P19" s="65">
        <f>VLOOKUP($A19,'Return Data'!$B$7:$R$2843,11,0)</f>
        <v>3.1360999999999999</v>
      </c>
      <c r="Q19" s="66">
        <f t="shared" si="8"/>
        <v>15</v>
      </c>
      <c r="R19" s="65">
        <f>VLOOKUP($A19,'Return Data'!$B$7:$R$2843,12,0)</f>
        <v>3.0748000000000002</v>
      </c>
      <c r="S19" s="66">
        <f t="shared" si="10"/>
        <v>18</v>
      </c>
      <c r="T19" s="65">
        <f>VLOOKUP($A19,'Return Data'!$B$7:$R$2843,13,0)</f>
        <v>3.0922999999999998</v>
      </c>
      <c r="U19" s="66">
        <f t="shared" si="11"/>
        <v>17</v>
      </c>
      <c r="V19" s="65"/>
      <c r="W19" s="66"/>
      <c r="X19" s="65"/>
      <c r="Y19" s="66"/>
      <c r="Z19" s="65">
        <f>VLOOKUP($A19,'Return Data'!$B$7:$R$2843,16,0)</f>
        <v>4.3388999999999998</v>
      </c>
      <c r="AA19" s="67">
        <f t="shared" si="7"/>
        <v>7</v>
      </c>
    </row>
    <row r="20" spans="1:27" x14ac:dyDescent="0.3">
      <c r="A20" s="63" t="s">
        <v>1305</v>
      </c>
      <c r="B20" s="64">
        <f>VLOOKUP($A20,'Return Data'!$B$7:$R$2843,3,0)</f>
        <v>44391</v>
      </c>
      <c r="C20" s="65">
        <f>VLOOKUP($A20,'Return Data'!$B$7:$R$2843,4,0)</f>
        <v>1107.8477</v>
      </c>
      <c r="D20" s="65">
        <f>VLOOKUP($A20,'Return Data'!$B$7:$R$2843,5,0)</f>
        <v>3.1202999999999999</v>
      </c>
      <c r="E20" s="66">
        <f t="shared" si="0"/>
        <v>20</v>
      </c>
      <c r="F20" s="65">
        <f>VLOOKUP($A20,'Return Data'!$B$7:$R$2843,6,0)</f>
        <v>3.3647999999999998</v>
      </c>
      <c r="G20" s="66">
        <f t="shared" si="1"/>
        <v>2</v>
      </c>
      <c r="H20" s="65">
        <f>VLOOKUP($A20,'Return Data'!$B$7:$R$2843,7,0)</f>
        <v>3.1884000000000001</v>
      </c>
      <c r="I20" s="66">
        <f t="shared" si="2"/>
        <v>6</v>
      </c>
      <c r="J20" s="65">
        <f>VLOOKUP($A20,'Return Data'!$B$7:$R$2843,8,0)</f>
        <v>3.1545000000000001</v>
      </c>
      <c r="K20" s="66">
        <f t="shared" si="3"/>
        <v>13</v>
      </c>
      <c r="L20" s="65">
        <f>VLOOKUP($A20,'Return Data'!$B$7:$R$2843,9,0)</f>
        <v>3.1615000000000002</v>
      </c>
      <c r="M20" s="66">
        <f t="shared" si="4"/>
        <v>13</v>
      </c>
      <c r="N20" s="65">
        <f>VLOOKUP($A20,'Return Data'!$B$7:$R$2843,10,0)</f>
        <v>3.1720000000000002</v>
      </c>
      <c r="O20" s="66">
        <f t="shared" si="5"/>
        <v>17</v>
      </c>
      <c r="P20" s="65">
        <f>VLOOKUP($A20,'Return Data'!$B$7:$R$2843,11,0)</f>
        <v>3.1233</v>
      </c>
      <c r="Q20" s="66">
        <f t="shared" si="8"/>
        <v>19</v>
      </c>
      <c r="R20" s="65">
        <f>VLOOKUP($A20,'Return Data'!$B$7:$R$2843,12,0)</f>
        <v>3.0665</v>
      </c>
      <c r="S20" s="66">
        <f t="shared" si="10"/>
        <v>22</v>
      </c>
      <c r="T20" s="65">
        <f>VLOOKUP($A20,'Return Data'!$B$7:$R$2843,13,0)</f>
        <v>3.0939999999999999</v>
      </c>
      <c r="U20" s="66">
        <f t="shared" si="11"/>
        <v>16</v>
      </c>
      <c r="V20" s="65"/>
      <c r="W20" s="66"/>
      <c r="X20" s="65"/>
      <c r="Y20" s="66"/>
      <c r="Z20" s="65">
        <f>VLOOKUP($A20,'Return Data'!$B$7:$R$2843,16,0)</f>
        <v>4.2030000000000003</v>
      </c>
      <c r="AA20" s="67">
        <f t="shared" si="7"/>
        <v>10</v>
      </c>
    </row>
    <row r="21" spans="1:27" x14ac:dyDescent="0.3">
      <c r="A21" s="63" t="s">
        <v>1307</v>
      </c>
      <c r="B21" s="64">
        <f>VLOOKUP($A21,'Return Data'!$B$7:$R$2843,3,0)</f>
        <v>44391</v>
      </c>
      <c r="C21" s="65">
        <f>VLOOKUP($A21,'Return Data'!$B$7:$R$2843,4,0)</f>
        <v>1076.7379000000001</v>
      </c>
      <c r="D21" s="65">
        <f>VLOOKUP($A21,'Return Data'!$B$7:$R$2843,5,0)</f>
        <v>3.0647000000000002</v>
      </c>
      <c r="E21" s="66">
        <f t="shared" si="0"/>
        <v>28</v>
      </c>
      <c r="F21" s="65">
        <f>VLOOKUP($A21,'Return Data'!$B$7:$R$2843,6,0)</f>
        <v>3.0596000000000001</v>
      </c>
      <c r="G21" s="66">
        <f t="shared" si="1"/>
        <v>29</v>
      </c>
      <c r="H21" s="65">
        <f>VLOOKUP($A21,'Return Data'!$B$7:$R$2843,7,0)</f>
        <v>3.0527000000000002</v>
      </c>
      <c r="I21" s="66">
        <f t="shared" si="2"/>
        <v>29</v>
      </c>
      <c r="J21" s="65">
        <f>VLOOKUP($A21,'Return Data'!$B$7:$R$2843,8,0)</f>
        <v>3.0609999999999999</v>
      </c>
      <c r="K21" s="66">
        <f t="shared" si="3"/>
        <v>30</v>
      </c>
      <c r="L21" s="65">
        <f>VLOOKUP($A21,'Return Data'!$B$7:$R$2843,9,0)</f>
        <v>3.0809000000000002</v>
      </c>
      <c r="M21" s="66">
        <f t="shared" si="4"/>
        <v>30</v>
      </c>
      <c r="N21" s="65">
        <f>VLOOKUP($A21,'Return Data'!$B$7:$R$2843,10,0)</f>
        <v>3.1013000000000002</v>
      </c>
      <c r="O21" s="66">
        <f t="shared" si="5"/>
        <v>30</v>
      </c>
      <c r="P21" s="65">
        <f>VLOOKUP($A21,'Return Data'!$B$7:$R$2843,11,0)</f>
        <v>3.0722999999999998</v>
      </c>
      <c r="Q21" s="66">
        <f t="shared" si="8"/>
        <v>30</v>
      </c>
      <c r="R21" s="65">
        <f>VLOOKUP($A21,'Return Data'!$B$7:$R$2843,12,0)</f>
        <v>3.0196000000000001</v>
      </c>
      <c r="S21" s="66">
        <f t="shared" si="10"/>
        <v>29</v>
      </c>
      <c r="T21" s="65">
        <f>VLOOKUP($A21,'Return Data'!$B$7:$R$2843,13,0)</f>
        <v>3.04</v>
      </c>
      <c r="U21" s="66">
        <f t="shared" si="11"/>
        <v>25</v>
      </c>
      <c r="V21" s="65"/>
      <c r="W21" s="66"/>
      <c r="X21" s="65"/>
      <c r="Y21" s="66"/>
      <c r="Z21" s="65">
        <f>VLOOKUP($A21,'Return Data'!$B$7:$R$2843,16,0)</f>
        <v>3.7296</v>
      </c>
      <c r="AA21" s="67">
        <f t="shared" si="7"/>
        <v>23</v>
      </c>
    </row>
    <row r="22" spans="1:27" x14ac:dyDescent="0.3">
      <c r="A22" s="63" t="s">
        <v>1309</v>
      </c>
      <c r="B22" s="64">
        <f>VLOOKUP($A22,'Return Data'!$B$7:$R$2843,3,0)</f>
        <v>44391</v>
      </c>
      <c r="C22" s="65">
        <f>VLOOKUP($A22,'Return Data'!$B$7:$R$2843,4,0)</f>
        <v>1049.8624</v>
      </c>
      <c r="D22" s="65">
        <f>VLOOKUP($A22,'Return Data'!$B$7:$R$2843,5,0)</f>
        <v>3.1118999999999999</v>
      </c>
      <c r="E22" s="66">
        <f t="shared" si="0"/>
        <v>22</v>
      </c>
      <c r="F22" s="65">
        <f>VLOOKUP($A22,'Return Data'!$B$7:$R$2843,6,0)</f>
        <v>3.1124000000000001</v>
      </c>
      <c r="G22" s="66">
        <f t="shared" si="1"/>
        <v>25</v>
      </c>
      <c r="H22" s="65">
        <f>VLOOKUP($A22,'Return Data'!$B$7:$R$2843,7,0)</f>
        <v>3.0762</v>
      </c>
      <c r="I22" s="66">
        <f t="shared" si="2"/>
        <v>26</v>
      </c>
      <c r="J22" s="65">
        <f>VLOOKUP($A22,'Return Data'!$B$7:$R$2843,8,0)</f>
        <v>3.1335000000000002</v>
      </c>
      <c r="K22" s="66">
        <f t="shared" si="3"/>
        <v>19</v>
      </c>
      <c r="L22" s="65">
        <f>VLOOKUP($A22,'Return Data'!$B$7:$R$2843,9,0)</f>
        <v>3.1444000000000001</v>
      </c>
      <c r="M22" s="66">
        <f t="shared" si="4"/>
        <v>23</v>
      </c>
      <c r="N22" s="65">
        <f>VLOOKUP($A22,'Return Data'!$B$7:$R$2843,10,0)</f>
        <v>3.1526000000000001</v>
      </c>
      <c r="O22" s="66">
        <f t="shared" si="5"/>
        <v>23</v>
      </c>
      <c r="P22" s="65">
        <f>VLOOKUP($A22,'Return Data'!$B$7:$R$2843,11,0)</f>
        <v>3.1214</v>
      </c>
      <c r="Q22" s="66">
        <f t="shared" si="8"/>
        <v>21</v>
      </c>
      <c r="R22" s="65">
        <f>VLOOKUP($A22,'Return Data'!$B$7:$R$2843,12,0)</f>
        <v>3.0655000000000001</v>
      </c>
      <c r="S22" s="66">
        <f t="shared" ref="S22" si="12">RANK(R22,R$8:R$37,0)</f>
        <v>24</v>
      </c>
      <c r="T22" s="65"/>
      <c r="U22" s="66"/>
      <c r="V22" s="65"/>
      <c r="W22" s="66"/>
      <c r="X22" s="65"/>
      <c r="Y22" s="66"/>
      <c r="Z22" s="65">
        <f>VLOOKUP($A22,'Return Data'!$B$7:$R$2843,16,0)</f>
        <v>3.2637999999999998</v>
      </c>
      <c r="AA22" s="67">
        <f t="shared" si="7"/>
        <v>30</v>
      </c>
    </row>
    <row r="23" spans="1:27" x14ac:dyDescent="0.3">
      <c r="A23" s="63" t="s">
        <v>1311</v>
      </c>
      <c r="B23" s="64">
        <f>VLOOKUP($A23,'Return Data'!$B$7:$R$2843,3,0)</f>
        <v>44391</v>
      </c>
      <c r="C23" s="65">
        <f>VLOOKUP($A23,'Return Data'!$B$7:$R$2843,4,0)</f>
        <v>1059.9738</v>
      </c>
      <c r="D23" s="65">
        <f>VLOOKUP($A23,'Return Data'!$B$7:$R$2843,5,0)</f>
        <v>3.0684</v>
      </c>
      <c r="E23" s="66">
        <f t="shared" si="0"/>
        <v>27</v>
      </c>
      <c r="F23" s="65">
        <f>VLOOKUP($A23,'Return Data'!$B$7:$R$2843,6,0)</f>
        <v>3.0619999999999998</v>
      </c>
      <c r="G23" s="66">
        <f t="shared" si="1"/>
        <v>28</v>
      </c>
      <c r="H23" s="65">
        <f>VLOOKUP($A23,'Return Data'!$B$7:$R$2843,7,0)</f>
        <v>3.0562</v>
      </c>
      <c r="I23" s="66">
        <f t="shared" si="2"/>
        <v>28</v>
      </c>
      <c r="J23" s="65">
        <f>VLOOKUP($A23,'Return Data'!$B$7:$R$2843,8,0)</f>
        <v>3.2505000000000002</v>
      </c>
      <c r="K23" s="66">
        <f t="shared" si="3"/>
        <v>2</v>
      </c>
      <c r="L23" s="65">
        <f>VLOOKUP($A23,'Return Data'!$B$7:$R$2843,9,0)</f>
        <v>3.1793</v>
      </c>
      <c r="M23" s="66">
        <f t="shared" si="4"/>
        <v>10</v>
      </c>
      <c r="N23" s="65">
        <f>VLOOKUP($A23,'Return Data'!$B$7:$R$2843,10,0)</f>
        <v>3.1356000000000002</v>
      </c>
      <c r="O23" s="66">
        <f t="shared" si="5"/>
        <v>27</v>
      </c>
      <c r="P23" s="65">
        <f>VLOOKUP($A23,'Return Data'!$B$7:$R$2843,11,0)</f>
        <v>3.0764</v>
      </c>
      <c r="Q23" s="66">
        <f t="shared" si="8"/>
        <v>29</v>
      </c>
      <c r="R23" s="65">
        <f>VLOOKUP($A23,'Return Data'!$B$7:$R$2843,12,0)</f>
        <v>3.0183</v>
      </c>
      <c r="S23" s="66">
        <f t="shared" si="10"/>
        <v>30</v>
      </c>
      <c r="T23" s="65">
        <f>VLOOKUP($A23,'Return Data'!$B$7:$R$2843,13,0)</f>
        <v>3.0383</v>
      </c>
      <c r="U23" s="66">
        <f t="shared" si="11"/>
        <v>26</v>
      </c>
      <c r="V23" s="65"/>
      <c r="W23" s="66"/>
      <c r="X23" s="65"/>
      <c r="Y23" s="66"/>
      <c r="Z23" s="65">
        <f>VLOOKUP($A23,'Return Data'!$B$7:$R$2843,16,0)</f>
        <v>3.4376000000000002</v>
      </c>
      <c r="AA23" s="67">
        <f t="shared" si="7"/>
        <v>27</v>
      </c>
    </row>
    <row r="24" spans="1:27" x14ac:dyDescent="0.3">
      <c r="A24" s="63" t="s">
        <v>1313</v>
      </c>
      <c r="B24" s="64">
        <f>VLOOKUP($A24,'Return Data'!$B$7:$R$2843,3,0)</f>
        <v>44391</v>
      </c>
      <c r="C24" s="65">
        <f>VLOOKUP($A24,'Return Data'!$B$7:$R$2843,4,0)</f>
        <v>1055.6241</v>
      </c>
      <c r="D24" s="65">
        <f>VLOOKUP($A24,'Return Data'!$B$7:$R$2843,5,0)</f>
        <v>3.1398000000000001</v>
      </c>
      <c r="E24" s="66">
        <f t="shared" si="0"/>
        <v>13</v>
      </c>
      <c r="F24" s="65">
        <f>VLOOKUP($A24,'Return Data'!$B$7:$R$2843,6,0)</f>
        <v>3.1461000000000001</v>
      </c>
      <c r="G24" s="66">
        <f t="shared" si="1"/>
        <v>12</v>
      </c>
      <c r="H24" s="65">
        <f>VLOOKUP($A24,'Return Data'!$B$7:$R$2843,7,0)</f>
        <v>3.0846</v>
      </c>
      <c r="I24" s="66">
        <f t="shared" si="2"/>
        <v>24</v>
      </c>
      <c r="J24" s="65">
        <f>VLOOKUP($A24,'Return Data'!$B$7:$R$2843,8,0)</f>
        <v>3.1160999999999999</v>
      </c>
      <c r="K24" s="66">
        <f t="shared" si="3"/>
        <v>26</v>
      </c>
      <c r="L24" s="65">
        <f>VLOOKUP($A24,'Return Data'!$B$7:$R$2843,9,0)</f>
        <v>3.1444000000000001</v>
      </c>
      <c r="M24" s="66">
        <f t="shared" si="4"/>
        <v>23</v>
      </c>
      <c r="N24" s="65">
        <f>VLOOKUP($A24,'Return Data'!$B$7:$R$2843,10,0)</f>
        <v>3.2261000000000002</v>
      </c>
      <c r="O24" s="66">
        <f t="shared" si="5"/>
        <v>5</v>
      </c>
      <c r="P24" s="65">
        <f>VLOOKUP($A24,'Return Data'!$B$7:$R$2843,11,0)</f>
        <v>3.1835</v>
      </c>
      <c r="Q24" s="66">
        <f t="shared" si="8"/>
        <v>5</v>
      </c>
      <c r="R24" s="65">
        <f>VLOOKUP($A24,'Return Data'!$B$7:$R$2843,12,0)</f>
        <v>3.1233</v>
      </c>
      <c r="S24" s="66">
        <f t="shared" ref="S24" si="13">RANK(R24,R$8:R$37,0)</f>
        <v>5</v>
      </c>
      <c r="T24" s="65"/>
      <c r="U24" s="66"/>
      <c r="V24" s="65"/>
      <c r="W24" s="66"/>
      <c r="X24" s="65"/>
      <c r="Y24" s="66"/>
      <c r="Z24" s="65">
        <f>VLOOKUP($A24,'Return Data'!$B$7:$R$2843,16,0)</f>
        <v>3.4114</v>
      </c>
      <c r="AA24" s="67">
        <f t="shared" si="7"/>
        <v>29</v>
      </c>
    </row>
    <row r="25" spans="1:27" x14ac:dyDescent="0.3">
      <c r="A25" s="63" t="s">
        <v>1315</v>
      </c>
      <c r="B25" s="64">
        <f>VLOOKUP($A25,'Return Data'!$B$7:$R$2843,3,0)</f>
        <v>44391</v>
      </c>
      <c r="C25" s="65">
        <f>VLOOKUP($A25,'Return Data'!$B$7:$R$2843,4,0)</f>
        <v>1107.8622</v>
      </c>
      <c r="D25" s="65">
        <f>VLOOKUP($A25,'Return Data'!$B$7:$R$2843,5,0)</f>
        <v>3.1236000000000002</v>
      </c>
      <c r="E25" s="66">
        <f t="shared" si="0"/>
        <v>18</v>
      </c>
      <c r="F25" s="65">
        <f>VLOOKUP($A25,'Return Data'!$B$7:$R$2843,6,0)</f>
        <v>3.1164000000000001</v>
      </c>
      <c r="G25" s="66">
        <f t="shared" si="1"/>
        <v>23</v>
      </c>
      <c r="H25" s="65">
        <f>VLOOKUP($A25,'Return Data'!$B$7:$R$2843,7,0)</f>
        <v>3.1128999999999998</v>
      </c>
      <c r="I25" s="66">
        <f t="shared" si="2"/>
        <v>17</v>
      </c>
      <c r="J25" s="65">
        <f>VLOOKUP($A25,'Return Data'!$B$7:$R$2843,8,0)</f>
        <v>3.1255999999999999</v>
      </c>
      <c r="K25" s="66">
        <f t="shared" si="3"/>
        <v>21</v>
      </c>
      <c r="L25" s="65">
        <f>VLOOKUP($A25,'Return Data'!$B$7:$R$2843,9,0)</f>
        <v>3.1454</v>
      </c>
      <c r="M25" s="66">
        <f t="shared" si="4"/>
        <v>22</v>
      </c>
      <c r="N25" s="65">
        <f>VLOOKUP($A25,'Return Data'!$B$7:$R$2843,10,0)</f>
        <v>3.1577999999999999</v>
      </c>
      <c r="O25" s="66">
        <f t="shared" si="5"/>
        <v>22</v>
      </c>
      <c r="P25" s="65">
        <f>VLOOKUP($A25,'Return Data'!$B$7:$R$2843,11,0)</f>
        <v>3.1217000000000001</v>
      </c>
      <c r="Q25" s="66">
        <f t="shared" si="8"/>
        <v>20</v>
      </c>
      <c r="R25" s="65">
        <f>VLOOKUP($A25,'Return Data'!$B$7:$R$2843,12,0)</f>
        <v>3.0708000000000002</v>
      </c>
      <c r="S25" s="66">
        <f t="shared" si="10"/>
        <v>20</v>
      </c>
      <c r="T25" s="65">
        <f>VLOOKUP($A25,'Return Data'!$B$7:$R$2843,13,0)</f>
        <v>3.0893000000000002</v>
      </c>
      <c r="U25" s="66">
        <f t="shared" si="11"/>
        <v>20</v>
      </c>
      <c r="V25" s="65"/>
      <c r="W25" s="66"/>
      <c r="X25" s="65"/>
      <c r="Y25" s="66"/>
      <c r="Z25" s="65">
        <f>VLOOKUP($A25,'Return Data'!$B$7:$R$2843,16,0)</f>
        <v>4.1894</v>
      </c>
      <c r="AA25" s="67">
        <f t="shared" si="7"/>
        <v>11</v>
      </c>
    </row>
    <row r="26" spans="1:27" x14ac:dyDescent="0.3">
      <c r="A26" s="63" t="s">
        <v>1317</v>
      </c>
      <c r="B26" s="64">
        <f>VLOOKUP($A26,'Return Data'!$B$7:$R$2843,3,0)</f>
        <v>44391</v>
      </c>
      <c r="C26" s="65">
        <f>VLOOKUP($A26,'Return Data'!$B$7:$R$2843,4,0)</f>
        <v>2700.6286666666701</v>
      </c>
      <c r="D26" s="65">
        <f>VLOOKUP($A26,'Return Data'!$B$7:$R$2843,5,0)</f>
        <v>3.1471</v>
      </c>
      <c r="E26" s="66">
        <f t="shared" si="0"/>
        <v>10</v>
      </c>
      <c r="F26" s="65">
        <f>VLOOKUP($A26,'Return Data'!$B$7:$R$2843,6,0)</f>
        <v>3.1379000000000001</v>
      </c>
      <c r="G26" s="66">
        <f t="shared" si="1"/>
        <v>15</v>
      </c>
      <c r="H26" s="65">
        <f>VLOOKUP($A26,'Return Data'!$B$7:$R$2843,7,0)</f>
        <v>3.1597</v>
      </c>
      <c r="I26" s="66">
        <f t="shared" si="2"/>
        <v>8</v>
      </c>
      <c r="J26" s="65">
        <f>VLOOKUP($A26,'Return Data'!$B$7:$R$2843,8,0)</f>
        <v>3.1486999999999998</v>
      </c>
      <c r="K26" s="66">
        <f t="shared" si="3"/>
        <v>15</v>
      </c>
      <c r="L26" s="65">
        <f>VLOOKUP($A26,'Return Data'!$B$7:$R$2843,9,0)</f>
        <v>3.1642000000000001</v>
      </c>
      <c r="M26" s="66">
        <f t="shared" si="4"/>
        <v>12</v>
      </c>
      <c r="N26" s="65">
        <f>VLOOKUP($A26,'Return Data'!$B$7:$R$2843,10,0)</f>
        <v>3.1968000000000001</v>
      </c>
      <c r="O26" s="66">
        <f t="shared" si="5"/>
        <v>11</v>
      </c>
      <c r="P26" s="65">
        <f>VLOOKUP($A26,'Return Data'!$B$7:$R$2843,11,0)</f>
        <v>3.161</v>
      </c>
      <c r="Q26" s="66">
        <f t="shared" si="8"/>
        <v>12</v>
      </c>
      <c r="R26" s="65">
        <f>VLOOKUP($A26,'Return Data'!$B$7:$R$2843,12,0)</f>
        <v>3.0886</v>
      </c>
      <c r="S26" s="66">
        <f t="shared" si="10"/>
        <v>14</v>
      </c>
      <c r="T26" s="65">
        <f>VLOOKUP($A26,'Return Data'!$B$7:$R$2843,13,0)</f>
        <v>3.1061999999999999</v>
      </c>
      <c r="U26" s="66">
        <f t="shared" si="11"/>
        <v>13</v>
      </c>
      <c r="V26" s="65">
        <f>VLOOKUP($A26,'Return Data'!$B$7:$R$2843,17,0)</f>
        <v>3.7450999999999999</v>
      </c>
      <c r="W26" s="66">
        <f t="shared" ref="W26:W36" si="14">RANK(V26,V$8:V$37,0)</f>
        <v>3</v>
      </c>
      <c r="X26" s="65">
        <f>VLOOKUP($A26,'Return Data'!$B$7:$R$2843,14,0)</f>
        <v>4.5826000000000002</v>
      </c>
      <c r="Y26" s="66">
        <f t="shared" ref="Y26:Y36" si="15">RANK(X26,X$8:X$37,0)</f>
        <v>2</v>
      </c>
      <c r="Z26" s="65">
        <f>VLOOKUP($A26,'Return Data'!$B$7:$R$2843,16,0)</f>
        <v>6.6195000000000004</v>
      </c>
      <c r="AA26" s="67">
        <f t="shared" si="7"/>
        <v>1</v>
      </c>
    </row>
    <row r="27" spans="1:27" x14ac:dyDescent="0.3">
      <c r="A27" s="63" t="s">
        <v>1319</v>
      </c>
      <c r="B27" s="64">
        <f>VLOOKUP($A27,'Return Data'!$B$7:$R$2843,3,0)</f>
        <v>44391</v>
      </c>
      <c r="C27" s="65">
        <f>VLOOKUP($A27,'Return Data'!$B$7:$R$2843,4,0)</f>
        <v>1076.3905999999999</v>
      </c>
      <c r="D27" s="65">
        <f>VLOOKUP($A27,'Return Data'!$B$7:$R$2843,5,0)</f>
        <v>3.1471</v>
      </c>
      <c r="E27" s="66">
        <f t="shared" si="0"/>
        <v>10</v>
      </c>
      <c r="F27" s="65">
        <f>VLOOKUP($A27,'Return Data'!$B$7:$R$2843,6,0)</f>
        <v>3.1646000000000001</v>
      </c>
      <c r="G27" s="66">
        <f t="shared" si="1"/>
        <v>9</v>
      </c>
      <c r="H27" s="65">
        <f>VLOOKUP($A27,'Return Data'!$B$7:$R$2843,7,0)</f>
        <v>3.1793</v>
      </c>
      <c r="I27" s="66">
        <f t="shared" si="2"/>
        <v>7</v>
      </c>
      <c r="J27" s="65">
        <f>VLOOKUP($A27,'Return Data'!$B$7:$R$2843,8,0)</f>
        <v>3.1720000000000002</v>
      </c>
      <c r="K27" s="66">
        <f t="shared" si="3"/>
        <v>11</v>
      </c>
      <c r="L27" s="65">
        <f>VLOOKUP($A27,'Return Data'!$B$7:$R$2843,9,0)</f>
        <v>3.206</v>
      </c>
      <c r="M27" s="66">
        <f t="shared" si="4"/>
        <v>5</v>
      </c>
      <c r="N27" s="65">
        <f>VLOOKUP($A27,'Return Data'!$B$7:$R$2843,10,0)</f>
        <v>3.2174</v>
      </c>
      <c r="O27" s="66">
        <f t="shared" si="5"/>
        <v>9</v>
      </c>
      <c r="P27" s="65">
        <f>VLOOKUP($A27,'Return Data'!$B$7:$R$2843,11,0)</f>
        <v>3.1623000000000001</v>
      </c>
      <c r="Q27" s="66">
        <f t="shared" si="8"/>
        <v>11</v>
      </c>
      <c r="R27" s="65">
        <f>VLOOKUP($A27,'Return Data'!$B$7:$R$2843,12,0)</f>
        <v>3.0903</v>
      </c>
      <c r="S27" s="66">
        <f t="shared" si="10"/>
        <v>13</v>
      </c>
      <c r="T27" s="65">
        <f>VLOOKUP($A27,'Return Data'!$B$7:$R$2843,13,0)</f>
        <v>3.1052</v>
      </c>
      <c r="U27" s="66">
        <f t="shared" si="11"/>
        <v>14</v>
      </c>
      <c r="V27" s="65"/>
      <c r="W27" s="66"/>
      <c r="X27" s="65"/>
      <c r="Y27" s="66"/>
      <c r="Z27" s="65">
        <f>VLOOKUP($A27,'Return Data'!$B$7:$R$2843,16,0)</f>
        <v>3.7362000000000002</v>
      </c>
      <c r="AA27" s="67">
        <f t="shared" si="7"/>
        <v>22</v>
      </c>
    </row>
    <row r="28" spans="1:27" x14ac:dyDescent="0.3">
      <c r="A28" s="63" t="s">
        <v>1321</v>
      </c>
      <c r="B28" s="64">
        <f>VLOOKUP($A28,'Return Data'!$B$7:$R$2843,3,0)</f>
        <v>44391</v>
      </c>
      <c r="C28" s="65">
        <f>VLOOKUP($A28,'Return Data'!$B$7:$R$2843,4,0)</f>
        <v>1074.7218</v>
      </c>
      <c r="D28" s="65">
        <f>VLOOKUP($A28,'Return Data'!$B$7:$R$2843,5,0)</f>
        <v>3.1656</v>
      </c>
      <c r="E28" s="66">
        <f t="shared" si="0"/>
        <v>7</v>
      </c>
      <c r="F28" s="65">
        <f>VLOOKUP($A28,'Return Data'!$B$7:$R$2843,6,0)</f>
        <v>3.1751999999999998</v>
      </c>
      <c r="G28" s="66">
        <f t="shared" si="1"/>
        <v>8</v>
      </c>
      <c r="H28" s="65">
        <f>VLOOKUP($A28,'Return Data'!$B$7:$R$2843,7,0)</f>
        <v>3.1511999999999998</v>
      </c>
      <c r="I28" s="66">
        <f t="shared" si="2"/>
        <v>11</v>
      </c>
      <c r="J28" s="65">
        <f>VLOOKUP($A28,'Return Data'!$B$7:$R$2843,8,0)</f>
        <v>3.1844999999999999</v>
      </c>
      <c r="K28" s="66">
        <f t="shared" si="3"/>
        <v>8</v>
      </c>
      <c r="L28" s="65">
        <f>VLOOKUP($A28,'Return Data'!$B$7:$R$2843,9,0)</f>
        <v>3.1981999999999999</v>
      </c>
      <c r="M28" s="66">
        <f t="shared" si="4"/>
        <v>6</v>
      </c>
      <c r="N28" s="65">
        <f>VLOOKUP($A28,'Return Data'!$B$7:$R$2843,10,0)</f>
        <v>3.2256999999999998</v>
      </c>
      <c r="O28" s="66">
        <f t="shared" si="5"/>
        <v>6</v>
      </c>
      <c r="P28" s="65">
        <f>VLOOKUP($A28,'Return Data'!$B$7:$R$2843,11,0)</f>
        <v>3.1739000000000002</v>
      </c>
      <c r="Q28" s="66">
        <f t="shared" si="8"/>
        <v>7</v>
      </c>
      <c r="R28" s="65">
        <f>VLOOKUP($A28,'Return Data'!$B$7:$R$2843,12,0)</f>
        <v>3.1141000000000001</v>
      </c>
      <c r="S28" s="66">
        <f t="shared" si="10"/>
        <v>7</v>
      </c>
      <c r="T28" s="65">
        <f>VLOOKUP($A28,'Return Data'!$B$7:$R$2843,13,0)</f>
        <v>3.1432000000000002</v>
      </c>
      <c r="U28" s="66">
        <f t="shared" si="11"/>
        <v>4</v>
      </c>
      <c r="V28" s="65"/>
      <c r="W28" s="66"/>
      <c r="X28" s="65"/>
      <c r="Y28" s="66"/>
      <c r="Z28" s="65">
        <f>VLOOKUP($A28,'Return Data'!$B$7:$R$2843,16,0)</f>
        <v>3.7101999999999999</v>
      </c>
      <c r="AA28" s="67">
        <f t="shared" si="7"/>
        <v>24</v>
      </c>
    </row>
    <row r="29" spans="1:27" x14ac:dyDescent="0.3">
      <c r="A29" s="63" t="s">
        <v>1323</v>
      </c>
      <c r="B29" s="64">
        <f>VLOOKUP($A29,'Return Data'!$B$7:$R$2843,3,0)</f>
        <v>44391</v>
      </c>
      <c r="C29" s="65">
        <f>VLOOKUP($A29,'Return Data'!$B$7:$R$2843,4,0)</f>
        <v>1064.0823</v>
      </c>
      <c r="D29" s="65">
        <f>VLOOKUP($A29,'Return Data'!$B$7:$R$2843,5,0)</f>
        <v>3.2212000000000001</v>
      </c>
      <c r="E29" s="66">
        <f t="shared" si="0"/>
        <v>4</v>
      </c>
      <c r="F29" s="65">
        <f>VLOOKUP($A29,'Return Data'!$B$7:$R$2843,6,0)</f>
        <v>3.2138</v>
      </c>
      <c r="G29" s="66">
        <f t="shared" si="1"/>
        <v>4</v>
      </c>
      <c r="H29" s="65">
        <f>VLOOKUP($A29,'Return Data'!$B$7:$R$2843,7,0)</f>
        <v>3.2151000000000001</v>
      </c>
      <c r="I29" s="66">
        <f t="shared" si="2"/>
        <v>2</v>
      </c>
      <c r="J29" s="65">
        <f>VLOOKUP($A29,'Return Data'!$B$7:$R$2843,8,0)</f>
        <v>3.2082000000000002</v>
      </c>
      <c r="K29" s="66">
        <f t="shared" si="3"/>
        <v>5</v>
      </c>
      <c r="L29" s="65">
        <f>VLOOKUP($A29,'Return Data'!$B$7:$R$2843,9,0)</f>
        <v>3.2258</v>
      </c>
      <c r="M29" s="66">
        <f t="shared" si="4"/>
        <v>4</v>
      </c>
      <c r="N29" s="65">
        <f>VLOOKUP($A29,'Return Data'!$B$7:$R$2843,10,0)</f>
        <v>3.2433999999999998</v>
      </c>
      <c r="O29" s="66">
        <f t="shared" si="5"/>
        <v>3</v>
      </c>
      <c r="P29" s="65">
        <f>VLOOKUP($A29,'Return Data'!$B$7:$R$2843,11,0)</f>
        <v>3.2069000000000001</v>
      </c>
      <c r="Q29" s="66">
        <f t="shared" si="8"/>
        <v>2</v>
      </c>
      <c r="R29" s="65">
        <f>VLOOKUP($A29,'Return Data'!$B$7:$R$2843,12,0)</f>
        <v>3.1558999999999999</v>
      </c>
      <c r="S29" s="66">
        <f t="shared" si="10"/>
        <v>2</v>
      </c>
      <c r="T29" s="65">
        <f>VLOOKUP($A29,'Return Data'!$B$7:$R$2843,13,0)</f>
        <v>3.18</v>
      </c>
      <c r="U29" s="66">
        <f t="shared" ref="U29" si="16">RANK(T29,T$8:T$37,0)</f>
        <v>1</v>
      </c>
      <c r="V29" s="65"/>
      <c r="W29" s="66"/>
      <c r="X29" s="65"/>
      <c r="Y29" s="66"/>
      <c r="Z29" s="65">
        <f>VLOOKUP($A29,'Return Data'!$B$7:$R$2843,16,0)</f>
        <v>3.6173999999999999</v>
      </c>
      <c r="AA29" s="67">
        <f t="shared" si="7"/>
        <v>25</v>
      </c>
    </row>
    <row r="30" spans="1:27" x14ac:dyDescent="0.3">
      <c r="A30" s="63" t="s">
        <v>1325</v>
      </c>
      <c r="B30" s="64">
        <f>VLOOKUP($A30,'Return Data'!$B$7:$R$2843,3,0)</f>
        <v>44391</v>
      </c>
      <c r="C30" s="65">
        <f>VLOOKUP($A30,'Return Data'!$B$7:$R$2843,4,0)</f>
        <v>111.47799999999999</v>
      </c>
      <c r="D30" s="65">
        <f>VLOOKUP($A30,'Return Data'!$B$7:$R$2843,5,0)</f>
        <v>3.1435</v>
      </c>
      <c r="E30" s="66">
        <f t="shared" si="0"/>
        <v>12</v>
      </c>
      <c r="F30" s="65">
        <f>VLOOKUP($A30,'Return Data'!$B$7:$R$2843,6,0)</f>
        <v>3.1440000000000001</v>
      </c>
      <c r="G30" s="66">
        <f t="shared" si="1"/>
        <v>13</v>
      </c>
      <c r="H30" s="65">
        <f>VLOOKUP($A30,'Return Data'!$B$7:$R$2843,7,0)</f>
        <v>3.1263999999999998</v>
      </c>
      <c r="I30" s="66">
        <f t="shared" si="2"/>
        <v>13</v>
      </c>
      <c r="J30" s="65">
        <f>VLOOKUP($A30,'Return Data'!$B$7:$R$2843,8,0)</f>
        <v>3.1282999999999999</v>
      </c>
      <c r="K30" s="66">
        <f t="shared" si="3"/>
        <v>20</v>
      </c>
      <c r="L30" s="65">
        <f>VLOOKUP($A30,'Return Data'!$B$7:$R$2843,9,0)</f>
        <v>3.1612</v>
      </c>
      <c r="M30" s="66">
        <f t="shared" si="4"/>
        <v>14</v>
      </c>
      <c r="N30" s="65">
        <f>VLOOKUP($A30,'Return Data'!$B$7:$R$2843,10,0)</f>
        <v>3.1690999999999998</v>
      </c>
      <c r="O30" s="66">
        <f t="shared" si="5"/>
        <v>18</v>
      </c>
      <c r="P30" s="65">
        <f>VLOOKUP($A30,'Return Data'!$B$7:$R$2843,11,0)</f>
        <v>3.1257999999999999</v>
      </c>
      <c r="Q30" s="66">
        <f t="shared" si="8"/>
        <v>18</v>
      </c>
      <c r="R30" s="65">
        <f>VLOOKUP($A30,'Return Data'!$B$7:$R$2843,12,0)</f>
        <v>3.0794000000000001</v>
      </c>
      <c r="S30" s="66">
        <f t="shared" si="10"/>
        <v>17</v>
      </c>
      <c r="T30" s="65">
        <f>VLOOKUP($A30,'Return Data'!$B$7:$R$2843,13,0)</f>
        <v>3.1006999999999998</v>
      </c>
      <c r="U30" s="66">
        <f t="shared" si="11"/>
        <v>15</v>
      </c>
      <c r="V30" s="65"/>
      <c r="W30" s="66"/>
      <c r="X30" s="65"/>
      <c r="Y30" s="66"/>
      <c r="Z30" s="65">
        <f>VLOOKUP($A30,'Return Data'!$B$7:$R$2843,16,0)</f>
        <v>4.3140999999999998</v>
      </c>
      <c r="AA30" s="67">
        <f t="shared" si="7"/>
        <v>9</v>
      </c>
    </row>
    <row r="31" spans="1:27" x14ac:dyDescent="0.3">
      <c r="A31" s="63" t="s">
        <v>1327</v>
      </c>
      <c r="B31" s="64">
        <f>VLOOKUP($A31,'Return Data'!$B$7:$R$2843,3,0)</f>
        <v>44391</v>
      </c>
      <c r="C31" s="65">
        <f>VLOOKUP($A31,'Return Data'!$B$7:$R$2843,4,0)</f>
        <v>1071.8882000000001</v>
      </c>
      <c r="D31" s="65">
        <f>VLOOKUP($A31,'Return Data'!$B$7:$R$2843,5,0)</f>
        <v>3.2216</v>
      </c>
      <c r="E31" s="66">
        <f t="shared" si="0"/>
        <v>3</v>
      </c>
      <c r="F31" s="65">
        <f>VLOOKUP($A31,'Return Data'!$B$7:$R$2843,6,0)</f>
        <v>3.1892</v>
      </c>
      <c r="G31" s="66">
        <f t="shared" si="1"/>
        <v>6</v>
      </c>
      <c r="H31" s="65">
        <f>VLOOKUP($A31,'Return Data'!$B$7:$R$2843,7,0)</f>
        <v>3.2082000000000002</v>
      </c>
      <c r="I31" s="66">
        <f t="shared" si="2"/>
        <v>4</v>
      </c>
      <c r="J31" s="65">
        <f>VLOOKUP($A31,'Return Data'!$B$7:$R$2843,8,0)</f>
        <v>3.2101999999999999</v>
      </c>
      <c r="K31" s="66">
        <f t="shared" si="3"/>
        <v>4</v>
      </c>
      <c r="L31" s="65">
        <f>VLOOKUP($A31,'Return Data'!$B$7:$R$2843,9,0)</f>
        <v>3.2376</v>
      </c>
      <c r="M31" s="66">
        <f t="shared" si="4"/>
        <v>3</v>
      </c>
      <c r="N31" s="65">
        <f>VLOOKUP($A31,'Return Data'!$B$7:$R$2843,10,0)</f>
        <v>3.2496999999999998</v>
      </c>
      <c r="O31" s="66">
        <f t="shared" si="5"/>
        <v>2</v>
      </c>
      <c r="P31" s="65">
        <f>VLOOKUP($A31,'Return Data'!$B$7:$R$2843,11,0)</f>
        <v>3.1989000000000001</v>
      </c>
      <c r="Q31" s="66">
        <f t="shared" si="8"/>
        <v>4</v>
      </c>
      <c r="R31" s="65">
        <f>VLOOKUP($A31,'Return Data'!$B$7:$R$2843,12,0)</f>
        <v>3.1467000000000001</v>
      </c>
      <c r="S31" s="66">
        <f t="shared" si="10"/>
        <v>3</v>
      </c>
      <c r="T31" s="65">
        <f>VLOOKUP($A31,'Return Data'!$B$7:$R$2843,13,0)</f>
        <v>3.1602999999999999</v>
      </c>
      <c r="U31" s="66">
        <f t="shared" si="11"/>
        <v>3</v>
      </c>
      <c r="V31" s="65"/>
      <c r="W31" s="66"/>
      <c r="X31" s="65"/>
      <c r="Y31" s="66"/>
      <c r="Z31" s="65">
        <f>VLOOKUP($A31,'Return Data'!$B$7:$R$2843,16,0)</f>
        <v>3.7572000000000001</v>
      </c>
      <c r="AA31" s="67">
        <f t="shared" si="7"/>
        <v>20</v>
      </c>
    </row>
    <row r="32" spans="1:27" x14ac:dyDescent="0.3">
      <c r="A32" s="63" t="s">
        <v>1329</v>
      </c>
      <c r="B32" s="64">
        <f>VLOOKUP($A32,'Return Data'!$B$7:$R$2843,3,0)</f>
        <v>44391</v>
      </c>
      <c r="C32" s="65">
        <f>VLOOKUP($A32,'Return Data'!$B$7:$R$2843,4,0)</f>
        <v>3382.3595999999998</v>
      </c>
      <c r="D32" s="65">
        <f>VLOOKUP($A32,'Return Data'!$B$7:$R$2843,5,0)</f>
        <v>3.1156999999999999</v>
      </c>
      <c r="E32" s="66">
        <f t="shared" si="0"/>
        <v>21</v>
      </c>
      <c r="F32" s="65">
        <f>VLOOKUP($A32,'Return Data'!$B$7:$R$2843,6,0)</f>
        <v>3.1238000000000001</v>
      </c>
      <c r="G32" s="66">
        <f t="shared" si="1"/>
        <v>20</v>
      </c>
      <c r="H32" s="65">
        <f>VLOOKUP($A32,'Return Data'!$B$7:$R$2843,7,0)</f>
        <v>3.1110000000000002</v>
      </c>
      <c r="I32" s="66">
        <f t="shared" si="2"/>
        <v>18</v>
      </c>
      <c r="J32" s="65">
        <f>VLOOKUP($A32,'Return Data'!$B$7:$R$2843,8,0)</f>
        <v>3.1233</v>
      </c>
      <c r="K32" s="66">
        <f t="shared" si="3"/>
        <v>23</v>
      </c>
      <c r="L32" s="65">
        <f>VLOOKUP($A32,'Return Data'!$B$7:$R$2843,9,0)</f>
        <v>3.1598000000000002</v>
      </c>
      <c r="M32" s="66">
        <f t="shared" si="4"/>
        <v>17</v>
      </c>
      <c r="N32" s="65">
        <f>VLOOKUP($A32,'Return Data'!$B$7:$R$2843,10,0)</f>
        <v>3.1852</v>
      </c>
      <c r="O32" s="66">
        <f t="shared" si="5"/>
        <v>13</v>
      </c>
      <c r="P32" s="65">
        <f>VLOOKUP($A32,'Return Data'!$B$7:$R$2843,11,0)</f>
        <v>3.1356999999999999</v>
      </c>
      <c r="Q32" s="66">
        <f t="shared" si="8"/>
        <v>16</v>
      </c>
      <c r="R32" s="65">
        <f>VLOOKUP($A32,'Return Data'!$B$7:$R$2843,12,0)</f>
        <v>3.0714999999999999</v>
      </c>
      <c r="S32" s="66">
        <f t="shared" si="10"/>
        <v>19</v>
      </c>
      <c r="T32" s="65">
        <f>VLOOKUP($A32,'Return Data'!$B$7:$R$2843,13,0)</f>
        <v>3.09</v>
      </c>
      <c r="U32" s="66">
        <f t="shared" si="11"/>
        <v>19</v>
      </c>
      <c r="V32" s="65">
        <f>VLOOKUP($A32,'Return Data'!$B$7:$R$2843,17,0)</f>
        <v>3.7183999999999999</v>
      </c>
      <c r="W32" s="66">
        <f t="shared" si="14"/>
        <v>4</v>
      </c>
      <c r="X32" s="65">
        <f>VLOOKUP($A32,'Return Data'!$B$7:$R$2843,14,0)</f>
        <v>4.5617999999999999</v>
      </c>
      <c r="Y32" s="66">
        <f t="shared" si="15"/>
        <v>3</v>
      </c>
      <c r="Z32" s="65">
        <f>VLOOKUP($A32,'Return Data'!$B$7:$R$2843,16,0)</f>
        <v>6.5095000000000001</v>
      </c>
      <c r="AA32" s="67">
        <f t="shared" si="7"/>
        <v>3</v>
      </c>
    </row>
    <row r="33" spans="1:27" x14ac:dyDescent="0.3">
      <c r="A33" s="63" t="s">
        <v>1331</v>
      </c>
      <c r="B33" s="64">
        <f>VLOOKUP($A33,'Return Data'!$B$7:$R$2843,3,0)</f>
        <v>44391</v>
      </c>
      <c r="C33" s="65">
        <f>VLOOKUP($A33,'Return Data'!$B$7:$R$2843,4,0)</f>
        <v>1104.2916</v>
      </c>
      <c r="D33" s="65">
        <f>VLOOKUP($A33,'Return Data'!$B$7:$R$2843,5,0)</f>
        <v>3.0609999999999999</v>
      </c>
      <c r="E33" s="66">
        <f t="shared" si="0"/>
        <v>29</v>
      </c>
      <c r="F33" s="65">
        <f>VLOOKUP($A33,'Return Data'!$B$7:$R$2843,6,0)</f>
        <v>3.0581999999999998</v>
      </c>
      <c r="G33" s="66">
        <f t="shared" si="1"/>
        <v>30</v>
      </c>
      <c r="H33" s="65">
        <f>VLOOKUP($A33,'Return Data'!$B$7:$R$2843,7,0)</f>
        <v>3.1177999999999999</v>
      </c>
      <c r="I33" s="66">
        <f t="shared" si="2"/>
        <v>15</v>
      </c>
      <c r="J33" s="65">
        <f>VLOOKUP($A33,'Return Data'!$B$7:$R$2843,8,0)</f>
        <v>3.1463999999999999</v>
      </c>
      <c r="K33" s="66">
        <f t="shared" si="3"/>
        <v>16</v>
      </c>
      <c r="L33" s="65">
        <f>VLOOKUP($A33,'Return Data'!$B$7:$R$2843,9,0)</f>
        <v>3.1398000000000001</v>
      </c>
      <c r="M33" s="66">
        <f t="shared" si="4"/>
        <v>27</v>
      </c>
      <c r="N33" s="65">
        <f>VLOOKUP($A33,'Return Data'!$B$7:$R$2843,10,0)</f>
        <v>3.1511999999999998</v>
      </c>
      <c r="O33" s="66">
        <f t="shared" si="5"/>
        <v>26</v>
      </c>
      <c r="P33" s="65">
        <f>VLOOKUP($A33,'Return Data'!$B$7:$R$2843,11,0)</f>
        <v>3.1057000000000001</v>
      </c>
      <c r="Q33" s="66">
        <f t="shared" si="8"/>
        <v>27</v>
      </c>
      <c r="R33" s="65">
        <f>VLOOKUP($A33,'Return Data'!$B$7:$R$2843,12,0)</f>
        <v>3.0480999999999998</v>
      </c>
      <c r="S33" s="66">
        <f t="shared" si="10"/>
        <v>26</v>
      </c>
      <c r="T33" s="65">
        <f>VLOOKUP($A33,'Return Data'!$B$7:$R$2843,13,0)</f>
        <v>3.0644999999999998</v>
      </c>
      <c r="U33" s="66">
        <f t="shared" si="11"/>
        <v>23</v>
      </c>
      <c r="V33" s="65"/>
      <c r="W33" s="66"/>
      <c r="X33" s="65"/>
      <c r="Y33" s="66"/>
      <c r="Z33" s="65">
        <f>VLOOKUP($A33,'Return Data'!$B$7:$R$2843,16,0)</f>
        <v>4.3677000000000001</v>
      </c>
      <c r="AA33" s="67">
        <f t="shared" si="7"/>
        <v>6</v>
      </c>
    </row>
    <row r="34" spans="1:27" x14ac:dyDescent="0.3">
      <c r="A34" s="63" t="s">
        <v>1333</v>
      </c>
      <c r="B34" s="64">
        <f>VLOOKUP($A34,'Return Data'!$B$7:$R$2843,3,0)</f>
        <v>44391</v>
      </c>
      <c r="C34" s="65">
        <f>VLOOKUP($A34,'Return Data'!$B$7:$R$2843,4,0)</f>
        <v>1095.8352</v>
      </c>
      <c r="D34" s="65">
        <f>VLOOKUP($A34,'Return Data'!$B$7:$R$2843,5,0)</f>
        <v>3.1246</v>
      </c>
      <c r="E34" s="66">
        <f t="shared" si="0"/>
        <v>17</v>
      </c>
      <c r="F34" s="65">
        <f>VLOOKUP($A34,'Return Data'!$B$7:$R$2843,6,0)</f>
        <v>3.1373000000000002</v>
      </c>
      <c r="G34" s="66">
        <f t="shared" si="1"/>
        <v>16</v>
      </c>
      <c r="H34" s="65">
        <f>VLOOKUP($A34,'Return Data'!$B$7:$R$2843,7,0)</f>
        <v>3.1265999999999998</v>
      </c>
      <c r="I34" s="66">
        <f t="shared" si="2"/>
        <v>12</v>
      </c>
      <c r="J34" s="65">
        <f>VLOOKUP($A34,'Return Data'!$B$7:$R$2843,8,0)</f>
        <v>3.1410999999999998</v>
      </c>
      <c r="K34" s="66">
        <f t="shared" si="3"/>
        <v>17</v>
      </c>
      <c r="L34" s="65">
        <f>VLOOKUP($A34,'Return Data'!$B$7:$R$2843,9,0)</f>
        <v>3.1695000000000002</v>
      </c>
      <c r="M34" s="66">
        <f t="shared" si="4"/>
        <v>11</v>
      </c>
      <c r="N34" s="65">
        <f>VLOOKUP($A34,'Return Data'!$B$7:$R$2843,10,0)</f>
        <v>3.1827999999999999</v>
      </c>
      <c r="O34" s="66">
        <f t="shared" si="5"/>
        <v>14</v>
      </c>
      <c r="P34" s="65">
        <f>VLOOKUP($A34,'Return Data'!$B$7:$R$2843,11,0)</f>
        <v>3.1665999999999999</v>
      </c>
      <c r="Q34" s="66">
        <f t="shared" si="8"/>
        <v>8</v>
      </c>
      <c r="R34" s="65">
        <f>VLOOKUP($A34,'Return Data'!$B$7:$R$2843,12,0)</f>
        <v>3.1086999999999998</v>
      </c>
      <c r="S34" s="66">
        <f t="shared" si="10"/>
        <v>8</v>
      </c>
      <c r="T34" s="65">
        <f>VLOOKUP($A34,'Return Data'!$B$7:$R$2843,13,0)</f>
        <v>3.1280999999999999</v>
      </c>
      <c r="U34" s="66">
        <f t="shared" si="11"/>
        <v>7</v>
      </c>
      <c r="V34" s="65"/>
      <c r="W34" s="66"/>
      <c r="X34" s="65"/>
      <c r="Y34" s="66"/>
      <c r="Z34" s="65">
        <f>VLOOKUP($A34,'Return Data'!$B$7:$R$2843,16,0)</f>
        <v>4.0415999999999999</v>
      </c>
      <c r="AA34" s="67">
        <f t="shared" si="7"/>
        <v>13</v>
      </c>
    </row>
    <row r="35" spans="1:27" x14ac:dyDescent="0.3">
      <c r="A35" s="63" t="s">
        <v>1335</v>
      </c>
      <c r="B35" s="64">
        <f>VLOOKUP($A35,'Return Data'!$B$7:$R$2843,3,0)</f>
        <v>44391</v>
      </c>
      <c r="C35" s="65">
        <f>VLOOKUP($A35,'Return Data'!$B$7:$R$2843,4,0)</f>
        <v>1093.5767000000001</v>
      </c>
      <c r="D35" s="65">
        <f>VLOOKUP($A35,'Return Data'!$B$7:$R$2843,5,0)</f>
        <v>3.0975999999999999</v>
      </c>
      <c r="E35" s="66">
        <f t="shared" si="0"/>
        <v>24</v>
      </c>
      <c r="F35" s="65">
        <f>VLOOKUP($A35,'Return Data'!$B$7:$R$2843,6,0)</f>
        <v>3.0748000000000002</v>
      </c>
      <c r="G35" s="66">
        <f t="shared" si="1"/>
        <v>27</v>
      </c>
      <c r="H35" s="65">
        <f>VLOOKUP($A35,'Return Data'!$B$7:$R$2843,7,0)</f>
        <v>3.093</v>
      </c>
      <c r="I35" s="66">
        <f t="shared" si="2"/>
        <v>22</v>
      </c>
      <c r="J35" s="65">
        <f>VLOOKUP($A35,'Return Data'!$B$7:$R$2843,8,0)</f>
        <v>3.1101000000000001</v>
      </c>
      <c r="K35" s="66">
        <f t="shared" si="3"/>
        <v>27</v>
      </c>
      <c r="L35" s="65">
        <f>VLOOKUP($A35,'Return Data'!$B$7:$R$2843,9,0)</f>
        <v>3.1427</v>
      </c>
      <c r="M35" s="66">
        <f t="shared" si="4"/>
        <v>25</v>
      </c>
      <c r="N35" s="65">
        <f>VLOOKUP($A35,'Return Data'!$B$7:$R$2843,10,0)</f>
        <v>3.1633</v>
      </c>
      <c r="O35" s="66">
        <f t="shared" si="5"/>
        <v>19</v>
      </c>
      <c r="P35" s="65">
        <f>VLOOKUP($A35,'Return Data'!$B$7:$R$2843,11,0)</f>
        <v>3.1263999999999998</v>
      </c>
      <c r="Q35" s="66">
        <f t="shared" si="8"/>
        <v>17</v>
      </c>
      <c r="R35" s="65">
        <f>VLOOKUP($A35,'Return Data'!$B$7:$R$2843,12,0)</f>
        <v>3.0655999999999999</v>
      </c>
      <c r="S35" s="66">
        <f t="shared" si="10"/>
        <v>23</v>
      </c>
      <c r="T35" s="65">
        <f>VLOOKUP($A35,'Return Data'!$B$7:$R$2843,13,0)</f>
        <v>3.0878999999999999</v>
      </c>
      <c r="U35" s="66">
        <f t="shared" si="11"/>
        <v>21</v>
      </c>
      <c r="V35" s="65"/>
      <c r="W35" s="66"/>
      <c r="X35" s="65"/>
      <c r="Y35" s="66"/>
      <c r="Z35" s="65">
        <f>VLOOKUP($A35,'Return Data'!$B$7:$R$2843,16,0)</f>
        <v>3.9561999999999999</v>
      </c>
      <c r="AA35" s="67">
        <f t="shared" si="7"/>
        <v>16</v>
      </c>
    </row>
    <row r="36" spans="1:27" x14ac:dyDescent="0.3">
      <c r="A36" s="63" t="s">
        <v>1337</v>
      </c>
      <c r="B36" s="64">
        <f>VLOOKUP($A36,'Return Data'!$B$7:$R$2843,3,0)</f>
        <v>44391</v>
      </c>
      <c r="C36" s="65">
        <f>VLOOKUP($A36,'Return Data'!$B$7:$R$2843,4,0)</f>
        <v>2843.2885999999999</v>
      </c>
      <c r="D36" s="65">
        <f>VLOOKUP($A36,'Return Data'!$B$7:$R$2843,5,0)</f>
        <v>3.1480000000000001</v>
      </c>
      <c r="E36" s="66">
        <f t="shared" si="0"/>
        <v>9</v>
      </c>
      <c r="F36" s="65">
        <f>VLOOKUP($A36,'Return Data'!$B$7:$R$2843,6,0)</f>
        <v>3.1381999999999999</v>
      </c>
      <c r="G36" s="66">
        <f t="shared" si="1"/>
        <v>14</v>
      </c>
      <c r="H36" s="65">
        <f>VLOOKUP($A36,'Return Data'!$B$7:$R$2843,7,0)</f>
        <v>3.0817999999999999</v>
      </c>
      <c r="I36" s="66">
        <f t="shared" si="2"/>
        <v>25</v>
      </c>
      <c r="J36" s="65">
        <f>VLOOKUP($A36,'Return Data'!$B$7:$R$2843,8,0)</f>
        <v>3.1187</v>
      </c>
      <c r="K36" s="66">
        <f t="shared" si="3"/>
        <v>25</v>
      </c>
      <c r="L36" s="65">
        <f>VLOOKUP($A36,'Return Data'!$B$7:$R$2843,9,0)</f>
        <v>3.1520999999999999</v>
      </c>
      <c r="M36" s="66">
        <f t="shared" si="4"/>
        <v>20</v>
      </c>
      <c r="N36" s="65">
        <f>VLOOKUP($A36,'Return Data'!$B$7:$R$2843,10,0)</f>
        <v>3.1808000000000001</v>
      </c>
      <c r="O36" s="66">
        <f t="shared" si="5"/>
        <v>15</v>
      </c>
      <c r="P36" s="65">
        <f>VLOOKUP($A36,'Return Data'!$B$7:$R$2843,11,0)</f>
        <v>3.1379999999999999</v>
      </c>
      <c r="Q36" s="66">
        <f t="shared" si="8"/>
        <v>13</v>
      </c>
      <c r="R36" s="65">
        <f>VLOOKUP($A36,'Return Data'!$B$7:$R$2843,12,0)</f>
        <v>3.0811999999999999</v>
      </c>
      <c r="S36" s="66">
        <f t="shared" si="10"/>
        <v>16</v>
      </c>
      <c r="T36" s="65">
        <f>VLOOKUP($A36,'Return Data'!$B$7:$R$2843,13,0)</f>
        <v>3.1063999999999998</v>
      </c>
      <c r="U36" s="66">
        <f t="shared" si="11"/>
        <v>12</v>
      </c>
      <c r="V36" s="65">
        <f>VLOOKUP($A36,'Return Data'!$B$7:$R$2843,17,0)</f>
        <v>3.7551000000000001</v>
      </c>
      <c r="W36" s="66">
        <f t="shared" si="14"/>
        <v>1</v>
      </c>
      <c r="X36" s="65">
        <f>VLOOKUP($A36,'Return Data'!$B$7:$R$2843,14,0)</f>
        <v>4.6044</v>
      </c>
      <c r="Y36" s="66">
        <f t="shared" si="15"/>
        <v>1</v>
      </c>
      <c r="Z36" s="65">
        <f>VLOOKUP($A36,'Return Data'!$B$7:$R$2843,16,0)</f>
        <v>6.6116000000000001</v>
      </c>
      <c r="AA36" s="67">
        <f t="shared" si="7"/>
        <v>2</v>
      </c>
    </row>
    <row r="37" spans="1:27" x14ac:dyDescent="0.3">
      <c r="A37" s="63" t="s">
        <v>1339</v>
      </c>
      <c r="B37" s="64">
        <f>VLOOKUP($A37,'Return Data'!$B$7:$R$2843,3,0)</f>
        <v>44391</v>
      </c>
      <c r="C37" s="65">
        <f>VLOOKUP($A37,'Return Data'!$B$7:$R$2843,4,0)</f>
        <v>1068.8336999999999</v>
      </c>
      <c r="D37" s="65">
        <f>VLOOKUP($A37,'Return Data'!$B$7:$R$2843,5,0)</f>
        <v>3.4220999999999999</v>
      </c>
      <c r="E37" s="66">
        <f t="shared" si="0"/>
        <v>1</v>
      </c>
      <c r="F37" s="65">
        <f>VLOOKUP($A37,'Return Data'!$B$7:$R$2843,6,0)</f>
        <v>3.4079000000000002</v>
      </c>
      <c r="G37" s="66">
        <f t="shared" si="1"/>
        <v>1</v>
      </c>
      <c r="H37" s="65">
        <f>VLOOKUP($A37,'Return Data'!$B$7:$R$2843,7,0)</f>
        <v>3.4133</v>
      </c>
      <c r="I37" s="66">
        <f t="shared" si="2"/>
        <v>1</v>
      </c>
      <c r="J37" s="65">
        <f>VLOOKUP($A37,'Return Data'!$B$7:$R$2843,8,0)</f>
        <v>3.4159999999999999</v>
      </c>
      <c r="K37" s="66">
        <f t="shared" si="3"/>
        <v>1</v>
      </c>
      <c r="L37" s="65">
        <f>VLOOKUP($A37,'Return Data'!$B$7:$R$2843,9,0)</f>
        <v>3.1528999999999998</v>
      </c>
      <c r="M37" s="66">
        <f t="shared" si="4"/>
        <v>19</v>
      </c>
      <c r="N37" s="65">
        <f>VLOOKUP($A37,'Return Data'!$B$7:$R$2843,10,0)</f>
        <v>3.2195999999999998</v>
      </c>
      <c r="O37" s="66">
        <f t="shared" si="5"/>
        <v>8</v>
      </c>
      <c r="P37" s="65">
        <f>VLOOKUP($A37,'Return Data'!$B$7:$R$2843,11,0)</f>
        <v>3.1084999999999998</v>
      </c>
      <c r="Q37" s="66">
        <f t="shared" si="8"/>
        <v>26</v>
      </c>
      <c r="R37" s="65">
        <f>VLOOKUP($A37,'Return Data'!$B$7:$R$2843,12,0)</f>
        <v>3.0238</v>
      </c>
      <c r="S37" s="66">
        <f t="shared" si="10"/>
        <v>28</v>
      </c>
      <c r="T37" s="65">
        <f>VLOOKUP($A37,'Return Data'!$B$7:$R$2843,13,0)</f>
        <v>3.0299</v>
      </c>
      <c r="U37" s="66">
        <f t="shared" si="11"/>
        <v>27</v>
      </c>
      <c r="V37" s="65"/>
      <c r="W37" s="66"/>
      <c r="X37" s="65"/>
      <c r="Y37" s="66"/>
      <c r="Z37" s="65">
        <f>VLOOKUP($A37,'Return Data'!$B$7:$R$2843,16,0)</f>
        <v>3.5788000000000002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3.1418400000000006</v>
      </c>
      <c r="E39" s="74"/>
      <c r="F39" s="75">
        <f>AVERAGE(F8:F37)</f>
        <v>3.1534833333333334</v>
      </c>
      <c r="G39" s="74"/>
      <c r="H39" s="75">
        <f>AVERAGE(H8:H37)</f>
        <v>3.1330400000000012</v>
      </c>
      <c r="I39" s="74"/>
      <c r="J39" s="75">
        <f>AVERAGE(J8:J37)</f>
        <v>3.1601633333333328</v>
      </c>
      <c r="K39" s="74"/>
      <c r="L39" s="75">
        <f>AVERAGE(L8:L37)</f>
        <v>3.1691000000000003</v>
      </c>
      <c r="M39" s="74"/>
      <c r="N39" s="75">
        <f>AVERAGE(N8:N37)</f>
        <v>3.1839233333333339</v>
      </c>
      <c r="O39" s="74"/>
      <c r="P39" s="75">
        <f>AVERAGE(P8:P37)</f>
        <v>3.1417266666666674</v>
      </c>
      <c r="Q39" s="74"/>
      <c r="R39" s="75">
        <f>AVERAGE(R8:R37)</f>
        <v>3.0863599999999995</v>
      </c>
      <c r="S39" s="74"/>
      <c r="T39" s="75">
        <f>AVERAGE(T8:T37)</f>
        <v>3.1032370370370379</v>
      </c>
      <c r="U39" s="74"/>
      <c r="V39" s="75">
        <f>AVERAGE(V8:V37)</f>
        <v>3.7323599999999999</v>
      </c>
      <c r="W39" s="74"/>
      <c r="X39" s="75">
        <f>AVERAGE(X8:X37)</f>
        <v>4.5722249999999995</v>
      </c>
      <c r="Y39" s="74"/>
      <c r="Z39" s="75">
        <f>AVERAGE(Z8:Z37)</f>
        <v>4.2371766666666666</v>
      </c>
      <c r="AA39" s="76"/>
    </row>
    <row r="40" spans="1:27" x14ac:dyDescent="0.3">
      <c r="A40" s="73" t="s">
        <v>28</v>
      </c>
      <c r="B40" s="74"/>
      <c r="C40" s="74"/>
      <c r="D40" s="75">
        <f>MIN(D8:D37)</f>
        <v>3.0556000000000001</v>
      </c>
      <c r="E40" s="74"/>
      <c r="F40" s="75">
        <f>MIN(F8:F37)</f>
        <v>3.0581999999999998</v>
      </c>
      <c r="G40" s="74"/>
      <c r="H40" s="75">
        <f>MIN(H8:H37)</f>
        <v>3.0362</v>
      </c>
      <c r="I40" s="74"/>
      <c r="J40" s="75">
        <f>MIN(J8:J37)</f>
        <v>3.0609999999999999</v>
      </c>
      <c r="K40" s="74"/>
      <c r="L40" s="75">
        <f>MIN(L8:L37)</f>
        <v>3.0809000000000002</v>
      </c>
      <c r="M40" s="74"/>
      <c r="N40" s="75">
        <f>MIN(N8:N37)</f>
        <v>3.1013000000000002</v>
      </c>
      <c r="O40" s="74"/>
      <c r="P40" s="75">
        <f>MIN(P8:P37)</f>
        <v>3.0722999999999998</v>
      </c>
      <c r="Q40" s="74"/>
      <c r="R40" s="75">
        <f>MIN(R8:R37)</f>
        <v>3.0183</v>
      </c>
      <c r="S40" s="74"/>
      <c r="T40" s="75">
        <f>MIN(T8:T37)</f>
        <v>3.0299</v>
      </c>
      <c r="U40" s="74"/>
      <c r="V40" s="75">
        <f>MIN(V8:V37)</f>
        <v>3.6978</v>
      </c>
      <c r="W40" s="74"/>
      <c r="X40" s="75">
        <f>MIN(X8:X37)</f>
        <v>4.5400999999999998</v>
      </c>
      <c r="Y40" s="74"/>
      <c r="Z40" s="75">
        <f>MIN(Z8:Z37)</f>
        <v>3.2637999999999998</v>
      </c>
      <c r="AA40" s="76"/>
    </row>
    <row r="41" spans="1:27" ht="15" thickBot="1" x14ac:dyDescent="0.35">
      <c r="A41" s="77" t="s">
        <v>29</v>
      </c>
      <c r="B41" s="78"/>
      <c r="C41" s="78"/>
      <c r="D41" s="79">
        <f>MAX(D8:D37)</f>
        <v>3.4220999999999999</v>
      </c>
      <c r="E41" s="78"/>
      <c r="F41" s="79">
        <f>MAX(F8:F37)</f>
        <v>3.4079000000000002</v>
      </c>
      <c r="G41" s="78"/>
      <c r="H41" s="79">
        <f>MAX(H8:H37)</f>
        <v>3.4133</v>
      </c>
      <c r="I41" s="78"/>
      <c r="J41" s="79">
        <f>MAX(J8:J37)</f>
        <v>3.4159999999999999</v>
      </c>
      <c r="K41" s="78"/>
      <c r="L41" s="79">
        <f>MAX(L8:L37)</f>
        <v>3.2818999999999998</v>
      </c>
      <c r="M41" s="78"/>
      <c r="N41" s="79">
        <f>MAX(N8:N37)</f>
        <v>3.2587000000000002</v>
      </c>
      <c r="O41" s="78"/>
      <c r="P41" s="79">
        <f>MAX(P8:P37)</f>
        <v>3.2086999999999999</v>
      </c>
      <c r="Q41" s="78"/>
      <c r="R41" s="79">
        <f>MAX(R8:R37)</f>
        <v>3.1701999999999999</v>
      </c>
      <c r="S41" s="78"/>
      <c r="T41" s="79">
        <f>MAX(T8:T37)</f>
        <v>3.18</v>
      </c>
      <c r="U41" s="78"/>
      <c r="V41" s="79">
        <f>MAX(V8:V37)</f>
        <v>3.7551000000000001</v>
      </c>
      <c r="W41" s="78"/>
      <c r="X41" s="79">
        <f>MAX(X8:X37)</f>
        <v>4.6044</v>
      </c>
      <c r="Y41" s="78"/>
      <c r="Z41" s="79">
        <f>MAX(Z8:Z37)</f>
        <v>6.6195000000000004</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44391</v>
      </c>
      <c r="C8" s="65">
        <f>VLOOKUP($A8,'Return Data'!$B$7:$R$2843,4,0)</f>
        <v>1119.4869000000001</v>
      </c>
      <c r="D8" s="65">
        <f>VLOOKUP($A8,'Return Data'!$B$7:$R$2843,5,0)</f>
        <v>3.0259</v>
      </c>
      <c r="E8" s="66">
        <f t="shared" ref="E8:E37" si="0">RANK(D8,D$8:D$37,0)</f>
        <v>18</v>
      </c>
      <c r="F8" s="65">
        <f>VLOOKUP($A8,'Return Data'!$B$7:$R$2843,6,0)</f>
        <v>3.0350999999999999</v>
      </c>
      <c r="G8" s="66">
        <f t="shared" ref="G8:G37" si="1">RANK(F8,F$8:F$37,0)</f>
        <v>19</v>
      </c>
      <c r="H8" s="65">
        <f>VLOOKUP($A8,'Return Data'!$B$7:$R$2843,7,0)</f>
        <v>3.0577000000000001</v>
      </c>
      <c r="I8" s="66">
        <f t="shared" ref="I8:I37" si="2">RANK(H8,H$8:H$37,0)</f>
        <v>10</v>
      </c>
      <c r="J8" s="65">
        <f>VLOOKUP($A8,'Return Data'!$B$7:$R$2843,8,0)</f>
        <v>3.0626000000000002</v>
      </c>
      <c r="K8" s="66">
        <f t="shared" ref="K8:K37" si="3">RANK(J8,J$8:J$37,0)</f>
        <v>13</v>
      </c>
      <c r="L8" s="65">
        <f>VLOOKUP($A8,'Return Data'!$B$7:$R$2843,9,0)</f>
        <v>3.0874000000000001</v>
      </c>
      <c r="M8" s="66">
        <f t="shared" ref="M8:M37" si="4">RANK(L8,L$8:L$37,0)</f>
        <v>12</v>
      </c>
      <c r="N8" s="65">
        <f>VLOOKUP($A8,'Return Data'!$B$7:$R$2843,10,0)</f>
        <v>3.1048</v>
      </c>
      <c r="O8" s="66">
        <f t="shared" ref="O8:O37" si="5">RANK(N8,N$8:N$37,0)</f>
        <v>12</v>
      </c>
      <c r="P8" s="65">
        <f>VLOOKUP($A8,'Return Data'!$B$7:$R$2843,11,0)</f>
        <v>3.0644</v>
      </c>
      <c r="Q8" s="66">
        <f>RANK(P8,P$8:P$37,0)</f>
        <v>11</v>
      </c>
      <c r="R8" s="65">
        <f>VLOOKUP($A8,'Return Data'!$B$7:$R$2843,12,0)</f>
        <v>2.9914999999999998</v>
      </c>
      <c r="S8" s="66">
        <f>RANK(R8,R$8:R$37,0)</f>
        <v>16</v>
      </c>
      <c r="T8" s="65">
        <f>VLOOKUP($A8,'Return Data'!$B$7:$R$2843,13,0)</f>
        <v>3.0005999999999999</v>
      </c>
      <c r="U8" s="66">
        <f>RANK(T8,T$8:T$37,0)</f>
        <v>16</v>
      </c>
      <c r="V8" s="65">
        <f>VLOOKUP($A8,'Return Data'!$B$7:$R$2843,17,0)</f>
        <v>3.6217000000000001</v>
      </c>
      <c r="W8" s="66">
        <f t="shared" ref="W8" si="6">RANK(V8,V$8:V$37,0)</f>
        <v>3</v>
      </c>
      <c r="X8" s="65"/>
      <c r="Y8" s="66"/>
      <c r="Z8" s="65">
        <f>VLOOKUP($A8,'Return Data'!$B$7:$R$2843,16,0)</f>
        <v>4.2667999999999999</v>
      </c>
      <c r="AA8" s="67">
        <f t="shared" ref="AA8:AA37" si="7">RANK(Z8,Z$8:Z$37,0)</f>
        <v>5</v>
      </c>
    </row>
    <row r="9" spans="1:27" x14ac:dyDescent="0.3">
      <c r="A9" s="63" t="s">
        <v>1284</v>
      </c>
      <c r="B9" s="64">
        <f>VLOOKUP($A9,'Return Data'!$B$7:$R$2843,3,0)</f>
        <v>44391</v>
      </c>
      <c r="C9" s="65">
        <f>VLOOKUP($A9,'Return Data'!$B$7:$R$2843,4,0)</f>
        <v>1096.3987</v>
      </c>
      <c r="D9" s="65">
        <f>VLOOKUP($A9,'Return Data'!$B$7:$R$2843,5,0)</f>
        <v>3.1063000000000001</v>
      </c>
      <c r="E9" s="66">
        <f t="shared" si="0"/>
        <v>5</v>
      </c>
      <c r="F9" s="65">
        <f>VLOOKUP($A9,'Return Data'!$B$7:$R$2843,6,0)</f>
        <v>3.1023999999999998</v>
      </c>
      <c r="G9" s="66">
        <f t="shared" si="1"/>
        <v>7</v>
      </c>
      <c r="H9" s="65">
        <f>VLOOKUP($A9,'Return Data'!$B$7:$R$2843,7,0)</f>
        <v>3.0607000000000002</v>
      </c>
      <c r="I9" s="66">
        <f t="shared" si="2"/>
        <v>8</v>
      </c>
      <c r="J9" s="65">
        <f>VLOOKUP($A9,'Return Data'!$B$7:$R$2843,8,0)</f>
        <v>3.1278999999999999</v>
      </c>
      <c r="K9" s="66">
        <f t="shared" si="3"/>
        <v>7</v>
      </c>
      <c r="L9" s="65">
        <f>VLOOKUP($A9,'Return Data'!$B$7:$R$2843,9,0)</f>
        <v>3.1332</v>
      </c>
      <c r="M9" s="66">
        <f t="shared" si="4"/>
        <v>6</v>
      </c>
      <c r="N9" s="65">
        <f>VLOOKUP($A9,'Return Data'!$B$7:$R$2843,10,0)</f>
        <v>3.1478000000000002</v>
      </c>
      <c r="O9" s="66">
        <f t="shared" si="5"/>
        <v>5</v>
      </c>
      <c r="P9" s="65">
        <f>VLOOKUP($A9,'Return Data'!$B$7:$R$2843,11,0)</f>
        <v>3.1061999999999999</v>
      </c>
      <c r="Q9" s="66">
        <f>RANK(P9,P$8:P$37,0)</f>
        <v>6</v>
      </c>
      <c r="R9" s="65">
        <f>VLOOKUP($A9,'Return Data'!$B$7:$R$2843,12,0)</f>
        <v>3.0503</v>
      </c>
      <c r="S9" s="66">
        <f>RANK(R9,R$8:R$37,0)</f>
        <v>7</v>
      </c>
      <c r="T9" s="65">
        <f>VLOOKUP($A9,'Return Data'!$B$7:$R$2843,13,0)</f>
        <v>3.07</v>
      </c>
      <c r="U9" s="66">
        <f>RANK(T9,T$8:T$37,0)</f>
        <v>6</v>
      </c>
      <c r="V9" s="65"/>
      <c r="W9" s="66"/>
      <c r="X9" s="65"/>
      <c r="Y9" s="66"/>
      <c r="Z9" s="65">
        <f>VLOOKUP($A9,'Return Data'!$B$7:$R$2843,16,0)</f>
        <v>4.0213999999999999</v>
      </c>
      <c r="AA9" s="67">
        <f t="shared" si="7"/>
        <v>12</v>
      </c>
    </row>
    <row r="10" spans="1:27" x14ac:dyDescent="0.3">
      <c r="A10" s="63" t="s">
        <v>1286</v>
      </c>
      <c r="B10" s="64">
        <f>VLOOKUP($A10,'Return Data'!$B$7:$R$2843,3,0)</f>
        <v>44391</v>
      </c>
      <c r="C10" s="65">
        <f>VLOOKUP($A10,'Return Data'!$B$7:$R$2843,4,0)</f>
        <v>1089.5305000000001</v>
      </c>
      <c r="D10" s="65">
        <f>VLOOKUP($A10,'Return Data'!$B$7:$R$2843,5,0)</f>
        <v>3.089</v>
      </c>
      <c r="E10" s="66">
        <f t="shared" si="0"/>
        <v>8</v>
      </c>
      <c r="F10" s="65">
        <f>VLOOKUP($A10,'Return Data'!$B$7:$R$2843,6,0)</f>
        <v>3.1488</v>
      </c>
      <c r="G10" s="66">
        <f t="shared" si="1"/>
        <v>4</v>
      </c>
      <c r="H10" s="65">
        <f>VLOOKUP($A10,'Return Data'!$B$7:$R$2843,7,0)</f>
        <v>3.1168999999999998</v>
      </c>
      <c r="I10" s="66">
        <f t="shared" si="2"/>
        <v>5</v>
      </c>
      <c r="J10" s="65">
        <f>VLOOKUP($A10,'Return Data'!$B$7:$R$2843,8,0)</f>
        <v>3.1137999999999999</v>
      </c>
      <c r="K10" s="66">
        <f t="shared" si="3"/>
        <v>8</v>
      </c>
      <c r="L10" s="65">
        <f>VLOOKUP($A10,'Return Data'!$B$7:$R$2843,9,0)</f>
        <v>3.1375000000000002</v>
      </c>
      <c r="M10" s="66">
        <f t="shared" si="4"/>
        <v>5</v>
      </c>
      <c r="N10" s="65">
        <f>VLOOKUP($A10,'Return Data'!$B$7:$R$2843,10,0)</f>
        <v>3.1434000000000002</v>
      </c>
      <c r="O10" s="66">
        <f t="shared" si="5"/>
        <v>7</v>
      </c>
      <c r="P10" s="65">
        <f>VLOOKUP($A10,'Return Data'!$B$7:$R$2843,11,0)</f>
        <v>3.1166999999999998</v>
      </c>
      <c r="Q10" s="66">
        <f>RANK(P10,P$8:P$37,0)</f>
        <v>3</v>
      </c>
      <c r="R10" s="65">
        <f>VLOOKUP($A10,'Return Data'!$B$7:$R$2843,12,0)</f>
        <v>3.0611999999999999</v>
      </c>
      <c r="S10" s="66">
        <f>RANK(R10,R$8:R$37,0)</f>
        <v>3</v>
      </c>
      <c r="T10" s="65">
        <f>VLOOKUP($A10,'Return Data'!$B$7:$R$2843,13,0)</f>
        <v>3.0731000000000002</v>
      </c>
      <c r="U10" s="66">
        <f>RANK(T10,T$8:T$37,0)</f>
        <v>3</v>
      </c>
      <c r="V10" s="65"/>
      <c r="W10" s="66"/>
      <c r="X10" s="65"/>
      <c r="Y10" s="66"/>
      <c r="Z10" s="65">
        <f>VLOOKUP($A10,'Return Data'!$B$7:$R$2843,16,0)</f>
        <v>3.9266000000000001</v>
      </c>
      <c r="AA10" s="67">
        <f t="shared" si="7"/>
        <v>14</v>
      </c>
    </row>
    <row r="11" spans="1:27" x14ac:dyDescent="0.3">
      <c r="A11" s="63" t="s">
        <v>1288</v>
      </c>
      <c r="B11" s="64">
        <f>VLOOKUP($A11,'Return Data'!$B$7:$R$2843,3,0)</f>
        <v>44391</v>
      </c>
      <c r="C11" s="65">
        <f>VLOOKUP($A11,'Return Data'!$B$7:$R$2843,4,0)</f>
        <v>1090.4127000000001</v>
      </c>
      <c r="D11" s="65">
        <f>VLOOKUP($A11,'Return Data'!$B$7:$R$2843,5,0)</f>
        <v>2.956</v>
      </c>
      <c r="E11" s="66">
        <f t="shared" si="0"/>
        <v>28</v>
      </c>
      <c r="F11" s="65">
        <f>VLOOKUP($A11,'Return Data'!$B$7:$R$2843,6,0)</f>
        <v>3.0255999999999998</v>
      </c>
      <c r="G11" s="66">
        <f t="shared" si="1"/>
        <v>23</v>
      </c>
      <c r="H11" s="65">
        <f>VLOOKUP($A11,'Return Data'!$B$7:$R$2843,7,0)</f>
        <v>3.0148000000000001</v>
      </c>
      <c r="I11" s="66">
        <f t="shared" si="2"/>
        <v>19</v>
      </c>
      <c r="J11" s="65">
        <f>VLOOKUP($A11,'Return Data'!$B$7:$R$2843,8,0)</f>
        <v>3.0238</v>
      </c>
      <c r="K11" s="66">
        <f t="shared" si="3"/>
        <v>27</v>
      </c>
      <c r="L11" s="65">
        <f>VLOOKUP($A11,'Return Data'!$B$7:$R$2843,9,0)</f>
        <v>3.0373000000000001</v>
      </c>
      <c r="M11" s="66">
        <f t="shared" si="4"/>
        <v>28</v>
      </c>
      <c r="N11" s="65">
        <f>VLOOKUP($A11,'Return Data'!$B$7:$R$2843,10,0)</f>
        <v>3.0592000000000001</v>
      </c>
      <c r="O11" s="66">
        <f t="shared" si="5"/>
        <v>26</v>
      </c>
      <c r="P11" s="65">
        <f>VLOOKUP($A11,'Return Data'!$B$7:$R$2843,11,0)</f>
        <v>3.0356000000000001</v>
      </c>
      <c r="Q11" s="66">
        <f>RANK(P11,P$8:P$37,0)</f>
        <v>20</v>
      </c>
      <c r="R11" s="65">
        <f>VLOOKUP($A11,'Return Data'!$B$7:$R$2843,12,0)</f>
        <v>2.9990000000000001</v>
      </c>
      <c r="S11" s="66">
        <f>RANK(R11,R$8:R$37,0)</f>
        <v>14</v>
      </c>
      <c r="T11" s="65">
        <f>VLOOKUP($A11,'Return Data'!$B$7:$R$2843,13,0)</f>
        <v>3.0105</v>
      </c>
      <c r="U11" s="66">
        <f>RANK(T11,T$8:T$37,0)</f>
        <v>12</v>
      </c>
      <c r="V11" s="65"/>
      <c r="W11" s="66"/>
      <c r="X11" s="65"/>
      <c r="Y11" s="66"/>
      <c r="Z11" s="65">
        <f>VLOOKUP($A11,'Return Data'!$B$7:$R$2843,16,0)</f>
        <v>3.8986000000000001</v>
      </c>
      <c r="AA11" s="67">
        <f t="shared" si="7"/>
        <v>15</v>
      </c>
    </row>
    <row r="12" spans="1:27" x14ac:dyDescent="0.3">
      <c r="A12" s="63" t="s">
        <v>1290</v>
      </c>
      <c r="B12" s="64">
        <f>VLOOKUP($A12,'Return Data'!$B$7:$R$2843,3,0)</f>
        <v>44391</v>
      </c>
      <c r="C12" s="65">
        <f>VLOOKUP($A12,'Return Data'!$B$7:$R$2843,4,0)</f>
        <v>1049.1695999999999</v>
      </c>
      <c r="D12" s="65">
        <f>VLOOKUP($A12,'Return Data'!$B$7:$R$2843,5,0)</f>
        <v>3.1835</v>
      </c>
      <c r="E12" s="66">
        <f t="shared" si="0"/>
        <v>2</v>
      </c>
      <c r="F12" s="65">
        <f>VLOOKUP($A12,'Return Data'!$B$7:$R$2843,6,0)</f>
        <v>3.1678000000000002</v>
      </c>
      <c r="G12" s="66">
        <f t="shared" si="1"/>
        <v>3</v>
      </c>
      <c r="H12" s="65">
        <f>VLOOKUP($A12,'Return Data'!$B$7:$R$2843,7,0)</f>
        <v>3.1309</v>
      </c>
      <c r="I12" s="66">
        <f t="shared" si="2"/>
        <v>4</v>
      </c>
      <c r="J12" s="65">
        <f>VLOOKUP($A12,'Return Data'!$B$7:$R$2843,8,0)</f>
        <v>3.0994000000000002</v>
      </c>
      <c r="K12" s="66">
        <f t="shared" si="3"/>
        <v>9</v>
      </c>
      <c r="L12" s="65">
        <f>VLOOKUP($A12,'Return Data'!$B$7:$R$2843,9,0)</f>
        <v>3.2</v>
      </c>
      <c r="M12" s="66">
        <f t="shared" si="4"/>
        <v>1</v>
      </c>
      <c r="N12" s="65">
        <f>VLOOKUP($A12,'Return Data'!$B$7:$R$2843,10,0)</f>
        <v>3.1781999999999999</v>
      </c>
      <c r="O12" s="66">
        <f t="shared" si="5"/>
        <v>2</v>
      </c>
      <c r="P12" s="65">
        <f>VLOOKUP($A12,'Return Data'!$B$7:$R$2843,11,0)</f>
        <v>3.1202000000000001</v>
      </c>
      <c r="Q12" s="66">
        <f t="shared" ref="Q12:Q37" si="8">RANK(P12,P$8:P$37,0)</f>
        <v>2</v>
      </c>
      <c r="R12" s="65">
        <f>VLOOKUP($A12,'Return Data'!$B$7:$R$2843,12,0)</f>
        <v>3.0790000000000002</v>
      </c>
      <c r="S12" s="66">
        <f>RANK(R12,R$8:R$37,0)</f>
        <v>1</v>
      </c>
      <c r="T12" s="65"/>
      <c r="U12" s="66"/>
      <c r="V12" s="65"/>
      <c r="W12" s="66"/>
      <c r="X12" s="65"/>
      <c r="Y12" s="66"/>
      <c r="Z12" s="65">
        <f>VLOOKUP($A12,'Return Data'!$B$7:$R$2843,16,0)</f>
        <v>3.3328000000000002</v>
      </c>
      <c r="AA12" s="67">
        <f t="shared" si="7"/>
        <v>29</v>
      </c>
    </row>
    <row r="13" spans="1:27" x14ac:dyDescent="0.3">
      <c r="A13" s="63" t="s">
        <v>1292</v>
      </c>
      <c r="B13" s="64">
        <f>VLOOKUP($A13,'Return Data'!$B$7:$R$2843,3,0)</f>
        <v>44391</v>
      </c>
      <c r="C13" s="65">
        <f>VLOOKUP($A13,'Return Data'!$B$7:$R$2843,4,0)</f>
        <v>1074.8236999999999</v>
      </c>
      <c r="D13" s="65">
        <f>VLOOKUP($A13,'Return Data'!$B$7:$R$2843,5,0)</f>
        <v>3.1006999999999998</v>
      </c>
      <c r="E13" s="66">
        <f t="shared" si="0"/>
        <v>6</v>
      </c>
      <c r="F13" s="65">
        <f>VLOOKUP($A13,'Return Data'!$B$7:$R$2843,6,0)</f>
        <v>3.1000999999999999</v>
      </c>
      <c r="G13" s="66">
        <f t="shared" si="1"/>
        <v>8</v>
      </c>
      <c r="H13" s="65">
        <f>VLOOKUP($A13,'Return Data'!$B$7:$R$2843,7,0)</f>
        <v>3.0716999999999999</v>
      </c>
      <c r="I13" s="66">
        <f t="shared" si="2"/>
        <v>7</v>
      </c>
      <c r="J13" s="65">
        <f>VLOOKUP($A13,'Return Data'!$B$7:$R$2843,8,0)</f>
        <v>3.1549999999999998</v>
      </c>
      <c r="K13" s="66">
        <f t="shared" si="3"/>
        <v>4</v>
      </c>
      <c r="L13" s="65">
        <f>VLOOKUP($A13,'Return Data'!$B$7:$R$2843,9,0)</f>
        <v>3.1404000000000001</v>
      </c>
      <c r="M13" s="66">
        <f t="shared" si="4"/>
        <v>4</v>
      </c>
      <c r="N13" s="65">
        <f>VLOOKUP($A13,'Return Data'!$B$7:$R$2843,10,0)</f>
        <v>3.1320000000000001</v>
      </c>
      <c r="O13" s="66">
        <f t="shared" si="5"/>
        <v>8</v>
      </c>
      <c r="P13" s="65">
        <f>VLOOKUP($A13,'Return Data'!$B$7:$R$2843,11,0)</f>
        <v>3.0985999999999998</v>
      </c>
      <c r="Q13" s="66">
        <f t="shared" si="8"/>
        <v>7</v>
      </c>
      <c r="R13" s="65">
        <f>VLOOKUP($A13,'Return Data'!$B$7:$R$2843,12,0)</f>
        <v>3.0507</v>
      </c>
      <c r="S13" s="66">
        <f t="shared" ref="S13:S37" si="9">RANK(R13,R$8:R$37,0)</f>
        <v>6</v>
      </c>
      <c r="T13" s="65">
        <f>VLOOKUP($A13,'Return Data'!$B$7:$R$2843,13,0)</f>
        <v>3.0727000000000002</v>
      </c>
      <c r="U13" s="66">
        <f t="shared" ref="U13:U37" si="10">RANK(T13,T$8:T$37,0)</f>
        <v>4</v>
      </c>
      <c r="V13" s="65"/>
      <c r="W13" s="66"/>
      <c r="X13" s="65"/>
      <c r="Y13" s="66"/>
      <c r="Z13" s="65">
        <f>VLOOKUP($A13,'Return Data'!$B$7:$R$2843,16,0)</f>
        <v>3.7101999999999999</v>
      </c>
      <c r="AA13" s="67">
        <f t="shared" si="7"/>
        <v>20</v>
      </c>
    </row>
    <row r="14" spans="1:27" x14ac:dyDescent="0.3">
      <c r="A14" s="63" t="s">
        <v>1294</v>
      </c>
      <c r="B14" s="64">
        <f>VLOOKUP($A14,'Return Data'!$B$7:$R$2843,3,0)</f>
        <v>44391</v>
      </c>
      <c r="C14" s="65">
        <f>VLOOKUP($A14,'Return Data'!$B$7:$R$2843,4,0)</f>
        <v>1109.7864999999999</v>
      </c>
      <c r="D14" s="65">
        <f>VLOOKUP($A14,'Return Data'!$B$7:$R$2843,5,0)</f>
        <v>3.0983999999999998</v>
      </c>
      <c r="E14" s="66">
        <f t="shared" si="0"/>
        <v>7</v>
      </c>
      <c r="F14" s="65">
        <f>VLOOKUP($A14,'Return Data'!$B$7:$R$2843,6,0)</f>
        <v>3.0924</v>
      </c>
      <c r="G14" s="66">
        <f t="shared" si="1"/>
        <v>9</v>
      </c>
      <c r="H14" s="65">
        <f>VLOOKUP($A14,'Return Data'!$B$7:$R$2843,7,0)</f>
        <v>3.0247000000000002</v>
      </c>
      <c r="I14" s="66">
        <f t="shared" si="2"/>
        <v>16</v>
      </c>
      <c r="J14" s="65">
        <f>VLOOKUP($A14,'Return Data'!$B$7:$R$2843,8,0)</f>
        <v>3.0636999999999999</v>
      </c>
      <c r="K14" s="66">
        <f t="shared" si="3"/>
        <v>12</v>
      </c>
      <c r="L14" s="65">
        <f>VLOOKUP($A14,'Return Data'!$B$7:$R$2843,9,0)</f>
        <v>3.0901000000000001</v>
      </c>
      <c r="M14" s="66">
        <f t="shared" si="4"/>
        <v>10</v>
      </c>
      <c r="N14" s="65">
        <f>VLOOKUP($A14,'Return Data'!$B$7:$R$2843,10,0)</f>
        <v>3.0792999999999999</v>
      </c>
      <c r="O14" s="66">
        <f t="shared" si="5"/>
        <v>20</v>
      </c>
      <c r="P14" s="65">
        <f>VLOOKUP($A14,'Return Data'!$B$7:$R$2843,11,0)</f>
        <v>3.0363000000000002</v>
      </c>
      <c r="Q14" s="66">
        <f t="shared" si="8"/>
        <v>18</v>
      </c>
      <c r="R14" s="65">
        <f>VLOOKUP($A14,'Return Data'!$B$7:$R$2843,12,0)</f>
        <v>3.0036</v>
      </c>
      <c r="S14" s="66">
        <f t="shared" si="9"/>
        <v>12</v>
      </c>
      <c r="T14" s="65">
        <f>VLOOKUP($A14,'Return Data'!$B$7:$R$2843,13,0)</f>
        <v>3.036</v>
      </c>
      <c r="U14" s="66">
        <f t="shared" si="10"/>
        <v>9</v>
      </c>
      <c r="V14" s="65"/>
      <c r="W14" s="66"/>
      <c r="X14" s="65"/>
      <c r="Y14" s="66"/>
      <c r="Z14" s="65">
        <f>VLOOKUP($A14,'Return Data'!$B$7:$R$2843,16,0)</f>
        <v>4.2260999999999997</v>
      </c>
      <c r="AA14" s="67">
        <f t="shared" si="7"/>
        <v>8</v>
      </c>
    </row>
    <row r="15" spans="1:27" x14ac:dyDescent="0.3">
      <c r="A15" s="63" t="s">
        <v>1296</v>
      </c>
      <c r="B15" s="64">
        <f>VLOOKUP($A15,'Return Data'!$B$7:$R$2843,3,0)</f>
        <v>44391</v>
      </c>
      <c r="C15" s="65">
        <f>VLOOKUP($A15,'Return Data'!$B$7:$R$2843,4,0)</f>
        <v>1075.8787</v>
      </c>
      <c r="D15" s="65">
        <f>VLOOKUP($A15,'Return Data'!$B$7:$R$2843,5,0)</f>
        <v>3.0569999999999999</v>
      </c>
      <c r="E15" s="66">
        <f t="shared" si="0"/>
        <v>12</v>
      </c>
      <c r="F15" s="65">
        <f>VLOOKUP($A15,'Return Data'!$B$7:$R$2843,6,0)</f>
        <v>3.0630999999999999</v>
      </c>
      <c r="G15" s="66">
        <f t="shared" si="1"/>
        <v>12</v>
      </c>
      <c r="H15" s="65">
        <f>VLOOKUP($A15,'Return Data'!$B$7:$R$2843,7,0)</f>
        <v>2.9862000000000002</v>
      </c>
      <c r="I15" s="66">
        <f t="shared" si="2"/>
        <v>28</v>
      </c>
      <c r="J15" s="65">
        <f>VLOOKUP($A15,'Return Data'!$B$7:$R$2843,8,0)</f>
        <v>3.0295000000000001</v>
      </c>
      <c r="K15" s="66">
        <f t="shared" si="3"/>
        <v>24</v>
      </c>
      <c r="L15" s="65">
        <f>VLOOKUP($A15,'Return Data'!$B$7:$R$2843,9,0)</f>
        <v>3.0596999999999999</v>
      </c>
      <c r="M15" s="66">
        <f t="shared" si="4"/>
        <v>22</v>
      </c>
      <c r="N15" s="65">
        <f>VLOOKUP($A15,'Return Data'!$B$7:$R$2843,10,0)</f>
        <v>3.0836000000000001</v>
      </c>
      <c r="O15" s="66">
        <f t="shared" si="5"/>
        <v>17</v>
      </c>
      <c r="P15" s="65">
        <f>VLOOKUP($A15,'Return Data'!$B$7:$R$2843,11,0)</f>
        <v>3.0607000000000002</v>
      </c>
      <c r="Q15" s="66">
        <f t="shared" si="8"/>
        <v>12</v>
      </c>
      <c r="R15" s="65">
        <f>VLOOKUP($A15,'Return Data'!$B$7:$R$2843,12,0)</f>
        <v>3.0438999999999998</v>
      </c>
      <c r="S15" s="66">
        <f t="shared" si="9"/>
        <v>8</v>
      </c>
      <c r="T15" s="65">
        <f>VLOOKUP($A15,'Return Data'!$B$7:$R$2843,13,0)</f>
        <v>3.0897999999999999</v>
      </c>
      <c r="U15" s="66">
        <f t="shared" si="10"/>
        <v>1</v>
      </c>
      <c r="V15" s="65"/>
      <c r="W15" s="66"/>
      <c r="X15" s="65"/>
      <c r="Y15" s="66"/>
      <c r="Z15" s="65">
        <f>VLOOKUP($A15,'Return Data'!$B$7:$R$2843,16,0)</f>
        <v>3.7639999999999998</v>
      </c>
      <c r="AA15" s="67">
        <f t="shared" si="7"/>
        <v>17</v>
      </c>
    </row>
    <row r="16" spans="1:27" x14ac:dyDescent="0.3">
      <c r="A16" s="63" t="s">
        <v>1297</v>
      </c>
      <c r="B16" s="64">
        <f>VLOOKUP($A16,'Return Data'!$B$7:$R$2843,3,0)</f>
        <v>44391</v>
      </c>
      <c r="C16" s="65">
        <f>VLOOKUP($A16,'Return Data'!$B$7:$R$2843,4,0)</f>
        <v>1083.8475000000001</v>
      </c>
      <c r="D16" s="65">
        <f>VLOOKUP($A16,'Return Data'!$B$7:$R$2843,5,0)</f>
        <v>3.0310999999999999</v>
      </c>
      <c r="E16" s="66">
        <f t="shared" si="0"/>
        <v>16</v>
      </c>
      <c r="F16" s="65">
        <f>VLOOKUP($A16,'Return Data'!$B$7:$R$2843,6,0)</f>
        <v>3.0283000000000002</v>
      </c>
      <c r="G16" s="66">
        <f t="shared" si="1"/>
        <v>22</v>
      </c>
      <c r="H16" s="65">
        <f>VLOOKUP($A16,'Return Data'!$B$7:$R$2843,7,0)</f>
        <v>3.0129000000000001</v>
      </c>
      <c r="I16" s="66">
        <f t="shared" si="2"/>
        <v>21</v>
      </c>
      <c r="J16" s="65">
        <f>VLOOKUP($A16,'Return Data'!$B$7:$R$2843,8,0)</f>
        <v>3.1429</v>
      </c>
      <c r="K16" s="66">
        <f t="shared" si="3"/>
        <v>6</v>
      </c>
      <c r="L16" s="65">
        <f>VLOOKUP($A16,'Return Data'!$B$7:$R$2843,9,0)</f>
        <v>3.1071</v>
      </c>
      <c r="M16" s="66">
        <f t="shared" si="4"/>
        <v>7</v>
      </c>
      <c r="N16" s="65">
        <f>VLOOKUP($A16,'Return Data'!$B$7:$R$2843,10,0)</f>
        <v>3.0802999999999998</v>
      </c>
      <c r="O16" s="66">
        <f t="shared" si="5"/>
        <v>19</v>
      </c>
      <c r="P16" s="65">
        <f>VLOOKUP($A16,'Return Data'!$B$7:$R$2843,11,0)</f>
        <v>3.0358999999999998</v>
      </c>
      <c r="Q16" s="66">
        <f t="shared" si="8"/>
        <v>19</v>
      </c>
      <c r="R16" s="65">
        <f>VLOOKUP($A16,'Return Data'!$B$7:$R$2843,12,0)</f>
        <v>2.9759000000000002</v>
      </c>
      <c r="S16" s="66">
        <f t="shared" si="9"/>
        <v>20</v>
      </c>
      <c r="T16" s="65">
        <f>VLOOKUP($A16,'Return Data'!$B$7:$R$2843,13,0)</f>
        <v>2.9988999999999999</v>
      </c>
      <c r="U16" s="66">
        <f t="shared" si="10"/>
        <v>17</v>
      </c>
      <c r="V16" s="65"/>
      <c r="W16" s="66"/>
      <c r="X16" s="65"/>
      <c r="Y16" s="66"/>
      <c r="Z16" s="65">
        <f>VLOOKUP($A16,'Return Data'!$B$7:$R$2843,16,0)</f>
        <v>3.7515000000000001</v>
      </c>
      <c r="AA16" s="67">
        <f t="shared" si="7"/>
        <v>19</v>
      </c>
    </row>
    <row r="17" spans="1:27" x14ac:dyDescent="0.3">
      <c r="A17" s="63" t="s">
        <v>1299</v>
      </c>
      <c r="B17" s="64">
        <f>VLOOKUP($A17,'Return Data'!$B$7:$R$2843,3,0)</f>
        <v>44391</v>
      </c>
      <c r="C17" s="65">
        <f>VLOOKUP($A17,'Return Data'!$B$7:$R$2843,4,0)</f>
        <v>3066.9872</v>
      </c>
      <c r="D17" s="65">
        <f>VLOOKUP($A17,'Return Data'!$B$7:$R$2843,5,0)</f>
        <v>3.0301999999999998</v>
      </c>
      <c r="E17" s="66">
        <f t="shared" si="0"/>
        <v>17</v>
      </c>
      <c r="F17" s="65">
        <f>VLOOKUP($A17,'Return Data'!$B$7:$R$2843,6,0)</f>
        <v>3.0318999999999998</v>
      </c>
      <c r="G17" s="66">
        <f t="shared" si="1"/>
        <v>21</v>
      </c>
      <c r="H17" s="65">
        <f>VLOOKUP($A17,'Return Data'!$B$7:$R$2843,7,0)</f>
        <v>2.9967000000000001</v>
      </c>
      <c r="I17" s="66">
        <f t="shared" si="2"/>
        <v>25</v>
      </c>
      <c r="J17" s="65">
        <f>VLOOKUP($A17,'Return Data'!$B$7:$R$2843,8,0)</f>
        <v>3.0105</v>
      </c>
      <c r="K17" s="66">
        <f t="shared" si="3"/>
        <v>29</v>
      </c>
      <c r="L17" s="65">
        <f>VLOOKUP($A17,'Return Data'!$B$7:$R$2843,9,0)</f>
        <v>3.0428000000000002</v>
      </c>
      <c r="M17" s="66">
        <f t="shared" si="4"/>
        <v>27</v>
      </c>
      <c r="N17" s="65">
        <f>VLOOKUP($A17,'Return Data'!$B$7:$R$2843,10,0)</f>
        <v>3.0594999999999999</v>
      </c>
      <c r="O17" s="66">
        <f t="shared" si="5"/>
        <v>25</v>
      </c>
      <c r="P17" s="65">
        <f>VLOOKUP($A17,'Return Data'!$B$7:$R$2843,11,0)</f>
        <v>3.0186000000000002</v>
      </c>
      <c r="Q17" s="66">
        <f t="shared" si="8"/>
        <v>27</v>
      </c>
      <c r="R17" s="65">
        <f>VLOOKUP($A17,'Return Data'!$B$7:$R$2843,12,0)</f>
        <v>2.9557000000000002</v>
      </c>
      <c r="S17" s="66">
        <f t="shared" si="9"/>
        <v>25</v>
      </c>
      <c r="T17" s="65">
        <f>VLOOKUP($A17,'Return Data'!$B$7:$R$2843,13,0)</f>
        <v>2.9752999999999998</v>
      </c>
      <c r="U17" s="66">
        <f t="shared" si="10"/>
        <v>21</v>
      </c>
      <c r="V17" s="65">
        <f>VLOOKUP($A17,'Return Data'!$B$7:$R$2843,17,0)</f>
        <v>3.5935999999999999</v>
      </c>
      <c r="W17" s="66">
        <f>RANK(V17,V$8:V$37,0)</f>
        <v>4</v>
      </c>
      <c r="X17" s="65">
        <f>VLOOKUP($A17,'Return Data'!$B$7:$R$2843,14,0)</f>
        <v>4.4370000000000003</v>
      </c>
      <c r="Y17" s="66">
        <f>RANK(X17,X$8:X$37,0)</f>
        <v>3</v>
      </c>
      <c r="Z17" s="65">
        <f>VLOOKUP($A17,'Return Data'!$B$7:$R$2843,16,0)</f>
        <v>5.9321999999999999</v>
      </c>
      <c r="AA17" s="67">
        <f t="shared" si="7"/>
        <v>4</v>
      </c>
    </row>
    <row r="18" spans="1:27" x14ac:dyDescent="0.3">
      <c r="A18" s="63" t="s">
        <v>1302</v>
      </c>
      <c r="B18" s="64">
        <f>VLOOKUP($A18,'Return Data'!$B$7:$R$2843,3,0)</f>
        <v>44391</v>
      </c>
      <c r="C18" s="65">
        <f>VLOOKUP($A18,'Return Data'!$B$7:$R$2843,4,0)</f>
        <v>1082.5999999999999</v>
      </c>
      <c r="D18" s="65">
        <f>VLOOKUP($A18,'Return Data'!$B$7:$R$2843,5,0)</f>
        <v>3.0211000000000001</v>
      </c>
      <c r="E18" s="66">
        <f t="shared" si="0"/>
        <v>22</v>
      </c>
      <c r="F18" s="65">
        <f>VLOOKUP($A18,'Return Data'!$B$7:$R$2843,6,0)</f>
        <v>3.0407000000000002</v>
      </c>
      <c r="G18" s="66">
        <f t="shared" si="1"/>
        <v>16</v>
      </c>
      <c r="H18" s="65">
        <f>VLOOKUP($A18,'Return Data'!$B$7:$R$2843,7,0)</f>
        <v>3.0457999999999998</v>
      </c>
      <c r="I18" s="66">
        <f t="shared" si="2"/>
        <v>12</v>
      </c>
      <c r="J18" s="65">
        <f>VLOOKUP($A18,'Return Data'!$B$7:$R$2843,8,0)</f>
        <v>3.0855000000000001</v>
      </c>
      <c r="K18" s="66">
        <f t="shared" si="3"/>
        <v>10</v>
      </c>
      <c r="L18" s="65">
        <f>VLOOKUP($A18,'Return Data'!$B$7:$R$2843,9,0)</f>
        <v>3.0968</v>
      </c>
      <c r="M18" s="66">
        <f t="shared" si="4"/>
        <v>8</v>
      </c>
      <c r="N18" s="65">
        <f>VLOOKUP($A18,'Return Data'!$B$7:$R$2843,10,0)</f>
        <v>3.0888</v>
      </c>
      <c r="O18" s="66">
        <f t="shared" si="5"/>
        <v>15</v>
      </c>
      <c r="P18" s="65">
        <f>VLOOKUP($A18,'Return Data'!$B$7:$R$2843,11,0)</f>
        <v>3.0531000000000001</v>
      </c>
      <c r="Q18" s="66">
        <f t="shared" si="8"/>
        <v>15</v>
      </c>
      <c r="R18" s="65">
        <f>VLOOKUP($A18,'Return Data'!$B$7:$R$2843,12,0)</f>
        <v>2.9912000000000001</v>
      </c>
      <c r="S18" s="66">
        <f t="shared" si="9"/>
        <v>17</v>
      </c>
      <c r="T18" s="65">
        <f>VLOOKUP($A18,'Return Data'!$B$7:$R$2843,13,0)</f>
        <v>3.0093000000000001</v>
      </c>
      <c r="U18" s="66">
        <f t="shared" si="10"/>
        <v>13</v>
      </c>
      <c r="V18" s="65"/>
      <c r="W18" s="66"/>
      <c r="X18" s="65"/>
      <c r="Y18" s="66"/>
      <c r="Z18" s="65">
        <f>VLOOKUP($A18,'Return Data'!$B$7:$R$2843,16,0)</f>
        <v>3.7565</v>
      </c>
      <c r="AA18" s="67">
        <f t="shared" si="7"/>
        <v>18</v>
      </c>
    </row>
    <row r="19" spans="1:27" x14ac:dyDescent="0.3">
      <c r="A19" s="63" t="s">
        <v>1303</v>
      </c>
      <c r="B19" s="64">
        <f>VLOOKUP($A19,'Return Data'!$B$7:$R$2843,3,0)</f>
        <v>44391</v>
      </c>
      <c r="C19" s="65">
        <f>VLOOKUP($A19,'Return Data'!$B$7:$R$2843,4,0)</f>
        <v>111.6951</v>
      </c>
      <c r="D19" s="65">
        <f>VLOOKUP($A19,'Return Data'!$B$7:$R$2843,5,0)</f>
        <v>3.0066000000000002</v>
      </c>
      <c r="E19" s="66">
        <f t="shared" si="0"/>
        <v>25</v>
      </c>
      <c r="F19" s="65">
        <f>VLOOKUP($A19,'Return Data'!$B$7:$R$2843,6,0)</f>
        <v>3.0179999999999998</v>
      </c>
      <c r="G19" s="66">
        <f t="shared" si="1"/>
        <v>24</v>
      </c>
      <c r="H19" s="65">
        <f>VLOOKUP($A19,'Return Data'!$B$7:$R$2843,7,0)</f>
        <v>2.9893999999999998</v>
      </c>
      <c r="I19" s="66">
        <f t="shared" si="2"/>
        <v>27</v>
      </c>
      <c r="J19" s="65">
        <f>VLOOKUP($A19,'Return Data'!$B$7:$R$2843,8,0)</f>
        <v>3.0238999999999998</v>
      </c>
      <c r="K19" s="66">
        <f t="shared" si="3"/>
        <v>26</v>
      </c>
      <c r="L19" s="65">
        <f>VLOOKUP($A19,'Return Data'!$B$7:$R$2843,9,0)</f>
        <v>3.0478000000000001</v>
      </c>
      <c r="M19" s="66">
        <f t="shared" si="4"/>
        <v>25</v>
      </c>
      <c r="N19" s="65">
        <f>VLOOKUP($A19,'Return Data'!$B$7:$R$2843,10,0)</f>
        <v>3.0758000000000001</v>
      </c>
      <c r="O19" s="66">
        <f t="shared" si="5"/>
        <v>22</v>
      </c>
      <c r="P19" s="65">
        <f>VLOOKUP($A19,'Return Data'!$B$7:$R$2843,11,0)</f>
        <v>3.0346000000000002</v>
      </c>
      <c r="Q19" s="66">
        <f t="shared" si="8"/>
        <v>21</v>
      </c>
      <c r="R19" s="65">
        <f>VLOOKUP($A19,'Return Data'!$B$7:$R$2843,12,0)</f>
        <v>2.9725000000000001</v>
      </c>
      <c r="S19" s="66">
        <f t="shared" si="9"/>
        <v>21</v>
      </c>
      <c r="T19" s="65">
        <f>VLOOKUP($A19,'Return Data'!$B$7:$R$2843,13,0)</f>
        <v>2.9891999999999999</v>
      </c>
      <c r="U19" s="66">
        <f t="shared" si="10"/>
        <v>19</v>
      </c>
      <c r="V19" s="65"/>
      <c r="W19" s="66"/>
      <c r="X19" s="65"/>
      <c r="Y19" s="66"/>
      <c r="Z19" s="65">
        <f>VLOOKUP($A19,'Return Data'!$B$7:$R$2843,16,0)</f>
        <v>4.2346000000000004</v>
      </c>
      <c r="AA19" s="67">
        <f t="shared" si="7"/>
        <v>7</v>
      </c>
    </row>
    <row r="20" spans="1:27" x14ac:dyDescent="0.3">
      <c r="A20" s="63" t="s">
        <v>1306</v>
      </c>
      <c r="B20" s="64">
        <f>VLOOKUP($A20,'Return Data'!$B$7:$R$2843,3,0)</f>
        <v>44391</v>
      </c>
      <c r="C20" s="65">
        <f>VLOOKUP($A20,'Return Data'!$B$7:$R$2843,4,0)</f>
        <v>1104.5186000000001</v>
      </c>
      <c r="D20" s="65">
        <f>VLOOKUP($A20,'Return Data'!$B$7:$R$2843,5,0)</f>
        <v>3.024</v>
      </c>
      <c r="E20" s="66">
        <f t="shared" si="0"/>
        <v>19</v>
      </c>
      <c r="F20" s="65">
        <f>VLOOKUP($A20,'Return Data'!$B$7:$R$2843,6,0)</f>
        <v>3.2635999999999998</v>
      </c>
      <c r="G20" s="66">
        <f t="shared" si="1"/>
        <v>2</v>
      </c>
      <c r="H20" s="65">
        <f>VLOOKUP($A20,'Return Data'!$B$7:$R$2843,7,0)</f>
        <v>3.0882999999999998</v>
      </c>
      <c r="I20" s="66">
        <f t="shared" si="2"/>
        <v>6</v>
      </c>
      <c r="J20" s="65">
        <f>VLOOKUP($A20,'Return Data'!$B$7:$R$2843,8,0)</f>
        <v>3.0541999999999998</v>
      </c>
      <c r="K20" s="66">
        <f t="shared" si="3"/>
        <v>16</v>
      </c>
      <c r="L20" s="65">
        <f>VLOOKUP($A20,'Return Data'!$B$7:$R$2843,9,0)</f>
        <v>3.0609999999999999</v>
      </c>
      <c r="M20" s="66">
        <f t="shared" si="4"/>
        <v>21</v>
      </c>
      <c r="N20" s="65">
        <f>VLOOKUP($A20,'Return Data'!$B$7:$R$2843,10,0)</f>
        <v>3.0709</v>
      </c>
      <c r="O20" s="66">
        <f t="shared" si="5"/>
        <v>23</v>
      </c>
      <c r="P20" s="65">
        <f>VLOOKUP($A20,'Return Data'!$B$7:$R$2843,11,0)</f>
        <v>3.0207999999999999</v>
      </c>
      <c r="Q20" s="66">
        <f t="shared" si="8"/>
        <v>25</v>
      </c>
      <c r="R20" s="65">
        <f>VLOOKUP($A20,'Return Data'!$B$7:$R$2843,12,0)</f>
        <v>2.9535</v>
      </c>
      <c r="S20" s="66">
        <f t="shared" si="9"/>
        <v>27</v>
      </c>
      <c r="T20" s="65">
        <f>VLOOKUP($A20,'Return Data'!$B$7:$R$2843,13,0)</f>
        <v>2.9750999999999999</v>
      </c>
      <c r="U20" s="66">
        <f t="shared" si="10"/>
        <v>22</v>
      </c>
      <c r="V20" s="65"/>
      <c r="W20" s="66"/>
      <c r="X20" s="65"/>
      <c r="Y20" s="66"/>
      <c r="Z20" s="65">
        <f>VLOOKUP($A20,'Return Data'!$B$7:$R$2843,16,0)</f>
        <v>4.077</v>
      </c>
      <c r="AA20" s="67">
        <f t="shared" si="7"/>
        <v>11</v>
      </c>
    </row>
    <row r="21" spans="1:27" x14ac:dyDescent="0.3">
      <c r="A21" s="63" t="s">
        <v>1308</v>
      </c>
      <c r="B21" s="64">
        <f>VLOOKUP($A21,'Return Data'!$B$7:$R$2843,3,0)</f>
        <v>44391</v>
      </c>
      <c r="C21" s="65">
        <f>VLOOKUP($A21,'Return Data'!$B$7:$R$2843,4,0)</f>
        <v>1074.5513000000001</v>
      </c>
      <c r="D21" s="65">
        <f>VLOOKUP($A21,'Return Data'!$B$7:$R$2843,5,0)</f>
        <v>2.9485999999999999</v>
      </c>
      <c r="E21" s="66">
        <f t="shared" si="0"/>
        <v>30</v>
      </c>
      <c r="F21" s="65">
        <f>VLOOKUP($A21,'Return Data'!$B$7:$R$2843,6,0)</f>
        <v>2.9535999999999998</v>
      </c>
      <c r="G21" s="66">
        <f t="shared" si="1"/>
        <v>29</v>
      </c>
      <c r="H21" s="65">
        <f>VLOOKUP($A21,'Return Data'!$B$7:$R$2843,7,0)</f>
        <v>2.9496000000000002</v>
      </c>
      <c r="I21" s="66">
        <f t="shared" si="2"/>
        <v>30</v>
      </c>
      <c r="J21" s="65">
        <f>VLOOKUP($A21,'Return Data'!$B$7:$R$2843,8,0)</f>
        <v>2.9601999999999999</v>
      </c>
      <c r="K21" s="66">
        <f t="shared" si="3"/>
        <v>30</v>
      </c>
      <c r="L21" s="65">
        <f>VLOOKUP($A21,'Return Data'!$B$7:$R$2843,9,0)</f>
        <v>2.9801000000000002</v>
      </c>
      <c r="M21" s="66">
        <f t="shared" si="4"/>
        <v>30</v>
      </c>
      <c r="N21" s="65">
        <f>VLOOKUP($A21,'Return Data'!$B$7:$R$2843,10,0)</f>
        <v>2.9992000000000001</v>
      </c>
      <c r="O21" s="66">
        <f t="shared" si="5"/>
        <v>30</v>
      </c>
      <c r="P21" s="65">
        <f>VLOOKUP($A21,'Return Data'!$B$7:$R$2843,11,0)</f>
        <v>2.9702999999999999</v>
      </c>
      <c r="Q21" s="66">
        <f t="shared" si="8"/>
        <v>30</v>
      </c>
      <c r="R21" s="65">
        <f>VLOOKUP($A21,'Return Data'!$B$7:$R$2843,12,0)</f>
        <v>2.9169999999999998</v>
      </c>
      <c r="S21" s="66">
        <f t="shared" si="9"/>
        <v>29</v>
      </c>
      <c r="T21" s="65">
        <f>VLOOKUP($A21,'Return Data'!$B$7:$R$2843,13,0)</f>
        <v>2.9365999999999999</v>
      </c>
      <c r="U21" s="66">
        <f t="shared" si="10"/>
        <v>26</v>
      </c>
      <c r="V21" s="65"/>
      <c r="W21" s="66"/>
      <c r="X21" s="65"/>
      <c r="Y21" s="66"/>
      <c r="Z21" s="65">
        <f>VLOOKUP($A21,'Return Data'!$B$7:$R$2843,16,0)</f>
        <v>3.6252</v>
      </c>
      <c r="AA21" s="67">
        <f t="shared" si="7"/>
        <v>22</v>
      </c>
    </row>
    <row r="22" spans="1:27" x14ac:dyDescent="0.3">
      <c r="A22" s="63" t="s">
        <v>1310</v>
      </c>
      <c r="B22" s="64">
        <f>VLOOKUP($A22,'Return Data'!$B$7:$R$2843,3,0)</f>
        <v>44391</v>
      </c>
      <c r="C22" s="65">
        <f>VLOOKUP($A22,'Return Data'!$B$7:$R$2843,4,0)</f>
        <v>1048.9042999999999</v>
      </c>
      <c r="D22" s="65">
        <f>VLOOKUP($A22,'Return Data'!$B$7:$R$2843,5,0)</f>
        <v>3.0520999999999998</v>
      </c>
      <c r="E22" s="66">
        <f t="shared" si="0"/>
        <v>13</v>
      </c>
      <c r="F22" s="65">
        <f>VLOOKUP($A22,'Return Data'!$B$7:$R$2843,6,0)</f>
        <v>3.0526</v>
      </c>
      <c r="G22" s="66">
        <f t="shared" si="1"/>
        <v>14</v>
      </c>
      <c r="H22" s="65">
        <f>VLOOKUP($A22,'Return Data'!$B$7:$R$2843,7,0)</f>
        <v>3.0158</v>
      </c>
      <c r="I22" s="66">
        <f t="shared" si="2"/>
        <v>18</v>
      </c>
      <c r="J22" s="65">
        <f>VLOOKUP($A22,'Return Data'!$B$7:$R$2843,8,0)</f>
        <v>3.0733000000000001</v>
      </c>
      <c r="K22" s="66">
        <f t="shared" si="3"/>
        <v>11</v>
      </c>
      <c r="L22" s="65">
        <f>VLOOKUP($A22,'Return Data'!$B$7:$R$2843,9,0)</f>
        <v>3.0842999999999998</v>
      </c>
      <c r="M22" s="66">
        <f t="shared" si="4"/>
        <v>14</v>
      </c>
      <c r="N22" s="65">
        <f>VLOOKUP($A22,'Return Data'!$B$7:$R$2843,10,0)</f>
        <v>3.0918999999999999</v>
      </c>
      <c r="O22" s="66">
        <f t="shared" si="5"/>
        <v>14</v>
      </c>
      <c r="P22" s="65">
        <f>VLOOKUP($A22,'Return Data'!$B$7:$R$2843,11,0)</f>
        <v>3.0602999999999998</v>
      </c>
      <c r="Q22" s="66">
        <f t="shared" si="8"/>
        <v>13</v>
      </c>
      <c r="R22" s="65">
        <f>VLOOKUP($A22,'Return Data'!$B$7:$R$2843,12,0)</f>
        <v>3.0038999999999998</v>
      </c>
      <c r="S22" s="66">
        <f>RANK(R22,R$8:R$37,0)</f>
        <v>11</v>
      </c>
      <c r="T22" s="65"/>
      <c r="U22" s="66"/>
      <c r="V22" s="65"/>
      <c r="W22" s="66"/>
      <c r="X22" s="65"/>
      <c r="Y22" s="66"/>
      <c r="Z22" s="65">
        <f>VLOOKUP($A22,'Return Data'!$B$7:$R$2843,16,0)</f>
        <v>3.2016</v>
      </c>
      <c r="AA22" s="67">
        <f t="shared" si="7"/>
        <v>30</v>
      </c>
    </row>
    <row r="23" spans="1:27" x14ac:dyDescent="0.3">
      <c r="A23" s="63" t="s">
        <v>1312</v>
      </c>
      <c r="B23" s="64">
        <f>VLOOKUP($A23,'Return Data'!$B$7:$R$2843,3,0)</f>
        <v>44391</v>
      </c>
      <c r="C23" s="65">
        <f>VLOOKUP($A23,'Return Data'!$B$7:$R$2843,4,0)</f>
        <v>1058.1502</v>
      </c>
      <c r="D23" s="65">
        <f>VLOOKUP($A23,'Return Data'!$B$7:$R$2843,5,0)</f>
        <v>2.9702000000000002</v>
      </c>
      <c r="E23" s="66">
        <f t="shared" si="0"/>
        <v>27</v>
      </c>
      <c r="F23" s="65">
        <f>VLOOKUP($A23,'Return Data'!$B$7:$R$2843,6,0)</f>
        <v>2.9626000000000001</v>
      </c>
      <c r="G23" s="66">
        <f t="shared" si="1"/>
        <v>28</v>
      </c>
      <c r="H23" s="65">
        <f>VLOOKUP($A23,'Return Data'!$B$7:$R$2843,7,0)</f>
        <v>2.9563000000000001</v>
      </c>
      <c r="I23" s="66">
        <f t="shared" si="2"/>
        <v>29</v>
      </c>
      <c r="J23" s="65">
        <f>VLOOKUP($A23,'Return Data'!$B$7:$R$2843,8,0)</f>
        <v>3.1507000000000001</v>
      </c>
      <c r="K23" s="66">
        <f t="shared" si="3"/>
        <v>5</v>
      </c>
      <c r="L23" s="65">
        <f>VLOOKUP($A23,'Return Data'!$B$7:$R$2843,9,0)</f>
        <v>3.0790000000000002</v>
      </c>
      <c r="M23" s="66">
        <f t="shared" si="4"/>
        <v>15</v>
      </c>
      <c r="N23" s="65">
        <f>VLOOKUP($A23,'Return Data'!$B$7:$R$2843,10,0)</f>
        <v>3.0346000000000002</v>
      </c>
      <c r="O23" s="66">
        <f t="shared" si="5"/>
        <v>28</v>
      </c>
      <c r="P23" s="65">
        <f>VLOOKUP($A23,'Return Data'!$B$7:$R$2843,11,0)</f>
        <v>2.9748000000000001</v>
      </c>
      <c r="Q23" s="66">
        <f t="shared" si="8"/>
        <v>29</v>
      </c>
      <c r="R23" s="65">
        <f>VLOOKUP($A23,'Return Data'!$B$7:$R$2843,12,0)</f>
        <v>2.9161000000000001</v>
      </c>
      <c r="S23" s="66">
        <f t="shared" si="9"/>
        <v>30</v>
      </c>
      <c r="T23" s="65">
        <f>VLOOKUP($A23,'Return Data'!$B$7:$R$2843,13,0)</f>
        <v>2.9350999999999998</v>
      </c>
      <c r="U23" s="66">
        <f t="shared" si="10"/>
        <v>27</v>
      </c>
      <c r="V23" s="65"/>
      <c r="W23" s="66"/>
      <c r="X23" s="65"/>
      <c r="Y23" s="66"/>
      <c r="Z23" s="65">
        <f>VLOOKUP($A23,'Return Data'!$B$7:$R$2843,16,0)</f>
        <v>3.3342999999999998</v>
      </c>
      <c r="AA23" s="67">
        <f t="shared" si="7"/>
        <v>28</v>
      </c>
    </row>
    <row r="24" spans="1:27" x14ac:dyDescent="0.3">
      <c r="A24" s="63" t="s">
        <v>1314</v>
      </c>
      <c r="B24" s="64">
        <f>VLOOKUP($A24,'Return Data'!$B$7:$R$2843,3,0)</f>
        <v>44391</v>
      </c>
      <c r="C24" s="65">
        <f>VLOOKUP($A24,'Return Data'!$B$7:$R$2843,4,0)</f>
        <v>1054.4431</v>
      </c>
      <c r="D24" s="65">
        <f>VLOOKUP($A24,'Return Data'!$B$7:$R$2843,5,0)</f>
        <v>3.0706000000000002</v>
      </c>
      <c r="E24" s="66">
        <f t="shared" si="0"/>
        <v>10</v>
      </c>
      <c r="F24" s="65">
        <f>VLOOKUP($A24,'Return Data'!$B$7:$R$2843,6,0)</f>
        <v>3.0769000000000002</v>
      </c>
      <c r="G24" s="66">
        <f t="shared" si="1"/>
        <v>11</v>
      </c>
      <c r="H24" s="65">
        <f>VLOOKUP($A24,'Return Data'!$B$7:$R$2843,7,0)</f>
        <v>3.0148000000000001</v>
      </c>
      <c r="I24" s="66">
        <f t="shared" si="2"/>
        <v>19</v>
      </c>
      <c r="J24" s="65">
        <f>VLOOKUP($A24,'Return Data'!$B$7:$R$2843,8,0)</f>
        <v>3.0463</v>
      </c>
      <c r="K24" s="66">
        <f t="shared" si="3"/>
        <v>19</v>
      </c>
      <c r="L24" s="65">
        <f>VLOOKUP($A24,'Return Data'!$B$7:$R$2843,9,0)</f>
        <v>3.0743</v>
      </c>
      <c r="M24" s="66">
        <f t="shared" si="4"/>
        <v>17</v>
      </c>
      <c r="N24" s="65">
        <f>VLOOKUP($A24,'Return Data'!$B$7:$R$2843,10,0)</f>
        <v>3.1555</v>
      </c>
      <c r="O24" s="66">
        <f t="shared" si="5"/>
        <v>3</v>
      </c>
      <c r="P24" s="65">
        <f>VLOOKUP($A24,'Return Data'!$B$7:$R$2843,11,0)</f>
        <v>3.1124000000000001</v>
      </c>
      <c r="Q24" s="66">
        <f t="shared" si="8"/>
        <v>4</v>
      </c>
      <c r="R24" s="65">
        <f>VLOOKUP($A24,'Return Data'!$B$7:$R$2843,12,0)</f>
        <v>3.0518000000000001</v>
      </c>
      <c r="S24" s="66">
        <f>RANK(R24,R$8:R$37,0)</f>
        <v>5</v>
      </c>
      <c r="T24" s="65"/>
      <c r="U24" s="66"/>
      <c r="V24" s="65"/>
      <c r="W24" s="66"/>
      <c r="X24" s="65"/>
      <c r="Y24" s="66"/>
      <c r="Z24" s="65">
        <f>VLOOKUP($A24,'Return Data'!$B$7:$R$2843,16,0)</f>
        <v>3.3397000000000001</v>
      </c>
      <c r="AA24" s="67">
        <f t="shared" si="7"/>
        <v>27</v>
      </c>
    </row>
    <row r="25" spans="1:27" x14ac:dyDescent="0.3">
      <c r="A25" s="63" t="s">
        <v>1316</v>
      </c>
      <c r="B25" s="64">
        <f>VLOOKUP($A25,'Return Data'!$B$7:$R$2843,3,0)</f>
        <v>44391</v>
      </c>
      <c r="C25" s="65">
        <f>VLOOKUP($A25,'Return Data'!$B$7:$R$2843,4,0)</f>
        <v>1105.7747999999999</v>
      </c>
      <c r="D25" s="65">
        <f>VLOOKUP($A25,'Return Data'!$B$7:$R$2843,5,0)</f>
        <v>3.0238</v>
      </c>
      <c r="E25" s="66">
        <f t="shared" si="0"/>
        <v>20</v>
      </c>
      <c r="F25" s="65">
        <f>VLOOKUP($A25,'Return Data'!$B$7:$R$2843,6,0)</f>
        <v>3.0154999999999998</v>
      </c>
      <c r="G25" s="66">
        <f t="shared" si="1"/>
        <v>25</v>
      </c>
      <c r="H25" s="65">
        <f>VLOOKUP($A25,'Return Data'!$B$7:$R$2843,7,0)</f>
        <v>3.0125999999999999</v>
      </c>
      <c r="I25" s="66">
        <f t="shared" si="2"/>
        <v>22</v>
      </c>
      <c r="J25" s="65">
        <f>VLOOKUP($A25,'Return Data'!$B$7:$R$2843,8,0)</f>
        <v>3.0253999999999999</v>
      </c>
      <c r="K25" s="66">
        <f t="shared" si="3"/>
        <v>25</v>
      </c>
      <c r="L25" s="65">
        <f>VLOOKUP($A25,'Return Data'!$B$7:$R$2843,9,0)</f>
        <v>3.0448</v>
      </c>
      <c r="M25" s="66">
        <f t="shared" si="4"/>
        <v>26</v>
      </c>
      <c r="N25" s="65">
        <f>VLOOKUP($A25,'Return Data'!$B$7:$R$2843,10,0)</f>
        <v>3.0568</v>
      </c>
      <c r="O25" s="66">
        <f t="shared" si="5"/>
        <v>27</v>
      </c>
      <c r="P25" s="65">
        <f>VLOOKUP($A25,'Return Data'!$B$7:$R$2843,11,0)</f>
        <v>3.0198999999999998</v>
      </c>
      <c r="Q25" s="66">
        <f t="shared" si="8"/>
        <v>26</v>
      </c>
      <c r="R25" s="65">
        <f>VLOOKUP($A25,'Return Data'!$B$7:$R$2843,12,0)</f>
        <v>2.9683999999999999</v>
      </c>
      <c r="S25" s="66">
        <f t="shared" si="9"/>
        <v>23</v>
      </c>
      <c r="T25" s="65">
        <f>VLOOKUP($A25,'Return Data'!$B$7:$R$2843,13,0)</f>
        <v>2.9860000000000002</v>
      </c>
      <c r="U25" s="66">
        <f t="shared" si="10"/>
        <v>20</v>
      </c>
      <c r="V25" s="65"/>
      <c r="W25" s="66"/>
      <c r="X25" s="65"/>
      <c r="Y25" s="66"/>
      <c r="Z25" s="65">
        <f>VLOOKUP($A25,'Return Data'!$B$7:$R$2843,16,0)</f>
        <v>4.1106999999999996</v>
      </c>
      <c r="AA25" s="67">
        <f t="shared" si="7"/>
        <v>10</v>
      </c>
    </row>
    <row r="26" spans="1:27" x14ac:dyDescent="0.3">
      <c r="A26" s="63" t="s">
        <v>1318</v>
      </c>
      <c r="B26" s="64">
        <f>VLOOKUP($A26,'Return Data'!$B$7:$R$2843,3,0)</f>
        <v>44391</v>
      </c>
      <c r="C26" s="65">
        <f>VLOOKUP($A26,'Return Data'!$B$7:$R$2843,4,0)</f>
        <v>2571.2101666666699</v>
      </c>
      <c r="D26" s="65">
        <f>VLOOKUP($A26,'Return Data'!$B$7:$R$2843,5,0)</f>
        <v>3.0451999999999999</v>
      </c>
      <c r="E26" s="66">
        <f t="shared" si="0"/>
        <v>15</v>
      </c>
      <c r="F26" s="65">
        <f>VLOOKUP($A26,'Return Data'!$B$7:$R$2843,6,0)</f>
        <v>3.0377999999999998</v>
      </c>
      <c r="G26" s="66">
        <f t="shared" si="1"/>
        <v>18</v>
      </c>
      <c r="H26" s="65">
        <f>VLOOKUP($A26,'Return Data'!$B$7:$R$2843,7,0)</f>
        <v>3.0598999999999998</v>
      </c>
      <c r="I26" s="66">
        <f t="shared" si="2"/>
        <v>9</v>
      </c>
      <c r="J26" s="65">
        <f>VLOOKUP($A26,'Return Data'!$B$7:$R$2843,8,0)</f>
        <v>3.0487000000000002</v>
      </c>
      <c r="K26" s="66">
        <f t="shared" si="3"/>
        <v>18</v>
      </c>
      <c r="L26" s="65">
        <f>VLOOKUP($A26,'Return Data'!$B$7:$R$2843,9,0)</f>
        <v>3.0640000000000001</v>
      </c>
      <c r="M26" s="66">
        <f t="shared" si="4"/>
        <v>20</v>
      </c>
      <c r="N26" s="65">
        <f>VLOOKUP($A26,'Return Data'!$B$7:$R$2843,10,0)</f>
        <v>3.0960000000000001</v>
      </c>
      <c r="O26" s="66">
        <f t="shared" si="5"/>
        <v>13</v>
      </c>
      <c r="P26" s="65">
        <f>VLOOKUP($A26,'Return Data'!$B$7:$R$2843,11,0)</f>
        <v>3.0594000000000001</v>
      </c>
      <c r="Q26" s="66">
        <f t="shared" si="8"/>
        <v>14</v>
      </c>
      <c r="R26" s="65">
        <f>VLOOKUP($A26,'Return Data'!$B$7:$R$2843,12,0)</f>
        <v>2.9864000000000002</v>
      </c>
      <c r="S26" s="66">
        <f t="shared" si="9"/>
        <v>19</v>
      </c>
      <c r="T26" s="65">
        <f>VLOOKUP($A26,'Return Data'!$B$7:$R$2843,13,0)</f>
        <v>3.0017999999999998</v>
      </c>
      <c r="U26" s="66">
        <f t="shared" si="10"/>
        <v>15</v>
      </c>
      <c r="V26" s="65">
        <f>VLOOKUP($A26,'Return Data'!$B$7:$R$2843,17,0)</f>
        <v>3.4022000000000001</v>
      </c>
      <c r="W26" s="66">
        <f t="shared" ref="W26:W36" si="11">RANK(V26,V$8:V$37,0)</f>
        <v>5</v>
      </c>
      <c r="X26" s="65">
        <f>VLOOKUP($A26,'Return Data'!$B$7:$R$2843,14,0)</f>
        <v>4.093</v>
      </c>
      <c r="Y26" s="66">
        <f t="shared" ref="Y26:Y36" si="12">RANK(X26,X$8:X$37,0)</f>
        <v>4</v>
      </c>
      <c r="Z26" s="65">
        <f>VLOOKUP($A26,'Return Data'!$B$7:$R$2843,16,0)</f>
        <v>6.6639999999999997</v>
      </c>
      <c r="AA26" s="67">
        <f t="shared" si="7"/>
        <v>1</v>
      </c>
    </row>
    <row r="27" spans="1:27" x14ac:dyDescent="0.3">
      <c r="A27" s="63" t="s">
        <v>1320</v>
      </c>
      <c r="B27" s="64">
        <f>VLOOKUP($A27,'Return Data'!$B$7:$R$2843,3,0)</f>
        <v>44391</v>
      </c>
      <c r="C27" s="65">
        <f>VLOOKUP($A27,'Return Data'!$B$7:$R$2843,4,0)</f>
        <v>1073.6023</v>
      </c>
      <c r="D27" s="65">
        <f>VLOOKUP($A27,'Return Data'!$B$7:$R$2843,5,0)</f>
        <v>3.0192000000000001</v>
      </c>
      <c r="E27" s="66">
        <f t="shared" si="0"/>
        <v>24</v>
      </c>
      <c r="F27" s="65">
        <f>VLOOKUP($A27,'Return Data'!$B$7:$R$2843,6,0)</f>
        <v>3.0333999999999999</v>
      </c>
      <c r="G27" s="66">
        <f t="shared" si="1"/>
        <v>20</v>
      </c>
      <c r="H27" s="65">
        <f>VLOOKUP($A27,'Return Data'!$B$7:$R$2843,7,0)</f>
        <v>3.0489000000000002</v>
      </c>
      <c r="I27" s="66">
        <f t="shared" si="2"/>
        <v>11</v>
      </c>
      <c r="J27" s="65">
        <f>VLOOKUP($A27,'Return Data'!$B$7:$R$2843,8,0)</f>
        <v>3.0419999999999998</v>
      </c>
      <c r="K27" s="66">
        <f t="shared" si="3"/>
        <v>20</v>
      </c>
      <c r="L27" s="65">
        <f>VLOOKUP($A27,'Return Data'!$B$7:$R$2843,9,0)</f>
        <v>3.0752999999999999</v>
      </c>
      <c r="M27" s="66">
        <f t="shared" si="4"/>
        <v>16</v>
      </c>
      <c r="N27" s="65">
        <f>VLOOKUP($A27,'Return Data'!$B$7:$R$2843,10,0)</f>
        <v>3.0861999999999998</v>
      </c>
      <c r="O27" s="66">
        <f t="shared" si="5"/>
        <v>16</v>
      </c>
      <c r="P27" s="65">
        <f>VLOOKUP($A27,'Return Data'!$B$7:$R$2843,11,0)</f>
        <v>3.03</v>
      </c>
      <c r="Q27" s="66">
        <f t="shared" si="8"/>
        <v>24</v>
      </c>
      <c r="R27" s="65">
        <f>VLOOKUP($A27,'Return Data'!$B$7:$R$2843,12,0)</f>
        <v>2.9571000000000001</v>
      </c>
      <c r="S27" s="66">
        <f t="shared" si="9"/>
        <v>24</v>
      </c>
      <c r="T27" s="65">
        <f>VLOOKUP($A27,'Return Data'!$B$7:$R$2843,13,0)</f>
        <v>2.9710000000000001</v>
      </c>
      <c r="U27" s="66">
        <f t="shared" si="10"/>
        <v>23</v>
      </c>
      <c r="V27" s="65"/>
      <c r="W27" s="66"/>
      <c r="X27" s="65"/>
      <c r="Y27" s="66"/>
      <c r="Z27" s="65">
        <f>VLOOKUP($A27,'Return Data'!$B$7:$R$2843,16,0)</f>
        <v>3.6013999999999999</v>
      </c>
      <c r="AA27" s="67">
        <f t="shared" si="7"/>
        <v>24</v>
      </c>
    </row>
    <row r="28" spans="1:27" x14ac:dyDescent="0.3">
      <c r="A28" s="63" t="s">
        <v>1322</v>
      </c>
      <c r="B28" s="64">
        <f>VLOOKUP($A28,'Return Data'!$B$7:$R$2843,3,0)</f>
        <v>44391</v>
      </c>
      <c r="C28" s="65">
        <f>VLOOKUP($A28,'Return Data'!$B$7:$R$2843,4,0)</f>
        <v>1072.5626</v>
      </c>
      <c r="D28" s="65">
        <f>VLOOKUP($A28,'Return Data'!$B$7:$R$2843,5,0)</f>
        <v>3.0630000000000002</v>
      </c>
      <c r="E28" s="66">
        <f t="shared" si="0"/>
        <v>11</v>
      </c>
      <c r="F28" s="65">
        <f>VLOOKUP($A28,'Return Data'!$B$7:$R$2843,6,0)</f>
        <v>2.9681999999999999</v>
      </c>
      <c r="G28" s="66">
        <f t="shared" si="1"/>
        <v>27</v>
      </c>
      <c r="H28" s="65">
        <f>VLOOKUP($A28,'Return Data'!$B$7:$R$2843,7,0)</f>
        <v>3.0051999999999999</v>
      </c>
      <c r="I28" s="66">
        <f t="shared" si="2"/>
        <v>23</v>
      </c>
      <c r="J28" s="65">
        <f>VLOOKUP($A28,'Return Data'!$B$7:$R$2843,8,0)</f>
        <v>3.0598000000000001</v>
      </c>
      <c r="K28" s="66">
        <f t="shared" si="3"/>
        <v>14</v>
      </c>
      <c r="L28" s="65">
        <f>VLOOKUP($A28,'Return Data'!$B$7:$R$2843,9,0)</f>
        <v>3.0865999999999998</v>
      </c>
      <c r="M28" s="66">
        <f t="shared" si="4"/>
        <v>13</v>
      </c>
      <c r="N28" s="65">
        <f>VLOOKUP($A28,'Return Data'!$B$7:$R$2843,10,0)</f>
        <v>3.1211000000000002</v>
      </c>
      <c r="O28" s="66">
        <f t="shared" si="5"/>
        <v>9</v>
      </c>
      <c r="P28" s="65">
        <f>VLOOKUP($A28,'Return Data'!$B$7:$R$2843,11,0)</f>
        <v>3.0703999999999998</v>
      </c>
      <c r="Q28" s="66">
        <f t="shared" si="8"/>
        <v>9</v>
      </c>
      <c r="R28" s="65">
        <f>VLOOKUP($A28,'Return Data'!$B$7:$R$2843,12,0)</f>
        <v>3.0105</v>
      </c>
      <c r="S28" s="66">
        <f t="shared" si="9"/>
        <v>10</v>
      </c>
      <c r="T28" s="65">
        <f>VLOOKUP($A28,'Return Data'!$B$7:$R$2843,13,0)</f>
        <v>3.0390999999999999</v>
      </c>
      <c r="U28" s="66">
        <f t="shared" si="10"/>
        <v>8</v>
      </c>
      <c r="V28" s="65"/>
      <c r="W28" s="66"/>
      <c r="X28" s="65"/>
      <c r="Y28" s="66"/>
      <c r="Z28" s="65">
        <f>VLOOKUP($A28,'Return Data'!$B$7:$R$2843,16,0)</f>
        <v>3.6048</v>
      </c>
      <c r="AA28" s="67">
        <f t="shared" si="7"/>
        <v>23</v>
      </c>
    </row>
    <row r="29" spans="1:27" x14ac:dyDescent="0.3">
      <c r="A29" s="63" t="s">
        <v>1324</v>
      </c>
      <c r="B29" s="64">
        <f>VLOOKUP($A29,'Return Data'!$B$7:$R$2843,3,0)</f>
        <v>44391</v>
      </c>
      <c r="C29" s="65">
        <f>VLOOKUP($A29,'Return Data'!$B$7:$R$2843,4,0)</f>
        <v>1062.2331999999999</v>
      </c>
      <c r="D29" s="65">
        <f>VLOOKUP($A29,'Return Data'!$B$7:$R$2843,5,0)</f>
        <v>3.1272000000000002</v>
      </c>
      <c r="E29" s="66">
        <f t="shared" si="0"/>
        <v>4</v>
      </c>
      <c r="F29" s="65">
        <f>VLOOKUP($A29,'Return Data'!$B$7:$R$2843,6,0)</f>
        <v>3.1196999999999999</v>
      </c>
      <c r="G29" s="66">
        <f t="shared" si="1"/>
        <v>6</v>
      </c>
      <c r="H29" s="65">
        <f>VLOOKUP($A29,'Return Data'!$B$7:$R$2843,7,0)</f>
        <v>3.2025000000000001</v>
      </c>
      <c r="I29" s="66">
        <f t="shared" si="2"/>
        <v>2</v>
      </c>
      <c r="J29" s="65">
        <f>VLOOKUP($A29,'Return Data'!$B$7:$R$2843,8,0)</f>
        <v>3.1553</v>
      </c>
      <c r="K29" s="66">
        <f t="shared" si="3"/>
        <v>3</v>
      </c>
      <c r="L29" s="65">
        <f>VLOOKUP($A29,'Return Data'!$B$7:$R$2843,9,0)</f>
        <v>3.1505999999999998</v>
      </c>
      <c r="M29" s="66">
        <f t="shared" si="4"/>
        <v>3</v>
      </c>
      <c r="N29" s="65">
        <f>VLOOKUP($A29,'Return Data'!$B$7:$R$2843,10,0)</f>
        <v>3.1534</v>
      </c>
      <c r="O29" s="66">
        <f t="shared" si="5"/>
        <v>4</v>
      </c>
      <c r="P29" s="65">
        <f>VLOOKUP($A29,'Return Data'!$B$7:$R$2843,11,0)</f>
        <v>3.1124000000000001</v>
      </c>
      <c r="Q29" s="66">
        <f t="shared" si="8"/>
        <v>4</v>
      </c>
      <c r="R29" s="65">
        <f>VLOOKUP($A29,'Return Data'!$B$7:$R$2843,12,0)</f>
        <v>3.0590999999999999</v>
      </c>
      <c r="S29" s="66">
        <f t="shared" si="9"/>
        <v>4</v>
      </c>
      <c r="T29" s="65">
        <f>VLOOKUP($A29,'Return Data'!$B$7:$R$2843,13,0)</f>
        <v>3.0809000000000002</v>
      </c>
      <c r="U29" s="66">
        <f t="shared" ref="U29" si="13">RANK(T29,T$8:T$37,0)</f>
        <v>2</v>
      </c>
      <c r="V29" s="65"/>
      <c r="W29" s="66"/>
      <c r="X29" s="65"/>
      <c r="Y29" s="66"/>
      <c r="Z29" s="65">
        <f>VLOOKUP($A29,'Return Data'!$B$7:$R$2843,16,0)</f>
        <v>3.5143</v>
      </c>
      <c r="AA29" s="67">
        <f t="shared" si="7"/>
        <v>26</v>
      </c>
    </row>
    <row r="30" spans="1:27" x14ac:dyDescent="0.3">
      <c r="A30" s="63" t="s">
        <v>1326</v>
      </c>
      <c r="B30" s="64">
        <f>VLOOKUP($A30,'Return Data'!$B$7:$R$2843,3,0)</f>
        <v>44391</v>
      </c>
      <c r="C30" s="65">
        <f>VLOOKUP($A30,'Return Data'!$B$7:$R$2843,4,0)</f>
        <v>111.20189999999999</v>
      </c>
      <c r="D30" s="65">
        <f>VLOOKUP($A30,'Return Data'!$B$7:$R$2843,5,0)</f>
        <v>3.02</v>
      </c>
      <c r="E30" s="66">
        <f t="shared" si="0"/>
        <v>23</v>
      </c>
      <c r="F30" s="65">
        <f>VLOOKUP($A30,'Return Data'!$B$7:$R$2843,6,0)</f>
        <v>3.0424000000000002</v>
      </c>
      <c r="G30" s="66">
        <f t="shared" si="1"/>
        <v>15</v>
      </c>
      <c r="H30" s="65">
        <f>VLOOKUP($A30,'Return Data'!$B$7:$R$2843,7,0)</f>
        <v>3.0308999999999999</v>
      </c>
      <c r="I30" s="66">
        <f t="shared" si="2"/>
        <v>14</v>
      </c>
      <c r="J30" s="65">
        <f>VLOOKUP($A30,'Return Data'!$B$7:$R$2843,8,0)</f>
        <v>3.0373000000000001</v>
      </c>
      <c r="K30" s="66">
        <f t="shared" si="3"/>
        <v>22</v>
      </c>
      <c r="L30" s="65">
        <f>VLOOKUP($A30,'Return Data'!$B$7:$R$2843,9,0)</f>
        <v>3.0701000000000001</v>
      </c>
      <c r="M30" s="66">
        <f t="shared" si="4"/>
        <v>18</v>
      </c>
      <c r="N30" s="65">
        <f>VLOOKUP($A30,'Return Data'!$B$7:$R$2843,10,0)</f>
        <v>3.0781999999999998</v>
      </c>
      <c r="O30" s="66">
        <f t="shared" si="5"/>
        <v>21</v>
      </c>
      <c r="P30" s="65">
        <f>VLOOKUP($A30,'Return Data'!$B$7:$R$2843,11,0)</f>
        <v>3.0341999999999998</v>
      </c>
      <c r="Q30" s="66">
        <f t="shared" si="8"/>
        <v>22</v>
      </c>
      <c r="R30" s="65">
        <f>VLOOKUP($A30,'Return Data'!$B$7:$R$2843,12,0)</f>
        <v>2.9874000000000001</v>
      </c>
      <c r="S30" s="66">
        <f t="shared" si="9"/>
        <v>18</v>
      </c>
      <c r="T30" s="65">
        <f>VLOOKUP($A30,'Return Data'!$B$7:$R$2843,13,0)</f>
        <v>3.0074000000000001</v>
      </c>
      <c r="U30" s="66">
        <f t="shared" si="10"/>
        <v>14</v>
      </c>
      <c r="V30" s="65"/>
      <c r="W30" s="66"/>
      <c r="X30" s="65"/>
      <c r="Y30" s="66"/>
      <c r="Z30" s="65">
        <f>VLOOKUP($A30,'Return Data'!$B$7:$R$2843,16,0)</f>
        <v>4.2135999999999996</v>
      </c>
      <c r="AA30" s="67">
        <f t="shared" si="7"/>
        <v>9</v>
      </c>
    </row>
    <row r="31" spans="1:27" x14ac:dyDescent="0.3">
      <c r="A31" s="63" t="s">
        <v>1328</v>
      </c>
      <c r="B31" s="64">
        <f>VLOOKUP($A31,'Return Data'!$B$7:$R$2843,3,0)</f>
        <v>44391</v>
      </c>
      <c r="C31" s="65">
        <f>VLOOKUP($A31,'Return Data'!$B$7:$R$2843,4,0)</f>
        <v>1069.9132</v>
      </c>
      <c r="D31" s="65">
        <f>VLOOKUP($A31,'Return Data'!$B$7:$R$2843,5,0)</f>
        <v>3.173</v>
      </c>
      <c r="E31" s="66">
        <f t="shared" si="0"/>
        <v>3</v>
      </c>
      <c r="F31" s="65">
        <f>VLOOKUP($A31,'Return Data'!$B$7:$R$2843,6,0)</f>
        <v>3.1394000000000002</v>
      </c>
      <c r="G31" s="66">
        <f t="shared" si="1"/>
        <v>5</v>
      </c>
      <c r="H31" s="65">
        <f>VLOOKUP($A31,'Return Data'!$B$7:$R$2843,7,0)</f>
        <v>3.1579999999999999</v>
      </c>
      <c r="I31" s="66">
        <f t="shared" si="2"/>
        <v>3</v>
      </c>
      <c r="J31" s="65">
        <f>VLOOKUP($A31,'Return Data'!$B$7:$R$2843,8,0)</f>
        <v>3.1598999999999999</v>
      </c>
      <c r="K31" s="66">
        <f t="shared" si="3"/>
        <v>2</v>
      </c>
      <c r="L31" s="65">
        <f>VLOOKUP($A31,'Return Data'!$B$7:$R$2843,9,0)</f>
        <v>3.1873999999999998</v>
      </c>
      <c r="M31" s="66">
        <f t="shared" si="4"/>
        <v>2</v>
      </c>
      <c r="N31" s="65">
        <f>VLOOKUP($A31,'Return Data'!$B$7:$R$2843,10,0)</f>
        <v>3.1989999999999998</v>
      </c>
      <c r="O31" s="66">
        <f t="shared" si="5"/>
        <v>1</v>
      </c>
      <c r="P31" s="65">
        <f>VLOOKUP($A31,'Return Data'!$B$7:$R$2843,11,0)</f>
        <v>3.1267</v>
      </c>
      <c r="Q31" s="66">
        <f t="shared" si="8"/>
        <v>1</v>
      </c>
      <c r="R31" s="65">
        <f>VLOOKUP($A31,'Return Data'!$B$7:$R$2843,12,0)</f>
        <v>3.0638000000000001</v>
      </c>
      <c r="S31" s="66">
        <f t="shared" si="9"/>
        <v>2</v>
      </c>
      <c r="T31" s="65">
        <f>VLOOKUP($A31,'Return Data'!$B$7:$R$2843,13,0)</f>
        <v>3.0718000000000001</v>
      </c>
      <c r="U31" s="66">
        <f t="shared" si="10"/>
        <v>5</v>
      </c>
      <c r="V31" s="65"/>
      <c r="W31" s="66"/>
      <c r="X31" s="65"/>
      <c r="Y31" s="66"/>
      <c r="Z31" s="65">
        <f>VLOOKUP($A31,'Return Data'!$B$7:$R$2843,16,0)</f>
        <v>3.6556000000000002</v>
      </c>
      <c r="AA31" s="67">
        <f t="shared" si="7"/>
        <v>21</v>
      </c>
    </row>
    <row r="32" spans="1:27" x14ac:dyDescent="0.3">
      <c r="A32" s="63" t="s">
        <v>1330</v>
      </c>
      <c r="B32" s="64">
        <f>VLOOKUP($A32,'Return Data'!$B$7:$R$2843,3,0)</f>
        <v>44391</v>
      </c>
      <c r="C32" s="65">
        <f>VLOOKUP($A32,'Return Data'!$B$7:$R$2843,4,0)</f>
        <v>3348.982</v>
      </c>
      <c r="D32" s="65">
        <f>VLOOKUP($A32,'Return Data'!$B$7:$R$2843,5,0)</f>
        <v>3.0453999999999999</v>
      </c>
      <c r="E32" s="66">
        <f t="shared" si="0"/>
        <v>14</v>
      </c>
      <c r="F32" s="65">
        <f>VLOOKUP($A32,'Return Data'!$B$7:$R$2843,6,0)</f>
        <v>3.0535000000000001</v>
      </c>
      <c r="G32" s="66">
        <f t="shared" si="1"/>
        <v>13</v>
      </c>
      <c r="H32" s="65">
        <f>VLOOKUP($A32,'Return Data'!$B$7:$R$2843,7,0)</f>
        <v>3.0407999999999999</v>
      </c>
      <c r="I32" s="66">
        <f t="shared" si="2"/>
        <v>13</v>
      </c>
      <c r="J32" s="65">
        <f>VLOOKUP($A32,'Return Data'!$B$7:$R$2843,8,0)</f>
        <v>3.0531999999999999</v>
      </c>
      <c r="K32" s="66">
        <f t="shared" si="3"/>
        <v>17</v>
      </c>
      <c r="L32" s="65">
        <f>VLOOKUP($A32,'Return Data'!$B$7:$R$2843,9,0)</f>
        <v>3.0895999999999999</v>
      </c>
      <c r="M32" s="66">
        <f t="shared" si="4"/>
        <v>11</v>
      </c>
      <c r="N32" s="65">
        <f>VLOOKUP($A32,'Return Data'!$B$7:$R$2843,10,0)</f>
        <v>3.1143999999999998</v>
      </c>
      <c r="O32" s="66">
        <f t="shared" si="5"/>
        <v>11</v>
      </c>
      <c r="P32" s="65">
        <f>VLOOKUP($A32,'Return Data'!$B$7:$R$2843,11,0)</f>
        <v>3.0644999999999998</v>
      </c>
      <c r="Q32" s="66">
        <f t="shared" si="8"/>
        <v>10</v>
      </c>
      <c r="R32" s="65">
        <f>VLOOKUP($A32,'Return Data'!$B$7:$R$2843,12,0)</f>
        <v>2.9998</v>
      </c>
      <c r="S32" s="66">
        <f t="shared" si="9"/>
        <v>13</v>
      </c>
      <c r="T32" s="65">
        <f>VLOOKUP($A32,'Return Data'!$B$7:$R$2843,13,0)</f>
        <v>3.0177999999999998</v>
      </c>
      <c r="U32" s="66">
        <f t="shared" si="10"/>
        <v>10</v>
      </c>
      <c r="V32" s="65">
        <f>VLOOKUP($A32,'Return Data'!$B$7:$R$2843,17,0)</f>
        <v>3.6457000000000002</v>
      </c>
      <c r="W32" s="66">
        <f t="shared" si="11"/>
        <v>2</v>
      </c>
      <c r="X32" s="65">
        <f>VLOOKUP($A32,'Return Data'!$B$7:$R$2843,14,0)</f>
        <v>4.4919000000000002</v>
      </c>
      <c r="Y32" s="66">
        <f t="shared" si="12"/>
        <v>2</v>
      </c>
      <c r="Z32" s="65">
        <f>VLOOKUP($A32,'Return Data'!$B$7:$R$2843,16,0)</f>
        <v>6.6341999999999999</v>
      </c>
      <c r="AA32" s="67">
        <f t="shared" si="7"/>
        <v>2</v>
      </c>
    </row>
    <row r="33" spans="1:27" x14ac:dyDescent="0.3">
      <c r="A33" s="63" t="s">
        <v>1332</v>
      </c>
      <c r="B33" s="64">
        <f>VLOOKUP($A33,'Return Data'!$B$7:$R$2843,3,0)</f>
        <v>44391</v>
      </c>
      <c r="C33" s="65">
        <f>VLOOKUP($A33,'Return Data'!$B$7:$R$2843,4,0)</f>
        <v>1101.6010000000001</v>
      </c>
      <c r="D33" s="65">
        <f>VLOOKUP($A33,'Return Data'!$B$7:$R$2843,5,0)</f>
        <v>2.9491000000000001</v>
      </c>
      <c r="E33" s="66">
        <f t="shared" si="0"/>
        <v>29</v>
      </c>
      <c r="F33" s="65">
        <f>VLOOKUP($A33,'Return Data'!$B$7:$R$2843,6,0)</f>
        <v>2.9451999999999998</v>
      </c>
      <c r="G33" s="66">
        <f t="shared" si="1"/>
        <v>30</v>
      </c>
      <c r="H33" s="65">
        <f>VLOOKUP($A33,'Return Data'!$B$7:$R$2843,7,0)</f>
        <v>3.0045999999999999</v>
      </c>
      <c r="I33" s="66">
        <f t="shared" si="2"/>
        <v>24</v>
      </c>
      <c r="J33" s="65">
        <f>VLOOKUP($A33,'Return Data'!$B$7:$R$2843,8,0)</f>
        <v>3.0333999999999999</v>
      </c>
      <c r="K33" s="66">
        <f t="shared" si="3"/>
        <v>23</v>
      </c>
      <c r="L33" s="65">
        <f>VLOOKUP($A33,'Return Data'!$B$7:$R$2843,9,0)</f>
        <v>3.0264000000000002</v>
      </c>
      <c r="M33" s="66">
        <f t="shared" si="4"/>
        <v>29</v>
      </c>
      <c r="N33" s="65">
        <f>VLOOKUP($A33,'Return Data'!$B$7:$R$2843,10,0)</f>
        <v>3.0243000000000002</v>
      </c>
      <c r="O33" s="66">
        <f t="shared" si="5"/>
        <v>29</v>
      </c>
      <c r="P33" s="65">
        <f>VLOOKUP($A33,'Return Data'!$B$7:$R$2843,11,0)</f>
        <v>2.9891999999999999</v>
      </c>
      <c r="Q33" s="66">
        <f t="shared" si="8"/>
        <v>28</v>
      </c>
      <c r="R33" s="65">
        <f>VLOOKUP($A33,'Return Data'!$B$7:$R$2843,12,0)</f>
        <v>2.9359000000000002</v>
      </c>
      <c r="S33" s="66">
        <f t="shared" si="9"/>
        <v>28</v>
      </c>
      <c r="T33" s="65">
        <f>VLOOKUP($A33,'Return Data'!$B$7:$R$2843,13,0)</f>
        <v>2.9540000000000002</v>
      </c>
      <c r="U33" s="66">
        <f t="shared" si="10"/>
        <v>25</v>
      </c>
      <c r="V33" s="65"/>
      <c r="W33" s="66"/>
      <c r="X33" s="65"/>
      <c r="Y33" s="66"/>
      <c r="Z33" s="65">
        <f>VLOOKUP($A33,'Return Data'!$B$7:$R$2843,16,0)</f>
        <v>4.2580999999999998</v>
      </c>
      <c r="AA33" s="67">
        <f t="shared" si="7"/>
        <v>6</v>
      </c>
    </row>
    <row r="34" spans="1:27" x14ac:dyDescent="0.3">
      <c r="A34" s="63" t="s">
        <v>1334</v>
      </c>
      <c r="B34" s="64">
        <f>VLOOKUP($A34,'Return Data'!$B$7:$R$2843,3,0)</f>
        <v>44391</v>
      </c>
      <c r="C34" s="65">
        <f>VLOOKUP($A34,'Return Data'!$B$7:$R$2843,4,0)</f>
        <v>1093.163</v>
      </c>
      <c r="D34" s="65">
        <f>VLOOKUP($A34,'Return Data'!$B$7:$R$2843,5,0)</f>
        <v>3.0219999999999998</v>
      </c>
      <c r="E34" s="66">
        <f t="shared" si="0"/>
        <v>21</v>
      </c>
      <c r="F34" s="65">
        <f>VLOOKUP($A34,'Return Data'!$B$7:$R$2843,6,0)</f>
        <v>3.0381</v>
      </c>
      <c r="G34" s="66">
        <f t="shared" si="1"/>
        <v>17</v>
      </c>
      <c r="H34" s="65">
        <f>VLOOKUP($A34,'Return Data'!$B$7:$R$2843,7,0)</f>
        <v>3.0268000000000002</v>
      </c>
      <c r="I34" s="66">
        <f t="shared" si="2"/>
        <v>15</v>
      </c>
      <c r="J34" s="65">
        <f>VLOOKUP($A34,'Return Data'!$B$7:$R$2843,8,0)</f>
        <v>3.0409999999999999</v>
      </c>
      <c r="K34" s="66">
        <f t="shared" si="3"/>
        <v>21</v>
      </c>
      <c r="L34" s="65">
        <f>VLOOKUP($A34,'Return Data'!$B$7:$R$2843,9,0)</f>
        <v>3.0693000000000001</v>
      </c>
      <c r="M34" s="66">
        <f t="shared" si="4"/>
        <v>19</v>
      </c>
      <c r="N34" s="65">
        <f>VLOOKUP($A34,'Return Data'!$B$7:$R$2843,10,0)</f>
        <v>3.0821000000000001</v>
      </c>
      <c r="O34" s="66">
        <f t="shared" si="5"/>
        <v>18</v>
      </c>
      <c r="P34" s="65">
        <f>VLOOKUP($A34,'Return Data'!$B$7:$R$2843,11,0)</f>
        <v>3.0438000000000001</v>
      </c>
      <c r="Q34" s="66">
        <f t="shared" si="8"/>
        <v>16</v>
      </c>
      <c r="R34" s="65">
        <f>VLOOKUP($A34,'Return Data'!$B$7:$R$2843,12,0)</f>
        <v>2.9922</v>
      </c>
      <c r="S34" s="66">
        <f t="shared" si="9"/>
        <v>15</v>
      </c>
      <c r="T34" s="65">
        <f>VLOOKUP($A34,'Return Data'!$B$7:$R$2843,13,0)</f>
        <v>3.0142000000000002</v>
      </c>
      <c r="U34" s="66">
        <f t="shared" si="10"/>
        <v>11</v>
      </c>
      <c r="V34" s="65"/>
      <c r="W34" s="66"/>
      <c r="X34" s="65"/>
      <c r="Y34" s="66"/>
      <c r="Z34" s="65">
        <f>VLOOKUP($A34,'Return Data'!$B$7:$R$2843,16,0)</f>
        <v>3.9314</v>
      </c>
      <c r="AA34" s="67">
        <f t="shared" si="7"/>
        <v>13</v>
      </c>
    </row>
    <row r="35" spans="1:27" x14ac:dyDescent="0.3">
      <c r="A35" s="63" t="s">
        <v>1336</v>
      </c>
      <c r="B35" s="64">
        <f>VLOOKUP($A35,'Return Data'!$B$7:$R$2843,3,0)</f>
        <v>44391</v>
      </c>
      <c r="C35" s="65">
        <f>VLOOKUP($A35,'Return Data'!$B$7:$R$2843,4,0)</f>
        <v>1091.1110000000001</v>
      </c>
      <c r="D35" s="65">
        <f>VLOOKUP($A35,'Return Data'!$B$7:$R$2843,5,0)</f>
        <v>3.0009000000000001</v>
      </c>
      <c r="E35" s="66">
        <f t="shared" si="0"/>
        <v>26</v>
      </c>
      <c r="F35" s="65">
        <f>VLOOKUP($A35,'Return Data'!$B$7:$R$2843,6,0)</f>
        <v>2.9769000000000001</v>
      </c>
      <c r="G35" s="66">
        <f t="shared" si="1"/>
        <v>26</v>
      </c>
      <c r="H35" s="65">
        <f>VLOOKUP($A35,'Return Data'!$B$7:$R$2843,7,0)</f>
        <v>2.9965999999999999</v>
      </c>
      <c r="I35" s="66">
        <f t="shared" si="2"/>
        <v>26</v>
      </c>
      <c r="J35" s="65">
        <f>VLOOKUP($A35,'Return Data'!$B$7:$R$2843,8,0)</f>
        <v>3.0221</v>
      </c>
      <c r="K35" s="66">
        <f t="shared" si="3"/>
        <v>28</v>
      </c>
      <c r="L35" s="65">
        <f>VLOOKUP($A35,'Return Data'!$B$7:$R$2843,9,0)</f>
        <v>3.0583</v>
      </c>
      <c r="M35" s="66">
        <f t="shared" si="4"/>
        <v>23</v>
      </c>
      <c r="N35" s="65">
        <f>VLOOKUP($A35,'Return Data'!$B$7:$R$2843,10,0)</f>
        <v>3.0703999999999998</v>
      </c>
      <c r="O35" s="66">
        <f t="shared" si="5"/>
        <v>24</v>
      </c>
      <c r="P35" s="65">
        <f>VLOOKUP($A35,'Return Data'!$B$7:$R$2843,11,0)</f>
        <v>3.0341</v>
      </c>
      <c r="Q35" s="66">
        <f t="shared" si="8"/>
        <v>23</v>
      </c>
      <c r="R35" s="65">
        <f>VLOOKUP($A35,'Return Data'!$B$7:$R$2843,12,0)</f>
        <v>2.9695</v>
      </c>
      <c r="S35" s="66">
        <f t="shared" si="9"/>
        <v>22</v>
      </c>
      <c r="T35" s="65">
        <f>VLOOKUP($A35,'Return Data'!$B$7:$R$2843,13,0)</f>
        <v>2.9895</v>
      </c>
      <c r="U35" s="66">
        <f t="shared" si="10"/>
        <v>18</v>
      </c>
      <c r="V35" s="65"/>
      <c r="W35" s="66"/>
      <c r="X35" s="65"/>
      <c r="Y35" s="66"/>
      <c r="Z35" s="65">
        <f>VLOOKUP($A35,'Return Data'!$B$7:$R$2843,16,0)</f>
        <v>3.8544</v>
      </c>
      <c r="AA35" s="67">
        <f t="shared" si="7"/>
        <v>16</v>
      </c>
    </row>
    <row r="36" spans="1:27" x14ac:dyDescent="0.3">
      <c r="A36" s="63" t="s">
        <v>1338</v>
      </c>
      <c r="B36" s="64">
        <f>VLOOKUP($A36,'Return Data'!$B$7:$R$2843,3,0)</f>
        <v>44391</v>
      </c>
      <c r="C36" s="65">
        <f>VLOOKUP($A36,'Return Data'!$B$7:$R$2843,4,0)</f>
        <v>2818.6172000000001</v>
      </c>
      <c r="D36" s="65">
        <f>VLOOKUP($A36,'Return Data'!$B$7:$R$2843,5,0)</f>
        <v>3.0874000000000001</v>
      </c>
      <c r="E36" s="66">
        <f t="shared" si="0"/>
        <v>9</v>
      </c>
      <c r="F36" s="65">
        <f>VLOOKUP($A36,'Return Data'!$B$7:$R$2843,6,0)</f>
        <v>3.0779999999999998</v>
      </c>
      <c r="G36" s="66">
        <f t="shared" si="1"/>
        <v>10</v>
      </c>
      <c r="H36" s="65">
        <f>VLOOKUP($A36,'Return Data'!$B$7:$R$2843,7,0)</f>
        <v>3.0217999999999998</v>
      </c>
      <c r="I36" s="66">
        <f t="shared" si="2"/>
        <v>17</v>
      </c>
      <c r="J36" s="65">
        <f>VLOOKUP($A36,'Return Data'!$B$7:$R$2843,8,0)</f>
        <v>3.0586000000000002</v>
      </c>
      <c r="K36" s="66">
        <f t="shared" si="3"/>
        <v>15</v>
      </c>
      <c r="L36" s="65">
        <f>VLOOKUP($A36,'Return Data'!$B$7:$R$2843,9,0)</f>
        <v>3.0920000000000001</v>
      </c>
      <c r="M36" s="66">
        <f t="shared" si="4"/>
        <v>9</v>
      </c>
      <c r="N36" s="65">
        <f>VLOOKUP($A36,'Return Data'!$B$7:$R$2843,10,0)</f>
        <v>3.1204000000000001</v>
      </c>
      <c r="O36" s="66">
        <f t="shared" si="5"/>
        <v>10</v>
      </c>
      <c r="P36" s="65">
        <f>VLOOKUP($A36,'Return Data'!$B$7:$R$2843,11,0)</f>
        <v>3.0771999999999999</v>
      </c>
      <c r="Q36" s="66">
        <f t="shared" si="8"/>
        <v>8</v>
      </c>
      <c r="R36" s="65">
        <f>VLOOKUP($A36,'Return Data'!$B$7:$R$2843,12,0)</f>
        <v>3.0198</v>
      </c>
      <c r="S36" s="66">
        <f t="shared" si="9"/>
        <v>9</v>
      </c>
      <c r="T36" s="65">
        <f>VLOOKUP($A36,'Return Data'!$B$7:$R$2843,13,0)</f>
        <v>3.0470999999999999</v>
      </c>
      <c r="U36" s="66">
        <f t="shared" si="10"/>
        <v>7</v>
      </c>
      <c r="V36" s="65">
        <f>VLOOKUP($A36,'Return Data'!$B$7:$R$2843,17,0)</f>
        <v>3.6814</v>
      </c>
      <c r="W36" s="66">
        <f t="shared" si="11"/>
        <v>1</v>
      </c>
      <c r="X36" s="65">
        <f>VLOOKUP($A36,'Return Data'!$B$7:$R$2843,14,0)</f>
        <v>4.5350999999999999</v>
      </c>
      <c r="Y36" s="66">
        <f t="shared" si="12"/>
        <v>1</v>
      </c>
      <c r="Z36" s="65">
        <f>VLOOKUP($A36,'Return Data'!$B$7:$R$2843,16,0)</f>
        <v>6.0616000000000003</v>
      </c>
      <c r="AA36" s="67">
        <f t="shared" si="7"/>
        <v>3</v>
      </c>
    </row>
    <row r="37" spans="1:27" x14ac:dyDescent="0.3">
      <c r="A37" s="63" t="s">
        <v>1340</v>
      </c>
      <c r="B37" s="64">
        <f>VLOOKUP($A37,'Return Data'!$B$7:$R$2843,3,0)</f>
        <v>44391</v>
      </c>
      <c r="C37" s="65">
        <f>VLOOKUP($A37,'Return Data'!$B$7:$R$2843,4,0)</f>
        <v>1067.5762</v>
      </c>
      <c r="D37" s="65">
        <f>VLOOKUP($A37,'Return Data'!$B$7:$R$2843,5,0)</f>
        <v>3.3509000000000002</v>
      </c>
      <c r="E37" s="66">
        <f t="shared" si="0"/>
        <v>1</v>
      </c>
      <c r="F37" s="65">
        <f>VLOOKUP($A37,'Return Data'!$B$7:$R$2843,6,0)</f>
        <v>3.3321000000000001</v>
      </c>
      <c r="G37" s="66">
        <f t="shared" si="1"/>
        <v>1</v>
      </c>
      <c r="H37" s="65">
        <f>VLOOKUP($A37,'Return Data'!$B$7:$R$2843,7,0)</f>
        <v>3.3361000000000001</v>
      </c>
      <c r="I37" s="66">
        <f t="shared" si="2"/>
        <v>1</v>
      </c>
      <c r="J37" s="65">
        <f>VLOOKUP($A37,'Return Data'!$B$7:$R$2843,8,0)</f>
        <v>3.3096000000000001</v>
      </c>
      <c r="K37" s="66">
        <f t="shared" si="3"/>
        <v>1</v>
      </c>
      <c r="L37" s="65">
        <f>VLOOKUP($A37,'Return Data'!$B$7:$R$2843,9,0)</f>
        <v>3.0562999999999998</v>
      </c>
      <c r="M37" s="66">
        <f t="shared" si="4"/>
        <v>24</v>
      </c>
      <c r="N37" s="65">
        <f>VLOOKUP($A37,'Return Data'!$B$7:$R$2843,10,0)</f>
        <v>3.1444000000000001</v>
      </c>
      <c r="O37" s="66">
        <f t="shared" si="5"/>
        <v>6</v>
      </c>
      <c r="P37" s="65">
        <f>VLOOKUP($A37,'Return Data'!$B$7:$R$2843,11,0)</f>
        <v>3.0390000000000001</v>
      </c>
      <c r="Q37" s="66">
        <f t="shared" si="8"/>
        <v>17</v>
      </c>
      <c r="R37" s="65">
        <f>VLOOKUP($A37,'Return Data'!$B$7:$R$2843,12,0)</f>
        <v>2.9546999999999999</v>
      </c>
      <c r="S37" s="66">
        <f t="shared" si="9"/>
        <v>26</v>
      </c>
      <c r="T37" s="65">
        <f>VLOOKUP($A37,'Return Data'!$B$7:$R$2843,13,0)</f>
        <v>2.9639000000000002</v>
      </c>
      <c r="U37" s="66">
        <f t="shared" si="10"/>
        <v>24</v>
      </c>
      <c r="V37" s="65"/>
      <c r="W37" s="66"/>
      <c r="X37" s="65"/>
      <c r="Y37" s="66"/>
      <c r="Z37" s="65">
        <f>VLOOKUP($A37,'Return Data'!$B$7:$R$2843,16,0)</f>
        <v>3.5144000000000002</v>
      </c>
      <c r="AA37" s="67">
        <f t="shared" si="7"/>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3.056613333333333</v>
      </c>
      <c r="E39" s="74"/>
      <c r="F39" s="75">
        <f>AVERAGE(F8:F37)</f>
        <v>3.0647899999999999</v>
      </c>
      <c r="G39" s="74"/>
      <c r="H39" s="75">
        <f>AVERAGE(H8:H37)</f>
        <v>3.0492633333333337</v>
      </c>
      <c r="I39" s="74"/>
      <c r="J39" s="75">
        <f>AVERAGE(J8:J37)</f>
        <v>3.07565</v>
      </c>
      <c r="K39" s="74"/>
      <c r="L39" s="75">
        <f>AVERAGE(L8:L37)</f>
        <v>3.0843166666666662</v>
      </c>
      <c r="M39" s="74"/>
      <c r="N39" s="75">
        <f>AVERAGE(N8:N37)</f>
        <v>3.0977166666666678</v>
      </c>
      <c r="O39" s="74"/>
      <c r="P39" s="75">
        <f>AVERAGE(P8:P37)</f>
        <v>3.0540099999999999</v>
      </c>
      <c r="Q39" s="74"/>
      <c r="R39" s="75">
        <f>AVERAGE(R8:R37)</f>
        <v>2.9973799999999997</v>
      </c>
      <c r="S39" s="74"/>
      <c r="T39" s="75">
        <f>AVERAGE(T8:T37)</f>
        <v>3.0117296296296296</v>
      </c>
      <c r="U39" s="74"/>
      <c r="V39" s="75">
        <f>AVERAGE(V8:V37)</f>
        <v>3.5889200000000003</v>
      </c>
      <c r="W39" s="74"/>
      <c r="X39" s="75">
        <f>AVERAGE(X8:X37)</f>
        <v>4.3892500000000005</v>
      </c>
      <c r="Y39" s="74"/>
      <c r="Z39" s="75">
        <f>AVERAGE(Z8:Z37)</f>
        <v>4.1339199999999989</v>
      </c>
      <c r="AA39" s="76"/>
    </row>
    <row r="40" spans="1:27" x14ac:dyDescent="0.3">
      <c r="A40" s="73" t="s">
        <v>28</v>
      </c>
      <c r="B40" s="74"/>
      <c r="C40" s="74"/>
      <c r="D40" s="75">
        <f>MIN(D8:D37)</f>
        <v>2.9485999999999999</v>
      </c>
      <c r="E40" s="74"/>
      <c r="F40" s="75">
        <f>MIN(F8:F37)</f>
        <v>2.9451999999999998</v>
      </c>
      <c r="G40" s="74"/>
      <c r="H40" s="75">
        <f>MIN(H8:H37)</f>
        <v>2.9496000000000002</v>
      </c>
      <c r="I40" s="74"/>
      <c r="J40" s="75">
        <f>MIN(J8:J37)</f>
        <v>2.9601999999999999</v>
      </c>
      <c r="K40" s="74"/>
      <c r="L40" s="75">
        <f>MIN(L8:L37)</f>
        <v>2.9801000000000002</v>
      </c>
      <c r="M40" s="74"/>
      <c r="N40" s="75">
        <f>MIN(N8:N37)</f>
        <v>2.9992000000000001</v>
      </c>
      <c r="O40" s="74"/>
      <c r="P40" s="75">
        <f>MIN(P8:P37)</f>
        <v>2.9702999999999999</v>
      </c>
      <c r="Q40" s="74"/>
      <c r="R40" s="75">
        <f>MIN(R8:R37)</f>
        <v>2.9161000000000001</v>
      </c>
      <c r="S40" s="74"/>
      <c r="T40" s="75">
        <f>MIN(T8:T37)</f>
        <v>2.9350999999999998</v>
      </c>
      <c r="U40" s="74"/>
      <c r="V40" s="75">
        <f>MIN(V8:V37)</f>
        <v>3.4022000000000001</v>
      </c>
      <c r="W40" s="74"/>
      <c r="X40" s="75">
        <f>MIN(X8:X37)</f>
        <v>4.093</v>
      </c>
      <c r="Y40" s="74"/>
      <c r="Z40" s="75">
        <f>MIN(Z8:Z37)</f>
        <v>3.2016</v>
      </c>
      <c r="AA40" s="76"/>
    </row>
    <row r="41" spans="1:27" ht="15" thickBot="1" x14ac:dyDescent="0.35">
      <c r="A41" s="77" t="s">
        <v>29</v>
      </c>
      <c r="B41" s="78"/>
      <c r="C41" s="78"/>
      <c r="D41" s="79">
        <f>MAX(D8:D37)</f>
        <v>3.3509000000000002</v>
      </c>
      <c r="E41" s="78"/>
      <c r="F41" s="79">
        <f>MAX(F8:F37)</f>
        <v>3.3321000000000001</v>
      </c>
      <c r="G41" s="78"/>
      <c r="H41" s="79">
        <f>MAX(H8:H37)</f>
        <v>3.3361000000000001</v>
      </c>
      <c r="I41" s="78"/>
      <c r="J41" s="79">
        <f>MAX(J8:J37)</f>
        <v>3.3096000000000001</v>
      </c>
      <c r="K41" s="78"/>
      <c r="L41" s="79">
        <f>MAX(L8:L37)</f>
        <v>3.2</v>
      </c>
      <c r="M41" s="78"/>
      <c r="N41" s="79">
        <f>MAX(N8:N37)</f>
        <v>3.1989999999999998</v>
      </c>
      <c r="O41" s="78"/>
      <c r="P41" s="79">
        <f>MAX(P8:P37)</f>
        <v>3.1267</v>
      </c>
      <c r="Q41" s="78"/>
      <c r="R41" s="79">
        <f>MAX(R8:R37)</f>
        <v>3.0790000000000002</v>
      </c>
      <c r="S41" s="78"/>
      <c r="T41" s="79">
        <f>MAX(T8:T37)</f>
        <v>3.0897999999999999</v>
      </c>
      <c r="U41" s="78"/>
      <c r="V41" s="79">
        <f>MAX(V8:V37)</f>
        <v>3.6814</v>
      </c>
      <c r="W41" s="78"/>
      <c r="X41" s="79">
        <f>MAX(X8:X37)</f>
        <v>4.5350999999999999</v>
      </c>
      <c r="Y41" s="78"/>
      <c r="Z41" s="79">
        <f>MAX(Z8:Z37)</f>
        <v>6.6639999999999997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44391</v>
      </c>
      <c r="C8" s="65">
        <f>VLOOKUP($A8,'Return Data'!$B$7:$R$2843,4,0)</f>
        <v>560.47249999999997</v>
      </c>
      <c r="D8" s="65">
        <f>VLOOKUP($A8,'Return Data'!$B$7:$R$2843,5,0)</f>
        <v>6.1681999999999997</v>
      </c>
      <c r="E8" s="66">
        <f t="shared" ref="E8:E33" si="0">RANK(D8,D$8:D$33,0)</f>
        <v>9</v>
      </c>
      <c r="F8" s="65">
        <f>VLOOKUP($A8,'Return Data'!$B$7:$R$2843,6,0)</f>
        <v>5.7106000000000003</v>
      </c>
      <c r="G8" s="66">
        <f t="shared" ref="G8:G33" si="1">RANK(F8,F$8:F$33,0)</f>
        <v>10</v>
      </c>
      <c r="H8" s="65">
        <f>VLOOKUP($A8,'Return Data'!$B$7:$R$2843,7,0)</f>
        <v>6.9196999999999997</v>
      </c>
      <c r="I8" s="66">
        <f t="shared" ref="I8:I33" si="2">RANK(H8,H$8:H$33,0)</f>
        <v>8</v>
      </c>
      <c r="J8" s="65">
        <f>VLOOKUP($A8,'Return Data'!$B$7:$R$2843,8,0)</f>
        <v>6.2336999999999998</v>
      </c>
      <c r="K8" s="66">
        <f t="shared" ref="K8:K33" si="3">RANK(J8,J$8:J$33,0)</f>
        <v>5</v>
      </c>
      <c r="L8" s="65">
        <f>VLOOKUP($A8,'Return Data'!$B$7:$R$2843,9,0)</f>
        <v>3.7363</v>
      </c>
      <c r="M8" s="66">
        <f t="shared" ref="M8:M33" si="4">RANK(L8,L$8:L$33,0)</f>
        <v>5</v>
      </c>
      <c r="N8" s="65">
        <f>VLOOKUP($A8,'Return Data'!$B$7:$R$2843,10,0)</f>
        <v>5.2114000000000003</v>
      </c>
      <c r="O8" s="66">
        <f t="shared" ref="O8:O33" si="5">RANK(N8,N$8:N$33,0)</f>
        <v>4</v>
      </c>
      <c r="P8" s="65">
        <f>VLOOKUP($A8,'Return Data'!$B$7:$R$2843,11,0)</f>
        <v>4.7327000000000004</v>
      </c>
      <c r="Q8" s="66">
        <f t="shared" ref="Q8:Q33" si="6">RANK(P8,P$8:P$33,0)</f>
        <v>5</v>
      </c>
      <c r="R8" s="65">
        <f>VLOOKUP($A8,'Return Data'!$B$7:$R$2843,12,0)</f>
        <v>4.8459000000000003</v>
      </c>
      <c r="S8" s="66">
        <f t="shared" ref="S8:S33" si="7">RANK(R8,R$8:R$33,0)</f>
        <v>7</v>
      </c>
      <c r="T8" s="65">
        <f>VLOOKUP($A8,'Return Data'!$B$7:$R$2843,13,0)</f>
        <v>5.4223999999999997</v>
      </c>
      <c r="U8" s="66">
        <f t="shared" ref="U8:U33" si="8">RANK(T8,T$8:T$33,0)</f>
        <v>5</v>
      </c>
      <c r="V8" s="65">
        <f>VLOOKUP($A8,'Return Data'!$B$7:$R$2843,17,0)</f>
        <v>7.5072000000000001</v>
      </c>
      <c r="W8" s="66">
        <f t="shared" ref="W8:W31" si="9">RANK(V8,V$8:V$33,0)</f>
        <v>4</v>
      </c>
      <c r="X8" s="65">
        <f>VLOOKUP($A8,'Return Data'!$B$7:$R$2843,14,0)</f>
        <v>8.0307999999999993</v>
      </c>
      <c r="Y8" s="66">
        <f t="shared" ref="Y8:Y31" si="10">RANK(X8,X$8:X$33,0)</f>
        <v>1</v>
      </c>
      <c r="Z8" s="65">
        <f>VLOOKUP($A8,'Return Data'!$B$7:$R$2843,16,0)</f>
        <v>8.5843000000000007</v>
      </c>
      <c r="AA8" s="67">
        <f t="shared" ref="AA8:AA33" si="11">RANK(Z8,Z$8:Z$33,0)</f>
        <v>1</v>
      </c>
    </row>
    <row r="9" spans="1:27" x14ac:dyDescent="0.3">
      <c r="A9" s="63" t="s">
        <v>1014</v>
      </c>
      <c r="B9" s="64">
        <f>VLOOKUP($A9,'Return Data'!$B$7:$R$2843,3,0)</f>
        <v>44391</v>
      </c>
      <c r="C9" s="65">
        <f>VLOOKUP($A9,'Return Data'!$B$7:$R$2843,4,0)</f>
        <v>2515.5886</v>
      </c>
      <c r="D9" s="65">
        <f>VLOOKUP($A9,'Return Data'!$B$7:$R$2843,5,0)</f>
        <v>5.2096999999999998</v>
      </c>
      <c r="E9" s="66">
        <f t="shared" si="0"/>
        <v>16</v>
      </c>
      <c r="F9" s="65">
        <f>VLOOKUP($A9,'Return Data'!$B$7:$R$2843,6,0)</f>
        <v>5.5936000000000003</v>
      </c>
      <c r="G9" s="66">
        <f t="shared" si="1"/>
        <v>16</v>
      </c>
      <c r="H9" s="65">
        <f>VLOOKUP($A9,'Return Data'!$B$7:$R$2843,7,0)</f>
        <v>6.8006000000000002</v>
      </c>
      <c r="I9" s="66">
        <f t="shared" si="2"/>
        <v>10</v>
      </c>
      <c r="J9" s="65">
        <f>VLOOKUP($A9,'Return Data'!$B$7:$R$2843,8,0)</f>
        <v>5.9673999999999996</v>
      </c>
      <c r="K9" s="66">
        <f t="shared" si="3"/>
        <v>9</v>
      </c>
      <c r="L9" s="65">
        <f>VLOOKUP($A9,'Return Data'!$B$7:$R$2843,9,0)</f>
        <v>3.4624000000000001</v>
      </c>
      <c r="M9" s="66">
        <f t="shared" si="4"/>
        <v>10</v>
      </c>
      <c r="N9" s="65">
        <f>VLOOKUP($A9,'Return Data'!$B$7:$R$2843,10,0)</f>
        <v>4.5663999999999998</v>
      </c>
      <c r="O9" s="66">
        <f t="shared" si="5"/>
        <v>9</v>
      </c>
      <c r="P9" s="65">
        <f>VLOOKUP($A9,'Return Data'!$B$7:$R$2843,11,0)</f>
        <v>4.3613999999999997</v>
      </c>
      <c r="Q9" s="66">
        <f t="shared" si="6"/>
        <v>9</v>
      </c>
      <c r="R9" s="65">
        <f>VLOOKUP($A9,'Return Data'!$B$7:$R$2843,12,0)</f>
        <v>4.4481999999999999</v>
      </c>
      <c r="S9" s="66">
        <f t="shared" si="7"/>
        <v>12</v>
      </c>
      <c r="T9" s="65">
        <f>VLOOKUP($A9,'Return Data'!$B$7:$R$2843,13,0)</f>
        <v>4.7131999999999996</v>
      </c>
      <c r="U9" s="66">
        <f t="shared" si="8"/>
        <v>12</v>
      </c>
      <c r="V9" s="65">
        <f>VLOOKUP($A9,'Return Data'!$B$7:$R$2843,17,0)</f>
        <v>6.9116</v>
      </c>
      <c r="W9" s="66">
        <f t="shared" si="9"/>
        <v>10</v>
      </c>
      <c r="X9" s="65">
        <f>VLOOKUP($A9,'Return Data'!$B$7:$R$2843,14,0)</f>
        <v>7.5892999999999997</v>
      </c>
      <c r="Y9" s="66">
        <f t="shared" si="10"/>
        <v>5</v>
      </c>
      <c r="Z9" s="65">
        <f>VLOOKUP($A9,'Return Data'!$B$7:$R$2843,16,0)</f>
        <v>8.2583000000000002</v>
      </c>
      <c r="AA9" s="67">
        <f t="shared" si="11"/>
        <v>4</v>
      </c>
    </row>
    <row r="10" spans="1:27" x14ac:dyDescent="0.3">
      <c r="A10" s="63" t="s">
        <v>1017</v>
      </c>
      <c r="B10" s="64">
        <f>VLOOKUP($A10,'Return Data'!$B$7:$R$2843,3,0)</f>
        <v>44391</v>
      </c>
      <c r="C10" s="65">
        <f>VLOOKUP($A10,'Return Data'!$B$7:$R$2843,4,0)</f>
        <v>1611.0136</v>
      </c>
      <c r="D10" s="65">
        <f>VLOOKUP($A10,'Return Data'!$B$7:$R$2843,5,0)</f>
        <v>4.4027000000000003</v>
      </c>
      <c r="E10" s="66">
        <f t="shared" si="0"/>
        <v>19</v>
      </c>
      <c r="F10" s="65">
        <f>VLOOKUP($A10,'Return Data'!$B$7:$R$2843,6,0)</f>
        <v>2.3548</v>
      </c>
      <c r="G10" s="66">
        <f t="shared" si="1"/>
        <v>25</v>
      </c>
      <c r="H10" s="65">
        <f>VLOOKUP($A10,'Return Data'!$B$7:$R$2843,7,0)</f>
        <v>4.9260000000000002</v>
      </c>
      <c r="I10" s="66">
        <f t="shared" si="2"/>
        <v>23</v>
      </c>
      <c r="J10" s="65">
        <f>VLOOKUP($A10,'Return Data'!$B$7:$R$2843,8,0)</f>
        <v>3.7008999999999999</v>
      </c>
      <c r="K10" s="66">
        <f t="shared" si="3"/>
        <v>24</v>
      </c>
      <c r="L10" s="65">
        <f>VLOOKUP($A10,'Return Data'!$B$7:$R$2843,9,0)</f>
        <v>1.8345</v>
      </c>
      <c r="M10" s="66">
        <f t="shared" si="4"/>
        <v>24</v>
      </c>
      <c r="N10" s="65">
        <f>VLOOKUP($A10,'Return Data'!$B$7:$R$2843,10,0)</f>
        <v>3.4356</v>
      </c>
      <c r="O10" s="66">
        <f t="shared" si="5"/>
        <v>25</v>
      </c>
      <c r="P10" s="65">
        <f>VLOOKUP($A10,'Return Data'!$B$7:$R$2843,11,0)</f>
        <v>5.0846</v>
      </c>
      <c r="Q10" s="66">
        <f t="shared" si="6"/>
        <v>3</v>
      </c>
      <c r="R10" s="65">
        <f>VLOOKUP($A10,'Return Data'!$B$7:$R$2843,12,0)</f>
        <v>8.3001000000000005</v>
      </c>
      <c r="S10" s="66">
        <f t="shared" si="7"/>
        <v>2</v>
      </c>
      <c r="T10" s="65">
        <f>VLOOKUP($A10,'Return Data'!$B$7:$R$2843,13,0)</f>
        <v>35.743699999999997</v>
      </c>
      <c r="U10" s="66">
        <f t="shared" si="8"/>
        <v>1</v>
      </c>
      <c r="V10" s="65">
        <f>VLOOKUP($A10,'Return Data'!$B$7:$R$2843,17,0)</f>
        <v>-6.6150000000000002</v>
      </c>
      <c r="W10" s="66">
        <f t="shared" si="9"/>
        <v>25</v>
      </c>
      <c r="X10" s="65">
        <f>VLOOKUP($A10,'Return Data'!$B$7:$R$2843,14,0)</f>
        <v>-8.5246999999999993</v>
      </c>
      <c r="Y10" s="66">
        <f t="shared" si="10"/>
        <v>25</v>
      </c>
      <c r="Z10" s="65">
        <f>VLOOKUP($A10,'Return Data'!$B$7:$R$2843,16,0)</f>
        <v>2.5095999999999998</v>
      </c>
      <c r="AA10" s="67">
        <f t="shared" si="11"/>
        <v>25</v>
      </c>
    </row>
    <row r="11" spans="1:27" x14ac:dyDescent="0.3">
      <c r="A11" s="63" t="s">
        <v>1021</v>
      </c>
      <c r="B11" s="64">
        <f>VLOOKUP($A11,'Return Data'!$B$7:$R$2843,3,0)</f>
        <v>44391</v>
      </c>
      <c r="C11" s="65">
        <f>VLOOKUP($A11,'Return Data'!$B$7:$R$2843,4,0)</f>
        <v>34.166200000000003</v>
      </c>
      <c r="D11" s="65">
        <f>VLOOKUP($A11,'Return Data'!$B$7:$R$2843,5,0)</f>
        <v>10.686199999999999</v>
      </c>
      <c r="E11" s="66">
        <f t="shared" si="0"/>
        <v>2</v>
      </c>
      <c r="F11" s="65">
        <f>VLOOKUP($A11,'Return Data'!$B$7:$R$2843,6,0)</f>
        <v>6.2443</v>
      </c>
      <c r="G11" s="66">
        <f t="shared" si="1"/>
        <v>5</v>
      </c>
      <c r="H11" s="65">
        <f>VLOOKUP($A11,'Return Data'!$B$7:$R$2843,7,0)</f>
        <v>7.7491000000000003</v>
      </c>
      <c r="I11" s="66">
        <f t="shared" si="2"/>
        <v>3</v>
      </c>
      <c r="J11" s="65">
        <f>VLOOKUP($A11,'Return Data'!$B$7:$R$2843,8,0)</f>
        <v>6.4256000000000002</v>
      </c>
      <c r="K11" s="66">
        <f t="shared" si="3"/>
        <v>3</v>
      </c>
      <c r="L11" s="65">
        <f>VLOOKUP($A11,'Return Data'!$B$7:$R$2843,9,0)</f>
        <v>3.6646000000000001</v>
      </c>
      <c r="M11" s="66">
        <f t="shared" si="4"/>
        <v>7</v>
      </c>
      <c r="N11" s="65">
        <f>VLOOKUP($A11,'Return Data'!$B$7:$R$2843,10,0)</f>
        <v>4.9424000000000001</v>
      </c>
      <c r="O11" s="66">
        <f t="shared" si="5"/>
        <v>6</v>
      </c>
      <c r="P11" s="65">
        <f>VLOOKUP($A11,'Return Data'!$B$7:$R$2843,11,0)</f>
        <v>4.8592000000000004</v>
      </c>
      <c r="Q11" s="66">
        <f t="shared" si="6"/>
        <v>4</v>
      </c>
      <c r="R11" s="65">
        <f>VLOOKUP($A11,'Return Data'!$B$7:$R$2843,12,0)</f>
        <v>4.8849</v>
      </c>
      <c r="S11" s="66">
        <f t="shared" si="7"/>
        <v>5</v>
      </c>
      <c r="T11" s="65">
        <f>VLOOKUP($A11,'Return Data'!$B$7:$R$2843,13,0)</f>
        <v>5.0030000000000001</v>
      </c>
      <c r="U11" s="66">
        <f t="shared" si="8"/>
        <v>9</v>
      </c>
      <c r="V11" s="65">
        <f>VLOOKUP($A11,'Return Data'!$B$7:$R$2843,17,0)</f>
        <v>7.2888000000000002</v>
      </c>
      <c r="W11" s="66">
        <f t="shared" si="9"/>
        <v>6</v>
      </c>
      <c r="X11" s="65">
        <f>VLOOKUP($A11,'Return Data'!$B$7:$R$2843,14,0)</f>
        <v>7.4593999999999996</v>
      </c>
      <c r="Y11" s="66">
        <f t="shared" si="10"/>
        <v>7</v>
      </c>
      <c r="Z11" s="65">
        <f>VLOOKUP($A11,'Return Data'!$B$7:$R$2843,16,0)</f>
        <v>8.1867000000000001</v>
      </c>
      <c r="AA11" s="67">
        <f t="shared" si="11"/>
        <v>6</v>
      </c>
    </row>
    <row r="12" spans="1:27" x14ac:dyDescent="0.3">
      <c r="A12" s="63" t="s">
        <v>1022</v>
      </c>
      <c r="B12" s="64">
        <f>VLOOKUP($A12,'Return Data'!$B$7:$R$2843,3,0)</f>
        <v>44391</v>
      </c>
      <c r="C12" s="65">
        <f>VLOOKUP($A12,'Return Data'!$B$7:$R$2843,4,0)</f>
        <v>33.978200000000001</v>
      </c>
      <c r="D12" s="65">
        <f>VLOOKUP($A12,'Return Data'!$B$7:$R$2843,5,0)</f>
        <v>5.3719000000000001</v>
      </c>
      <c r="E12" s="66">
        <f t="shared" si="0"/>
        <v>14</v>
      </c>
      <c r="F12" s="65">
        <f>VLOOKUP($A12,'Return Data'!$B$7:$R$2843,6,0)</f>
        <v>5.0092999999999996</v>
      </c>
      <c r="G12" s="66">
        <f t="shared" si="1"/>
        <v>21</v>
      </c>
      <c r="H12" s="65">
        <f>VLOOKUP($A12,'Return Data'!$B$7:$R$2843,7,0)</f>
        <v>5.5612000000000004</v>
      </c>
      <c r="I12" s="66">
        <f t="shared" si="2"/>
        <v>21</v>
      </c>
      <c r="J12" s="65">
        <f>VLOOKUP($A12,'Return Data'!$B$7:$R$2843,8,0)</f>
        <v>5.1433999999999997</v>
      </c>
      <c r="K12" s="66">
        <f t="shared" si="3"/>
        <v>19</v>
      </c>
      <c r="L12" s="65">
        <f>VLOOKUP($A12,'Return Data'!$B$7:$R$2843,9,0)</f>
        <v>3.2888000000000002</v>
      </c>
      <c r="M12" s="66">
        <f t="shared" si="4"/>
        <v>14</v>
      </c>
      <c r="N12" s="65">
        <f>VLOOKUP($A12,'Return Data'!$B$7:$R$2843,10,0)</f>
        <v>3.7667000000000002</v>
      </c>
      <c r="O12" s="66">
        <f t="shared" si="5"/>
        <v>24</v>
      </c>
      <c r="P12" s="65">
        <f>VLOOKUP($A12,'Return Data'!$B$7:$R$2843,11,0)</f>
        <v>3.6568999999999998</v>
      </c>
      <c r="Q12" s="66">
        <f t="shared" si="6"/>
        <v>24</v>
      </c>
      <c r="R12" s="65">
        <f>VLOOKUP($A12,'Return Data'!$B$7:$R$2843,12,0)</f>
        <v>3.6734</v>
      </c>
      <c r="S12" s="66">
        <f t="shared" si="7"/>
        <v>24</v>
      </c>
      <c r="T12" s="65">
        <f>VLOOKUP($A12,'Return Data'!$B$7:$R$2843,13,0)</f>
        <v>3.7980999999999998</v>
      </c>
      <c r="U12" s="66">
        <f t="shared" si="8"/>
        <v>24</v>
      </c>
      <c r="V12" s="65">
        <f>VLOOKUP($A12,'Return Data'!$B$7:$R$2843,17,0)</f>
        <v>5.9663000000000004</v>
      </c>
      <c r="W12" s="66">
        <f t="shared" si="9"/>
        <v>19</v>
      </c>
      <c r="X12" s="65">
        <f>VLOOKUP($A12,'Return Data'!$B$7:$R$2843,14,0)</f>
        <v>6.7491000000000003</v>
      </c>
      <c r="Y12" s="66">
        <f t="shared" si="10"/>
        <v>13</v>
      </c>
      <c r="Z12" s="65">
        <f>VLOOKUP($A12,'Return Data'!$B$7:$R$2843,16,0)</f>
        <v>7.7727000000000004</v>
      </c>
      <c r="AA12" s="67">
        <f t="shared" si="11"/>
        <v>13</v>
      </c>
    </row>
    <row r="13" spans="1:27" x14ac:dyDescent="0.3">
      <c r="A13" s="63" t="s">
        <v>1024</v>
      </c>
      <c r="B13" s="64">
        <f>VLOOKUP($A13,'Return Data'!$B$7:$R$2843,3,0)</f>
        <v>44391</v>
      </c>
      <c r="C13" s="65">
        <f>VLOOKUP($A13,'Return Data'!$B$7:$R$2843,4,0)</f>
        <v>16.0214</v>
      </c>
      <c r="D13" s="65">
        <f>VLOOKUP($A13,'Return Data'!$B$7:$R$2843,5,0)</f>
        <v>7.2916999999999996</v>
      </c>
      <c r="E13" s="66">
        <f t="shared" si="0"/>
        <v>5</v>
      </c>
      <c r="F13" s="65">
        <f>VLOOKUP($A13,'Return Data'!$B$7:$R$2843,6,0)</f>
        <v>6.4757999999999996</v>
      </c>
      <c r="G13" s="66">
        <f t="shared" si="1"/>
        <v>3</v>
      </c>
      <c r="H13" s="65">
        <f>VLOOKUP($A13,'Return Data'!$B$7:$R$2843,7,0)</f>
        <v>6.9414999999999996</v>
      </c>
      <c r="I13" s="66">
        <f t="shared" si="2"/>
        <v>7</v>
      </c>
      <c r="J13" s="65">
        <f>VLOOKUP($A13,'Return Data'!$B$7:$R$2843,8,0)</f>
        <v>6.6562999999999999</v>
      </c>
      <c r="K13" s="66">
        <f t="shared" si="3"/>
        <v>2</v>
      </c>
      <c r="L13" s="65">
        <f>VLOOKUP($A13,'Return Data'!$B$7:$R$2843,9,0)</f>
        <v>3.7783000000000002</v>
      </c>
      <c r="M13" s="66">
        <f t="shared" si="4"/>
        <v>4</v>
      </c>
      <c r="N13" s="65">
        <f>VLOOKUP($A13,'Return Data'!$B$7:$R$2843,10,0)</f>
        <v>4.4019000000000004</v>
      </c>
      <c r="O13" s="66">
        <f t="shared" si="5"/>
        <v>16</v>
      </c>
      <c r="P13" s="65">
        <f>VLOOKUP($A13,'Return Data'!$B$7:$R$2843,11,0)</f>
        <v>4.1989999999999998</v>
      </c>
      <c r="Q13" s="66">
        <f t="shared" si="6"/>
        <v>15</v>
      </c>
      <c r="R13" s="65">
        <f>VLOOKUP($A13,'Return Data'!$B$7:$R$2843,12,0)</f>
        <v>4.0762</v>
      </c>
      <c r="S13" s="66">
        <f t="shared" si="7"/>
        <v>19</v>
      </c>
      <c r="T13" s="65">
        <f>VLOOKUP($A13,'Return Data'!$B$7:$R$2843,13,0)</f>
        <v>4.3040000000000003</v>
      </c>
      <c r="U13" s="66">
        <f t="shared" si="8"/>
        <v>20</v>
      </c>
      <c r="V13" s="65">
        <f>VLOOKUP($A13,'Return Data'!$B$7:$R$2843,17,0)</f>
        <v>7.0564999999999998</v>
      </c>
      <c r="W13" s="66">
        <f t="shared" si="9"/>
        <v>8</v>
      </c>
      <c r="X13" s="65">
        <f>VLOOKUP($A13,'Return Data'!$B$7:$R$2843,14,0)</f>
        <v>7.2811000000000003</v>
      </c>
      <c r="Y13" s="66">
        <f t="shared" si="10"/>
        <v>9</v>
      </c>
      <c r="Z13" s="65">
        <f>VLOOKUP($A13,'Return Data'!$B$7:$R$2843,16,0)</f>
        <v>7.7042000000000002</v>
      </c>
      <c r="AA13" s="67">
        <f t="shared" si="11"/>
        <v>14</v>
      </c>
    </row>
    <row r="14" spans="1:27" x14ac:dyDescent="0.3">
      <c r="A14" s="63" t="s">
        <v>1931</v>
      </c>
      <c r="B14" s="64">
        <f>VLOOKUP($A14,'Return Data'!$B$7:$R$2843,3,0)</f>
        <v>44391</v>
      </c>
      <c r="C14" s="65">
        <f>VLOOKUP($A14,'Return Data'!$B$7:$R$2843,4,0)</f>
        <v>24.237200000000001</v>
      </c>
      <c r="D14" s="65">
        <f>VLOOKUP($A14,'Return Data'!$B$7:$R$2843,5,0)</f>
        <v>5.4222000000000001</v>
      </c>
      <c r="E14" s="66">
        <f t="shared" si="0"/>
        <v>13</v>
      </c>
      <c r="F14" s="65">
        <f>VLOOKUP($A14,'Return Data'!$B$7:$R$2843,6,0)</f>
        <v>11.161099999999999</v>
      </c>
      <c r="G14" s="66">
        <f t="shared" si="1"/>
        <v>1</v>
      </c>
      <c r="H14" s="65">
        <f>VLOOKUP($A14,'Return Data'!$B$7:$R$2843,7,0)</f>
        <v>10.9086</v>
      </c>
      <c r="I14" s="66">
        <f t="shared" si="2"/>
        <v>1</v>
      </c>
      <c r="J14" s="65">
        <f>VLOOKUP($A14,'Return Data'!$B$7:$R$2843,8,0)</f>
        <v>-19.823499999999999</v>
      </c>
      <c r="K14" s="66">
        <f t="shared" si="3"/>
        <v>26</v>
      </c>
      <c r="L14" s="65">
        <f>VLOOKUP($A14,'Return Data'!$B$7:$R$2843,9,0)</f>
        <v>-1.3689</v>
      </c>
      <c r="M14" s="66">
        <f t="shared" si="4"/>
        <v>26</v>
      </c>
      <c r="N14" s="65">
        <f>VLOOKUP($A14,'Return Data'!$B$7:$R$2843,10,0)</f>
        <v>4.7396000000000003</v>
      </c>
      <c r="O14" s="66">
        <f t="shared" si="5"/>
        <v>8</v>
      </c>
      <c r="P14" s="65">
        <f>VLOOKUP($A14,'Return Data'!$B$7:$R$2843,11,0)</f>
        <v>7.5761000000000003</v>
      </c>
      <c r="Q14" s="66">
        <f t="shared" si="6"/>
        <v>1</v>
      </c>
      <c r="R14" s="65">
        <f>VLOOKUP($A14,'Return Data'!$B$7:$R$2843,12,0)</f>
        <v>11.689500000000001</v>
      </c>
      <c r="S14" s="66">
        <f t="shared" si="7"/>
        <v>1</v>
      </c>
      <c r="T14" s="65">
        <f>VLOOKUP($A14,'Return Data'!$B$7:$R$2843,13,0)</f>
        <v>11.7483</v>
      </c>
      <c r="U14" s="66">
        <f t="shared" si="8"/>
        <v>2</v>
      </c>
      <c r="V14" s="65">
        <f>VLOOKUP($A14,'Return Data'!$B$7:$R$2843,17,0)</f>
        <v>3.7677999999999998</v>
      </c>
      <c r="W14" s="66">
        <f t="shared" si="9"/>
        <v>24</v>
      </c>
      <c r="X14" s="65">
        <f>VLOOKUP($A14,'Return Data'!$B$7:$R$2843,14,0)</f>
        <v>5.3764000000000003</v>
      </c>
      <c r="Y14" s="66">
        <f t="shared" si="10"/>
        <v>18</v>
      </c>
      <c r="Z14" s="65">
        <f>VLOOKUP($A14,'Return Data'!$B$7:$R$2843,16,0)</f>
        <v>8.1287000000000003</v>
      </c>
      <c r="AA14" s="67">
        <f t="shared" si="11"/>
        <v>8</v>
      </c>
    </row>
    <row r="15" spans="1:27" x14ac:dyDescent="0.3">
      <c r="A15" s="63" t="s">
        <v>1031</v>
      </c>
      <c r="B15" s="64">
        <f>VLOOKUP($A15,'Return Data'!$B$7:$R$2843,3,0)</f>
        <v>44391</v>
      </c>
      <c r="C15" s="65">
        <f>VLOOKUP($A15,'Return Data'!$B$7:$R$2843,4,0)</f>
        <v>48.3078</v>
      </c>
      <c r="D15" s="65">
        <f>VLOOKUP($A15,'Return Data'!$B$7:$R$2843,5,0)</f>
        <v>-2.0398999999999998</v>
      </c>
      <c r="E15" s="66">
        <f t="shared" si="0"/>
        <v>26</v>
      </c>
      <c r="F15" s="65">
        <f>VLOOKUP($A15,'Return Data'!$B$7:$R$2843,6,0)</f>
        <v>6.0647000000000002</v>
      </c>
      <c r="G15" s="66">
        <f t="shared" si="1"/>
        <v>7</v>
      </c>
      <c r="H15" s="65">
        <f>VLOOKUP($A15,'Return Data'!$B$7:$R$2843,7,0)</f>
        <v>4.3211000000000004</v>
      </c>
      <c r="I15" s="66">
        <f t="shared" si="2"/>
        <v>24</v>
      </c>
      <c r="J15" s="65">
        <f>VLOOKUP($A15,'Return Data'!$B$7:$R$2843,8,0)</f>
        <v>5.1372</v>
      </c>
      <c r="K15" s="66">
        <f t="shared" si="3"/>
        <v>21</v>
      </c>
      <c r="L15" s="65">
        <f>VLOOKUP($A15,'Return Data'!$B$7:$R$2843,9,0)</f>
        <v>3.9392</v>
      </c>
      <c r="M15" s="66">
        <f t="shared" si="4"/>
        <v>3</v>
      </c>
      <c r="N15" s="65">
        <f>VLOOKUP($A15,'Return Data'!$B$7:$R$2843,10,0)</f>
        <v>5.2927999999999997</v>
      </c>
      <c r="O15" s="66">
        <f t="shared" si="5"/>
        <v>3</v>
      </c>
      <c r="P15" s="65">
        <f>VLOOKUP($A15,'Return Data'!$B$7:$R$2843,11,0)</f>
        <v>4.2971000000000004</v>
      </c>
      <c r="Q15" s="66">
        <f t="shared" si="6"/>
        <v>12</v>
      </c>
      <c r="R15" s="65">
        <f>VLOOKUP($A15,'Return Data'!$B$7:$R$2843,12,0)</f>
        <v>5.1859000000000002</v>
      </c>
      <c r="S15" s="66">
        <f t="shared" si="7"/>
        <v>4</v>
      </c>
      <c r="T15" s="65">
        <f>VLOOKUP($A15,'Return Data'!$B$7:$R$2843,13,0)</f>
        <v>5.7961999999999998</v>
      </c>
      <c r="U15" s="66">
        <f t="shared" si="8"/>
        <v>3</v>
      </c>
      <c r="V15" s="65">
        <f>VLOOKUP($A15,'Return Data'!$B$7:$R$2843,17,0)</f>
        <v>7.3912000000000004</v>
      </c>
      <c r="W15" s="66">
        <f t="shared" si="9"/>
        <v>5</v>
      </c>
      <c r="X15" s="65">
        <f>VLOOKUP($A15,'Return Data'!$B$7:$R$2843,14,0)</f>
        <v>7.7648999999999999</v>
      </c>
      <c r="Y15" s="66">
        <f t="shared" si="10"/>
        <v>3</v>
      </c>
      <c r="Z15" s="65">
        <f>VLOOKUP($A15,'Return Data'!$B$7:$R$2843,16,0)</f>
        <v>8.1982999999999997</v>
      </c>
      <c r="AA15" s="67">
        <f t="shared" si="11"/>
        <v>5</v>
      </c>
    </row>
    <row r="16" spans="1:27" x14ac:dyDescent="0.3">
      <c r="A16" s="63" t="s">
        <v>1033</v>
      </c>
      <c r="B16" s="64">
        <f>VLOOKUP($A16,'Return Data'!$B$7:$R$2843,3,0)</f>
        <v>44391</v>
      </c>
      <c r="C16" s="65">
        <f>VLOOKUP($A16,'Return Data'!$B$7:$R$2843,4,0)</f>
        <v>17.447900000000001</v>
      </c>
      <c r="D16" s="65">
        <f>VLOOKUP($A16,'Return Data'!$B$7:$R$2843,5,0)</f>
        <v>13.811999999999999</v>
      </c>
      <c r="E16" s="66">
        <f t="shared" si="0"/>
        <v>1</v>
      </c>
      <c r="F16" s="65">
        <f>VLOOKUP($A16,'Return Data'!$B$7:$R$2843,6,0)</f>
        <v>8.1677</v>
      </c>
      <c r="G16" s="66">
        <f t="shared" si="1"/>
        <v>2</v>
      </c>
      <c r="H16" s="65">
        <f>VLOOKUP($A16,'Return Data'!$B$7:$R$2843,7,0)</f>
        <v>8.4111999999999991</v>
      </c>
      <c r="I16" s="66">
        <f t="shared" si="2"/>
        <v>2</v>
      </c>
      <c r="J16" s="65">
        <f>VLOOKUP($A16,'Return Data'!$B$7:$R$2843,8,0)</f>
        <v>7.4776999999999996</v>
      </c>
      <c r="K16" s="66">
        <f t="shared" si="3"/>
        <v>1</v>
      </c>
      <c r="L16" s="65">
        <f>VLOOKUP($A16,'Return Data'!$B$7:$R$2843,9,0)</f>
        <v>4.2194000000000003</v>
      </c>
      <c r="M16" s="66">
        <f t="shared" si="4"/>
        <v>1</v>
      </c>
      <c r="N16" s="65">
        <f>VLOOKUP($A16,'Return Data'!$B$7:$R$2843,10,0)</f>
        <v>4.7973999999999997</v>
      </c>
      <c r="O16" s="66">
        <f t="shared" si="5"/>
        <v>7</v>
      </c>
      <c r="P16" s="65">
        <f>VLOOKUP($A16,'Return Data'!$B$7:$R$2843,11,0)</f>
        <v>4.3906999999999998</v>
      </c>
      <c r="Q16" s="66">
        <f t="shared" si="6"/>
        <v>8</v>
      </c>
      <c r="R16" s="65">
        <f>VLOOKUP($A16,'Return Data'!$B$7:$R$2843,12,0)</f>
        <v>4.2864000000000004</v>
      </c>
      <c r="S16" s="66">
        <f t="shared" si="7"/>
        <v>13</v>
      </c>
      <c r="T16" s="65">
        <f>VLOOKUP($A16,'Return Data'!$B$7:$R$2843,13,0)</f>
        <v>4.7047999999999996</v>
      </c>
      <c r="U16" s="66">
        <f t="shared" si="8"/>
        <v>13</v>
      </c>
      <c r="V16" s="65">
        <f>VLOOKUP($A16,'Return Data'!$B$7:$R$2843,17,0)</f>
        <v>4.9436</v>
      </c>
      <c r="W16" s="66">
        <f t="shared" si="9"/>
        <v>22</v>
      </c>
      <c r="X16" s="65">
        <f>VLOOKUP($A16,'Return Data'!$B$7:$R$2843,14,0)</f>
        <v>2.6718000000000002</v>
      </c>
      <c r="Y16" s="66">
        <f t="shared" si="10"/>
        <v>22</v>
      </c>
      <c r="Z16" s="65">
        <f>VLOOKUP($A16,'Return Data'!$B$7:$R$2843,16,0)</f>
        <v>6.4484000000000004</v>
      </c>
      <c r="AA16" s="67">
        <f t="shared" si="11"/>
        <v>22</v>
      </c>
    </row>
    <row r="17" spans="1:27" x14ac:dyDescent="0.3">
      <c r="A17" s="63" t="s">
        <v>1035</v>
      </c>
      <c r="B17" s="64">
        <f>VLOOKUP($A17,'Return Data'!$B$7:$R$2843,3,0)</f>
        <v>44391</v>
      </c>
      <c r="C17" s="65">
        <f>VLOOKUP($A17,'Return Data'!$B$7:$R$2843,4,0)</f>
        <v>426.22500000000002</v>
      </c>
      <c r="D17" s="65">
        <f>VLOOKUP($A17,'Return Data'!$B$7:$R$2843,5,0)</f>
        <v>2.6720000000000002</v>
      </c>
      <c r="E17" s="66">
        <f t="shared" si="0"/>
        <v>23</v>
      </c>
      <c r="F17" s="65">
        <f>VLOOKUP($A17,'Return Data'!$B$7:$R$2843,6,0)</f>
        <v>5.0749000000000004</v>
      </c>
      <c r="G17" s="66">
        <f t="shared" si="1"/>
        <v>20</v>
      </c>
      <c r="H17" s="65">
        <f>VLOOKUP($A17,'Return Data'!$B$7:$R$2843,7,0)</f>
        <v>3.3235999999999999</v>
      </c>
      <c r="I17" s="66">
        <f t="shared" si="2"/>
        <v>25</v>
      </c>
      <c r="J17" s="65">
        <f>VLOOKUP($A17,'Return Data'!$B$7:$R$2843,8,0)</f>
        <v>4.4311999999999996</v>
      </c>
      <c r="K17" s="66">
        <f t="shared" si="3"/>
        <v>23</v>
      </c>
      <c r="L17" s="65">
        <f>VLOOKUP($A17,'Return Data'!$B$7:$R$2843,9,0)</f>
        <v>4.1977000000000002</v>
      </c>
      <c r="M17" s="66">
        <f t="shared" si="4"/>
        <v>2</v>
      </c>
      <c r="N17" s="65">
        <f>VLOOKUP($A17,'Return Data'!$B$7:$R$2843,10,0)</f>
        <v>5.6809000000000003</v>
      </c>
      <c r="O17" s="66">
        <f t="shared" si="5"/>
        <v>1</v>
      </c>
      <c r="P17" s="65">
        <f>VLOOKUP($A17,'Return Data'!$B$7:$R$2843,11,0)</f>
        <v>3.7745000000000002</v>
      </c>
      <c r="Q17" s="66">
        <f t="shared" si="6"/>
        <v>23</v>
      </c>
      <c r="R17" s="65">
        <f>VLOOKUP($A17,'Return Data'!$B$7:$R$2843,12,0)</f>
        <v>4.8471000000000002</v>
      </c>
      <c r="S17" s="66">
        <f t="shared" si="7"/>
        <v>6</v>
      </c>
      <c r="T17" s="65">
        <f>VLOOKUP($A17,'Return Data'!$B$7:$R$2843,13,0)</f>
        <v>5.2805999999999997</v>
      </c>
      <c r="U17" s="66">
        <f t="shared" si="8"/>
        <v>6</v>
      </c>
      <c r="V17" s="65">
        <f>VLOOKUP($A17,'Return Data'!$B$7:$R$2843,17,0)</f>
        <v>7.2531999999999996</v>
      </c>
      <c r="W17" s="66">
        <f t="shared" si="9"/>
        <v>7</v>
      </c>
      <c r="X17" s="65">
        <f>VLOOKUP($A17,'Return Data'!$B$7:$R$2843,14,0)</f>
        <v>7.7294</v>
      </c>
      <c r="Y17" s="66">
        <f t="shared" si="10"/>
        <v>4</v>
      </c>
      <c r="Z17" s="65">
        <f>VLOOKUP($A17,'Return Data'!$B$7:$R$2843,16,0)</f>
        <v>8.3765000000000001</v>
      </c>
      <c r="AA17" s="67">
        <f t="shared" si="11"/>
        <v>3</v>
      </c>
    </row>
    <row r="18" spans="1:27" x14ac:dyDescent="0.3">
      <c r="A18" s="63" t="s">
        <v>1036</v>
      </c>
      <c r="B18" s="64">
        <f>VLOOKUP($A18,'Return Data'!$B$7:$R$2843,3,0)</f>
        <v>44391</v>
      </c>
      <c r="C18" s="65">
        <f>VLOOKUP($A18,'Return Data'!$B$7:$R$2843,4,0)</f>
        <v>31.027699999999999</v>
      </c>
      <c r="D18" s="65">
        <f>VLOOKUP($A18,'Return Data'!$B$7:$R$2843,5,0)</f>
        <v>4.4706999999999999</v>
      </c>
      <c r="E18" s="66">
        <f t="shared" si="0"/>
        <v>18</v>
      </c>
      <c r="F18" s="65">
        <f>VLOOKUP($A18,'Return Data'!$B$7:$R$2843,6,0)</f>
        <v>5.1561000000000003</v>
      </c>
      <c r="G18" s="66">
        <f t="shared" si="1"/>
        <v>19</v>
      </c>
      <c r="H18" s="65">
        <f>VLOOKUP($A18,'Return Data'!$B$7:$R$2843,7,0)</f>
        <v>6.4107000000000003</v>
      </c>
      <c r="I18" s="66">
        <f t="shared" si="2"/>
        <v>14</v>
      </c>
      <c r="J18" s="65">
        <f>VLOOKUP($A18,'Return Data'!$B$7:$R$2843,8,0)</f>
        <v>5.7431999999999999</v>
      </c>
      <c r="K18" s="66">
        <f t="shared" si="3"/>
        <v>12</v>
      </c>
      <c r="L18" s="65">
        <f>VLOOKUP($A18,'Return Data'!$B$7:$R$2843,9,0)</f>
        <v>2.9243999999999999</v>
      </c>
      <c r="M18" s="66">
        <f t="shared" si="4"/>
        <v>21</v>
      </c>
      <c r="N18" s="65">
        <f>VLOOKUP($A18,'Return Data'!$B$7:$R$2843,10,0)</f>
        <v>4.2061999999999999</v>
      </c>
      <c r="O18" s="66">
        <f t="shared" si="5"/>
        <v>20</v>
      </c>
      <c r="P18" s="65">
        <f>VLOOKUP($A18,'Return Data'!$B$7:$R$2843,11,0)</f>
        <v>4.1036000000000001</v>
      </c>
      <c r="Q18" s="66">
        <f t="shared" si="6"/>
        <v>17</v>
      </c>
      <c r="R18" s="65">
        <f>VLOOKUP($A18,'Return Data'!$B$7:$R$2843,12,0)</f>
        <v>3.9981</v>
      </c>
      <c r="S18" s="66">
        <f t="shared" si="7"/>
        <v>21</v>
      </c>
      <c r="T18" s="65">
        <f>VLOOKUP($A18,'Return Data'!$B$7:$R$2843,13,0)</f>
        <v>4.16</v>
      </c>
      <c r="U18" s="66">
        <f t="shared" si="8"/>
        <v>21</v>
      </c>
      <c r="V18" s="65">
        <f>VLOOKUP($A18,'Return Data'!$B$7:$R$2843,17,0)</f>
        <v>6.4424000000000001</v>
      </c>
      <c r="W18" s="66">
        <f t="shared" si="9"/>
        <v>17</v>
      </c>
      <c r="X18" s="65">
        <f>VLOOKUP($A18,'Return Data'!$B$7:$R$2843,14,0)</f>
        <v>7.1634000000000002</v>
      </c>
      <c r="Y18" s="66">
        <f t="shared" si="10"/>
        <v>12</v>
      </c>
      <c r="Z18" s="65">
        <f>VLOOKUP($A18,'Return Data'!$B$7:$R$2843,16,0)</f>
        <v>8.0976999999999997</v>
      </c>
      <c r="AA18" s="67">
        <f t="shared" si="11"/>
        <v>10</v>
      </c>
    </row>
    <row r="19" spans="1:27" x14ac:dyDescent="0.3">
      <c r="A19" s="63" t="s">
        <v>1039</v>
      </c>
      <c r="B19" s="64">
        <f>VLOOKUP($A19,'Return Data'!$B$7:$R$2843,3,0)</f>
        <v>44391</v>
      </c>
      <c r="C19" s="65">
        <f>VLOOKUP($A19,'Return Data'!$B$7:$R$2843,4,0)</f>
        <v>3090.8072999999999</v>
      </c>
      <c r="D19" s="65">
        <f>VLOOKUP($A19,'Return Data'!$B$7:$R$2843,5,0)</f>
        <v>6.2092000000000001</v>
      </c>
      <c r="E19" s="66">
        <f t="shared" si="0"/>
        <v>7</v>
      </c>
      <c r="F19" s="65">
        <f>VLOOKUP($A19,'Return Data'!$B$7:$R$2843,6,0)</f>
        <v>5.5937999999999999</v>
      </c>
      <c r="G19" s="66">
        <f t="shared" si="1"/>
        <v>15</v>
      </c>
      <c r="H19" s="65">
        <f>VLOOKUP($A19,'Return Data'!$B$7:$R$2843,7,0)</f>
        <v>7.1395</v>
      </c>
      <c r="I19" s="66">
        <f t="shared" si="2"/>
        <v>6</v>
      </c>
      <c r="J19" s="65">
        <f>VLOOKUP($A19,'Return Data'!$B$7:$R$2843,8,0)</f>
        <v>6.0625999999999998</v>
      </c>
      <c r="K19" s="66">
        <f t="shared" si="3"/>
        <v>8</v>
      </c>
      <c r="L19" s="65">
        <f>VLOOKUP($A19,'Return Data'!$B$7:$R$2843,9,0)</f>
        <v>3.4577</v>
      </c>
      <c r="M19" s="66">
        <f t="shared" si="4"/>
        <v>11</v>
      </c>
      <c r="N19" s="65">
        <f>VLOOKUP($A19,'Return Data'!$B$7:$R$2843,10,0)</f>
        <v>4.5029000000000003</v>
      </c>
      <c r="O19" s="66">
        <f t="shared" si="5"/>
        <v>13</v>
      </c>
      <c r="P19" s="65">
        <f>VLOOKUP($A19,'Return Data'!$B$7:$R$2843,11,0)</f>
        <v>4.3148</v>
      </c>
      <c r="Q19" s="66">
        <f t="shared" si="6"/>
        <v>11</v>
      </c>
      <c r="R19" s="65">
        <f>VLOOKUP($A19,'Return Data'!$B$7:$R$2843,12,0)</f>
        <v>4.1703000000000001</v>
      </c>
      <c r="S19" s="66">
        <f t="shared" si="7"/>
        <v>16</v>
      </c>
      <c r="T19" s="65">
        <f>VLOOKUP($A19,'Return Data'!$B$7:$R$2843,13,0)</f>
        <v>4.4965999999999999</v>
      </c>
      <c r="U19" s="66">
        <f t="shared" si="8"/>
        <v>16</v>
      </c>
      <c r="V19" s="65">
        <f>VLOOKUP($A19,'Return Data'!$B$7:$R$2843,17,0)</f>
        <v>6.7965</v>
      </c>
      <c r="W19" s="66">
        <f t="shared" si="9"/>
        <v>11</v>
      </c>
      <c r="X19" s="65">
        <f>VLOOKUP($A19,'Return Data'!$B$7:$R$2843,14,0)</f>
        <v>7.5026000000000002</v>
      </c>
      <c r="Y19" s="66">
        <f t="shared" si="10"/>
        <v>6</v>
      </c>
      <c r="Z19" s="65">
        <f>VLOOKUP($A19,'Return Data'!$B$7:$R$2843,16,0)</f>
        <v>8.1036999999999999</v>
      </c>
      <c r="AA19" s="67">
        <f t="shared" si="11"/>
        <v>9</v>
      </c>
    </row>
    <row r="20" spans="1:27" x14ac:dyDescent="0.3">
      <c r="A20" s="63" t="s">
        <v>1041</v>
      </c>
      <c r="B20" s="64">
        <f>VLOOKUP($A20,'Return Data'!$B$7:$R$2843,3,0)</f>
        <v>44391</v>
      </c>
      <c r="C20" s="65">
        <f>VLOOKUP($A20,'Return Data'!$B$7:$R$2843,4,0)</f>
        <v>29.792400000000001</v>
      </c>
      <c r="D20" s="65">
        <f>VLOOKUP($A20,'Return Data'!$B$7:$R$2843,5,0)</f>
        <v>5.2689000000000004</v>
      </c>
      <c r="E20" s="66">
        <f t="shared" si="0"/>
        <v>15</v>
      </c>
      <c r="F20" s="65">
        <f>VLOOKUP($A20,'Return Data'!$B$7:$R$2843,6,0)</f>
        <v>5.6154999999999999</v>
      </c>
      <c r="G20" s="66">
        <f t="shared" si="1"/>
        <v>14</v>
      </c>
      <c r="H20" s="65">
        <f>VLOOKUP($A20,'Return Data'!$B$7:$R$2843,7,0)</f>
        <v>6.2206000000000001</v>
      </c>
      <c r="I20" s="66">
        <f t="shared" si="2"/>
        <v>16</v>
      </c>
      <c r="J20" s="65">
        <f>VLOOKUP($A20,'Return Data'!$B$7:$R$2843,8,0)</f>
        <v>5.1205999999999996</v>
      </c>
      <c r="K20" s="66">
        <f t="shared" si="3"/>
        <v>22</v>
      </c>
      <c r="L20" s="65">
        <f>VLOOKUP($A20,'Return Data'!$B$7:$R$2843,9,0)</f>
        <v>3.0583</v>
      </c>
      <c r="M20" s="66">
        <f t="shared" si="4"/>
        <v>20</v>
      </c>
      <c r="N20" s="65">
        <f>VLOOKUP($A20,'Return Data'!$B$7:$R$2843,10,0)</f>
        <v>3.7921</v>
      </c>
      <c r="O20" s="66">
        <f t="shared" si="5"/>
        <v>23</v>
      </c>
      <c r="P20" s="65">
        <f>VLOOKUP($A20,'Return Data'!$B$7:$R$2843,11,0)</f>
        <v>3.5388000000000002</v>
      </c>
      <c r="Q20" s="66">
        <f t="shared" si="6"/>
        <v>25</v>
      </c>
      <c r="R20" s="65">
        <f>VLOOKUP($A20,'Return Data'!$B$7:$R$2843,12,0)</f>
        <v>3.5335000000000001</v>
      </c>
      <c r="S20" s="66">
        <f t="shared" si="7"/>
        <v>25</v>
      </c>
      <c r="T20" s="65">
        <f>VLOOKUP($A20,'Return Data'!$B$7:$R$2843,13,0)</f>
        <v>3.7606999999999999</v>
      </c>
      <c r="U20" s="66">
        <f t="shared" si="8"/>
        <v>25</v>
      </c>
      <c r="V20" s="65">
        <f>VLOOKUP($A20,'Return Data'!$B$7:$R$2843,17,0)</f>
        <v>10.7491</v>
      </c>
      <c r="W20" s="66">
        <f t="shared" si="9"/>
        <v>1</v>
      </c>
      <c r="X20" s="65">
        <f>VLOOKUP($A20,'Return Data'!$B$7:$R$2843,14,0)</f>
        <v>5.5670000000000002</v>
      </c>
      <c r="Y20" s="66">
        <f t="shared" si="10"/>
        <v>17</v>
      </c>
      <c r="Z20" s="65">
        <f>VLOOKUP($A20,'Return Data'!$B$7:$R$2843,16,0)</f>
        <v>7.3323999999999998</v>
      </c>
      <c r="AA20" s="67">
        <f t="shared" si="11"/>
        <v>18</v>
      </c>
    </row>
    <row r="21" spans="1:27" x14ac:dyDescent="0.3">
      <c r="A21" s="63" t="s">
        <v>1043</v>
      </c>
      <c r="B21" s="64">
        <f>VLOOKUP($A21,'Return Data'!$B$7:$R$2843,3,0)</f>
        <v>44391</v>
      </c>
      <c r="C21" s="65">
        <f>VLOOKUP($A21,'Return Data'!$B$7:$R$2843,4,0)</f>
        <v>2814.5488999999998</v>
      </c>
      <c r="D21" s="65">
        <f>VLOOKUP($A21,'Return Data'!$B$7:$R$2843,5,0)</f>
        <v>3.3332000000000002</v>
      </c>
      <c r="E21" s="66">
        <f t="shared" si="0"/>
        <v>21</v>
      </c>
      <c r="F21" s="65">
        <f>VLOOKUP($A21,'Return Data'!$B$7:$R$2843,6,0)</f>
        <v>4.5342000000000002</v>
      </c>
      <c r="G21" s="66">
        <f t="shared" si="1"/>
        <v>24</v>
      </c>
      <c r="H21" s="65">
        <f>VLOOKUP($A21,'Return Data'!$B$7:$R$2843,7,0)</f>
        <v>5.3255999999999997</v>
      </c>
      <c r="I21" s="66">
        <f t="shared" si="2"/>
        <v>22</v>
      </c>
      <c r="J21" s="65">
        <f>VLOOKUP($A21,'Return Data'!$B$7:$R$2843,8,0)</f>
        <v>5.2333999999999996</v>
      </c>
      <c r="K21" s="66">
        <f t="shared" si="3"/>
        <v>18</v>
      </c>
      <c r="L21" s="65">
        <f>VLOOKUP($A21,'Return Data'!$B$7:$R$2843,9,0)</f>
        <v>3.2753000000000001</v>
      </c>
      <c r="M21" s="66">
        <f t="shared" si="4"/>
        <v>15</v>
      </c>
      <c r="N21" s="65">
        <f>VLOOKUP($A21,'Return Data'!$B$7:$R$2843,10,0)</f>
        <v>5.0835999999999997</v>
      </c>
      <c r="O21" s="66">
        <f t="shared" si="5"/>
        <v>5</v>
      </c>
      <c r="P21" s="65">
        <f>VLOOKUP($A21,'Return Data'!$B$7:$R$2843,11,0)</f>
        <v>4.3216000000000001</v>
      </c>
      <c r="Q21" s="66">
        <f t="shared" si="6"/>
        <v>10</v>
      </c>
      <c r="R21" s="65">
        <f>VLOOKUP($A21,'Return Data'!$B$7:$R$2843,12,0)</f>
        <v>4.6642000000000001</v>
      </c>
      <c r="S21" s="66">
        <f t="shared" si="7"/>
        <v>9</v>
      </c>
      <c r="T21" s="65">
        <f>VLOOKUP($A21,'Return Data'!$B$7:$R$2843,13,0)</f>
        <v>5.266</v>
      </c>
      <c r="U21" s="66">
        <f t="shared" si="8"/>
        <v>7</v>
      </c>
      <c r="V21" s="65">
        <f>VLOOKUP($A21,'Return Data'!$B$7:$R$2843,17,0)</f>
        <v>7.6944999999999997</v>
      </c>
      <c r="W21" s="66">
        <f t="shared" si="9"/>
        <v>2</v>
      </c>
      <c r="X21" s="65">
        <f>VLOOKUP($A21,'Return Data'!$B$7:$R$2843,14,0)</f>
        <v>7.9912999999999998</v>
      </c>
      <c r="Y21" s="66">
        <f t="shared" si="10"/>
        <v>2</v>
      </c>
      <c r="Z21" s="65">
        <f>VLOOKUP($A21,'Return Data'!$B$7:$R$2843,16,0)</f>
        <v>8.5680999999999994</v>
      </c>
      <c r="AA21" s="67">
        <f t="shared" si="11"/>
        <v>2</v>
      </c>
    </row>
    <row r="22" spans="1:27" x14ac:dyDescent="0.3">
      <c r="A22" s="63" t="s">
        <v>1044</v>
      </c>
      <c r="B22" s="64">
        <f>VLOOKUP($A22,'Return Data'!$B$7:$R$2843,3,0)</f>
        <v>44391</v>
      </c>
      <c r="C22" s="65">
        <f>VLOOKUP($A22,'Return Data'!$B$7:$R$2843,4,0)</f>
        <v>23.182700000000001</v>
      </c>
      <c r="D22" s="65">
        <f>VLOOKUP($A22,'Return Data'!$B$7:$R$2843,5,0)</f>
        <v>7.4013999999999998</v>
      </c>
      <c r="E22" s="66">
        <f t="shared" si="0"/>
        <v>4</v>
      </c>
      <c r="F22" s="65">
        <f>VLOOKUP($A22,'Return Data'!$B$7:$R$2843,6,0)</f>
        <v>6.1771000000000003</v>
      </c>
      <c r="G22" s="66">
        <f t="shared" si="1"/>
        <v>6</v>
      </c>
      <c r="H22" s="65">
        <f>VLOOKUP($A22,'Return Data'!$B$7:$R$2843,7,0)</f>
        <v>7.2073999999999998</v>
      </c>
      <c r="I22" s="66">
        <f t="shared" si="2"/>
        <v>5</v>
      </c>
      <c r="J22" s="65">
        <f>VLOOKUP($A22,'Return Data'!$B$7:$R$2843,8,0)</f>
        <v>6.1886999999999999</v>
      </c>
      <c r="K22" s="66">
        <f t="shared" si="3"/>
        <v>7</v>
      </c>
      <c r="L22" s="65">
        <f>VLOOKUP($A22,'Return Data'!$B$7:$R$2843,9,0)</f>
        <v>3.1833999999999998</v>
      </c>
      <c r="M22" s="66">
        <f t="shared" si="4"/>
        <v>17</v>
      </c>
      <c r="N22" s="65">
        <f>VLOOKUP($A22,'Return Data'!$B$7:$R$2843,10,0)</f>
        <v>4.5053000000000001</v>
      </c>
      <c r="O22" s="66">
        <f t="shared" si="5"/>
        <v>12</v>
      </c>
      <c r="P22" s="65">
        <f>VLOOKUP($A22,'Return Data'!$B$7:$R$2843,11,0)</f>
        <v>4.4888000000000003</v>
      </c>
      <c r="Q22" s="66">
        <f t="shared" si="6"/>
        <v>7</v>
      </c>
      <c r="R22" s="65">
        <f>VLOOKUP($A22,'Return Data'!$B$7:$R$2843,12,0)</f>
        <v>4.5205000000000002</v>
      </c>
      <c r="S22" s="66">
        <f t="shared" si="7"/>
        <v>11</v>
      </c>
      <c r="T22" s="65">
        <f>VLOOKUP($A22,'Return Data'!$B$7:$R$2843,13,0)</f>
        <v>4.9366000000000003</v>
      </c>
      <c r="U22" s="66">
        <f t="shared" si="8"/>
        <v>10</v>
      </c>
      <c r="V22" s="65">
        <f>VLOOKUP($A22,'Return Data'!$B$7:$R$2843,17,0)</f>
        <v>6.5580999999999996</v>
      </c>
      <c r="W22" s="66">
        <f t="shared" si="9"/>
        <v>15</v>
      </c>
      <c r="X22" s="65">
        <f>VLOOKUP($A22,'Return Data'!$B$7:$R$2843,14,0)</f>
        <v>6.3503999999999996</v>
      </c>
      <c r="Y22" s="66">
        <f t="shared" si="10"/>
        <v>15</v>
      </c>
      <c r="Z22" s="65">
        <f>VLOOKUP($A22,'Return Data'!$B$7:$R$2843,16,0)</f>
        <v>8.0531000000000006</v>
      </c>
      <c r="AA22" s="67">
        <f t="shared" si="11"/>
        <v>11</v>
      </c>
    </row>
    <row r="23" spans="1:27" x14ac:dyDescent="0.3">
      <c r="A23" s="63" t="s">
        <v>1047</v>
      </c>
      <c r="B23" s="64">
        <f>VLOOKUP($A23,'Return Data'!$B$7:$R$2843,3,0)</f>
        <v>44391</v>
      </c>
      <c r="C23" s="65">
        <f>VLOOKUP($A23,'Return Data'!$B$7:$R$2843,4,0)</f>
        <v>33.5242</v>
      </c>
      <c r="D23" s="65">
        <f>VLOOKUP($A23,'Return Data'!$B$7:$R$2843,5,0)</f>
        <v>5.0090000000000003</v>
      </c>
      <c r="E23" s="66">
        <f t="shared" si="0"/>
        <v>17</v>
      </c>
      <c r="F23" s="65">
        <f>VLOOKUP($A23,'Return Data'!$B$7:$R$2843,6,0)</f>
        <v>5.6223999999999998</v>
      </c>
      <c r="G23" s="66">
        <f t="shared" si="1"/>
        <v>13</v>
      </c>
      <c r="H23" s="65">
        <f>VLOOKUP($A23,'Return Data'!$B$7:$R$2843,7,0)</f>
        <v>6.2601000000000004</v>
      </c>
      <c r="I23" s="66">
        <f t="shared" si="2"/>
        <v>15</v>
      </c>
      <c r="J23" s="65">
        <f>VLOOKUP($A23,'Return Data'!$B$7:$R$2843,8,0)</f>
        <v>5.7598000000000003</v>
      </c>
      <c r="K23" s="66">
        <f t="shared" si="3"/>
        <v>11</v>
      </c>
      <c r="L23" s="65">
        <f>VLOOKUP($A23,'Return Data'!$B$7:$R$2843,9,0)</f>
        <v>3.3809</v>
      </c>
      <c r="M23" s="66">
        <f t="shared" si="4"/>
        <v>12</v>
      </c>
      <c r="N23" s="65">
        <f>VLOOKUP($A23,'Return Data'!$B$7:$R$2843,10,0)</f>
        <v>4.2363999999999997</v>
      </c>
      <c r="O23" s="66">
        <f t="shared" si="5"/>
        <v>18</v>
      </c>
      <c r="P23" s="65">
        <f>VLOOKUP($A23,'Return Data'!$B$7:$R$2843,11,0)</f>
        <v>3.7909999999999999</v>
      </c>
      <c r="Q23" s="66">
        <f t="shared" si="6"/>
        <v>22</v>
      </c>
      <c r="R23" s="65">
        <f>VLOOKUP($A23,'Return Data'!$B$7:$R$2843,12,0)</f>
        <v>4.7535999999999996</v>
      </c>
      <c r="S23" s="66">
        <f t="shared" si="7"/>
        <v>8</v>
      </c>
      <c r="T23" s="65">
        <f>VLOOKUP($A23,'Return Data'!$B$7:$R$2843,13,0)</f>
        <v>4.8444000000000003</v>
      </c>
      <c r="U23" s="66">
        <f t="shared" si="8"/>
        <v>11</v>
      </c>
      <c r="V23" s="65">
        <f>VLOOKUP($A23,'Return Data'!$B$7:$R$2843,17,0)</f>
        <v>6.9231999999999996</v>
      </c>
      <c r="W23" s="66">
        <f t="shared" si="9"/>
        <v>9</v>
      </c>
      <c r="X23" s="65">
        <f>VLOOKUP($A23,'Return Data'!$B$7:$R$2843,14,0)</f>
        <v>5.9821999999999997</v>
      </c>
      <c r="Y23" s="66">
        <f t="shared" si="10"/>
        <v>16</v>
      </c>
      <c r="Z23" s="65">
        <f>VLOOKUP($A23,'Return Data'!$B$7:$R$2843,16,0)</f>
        <v>7.6372999999999998</v>
      </c>
      <c r="AA23" s="67">
        <f t="shared" si="11"/>
        <v>15</v>
      </c>
    </row>
    <row r="24" spans="1:27" x14ac:dyDescent="0.3">
      <c r="A24" s="63" t="s">
        <v>1048</v>
      </c>
      <c r="B24" s="64">
        <f>VLOOKUP($A24,'Return Data'!$B$7:$R$2843,3,0)</f>
        <v>44391</v>
      </c>
      <c r="C24" s="65">
        <f>VLOOKUP($A24,'Return Data'!$B$7:$R$2843,4,0)</f>
        <v>1361.1623</v>
      </c>
      <c r="D24" s="65">
        <f>VLOOKUP($A24,'Return Data'!$B$7:$R$2843,5,0)</f>
        <v>3.0678999999999998</v>
      </c>
      <c r="E24" s="66">
        <f t="shared" si="0"/>
        <v>22</v>
      </c>
      <c r="F24" s="65">
        <f>VLOOKUP($A24,'Return Data'!$B$7:$R$2843,6,0)</f>
        <v>4.9577999999999998</v>
      </c>
      <c r="G24" s="66">
        <f t="shared" si="1"/>
        <v>22</v>
      </c>
      <c r="H24" s="65">
        <f>VLOOKUP($A24,'Return Data'!$B$7:$R$2843,7,0)</f>
        <v>6.5641999999999996</v>
      </c>
      <c r="I24" s="66">
        <f t="shared" si="2"/>
        <v>12</v>
      </c>
      <c r="J24" s="65">
        <f>VLOOKUP($A24,'Return Data'!$B$7:$R$2843,8,0)</f>
        <v>5.3185000000000002</v>
      </c>
      <c r="K24" s="66">
        <f t="shared" si="3"/>
        <v>16</v>
      </c>
      <c r="L24" s="65">
        <f>VLOOKUP($A24,'Return Data'!$B$7:$R$2843,9,0)</f>
        <v>2.859</v>
      </c>
      <c r="M24" s="66">
        <f t="shared" si="4"/>
        <v>23</v>
      </c>
      <c r="N24" s="65">
        <f>VLOOKUP($A24,'Return Data'!$B$7:$R$2843,10,0)</f>
        <v>4.4997999999999996</v>
      </c>
      <c r="O24" s="66">
        <f t="shared" si="5"/>
        <v>14</v>
      </c>
      <c r="P24" s="65">
        <f>VLOOKUP($A24,'Return Data'!$B$7:$R$2843,11,0)</f>
        <v>4.2929000000000004</v>
      </c>
      <c r="Q24" s="66">
        <f t="shared" si="6"/>
        <v>13</v>
      </c>
      <c r="R24" s="65">
        <f>VLOOKUP($A24,'Return Data'!$B$7:$R$2843,12,0)</f>
        <v>4.2717000000000001</v>
      </c>
      <c r="S24" s="66">
        <f t="shared" si="7"/>
        <v>14</v>
      </c>
      <c r="T24" s="65">
        <f>VLOOKUP($A24,'Return Data'!$B$7:$R$2843,13,0)</f>
        <v>4.6254</v>
      </c>
      <c r="U24" s="66">
        <f t="shared" si="8"/>
        <v>15</v>
      </c>
      <c r="V24" s="65">
        <f>VLOOKUP($A24,'Return Data'!$B$7:$R$2843,17,0)</f>
        <v>6.5503999999999998</v>
      </c>
      <c r="W24" s="66">
        <f t="shared" si="9"/>
        <v>16</v>
      </c>
      <c r="X24" s="65">
        <f>VLOOKUP($A24,'Return Data'!$B$7:$R$2843,14,0)</f>
        <v>7.2789000000000001</v>
      </c>
      <c r="Y24" s="66">
        <f t="shared" si="10"/>
        <v>10</v>
      </c>
      <c r="Z24" s="65">
        <f>VLOOKUP($A24,'Return Data'!$B$7:$R$2843,16,0)</f>
        <v>7.2404000000000002</v>
      </c>
      <c r="AA24" s="67">
        <f t="shared" si="11"/>
        <v>19</v>
      </c>
    </row>
    <row r="25" spans="1:27" x14ac:dyDescent="0.3">
      <c r="A25" s="63" t="s">
        <v>1050</v>
      </c>
      <c r="B25" s="64">
        <f>VLOOKUP($A25,'Return Data'!$B$7:$R$2843,3,0)</f>
        <v>44391</v>
      </c>
      <c r="C25" s="65">
        <f>VLOOKUP($A25,'Return Data'!$B$7:$R$2843,4,0)</f>
        <v>1913.8293000000001</v>
      </c>
      <c r="D25" s="65">
        <f>VLOOKUP($A25,'Return Data'!$B$7:$R$2843,5,0)</f>
        <v>5.6098999999999997</v>
      </c>
      <c r="E25" s="66">
        <f t="shared" si="0"/>
        <v>10</v>
      </c>
      <c r="F25" s="65">
        <f>VLOOKUP($A25,'Return Data'!$B$7:$R$2843,6,0)</f>
        <v>5.6590999999999996</v>
      </c>
      <c r="G25" s="66">
        <f t="shared" si="1"/>
        <v>11</v>
      </c>
      <c r="H25" s="65">
        <f>VLOOKUP($A25,'Return Data'!$B$7:$R$2843,7,0)</f>
        <v>7.2363</v>
      </c>
      <c r="I25" s="66">
        <f t="shared" si="2"/>
        <v>4</v>
      </c>
      <c r="J25" s="65">
        <f>VLOOKUP($A25,'Return Data'!$B$7:$R$2843,8,0)</f>
        <v>5.8407</v>
      </c>
      <c r="K25" s="66">
        <f t="shared" si="3"/>
        <v>10</v>
      </c>
      <c r="L25" s="65">
        <f>VLOOKUP($A25,'Return Data'!$B$7:$R$2843,9,0)</f>
        <v>3.1263999999999998</v>
      </c>
      <c r="M25" s="66">
        <f t="shared" si="4"/>
        <v>19</v>
      </c>
      <c r="N25" s="65">
        <f>VLOOKUP($A25,'Return Data'!$B$7:$R$2843,10,0)</f>
        <v>4.2073999999999998</v>
      </c>
      <c r="O25" s="66">
        <f t="shared" si="5"/>
        <v>19</v>
      </c>
      <c r="P25" s="65">
        <f>VLOOKUP($A25,'Return Data'!$B$7:$R$2843,11,0)</f>
        <v>3.9897999999999998</v>
      </c>
      <c r="Q25" s="66">
        <f t="shared" si="6"/>
        <v>20</v>
      </c>
      <c r="R25" s="65">
        <f>VLOOKUP($A25,'Return Data'!$B$7:$R$2843,12,0)</f>
        <v>4.1086</v>
      </c>
      <c r="S25" s="66">
        <f t="shared" si="7"/>
        <v>18</v>
      </c>
      <c r="T25" s="65">
        <f>VLOOKUP($A25,'Return Data'!$B$7:$R$2843,13,0)</f>
        <v>4.4955999999999996</v>
      </c>
      <c r="U25" s="66">
        <f t="shared" si="8"/>
        <v>17</v>
      </c>
      <c r="V25" s="65">
        <f>VLOOKUP($A25,'Return Data'!$B$7:$R$2843,17,0)</f>
        <v>6.1543000000000001</v>
      </c>
      <c r="W25" s="66">
        <f t="shared" si="9"/>
        <v>18</v>
      </c>
      <c r="X25" s="65">
        <f>VLOOKUP($A25,'Return Data'!$B$7:$R$2843,14,0)</f>
        <v>6.4573999999999998</v>
      </c>
      <c r="Y25" s="66">
        <f t="shared" si="10"/>
        <v>14</v>
      </c>
      <c r="Z25" s="65">
        <f>VLOOKUP($A25,'Return Data'!$B$7:$R$2843,16,0)</f>
        <v>7.3482000000000003</v>
      </c>
      <c r="AA25" s="67">
        <f t="shared" si="11"/>
        <v>17</v>
      </c>
    </row>
    <row r="26" spans="1:27" x14ac:dyDescent="0.3">
      <c r="A26" s="63" t="s">
        <v>1053</v>
      </c>
      <c r="B26" s="64">
        <f>VLOOKUP($A26,'Return Data'!$B$7:$R$2843,3,0)</f>
        <v>44391</v>
      </c>
      <c r="C26" s="65">
        <f>VLOOKUP($A26,'Return Data'!$B$7:$R$2843,4,0)</f>
        <v>3068.3980999999999</v>
      </c>
      <c r="D26" s="65">
        <f>VLOOKUP($A26,'Return Data'!$B$7:$R$2843,5,0)</f>
        <v>2.4077999999999999</v>
      </c>
      <c r="E26" s="66">
        <f t="shared" si="0"/>
        <v>24</v>
      </c>
      <c r="F26" s="65">
        <f>VLOOKUP($A26,'Return Data'!$B$7:$R$2843,6,0)</f>
        <v>5.2320000000000002</v>
      </c>
      <c r="G26" s="66">
        <f t="shared" si="1"/>
        <v>18</v>
      </c>
      <c r="H26" s="65">
        <f>VLOOKUP($A26,'Return Data'!$B$7:$R$2843,7,0)</f>
        <v>6.5347</v>
      </c>
      <c r="I26" s="66">
        <f t="shared" si="2"/>
        <v>13</v>
      </c>
      <c r="J26" s="65">
        <f>VLOOKUP($A26,'Return Data'!$B$7:$R$2843,8,0)</f>
        <v>6.2522000000000002</v>
      </c>
      <c r="K26" s="66">
        <f t="shared" si="3"/>
        <v>4</v>
      </c>
      <c r="L26" s="65">
        <f>VLOOKUP($A26,'Return Data'!$B$7:$R$2843,9,0)</f>
        <v>3.5015999999999998</v>
      </c>
      <c r="M26" s="66">
        <f t="shared" si="4"/>
        <v>9</v>
      </c>
      <c r="N26" s="65">
        <f>VLOOKUP($A26,'Return Data'!$B$7:$R$2843,10,0)</f>
        <v>5.3464999999999998</v>
      </c>
      <c r="O26" s="66">
        <f t="shared" si="5"/>
        <v>2</v>
      </c>
      <c r="P26" s="65">
        <f>VLOOKUP($A26,'Return Data'!$B$7:$R$2843,11,0)</f>
        <v>5.3075999999999999</v>
      </c>
      <c r="Q26" s="66">
        <f t="shared" si="6"/>
        <v>2</v>
      </c>
      <c r="R26" s="65">
        <f>VLOOKUP($A26,'Return Data'!$B$7:$R$2843,12,0)</f>
        <v>5.4222000000000001</v>
      </c>
      <c r="S26" s="66">
        <f t="shared" si="7"/>
        <v>3</v>
      </c>
      <c r="T26" s="65">
        <f>VLOOKUP($A26,'Return Data'!$B$7:$R$2843,13,0)</f>
        <v>5.7324999999999999</v>
      </c>
      <c r="U26" s="66">
        <f t="shared" si="8"/>
        <v>4</v>
      </c>
      <c r="V26" s="65">
        <f>VLOOKUP($A26,'Return Data'!$B$7:$R$2843,17,0)</f>
        <v>7.5263</v>
      </c>
      <c r="W26" s="66">
        <f t="shared" si="9"/>
        <v>3</v>
      </c>
      <c r="X26" s="65">
        <f>VLOOKUP($A26,'Return Data'!$B$7:$R$2843,14,0)</f>
        <v>7.2925000000000004</v>
      </c>
      <c r="Y26" s="66">
        <f t="shared" si="10"/>
        <v>8</v>
      </c>
      <c r="Z26" s="65">
        <f>VLOOKUP($A26,'Return Data'!$B$7:$R$2843,16,0)</f>
        <v>8.1623000000000001</v>
      </c>
      <c r="AA26" s="67">
        <f t="shared" si="11"/>
        <v>7</v>
      </c>
    </row>
    <row r="27" spans="1:27" x14ac:dyDescent="0.3">
      <c r="A27" s="63" t="s">
        <v>1055</v>
      </c>
      <c r="B27" s="64">
        <f>VLOOKUP($A27,'Return Data'!$B$7:$R$2843,3,0)</f>
        <v>44391</v>
      </c>
      <c r="C27" s="65">
        <f>VLOOKUP($A27,'Return Data'!$B$7:$R$2843,4,0)</f>
        <v>24.855599999999999</v>
      </c>
      <c r="D27" s="65">
        <f>VLOOKUP($A27,'Return Data'!$B$7:$R$2843,5,0)</f>
        <v>7.7846000000000002</v>
      </c>
      <c r="E27" s="66">
        <f t="shared" si="0"/>
        <v>3</v>
      </c>
      <c r="F27" s="65">
        <f>VLOOKUP($A27,'Return Data'!$B$7:$R$2843,6,0)</f>
        <v>6.0256999999999996</v>
      </c>
      <c r="G27" s="66">
        <f t="shared" si="1"/>
        <v>8</v>
      </c>
      <c r="H27" s="65">
        <f>VLOOKUP($A27,'Return Data'!$B$7:$R$2843,7,0)</f>
        <v>6.0277000000000003</v>
      </c>
      <c r="I27" s="66">
        <f t="shared" si="2"/>
        <v>19</v>
      </c>
      <c r="J27" s="65">
        <f>VLOOKUP($A27,'Return Data'!$B$7:$R$2843,8,0)</f>
        <v>5.1393000000000004</v>
      </c>
      <c r="K27" s="66">
        <f t="shared" si="3"/>
        <v>20</v>
      </c>
      <c r="L27" s="65">
        <f>VLOOKUP($A27,'Return Data'!$B$7:$R$2843,9,0)</f>
        <v>3.2490999999999999</v>
      </c>
      <c r="M27" s="66">
        <f t="shared" si="4"/>
        <v>16</v>
      </c>
      <c r="N27" s="65">
        <f>VLOOKUP($A27,'Return Data'!$B$7:$R$2843,10,0)</f>
        <v>4.5362</v>
      </c>
      <c r="O27" s="66">
        <f t="shared" si="5"/>
        <v>10</v>
      </c>
      <c r="P27" s="65">
        <f>VLOOKUP($A27,'Return Data'!$B$7:$R$2843,11,0)</f>
        <v>4.5411999999999999</v>
      </c>
      <c r="Q27" s="66">
        <f t="shared" si="6"/>
        <v>6</v>
      </c>
      <c r="R27" s="65">
        <f>VLOOKUP($A27,'Return Data'!$B$7:$R$2843,12,0)</f>
        <v>4.6252000000000004</v>
      </c>
      <c r="S27" s="66">
        <f t="shared" si="7"/>
        <v>10</v>
      </c>
      <c r="T27" s="65">
        <f>VLOOKUP($A27,'Return Data'!$B$7:$R$2843,13,0)</f>
        <v>5.1439000000000004</v>
      </c>
      <c r="U27" s="66">
        <f t="shared" si="8"/>
        <v>8</v>
      </c>
      <c r="V27" s="65">
        <f>VLOOKUP($A27,'Return Data'!$B$7:$R$2843,17,0)</f>
        <v>4.9589999999999996</v>
      </c>
      <c r="W27" s="66">
        <f t="shared" si="9"/>
        <v>21</v>
      </c>
      <c r="X27" s="65">
        <f>VLOOKUP($A27,'Return Data'!$B$7:$R$2843,14,0)</f>
        <v>-4.6899999999999997E-2</v>
      </c>
      <c r="Y27" s="66">
        <f t="shared" si="10"/>
        <v>23</v>
      </c>
      <c r="Z27" s="65">
        <f>VLOOKUP($A27,'Return Data'!$B$7:$R$2843,16,0)</f>
        <v>5.8376000000000001</v>
      </c>
      <c r="AA27" s="67">
        <f t="shared" si="11"/>
        <v>23</v>
      </c>
    </row>
    <row r="28" spans="1:27" x14ac:dyDescent="0.3">
      <c r="A28" s="63" t="s">
        <v>1057</v>
      </c>
      <c r="B28" s="64">
        <f>VLOOKUP($A28,'Return Data'!$B$7:$R$2843,3,0)</f>
        <v>44391</v>
      </c>
      <c r="C28" s="65">
        <f>VLOOKUP($A28,'Return Data'!$B$7:$R$2843,4,0)</f>
        <v>2881.0583000000001</v>
      </c>
      <c r="D28" s="65">
        <f>VLOOKUP($A28,'Return Data'!$B$7:$R$2843,5,0)</f>
        <v>3.6642000000000001</v>
      </c>
      <c r="E28" s="66">
        <f t="shared" si="0"/>
        <v>20</v>
      </c>
      <c r="F28" s="65">
        <f>VLOOKUP($A28,'Return Data'!$B$7:$R$2843,6,0)</f>
        <v>5.6233000000000004</v>
      </c>
      <c r="G28" s="66">
        <f t="shared" si="1"/>
        <v>12</v>
      </c>
      <c r="H28" s="65">
        <f>VLOOKUP($A28,'Return Data'!$B$7:$R$2843,7,0)</f>
        <v>6.9172000000000002</v>
      </c>
      <c r="I28" s="66">
        <f t="shared" si="2"/>
        <v>9</v>
      </c>
      <c r="J28" s="65">
        <f>VLOOKUP($A28,'Return Data'!$B$7:$R$2843,8,0)</f>
        <v>5.5213999999999999</v>
      </c>
      <c r="K28" s="66">
        <f t="shared" si="3"/>
        <v>13</v>
      </c>
      <c r="L28" s="65">
        <f>VLOOKUP($A28,'Return Data'!$B$7:$R$2843,9,0)</f>
        <v>3.3422000000000001</v>
      </c>
      <c r="M28" s="66">
        <f t="shared" si="4"/>
        <v>13</v>
      </c>
      <c r="N28" s="65">
        <f>VLOOKUP($A28,'Return Data'!$B$7:$R$2843,10,0)</f>
        <v>4.1565000000000003</v>
      </c>
      <c r="O28" s="66">
        <f t="shared" si="5"/>
        <v>21</v>
      </c>
      <c r="P28" s="65">
        <f>VLOOKUP($A28,'Return Data'!$B$7:$R$2843,11,0)</f>
        <v>4.0987999999999998</v>
      </c>
      <c r="Q28" s="66">
        <f t="shared" si="6"/>
        <v>18</v>
      </c>
      <c r="R28" s="65">
        <f>VLOOKUP($A28,'Return Data'!$B$7:$R$2843,12,0)</f>
        <v>3.9474999999999998</v>
      </c>
      <c r="S28" s="66">
        <f t="shared" si="7"/>
        <v>22</v>
      </c>
      <c r="T28" s="65">
        <f>VLOOKUP($A28,'Return Data'!$B$7:$R$2843,13,0)</f>
        <v>3.9801000000000002</v>
      </c>
      <c r="U28" s="66">
        <f t="shared" si="8"/>
        <v>23</v>
      </c>
      <c r="V28" s="65">
        <f>VLOOKUP($A28,'Return Data'!$B$7:$R$2843,17,0)</f>
        <v>5.2695999999999996</v>
      </c>
      <c r="W28" s="66">
        <f t="shared" si="9"/>
        <v>20</v>
      </c>
      <c r="X28" s="65">
        <f>VLOOKUP($A28,'Return Data'!$B$7:$R$2843,14,0)</f>
        <v>-0.40139999999999998</v>
      </c>
      <c r="Y28" s="66">
        <f t="shared" si="10"/>
        <v>24</v>
      </c>
      <c r="Z28" s="65">
        <f>VLOOKUP($A28,'Return Data'!$B$7:$R$2843,16,0)</f>
        <v>5.4962999999999997</v>
      </c>
      <c r="AA28" s="67">
        <f t="shared" si="11"/>
        <v>24</v>
      </c>
    </row>
    <row r="29" spans="1:27" x14ac:dyDescent="0.3">
      <c r="A29" s="63" t="s">
        <v>1059</v>
      </c>
      <c r="B29" s="64">
        <f>VLOOKUP($A29,'Return Data'!$B$7:$R$2843,3,0)</f>
        <v>44391</v>
      </c>
      <c r="C29" s="65">
        <f>VLOOKUP($A29,'Return Data'!$B$7:$R$2843,4,0)</f>
        <v>2830.2503999999999</v>
      </c>
      <c r="D29" s="65">
        <f>VLOOKUP($A29,'Return Data'!$B$7:$R$2843,5,0)</f>
        <v>6.2028999999999996</v>
      </c>
      <c r="E29" s="66">
        <f t="shared" si="0"/>
        <v>8</v>
      </c>
      <c r="F29" s="65">
        <f>VLOOKUP($A29,'Return Data'!$B$7:$R$2843,6,0)</f>
        <v>6.3821000000000003</v>
      </c>
      <c r="G29" s="66">
        <f t="shared" si="1"/>
        <v>4</v>
      </c>
      <c r="H29" s="65">
        <f>VLOOKUP($A29,'Return Data'!$B$7:$R$2843,7,0)</f>
        <v>6.0411999999999999</v>
      </c>
      <c r="I29" s="66">
        <f t="shared" si="2"/>
        <v>18</v>
      </c>
      <c r="J29" s="65">
        <f>VLOOKUP($A29,'Return Data'!$B$7:$R$2843,8,0)</f>
        <v>5.4398</v>
      </c>
      <c r="K29" s="66">
        <f t="shared" si="3"/>
        <v>15</v>
      </c>
      <c r="L29" s="65">
        <f>VLOOKUP($A29,'Return Data'!$B$7:$R$2843,9,0)</f>
        <v>3.6076999999999999</v>
      </c>
      <c r="M29" s="66">
        <f t="shared" si="4"/>
        <v>8</v>
      </c>
      <c r="N29" s="65">
        <f>VLOOKUP($A29,'Return Data'!$B$7:$R$2843,10,0)</f>
        <v>4.2813999999999997</v>
      </c>
      <c r="O29" s="66">
        <f t="shared" si="5"/>
        <v>17</v>
      </c>
      <c r="P29" s="65">
        <f>VLOOKUP($A29,'Return Data'!$B$7:$R$2843,11,0)</f>
        <v>3.8178000000000001</v>
      </c>
      <c r="Q29" s="66">
        <f t="shared" si="6"/>
        <v>21</v>
      </c>
      <c r="R29" s="65">
        <f>VLOOKUP($A29,'Return Data'!$B$7:$R$2843,12,0)</f>
        <v>4.0415999999999999</v>
      </c>
      <c r="S29" s="66">
        <f t="shared" si="7"/>
        <v>20</v>
      </c>
      <c r="T29" s="65">
        <f>VLOOKUP($A29,'Return Data'!$B$7:$R$2843,13,0)</f>
        <v>4.3048999999999999</v>
      </c>
      <c r="U29" s="66">
        <f t="shared" si="8"/>
        <v>19</v>
      </c>
      <c r="V29" s="65">
        <f>VLOOKUP($A29,'Return Data'!$B$7:$R$2843,17,0)</f>
        <v>6.609</v>
      </c>
      <c r="W29" s="66">
        <f t="shared" si="9"/>
        <v>13</v>
      </c>
      <c r="X29" s="65">
        <f>VLOOKUP($A29,'Return Data'!$B$7:$R$2843,14,0)</f>
        <v>7.2347999999999999</v>
      </c>
      <c r="Y29" s="66">
        <f t="shared" si="10"/>
        <v>11</v>
      </c>
      <c r="Z29" s="65">
        <f>VLOOKUP($A29,'Return Data'!$B$7:$R$2843,16,0)</f>
        <v>7.9307999999999996</v>
      </c>
      <c r="AA29" s="67">
        <f t="shared" si="11"/>
        <v>12</v>
      </c>
    </row>
    <row r="30" spans="1:27" x14ac:dyDescent="0.3">
      <c r="A30" s="63" t="s">
        <v>1060</v>
      </c>
      <c r="B30" s="64">
        <f>VLOOKUP($A30,'Return Data'!$B$7:$R$2843,3,0)</f>
        <v>44391</v>
      </c>
      <c r="C30" s="65">
        <f>VLOOKUP($A30,'Return Data'!$B$7:$R$2843,4,0)</f>
        <v>27.428000000000001</v>
      </c>
      <c r="D30" s="65">
        <f>VLOOKUP($A30,'Return Data'!$B$7:$R$2843,5,0)</f>
        <v>5.59</v>
      </c>
      <c r="E30" s="66">
        <f t="shared" si="0"/>
        <v>11</v>
      </c>
      <c r="F30" s="65">
        <f>VLOOKUP($A30,'Return Data'!$B$7:$R$2843,6,0)</f>
        <v>4.6872999999999996</v>
      </c>
      <c r="G30" s="66">
        <f t="shared" si="1"/>
        <v>23</v>
      </c>
      <c r="H30" s="65">
        <f>VLOOKUP($A30,'Return Data'!$B$7:$R$2843,7,0)</f>
        <v>6.2049000000000003</v>
      </c>
      <c r="I30" s="66">
        <f t="shared" si="2"/>
        <v>17</v>
      </c>
      <c r="J30" s="65">
        <f>VLOOKUP($A30,'Return Data'!$B$7:$R$2843,8,0)</f>
        <v>5.3148</v>
      </c>
      <c r="K30" s="66">
        <f t="shared" si="3"/>
        <v>17</v>
      </c>
      <c r="L30" s="65">
        <f>VLOOKUP($A30,'Return Data'!$B$7:$R$2843,9,0)</f>
        <v>2.8767999999999998</v>
      </c>
      <c r="M30" s="66">
        <f t="shared" si="4"/>
        <v>22</v>
      </c>
      <c r="N30" s="65">
        <f>VLOOKUP($A30,'Return Data'!$B$7:$R$2843,10,0)</f>
        <v>4.0697999999999999</v>
      </c>
      <c r="O30" s="66">
        <f t="shared" si="5"/>
        <v>22</v>
      </c>
      <c r="P30" s="65">
        <f>VLOOKUP($A30,'Return Data'!$B$7:$R$2843,11,0)</f>
        <v>4.0117000000000003</v>
      </c>
      <c r="Q30" s="66">
        <f t="shared" si="6"/>
        <v>19</v>
      </c>
      <c r="R30" s="65">
        <f>VLOOKUP($A30,'Return Data'!$B$7:$R$2843,12,0)</f>
        <v>3.9371999999999998</v>
      </c>
      <c r="S30" s="66">
        <f t="shared" si="7"/>
        <v>23</v>
      </c>
      <c r="T30" s="65">
        <f>VLOOKUP($A30,'Return Data'!$B$7:$R$2843,13,0)</f>
        <v>4.0488</v>
      </c>
      <c r="U30" s="66">
        <f t="shared" si="8"/>
        <v>22</v>
      </c>
      <c r="V30" s="65">
        <f>VLOOKUP($A30,'Return Data'!$B$7:$R$2843,17,0)</f>
        <v>3.8649</v>
      </c>
      <c r="W30" s="66">
        <f t="shared" si="9"/>
        <v>23</v>
      </c>
      <c r="X30" s="65">
        <f>VLOOKUP($A30,'Return Data'!$B$7:$R$2843,14,0)</f>
        <v>3.3771</v>
      </c>
      <c r="Y30" s="66">
        <f t="shared" si="10"/>
        <v>20</v>
      </c>
      <c r="Z30" s="65">
        <f>VLOOKUP($A30,'Return Data'!$B$7:$R$2843,16,0)</f>
        <v>6.7973999999999997</v>
      </c>
      <c r="AA30" s="67">
        <f t="shared" si="11"/>
        <v>20</v>
      </c>
    </row>
    <row r="31" spans="1:27" x14ac:dyDescent="0.3">
      <c r="A31" s="63" t="s">
        <v>1064</v>
      </c>
      <c r="B31" s="64">
        <f>VLOOKUP($A31,'Return Data'!$B$7:$R$2843,3,0)</f>
        <v>44391</v>
      </c>
      <c r="C31" s="65">
        <f>VLOOKUP($A31,'Return Data'!$B$7:$R$2843,4,0)</f>
        <v>3159.4796999999999</v>
      </c>
      <c r="D31" s="65">
        <f>VLOOKUP($A31,'Return Data'!$B$7:$R$2843,5,0)</f>
        <v>5.5206</v>
      </c>
      <c r="E31" s="66">
        <f t="shared" si="0"/>
        <v>12</v>
      </c>
      <c r="F31" s="65">
        <f>VLOOKUP($A31,'Return Data'!$B$7:$R$2843,6,0)</f>
        <v>5.5274000000000001</v>
      </c>
      <c r="G31" s="66">
        <f t="shared" si="1"/>
        <v>17</v>
      </c>
      <c r="H31" s="65">
        <f>VLOOKUP($A31,'Return Data'!$B$7:$R$2843,7,0)</f>
        <v>6.7675000000000001</v>
      </c>
      <c r="I31" s="66">
        <f t="shared" si="2"/>
        <v>11</v>
      </c>
      <c r="J31" s="65">
        <f>VLOOKUP($A31,'Return Data'!$B$7:$R$2843,8,0)</f>
        <v>6.2230999999999996</v>
      </c>
      <c r="K31" s="66">
        <f t="shared" si="3"/>
        <v>6</v>
      </c>
      <c r="L31" s="65">
        <f>VLOOKUP($A31,'Return Data'!$B$7:$R$2843,9,0)</f>
        <v>3.1537999999999999</v>
      </c>
      <c r="M31" s="66">
        <f t="shared" si="4"/>
        <v>18</v>
      </c>
      <c r="N31" s="65">
        <f>VLOOKUP($A31,'Return Data'!$B$7:$R$2843,10,0)</f>
        <v>4.5244999999999997</v>
      </c>
      <c r="O31" s="66">
        <f t="shared" si="5"/>
        <v>11</v>
      </c>
      <c r="P31" s="65">
        <f>VLOOKUP($A31,'Return Data'!$B$7:$R$2843,11,0)</f>
        <v>4.1882999999999999</v>
      </c>
      <c r="Q31" s="66">
        <f t="shared" si="6"/>
        <v>16</v>
      </c>
      <c r="R31" s="65">
        <f>VLOOKUP($A31,'Return Data'!$B$7:$R$2843,12,0)</f>
        <v>4.1848000000000001</v>
      </c>
      <c r="S31" s="66">
        <f t="shared" si="7"/>
        <v>15</v>
      </c>
      <c r="T31" s="65">
        <f>VLOOKUP($A31,'Return Data'!$B$7:$R$2843,13,0)</f>
        <v>4.6349999999999998</v>
      </c>
      <c r="U31" s="66">
        <f t="shared" si="8"/>
        <v>14</v>
      </c>
      <c r="V31" s="65">
        <f>VLOOKUP($A31,'Return Data'!$B$7:$R$2843,17,0)</f>
        <v>6.6844000000000001</v>
      </c>
      <c r="W31" s="66">
        <f t="shared" si="9"/>
        <v>12</v>
      </c>
      <c r="X31" s="65">
        <f>VLOOKUP($A31,'Return Data'!$B$7:$R$2843,14,0)</f>
        <v>5.2407000000000004</v>
      </c>
      <c r="Y31" s="66">
        <f t="shared" si="10"/>
        <v>19</v>
      </c>
      <c r="Z31" s="65">
        <f>VLOOKUP($A31,'Return Data'!$B$7:$R$2843,16,0)</f>
        <v>7.3757000000000001</v>
      </c>
      <c r="AA31" s="67">
        <f t="shared" si="11"/>
        <v>16</v>
      </c>
    </row>
    <row r="32" spans="1:27" x14ac:dyDescent="0.3">
      <c r="A32" s="63" t="s">
        <v>1065</v>
      </c>
      <c r="B32" s="64">
        <f>VLOOKUP($A32,'Return Data'!$B$7:$R$2843,3,0)</f>
        <v>44391</v>
      </c>
      <c r="C32" s="65">
        <f>VLOOKUP($A32,'Return Data'!$B$7:$R$2843,4,0)</f>
        <v>31.465800000000002</v>
      </c>
      <c r="D32" s="65">
        <f>VLOOKUP($A32,'Return Data'!$B$7:$R$2843,5,0)</f>
        <v>0</v>
      </c>
      <c r="E32" s="66">
        <f t="shared" si="0"/>
        <v>25</v>
      </c>
      <c r="F32" s="65">
        <f>VLOOKUP($A32,'Return Data'!$B$7:$R$2843,6,0)</f>
        <v>0</v>
      </c>
      <c r="G32" s="66">
        <f t="shared" si="1"/>
        <v>26</v>
      </c>
      <c r="H32" s="65">
        <f>VLOOKUP($A32,'Return Data'!$B$7:$R$2843,7,0)</f>
        <v>0</v>
      </c>
      <c r="I32" s="66">
        <f t="shared" si="2"/>
        <v>26</v>
      </c>
      <c r="J32" s="65">
        <f>VLOOKUP($A32,'Return Data'!$B$7:$R$2843,8,0)</f>
        <v>0</v>
      </c>
      <c r="K32" s="66">
        <f t="shared" si="3"/>
        <v>25</v>
      </c>
      <c r="L32" s="65">
        <f>VLOOKUP($A32,'Return Data'!$B$7:$R$2843,9,0)</f>
        <v>0</v>
      </c>
      <c r="M32" s="66">
        <f t="shared" si="4"/>
        <v>25</v>
      </c>
      <c r="N32" s="65">
        <f>VLOOKUP($A32,'Return Data'!$B$7:$R$2843,10,0)</f>
        <v>-1.4999999999999999E-2</v>
      </c>
      <c r="O32" s="66">
        <f t="shared" si="5"/>
        <v>26</v>
      </c>
      <c r="P32" s="65">
        <f>VLOOKUP($A32,'Return Data'!$B$7:$R$2843,11,0)</f>
        <v>-7.7000000000000002E-3</v>
      </c>
      <c r="Q32" s="66">
        <f t="shared" si="6"/>
        <v>26</v>
      </c>
      <c r="R32" s="65">
        <f>VLOOKUP($A32,'Return Data'!$B$7:$R$2843,12,0)</f>
        <v>-5.1000000000000004E-3</v>
      </c>
      <c r="S32" s="66">
        <f t="shared" si="7"/>
        <v>26</v>
      </c>
      <c r="T32" s="65">
        <f>VLOOKUP($A32,'Return Data'!$B$7:$R$2843,13,0)</f>
        <v>-0.1663</v>
      </c>
      <c r="U32" s="66">
        <f t="shared" si="8"/>
        <v>26</v>
      </c>
      <c r="V32" s="65"/>
      <c r="W32" s="66"/>
      <c r="X32" s="65"/>
      <c r="Y32" s="66"/>
      <c r="Z32" s="65">
        <f>VLOOKUP($A32,'Return Data'!$B$7:$R$2843,16,0)</f>
        <v>-17.2743</v>
      </c>
      <c r="AA32" s="67">
        <f t="shared" si="11"/>
        <v>26</v>
      </c>
    </row>
    <row r="33" spans="1:27" x14ac:dyDescent="0.3">
      <c r="A33" s="63" t="s">
        <v>1066</v>
      </c>
      <c r="B33" s="64">
        <f>VLOOKUP($A33,'Return Data'!$B$7:$R$2843,3,0)</f>
        <v>44391</v>
      </c>
      <c r="C33" s="65">
        <f>VLOOKUP($A33,'Return Data'!$B$7:$R$2843,4,0)</f>
        <v>2679.2453</v>
      </c>
      <c r="D33" s="65">
        <f>VLOOKUP($A33,'Return Data'!$B$7:$R$2843,5,0)</f>
        <v>7.0323000000000002</v>
      </c>
      <c r="E33" s="66">
        <f t="shared" si="0"/>
        <v>6</v>
      </c>
      <c r="F33" s="65">
        <f>VLOOKUP($A33,'Return Data'!$B$7:$R$2843,6,0)</f>
        <v>5.9088000000000003</v>
      </c>
      <c r="G33" s="66">
        <f t="shared" si="1"/>
        <v>9</v>
      </c>
      <c r="H33" s="65">
        <f>VLOOKUP($A33,'Return Data'!$B$7:$R$2843,7,0)</f>
        <v>5.7327000000000004</v>
      </c>
      <c r="I33" s="66">
        <f t="shared" si="2"/>
        <v>20</v>
      </c>
      <c r="J33" s="65">
        <f>VLOOKUP($A33,'Return Data'!$B$7:$R$2843,8,0)</f>
        <v>5.46</v>
      </c>
      <c r="K33" s="66">
        <f t="shared" si="3"/>
        <v>14</v>
      </c>
      <c r="L33" s="65">
        <f>VLOOKUP($A33,'Return Data'!$B$7:$R$2843,9,0)</f>
        <v>3.6701999999999999</v>
      </c>
      <c r="M33" s="66">
        <f t="shared" si="4"/>
        <v>6</v>
      </c>
      <c r="N33" s="65">
        <f>VLOOKUP($A33,'Return Data'!$B$7:$R$2843,10,0)</f>
        <v>4.4753999999999996</v>
      </c>
      <c r="O33" s="66">
        <f t="shared" si="5"/>
        <v>15</v>
      </c>
      <c r="P33" s="65">
        <f>VLOOKUP($A33,'Return Data'!$B$7:$R$2843,11,0)</f>
        <v>4.2916999999999996</v>
      </c>
      <c r="Q33" s="66">
        <f t="shared" si="6"/>
        <v>14</v>
      </c>
      <c r="R33" s="65">
        <f>VLOOKUP($A33,'Return Data'!$B$7:$R$2843,12,0)</f>
        <v>4.1201999999999996</v>
      </c>
      <c r="S33" s="66">
        <f t="shared" si="7"/>
        <v>17</v>
      </c>
      <c r="T33" s="65">
        <f>VLOOKUP($A33,'Return Data'!$B$7:$R$2843,13,0)</f>
        <v>4.3334000000000001</v>
      </c>
      <c r="U33" s="66">
        <f t="shared" si="8"/>
        <v>18</v>
      </c>
      <c r="V33" s="65">
        <f>VLOOKUP($A33,'Return Data'!$B$7:$R$2843,17,0)</f>
        <v>6.6029999999999998</v>
      </c>
      <c r="W33" s="66">
        <f>RANK(V33,V$8:V$33,0)</f>
        <v>14</v>
      </c>
      <c r="X33" s="65">
        <f>VLOOKUP($A33,'Return Data'!$B$7:$R$2843,14,0)</f>
        <v>2.8974000000000002</v>
      </c>
      <c r="Y33" s="66">
        <f>RANK(X33,X$8:X$33,0)</f>
        <v>21</v>
      </c>
      <c r="Z33" s="65">
        <f>VLOOKUP($A33,'Return Data'!$B$7:$R$2843,16,0)</f>
        <v>6.6120000000000001</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5.2911269230769218</v>
      </c>
      <c r="E35" s="74"/>
      <c r="F35" s="75">
        <f>AVERAGE(F8:F33)</f>
        <v>5.5599769230769231</v>
      </c>
      <c r="G35" s="74"/>
      <c r="H35" s="75">
        <f>AVERAGE(H8:H33)</f>
        <v>6.2481884615384624</v>
      </c>
      <c r="I35" s="74"/>
      <c r="J35" s="75">
        <f>AVERAGE(J8:J33)</f>
        <v>4.4603076923076923</v>
      </c>
      <c r="K35" s="74"/>
      <c r="L35" s="75">
        <f>AVERAGE(L8:L33)</f>
        <v>3.0545807692307694</v>
      </c>
      <c r="M35" s="74"/>
      <c r="N35" s="75">
        <f>AVERAGE(N8:N33)</f>
        <v>4.355542307692307</v>
      </c>
      <c r="O35" s="74"/>
      <c r="P35" s="75">
        <f>AVERAGE(P8:P33)</f>
        <v>4.2316500000000001</v>
      </c>
      <c r="Q35" s="74"/>
      <c r="R35" s="75">
        <f>AVERAGE(R8:R33)</f>
        <v>4.6358346153846162</v>
      </c>
      <c r="S35" s="74"/>
      <c r="T35" s="75">
        <f>AVERAGE(T8:T33)</f>
        <v>5.9658423076923075</v>
      </c>
      <c r="U35" s="74"/>
      <c r="V35" s="75">
        <f>AVERAGE(V8:V33)</f>
        <v>6.0342360000000008</v>
      </c>
      <c r="W35" s="74"/>
      <c r="X35" s="75">
        <f>AVERAGE(X8:X33)</f>
        <v>5.2805960000000001</v>
      </c>
      <c r="Y35" s="74"/>
      <c r="Z35" s="75">
        <f>AVERAGE(Z8:Z33)</f>
        <v>6.4417846153846146</v>
      </c>
      <c r="AA35" s="76"/>
    </row>
    <row r="36" spans="1:27" x14ac:dyDescent="0.3">
      <c r="A36" s="73" t="s">
        <v>28</v>
      </c>
      <c r="B36" s="74"/>
      <c r="C36" s="74"/>
      <c r="D36" s="75">
        <f>MIN(D8:D33)</f>
        <v>-2.0398999999999998</v>
      </c>
      <c r="E36" s="74"/>
      <c r="F36" s="75">
        <f>MIN(F8:F33)</f>
        <v>0</v>
      </c>
      <c r="G36" s="74"/>
      <c r="H36" s="75">
        <f>MIN(H8:H33)</f>
        <v>0</v>
      </c>
      <c r="I36" s="74"/>
      <c r="J36" s="75">
        <f>MIN(J8:J33)</f>
        <v>-19.823499999999999</v>
      </c>
      <c r="K36" s="74"/>
      <c r="L36" s="75">
        <f>MIN(L8:L33)</f>
        <v>-1.3689</v>
      </c>
      <c r="M36" s="74"/>
      <c r="N36" s="75">
        <f>MIN(N8:N33)</f>
        <v>-1.4999999999999999E-2</v>
      </c>
      <c r="O36" s="74"/>
      <c r="P36" s="75">
        <f>MIN(P8:P33)</f>
        <v>-7.7000000000000002E-3</v>
      </c>
      <c r="Q36" s="74"/>
      <c r="R36" s="75">
        <f>MIN(R8:R33)</f>
        <v>-5.1000000000000004E-3</v>
      </c>
      <c r="S36" s="74"/>
      <c r="T36" s="75">
        <f>MIN(T8:T33)</f>
        <v>-0.1663</v>
      </c>
      <c r="U36" s="74"/>
      <c r="V36" s="75">
        <f>MIN(V8:V33)</f>
        <v>-6.6150000000000002</v>
      </c>
      <c r="W36" s="74"/>
      <c r="X36" s="75">
        <f>MIN(X8:X33)</f>
        <v>-8.5246999999999993</v>
      </c>
      <c r="Y36" s="74"/>
      <c r="Z36" s="75">
        <f>MIN(Z8:Z33)</f>
        <v>-17.2743</v>
      </c>
      <c r="AA36" s="76"/>
    </row>
    <row r="37" spans="1:27" ht="15" thickBot="1" x14ac:dyDescent="0.35">
      <c r="A37" s="77" t="s">
        <v>29</v>
      </c>
      <c r="B37" s="78"/>
      <c r="C37" s="78"/>
      <c r="D37" s="79">
        <f>MAX(D8:D33)</f>
        <v>13.811999999999999</v>
      </c>
      <c r="E37" s="78"/>
      <c r="F37" s="79">
        <f>MAX(F8:F33)</f>
        <v>11.161099999999999</v>
      </c>
      <c r="G37" s="78"/>
      <c r="H37" s="79">
        <f>MAX(H8:H33)</f>
        <v>10.9086</v>
      </c>
      <c r="I37" s="78"/>
      <c r="J37" s="79">
        <f>MAX(J8:J33)</f>
        <v>7.4776999999999996</v>
      </c>
      <c r="K37" s="78"/>
      <c r="L37" s="79">
        <f>MAX(L8:L33)</f>
        <v>4.2194000000000003</v>
      </c>
      <c r="M37" s="78"/>
      <c r="N37" s="79">
        <f>MAX(N8:N33)</f>
        <v>5.6809000000000003</v>
      </c>
      <c r="O37" s="78"/>
      <c r="P37" s="79">
        <f>MAX(P8:P33)</f>
        <v>7.5761000000000003</v>
      </c>
      <c r="Q37" s="78"/>
      <c r="R37" s="79">
        <f>MAX(R8:R33)</f>
        <v>11.689500000000001</v>
      </c>
      <c r="S37" s="78"/>
      <c r="T37" s="79">
        <f>MAX(T8:T33)</f>
        <v>35.743699999999997</v>
      </c>
      <c r="U37" s="78"/>
      <c r="V37" s="79">
        <f>MAX(V8:V33)</f>
        <v>10.7491</v>
      </c>
      <c r="W37" s="78"/>
      <c r="X37" s="79">
        <f>MAX(X8:X33)</f>
        <v>8.0307999999999993</v>
      </c>
      <c r="Y37" s="78"/>
      <c r="Z37" s="79">
        <f>MAX(Z8:Z33)</f>
        <v>8.5843000000000007</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44391</v>
      </c>
      <c r="C8" s="65">
        <f>VLOOKUP($A8,'Return Data'!$B$7:$R$2843,4,0)</f>
        <v>522.44730000000004</v>
      </c>
      <c r="D8" s="65">
        <f>VLOOKUP($A8,'Return Data'!$B$7:$R$2843,5,0)</f>
        <v>5.3384</v>
      </c>
      <c r="E8" s="66">
        <f t="shared" ref="E8:E33" si="0">RANK(D8,D$8:D$33,0)</f>
        <v>10</v>
      </c>
      <c r="F8" s="65">
        <f>VLOOKUP($A8,'Return Data'!$B$7:$R$2843,6,0)</f>
        <v>4.8783000000000003</v>
      </c>
      <c r="G8" s="66">
        <f t="shared" ref="G8:G33" si="1">RANK(F8,F$8:F$33,0)</f>
        <v>19</v>
      </c>
      <c r="H8" s="65">
        <f>VLOOKUP($A8,'Return Data'!$B$7:$R$2843,7,0)</f>
        <v>6.0881999999999996</v>
      </c>
      <c r="I8" s="66">
        <f t="shared" ref="I8:I33" si="2">RANK(H8,H$8:H$33,0)</f>
        <v>12</v>
      </c>
      <c r="J8" s="65">
        <f>VLOOKUP($A8,'Return Data'!$B$7:$R$2843,8,0)</f>
        <v>5.4016000000000002</v>
      </c>
      <c r="K8" s="66">
        <f t="shared" ref="K8:K33" si="3">RANK(J8,J$8:J$33,0)</f>
        <v>10</v>
      </c>
      <c r="L8" s="65">
        <f>VLOOKUP($A8,'Return Data'!$B$7:$R$2843,9,0)</f>
        <v>2.9154</v>
      </c>
      <c r="M8" s="66">
        <f t="shared" ref="M8:M33" si="4">RANK(L8,L$8:L$33,0)</f>
        <v>12</v>
      </c>
      <c r="N8" s="65">
        <f>VLOOKUP($A8,'Return Data'!$B$7:$R$2843,10,0)</f>
        <v>4.4051999999999998</v>
      </c>
      <c r="O8" s="66">
        <f t="shared" ref="O8:O33" si="5">RANK(N8,N$8:N$33,0)</f>
        <v>5</v>
      </c>
      <c r="P8" s="65">
        <f>VLOOKUP($A8,'Return Data'!$B$7:$R$2843,11,0)</f>
        <v>3.9535999999999998</v>
      </c>
      <c r="Q8" s="66">
        <f t="shared" ref="Q8:Q33" si="6">RANK(P8,P$8:P$33,0)</f>
        <v>9</v>
      </c>
      <c r="R8" s="65">
        <f>VLOOKUP($A8,'Return Data'!$B$7:$R$2843,12,0)</f>
        <v>4.0382999999999996</v>
      </c>
      <c r="S8" s="66">
        <f t="shared" ref="S8:S33" si="7">RANK(R8,R$8:R$33,0)</f>
        <v>9</v>
      </c>
      <c r="T8" s="65">
        <f>VLOOKUP($A8,'Return Data'!$B$7:$R$2843,13,0)</f>
        <v>4.5915999999999997</v>
      </c>
      <c r="U8" s="66">
        <f t="shared" ref="U8:U33" si="8">RANK(T8,T$8:T$33,0)</f>
        <v>6</v>
      </c>
      <c r="V8" s="65">
        <f>VLOOKUP($A8,'Return Data'!$B$7:$R$2843,17,0)</f>
        <v>6.633</v>
      </c>
      <c r="W8" s="66">
        <f t="shared" ref="W8:W31" si="9">RANK(V8,V$8:V$33,0)</f>
        <v>7</v>
      </c>
      <c r="X8" s="65">
        <f>VLOOKUP($A8,'Return Data'!$B$7:$R$2843,14,0)</f>
        <v>7.1467000000000001</v>
      </c>
      <c r="Y8" s="66">
        <f t="shared" ref="Y8:Y31" si="10">RANK(X8,X$8:X$33,0)</f>
        <v>5</v>
      </c>
      <c r="Z8" s="65">
        <f>VLOOKUP($A8,'Return Data'!$B$7:$R$2843,16,0)</f>
        <v>7.3920000000000003</v>
      </c>
      <c r="AA8" s="67">
        <f t="shared" ref="AA8:AA33" si="11">RANK(Z8,Z$8:Z$33,0)</f>
        <v>14</v>
      </c>
    </row>
    <row r="9" spans="1:27" x14ac:dyDescent="0.3">
      <c r="A9" s="63" t="s">
        <v>1015</v>
      </c>
      <c r="B9" s="64">
        <f>VLOOKUP($A9,'Return Data'!$B$7:$R$2843,3,0)</f>
        <v>44391</v>
      </c>
      <c r="C9" s="65">
        <f>VLOOKUP($A9,'Return Data'!$B$7:$R$2843,4,0)</f>
        <v>2430.6913</v>
      </c>
      <c r="D9" s="65">
        <f>VLOOKUP($A9,'Return Data'!$B$7:$R$2843,5,0)</f>
        <v>4.9109999999999996</v>
      </c>
      <c r="E9" s="66">
        <f t="shared" si="0"/>
        <v>16</v>
      </c>
      <c r="F9" s="65">
        <f>VLOOKUP($A9,'Return Data'!$B$7:$R$2843,6,0)</f>
        <v>5.2949999999999999</v>
      </c>
      <c r="G9" s="66">
        <f t="shared" si="1"/>
        <v>13</v>
      </c>
      <c r="H9" s="65">
        <f>VLOOKUP($A9,'Return Data'!$B$7:$R$2843,7,0)</f>
        <v>6.5019999999999998</v>
      </c>
      <c r="I9" s="66">
        <f t="shared" si="2"/>
        <v>10</v>
      </c>
      <c r="J9" s="65">
        <f>VLOOKUP($A9,'Return Data'!$B$7:$R$2843,8,0)</f>
        <v>5.6684000000000001</v>
      </c>
      <c r="K9" s="66">
        <f t="shared" si="3"/>
        <v>5</v>
      </c>
      <c r="L9" s="65">
        <f>VLOOKUP($A9,'Return Data'!$B$7:$R$2843,9,0)</f>
        <v>3.1574</v>
      </c>
      <c r="M9" s="66">
        <f t="shared" si="4"/>
        <v>6</v>
      </c>
      <c r="N9" s="65">
        <f>VLOOKUP($A9,'Return Data'!$B$7:$R$2843,10,0)</f>
        <v>4.2488999999999999</v>
      </c>
      <c r="O9" s="66">
        <f t="shared" si="5"/>
        <v>9</v>
      </c>
      <c r="P9" s="65">
        <f>VLOOKUP($A9,'Return Data'!$B$7:$R$2843,11,0)</f>
        <v>4.0362999999999998</v>
      </c>
      <c r="Q9" s="66">
        <f t="shared" si="6"/>
        <v>5</v>
      </c>
      <c r="R9" s="65">
        <f>VLOOKUP($A9,'Return Data'!$B$7:$R$2843,12,0)</f>
        <v>4.1223999999999998</v>
      </c>
      <c r="S9" s="66">
        <f t="shared" si="7"/>
        <v>7</v>
      </c>
      <c r="T9" s="65">
        <f>VLOOKUP($A9,'Return Data'!$B$7:$R$2843,13,0)</f>
        <v>4.3845999999999998</v>
      </c>
      <c r="U9" s="66">
        <f t="shared" si="8"/>
        <v>10</v>
      </c>
      <c r="V9" s="65">
        <f>VLOOKUP($A9,'Return Data'!$B$7:$R$2843,17,0)</f>
        <v>6.5838999999999999</v>
      </c>
      <c r="W9" s="66">
        <f t="shared" si="9"/>
        <v>8</v>
      </c>
      <c r="X9" s="65">
        <f>VLOOKUP($A9,'Return Data'!$B$7:$R$2843,14,0)</f>
        <v>7.2264999999999997</v>
      </c>
      <c r="Y9" s="66">
        <f t="shared" si="10"/>
        <v>2</v>
      </c>
      <c r="Z9" s="65">
        <f>VLOOKUP($A9,'Return Data'!$B$7:$R$2843,16,0)</f>
        <v>7.8381999999999996</v>
      </c>
      <c r="AA9" s="67">
        <f t="shared" si="11"/>
        <v>6</v>
      </c>
    </row>
    <row r="10" spans="1:27" x14ac:dyDescent="0.3">
      <c r="A10" s="63" t="s">
        <v>1016</v>
      </c>
      <c r="B10" s="64">
        <f>VLOOKUP($A10,'Return Data'!$B$7:$R$2843,3,0)</f>
        <v>44391</v>
      </c>
      <c r="C10" s="65">
        <f>VLOOKUP($A10,'Return Data'!$B$7:$R$2843,4,0)</f>
        <v>1570.0192999999999</v>
      </c>
      <c r="D10" s="65">
        <f>VLOOKUP($A10,'Return Data'!$B$7:$R$2843,5,0)</f>
        <v>4.1898</v>
      </c>
      <c r="E10" s="66">
        <f t="shared" si="0"/>
        <v>19</v>
      </c>
      <c r="F10" s="65">
        <f>VLOOKUP($A10,'Return Data'!$B$7:$R$2843,6,0)</f>
        <v>2.1436000000000002</v>
      </c>
      <c r="G10" s="66">
        <f t="shared" si="1"/>
        <v>25</v>
      </c>
      <c r="H10" s="65">
        <f>VLOOKUP($A10,'Return Data'!$B$7:$R$2843,7,0)</f>
        <v>4.7146999999999997</v>
      </c>
      <c r="I10" s="66">
        <f t="shared" si="2"/>
        <v>22</v>
      </c>
      <c r="J10" s="65">
        <f>VLOOKUP($A10,'Return Data'!$B$7:$R$2843,8,0)</f>
        <v>3.4895999999999998</v>
      </c>
      <c r="K10" s="66">
        <f t="shared" si="3"/>
        <v>24</v>
      </c>
      <c r="L10" s="65">
        <f>VLOOKUP($A10,'Return Data'!$B$7:$R$2843,9,0)</f>
        <v>1.6234999999999999</v>
      </c>
      <c r="M10" s="66">
        <f t="shared" si="4"/>
        <v>24</v>
      </c>
      <c r="N10" s="65">
        <f>VLOOKUP($A10,'Return Data'!$B$7:$R$2843,10,0)</f>
        <v>3.2233000000000001</v>
      </c>
      <c r="O10" s="66">
        <f t="shared" si="5"/>
        <v>25</v>
      </c>
      <c r="P10" s="65">
        <f>VLOOKUP($A10,'Return Data'!$B$7:$R$2843,11,0)</f>
        <v>4.8695000000000004</v>
      </c>
      <c r="Q10" s="66">
        <f t="shared" si="6"/>
        <v>2</v>
      </c>
      <c r="R10" s="65">
        <f>VLOOKUP($A10,'Return Data'!$B$7:$R$2843,12,0)</f>
        <v>8.0774000000000008</v>
      </c>
      <c r="S10" s="66">
        <f t="shared" si="7"/>
        <v>2</v>
      </c>
      <c r="T10" s="65">
        <f>VLOOKUP($A10,'Return Data'!$B$7:$R$2843,13,0)</f>
        <v>35.4589</v>
      </c>
      <c r="U10" s="66">
        <f t="shared" si="8"/>
        <v>1</v>
      </c>
      <c r="V10" s="65">
        <f>VLOOKUP($A10,'Return Data'!$B$7:$R$2843,17,0)</f>
        <v>-6.8524000000000003</v>
      </c>
      <c r="W10" s="66">
        <f t="shared" si="9"/>
        <v>25</v>
      </c>
      <c r="X10" s="65">
        <f>VLOOKUP($A10,'Return Data'!$B$7:$R$2843,14,0)</f>
        <v>-8.7697000000000003</v>
      </c>
      <c r="Y10" s="66">
        <f t="shared" si="10"/>
        <v>25</v>
      </c>
      <c r="Z10" s="65">
        <f>VLOOKUP($A10,'Return Data'!$B$7:$R$2843,16,0)</f>
        <v>3.8102</v>
      </c>
      <c r="AA10" s="67">
        <f t="shared" si="11"/>
        <v>24</v>
      </c>
    </row>
    <row r="11" spans="1:27" x14ac:dyDescent="0.3">
      <c r="A11" s="63" t="s">
        <v>1020</v>
      </c>
      <c r="B11" s="64">
        <f>VLOOKUP($A11,'Return Data'!$B$7:$R$2843,3,0)</f>
        <v>44391</v>
      </c>
      <c r="C11" s="65">
        <f>VLOOKUP($A11,'Return Data'!$B$7:$R$2843,4,0)</f>
        <v>32.152099999999997</v>
      </c>
      <c r="D11" s="65">
        <f>VLOOKUP($A11,'Return Data'!$B$7:$R$2843,5,0)</f>
        <v>9.8792000000000009</v>
      </c>
      <c r="E11" s="66">
        <f t="shared" si="0"/>
        <v>2</v>
      </c>
      <c r="F11" s="65">
        <f>VLOOKUP($A11,'Return Data'!$B$7:$R$2843,6,0)</f>
        <v>5.4303999999999997</v>
      </c>
      <c r="G11" s="66">
        <f t="shared" si="1"/>
        <v>8</v>
      </c>
      <c r="H11" s="65">
        <f>VLOOKUP($A11,'Return Data'!$B$7:$R$2843,7,0)</f>
        <v>6.9340999999999999</v>
      </c>
      <c r="I11" s="66">
        <f t="shared" si="2"/>
        <v>3</v>
      </c>
      <c r="J11" s="65">
        <f>VLOOKUP($A11,'Return Data'!$B$7:$R$2843,8,0)</f>
        <v>5.6315</v>
      </c>
      <c r="K11" s="66">
        <f t="shared" si="3"/>
        <v>6</v>
      </c>
      <c r="L11" s="65">
        <f>VLOOKUP($A11,'Return Data'!$B$7:$R$2843,9,0)</f>
        <v>2.8751000000000002</v>
      </c>
      <c r="M11" s="66">
        <f t="shared" si="4"/>
        <v>13</v>
      </c>
      <c r="N11" s="65">
        <f>VLOOKUP($A11,'Return Data'!$B$7:$R$2843,10,0)</f>
        <v>4.0974000000000004</v>
      </c>
      <c r="O11" s="66">
        <f t="shared" si="5"/>
        <v>12</v>
      </c>
      <c r="P11" s="65">
        <f>VLOOKUP($A11,'Return Data'!$B$7:$R$2843,11,0)</f>
        <v>4.0212000000000003</v>
      </c>
      <c r="Q11" s="66">
        <f t="shared" si="6"/>
        <v>6</v>
      </c>
      <c r="R11" s="65">
        <f>VLOOKUP($A11,'Return Data'!$B$7:$R$2843,12,0)</f>
        <v>4.0566000000000004</v>
      </c>
      <c r="S11" s="66">
        <f t="shared" si="7"/>
        <v>8</v>
      </c>
      <c r="T11" s="65">
        <f>VLOOKUP($A11,'Return Data'!$B$7:$R$2843,13,0)</f>
        <v>4.1605999999999996</v>
      </c>
      <c r="U11" s="66">
        <f t="shared" si="8"/>
        <v>14</v>
      </c>
      <c r="V11" s="65">
        <f>VLOOKUP($A11,'Return Data'!$B$7:$R$2843,17,0)</f>
        <v>6.4135</v>
      </c>
      <c r="W11" s="66">
        <f t="shared" si="9"/>
        <v>12</v>
      </c>
      <c r="X11" s="65">
        <f>VLOOKUP($A11,'Return Data'!$B$7:$R$2843,14,0)</f>
        <v>6.5930999999999997</v>
      </c>
      <c r="Y11" s="66">
        <f t="shared" si="10"/>
        <v>11</v>
      </c>
      <c r="Z11" s="65">
        <f>VLOOKUP($A11,'Return Data'!$B$7:$R$2843,16,0)</f>
        <v>7.7023000000000001</v>
      </c>
      <c r="AA11" s="67">
        <f t="shared" si="11"/>
        <v>7</v>
      </c>
    </row>
    <row r="12" spans="1:27" x14ac:dyDescent="0.3">
      <c r="A12" s="63" t="s">
        <v>1023</v>
      </c>
      <c r="B12" s="64">
        <f>VLOOKUP($A12,'Return Data'!$B$7:$R$2843,3,0)</f>
        <v>44391</v>
      </c>
      <c r="C12" s="65">
        <f>VLOOKUP($A12,'Return Data'!$B$7:$R$2843,4,0)</f>
        <v>33.426600000000001</v>
      </c>
      <c r="D12" s="65">
        <f>VLOOKUP($A12,'Return Data'!$B$7:$R$2843,5,0)</f>
        <v>5.1329000000000002</v>
      </c>
      <c r="E12" s="66">
        <f t="shared" si="0"/>
        <v>12</v>
      </c>
      <c r="F12" s="65">
        <f>VLOOKUP($A12,'Return Data'!$B$7:$R$2843,6,0)</f>
        <v>4.7420999999999998</v>
      </c>
      <c r="G12" s="66">
        <f t="shared" si="1"/>
        <v>20</v>
      </c>
      <c r="H12" s="65">
        <f>VLOOKUP($A12,'Return Data'!$B$7:$R$2843,7,0)</f>
        <v>5.2934999999999999</v>
      </c>
      <c r="I12" s="66">
        <f t="shared" si="2"/>
        <v>21</v>
      </c>
      <c r="J12" s="65">
        <f>VLOOKUP($A12,'Return Data'!$B$7:$R$2843,8,0)</f>
        <v>4.8761000000000001</v>
      </c>
      <c r="K12" s="66">
        <f t="shared" si="3"/>
        <v>16</v>
      </c>
      <c r="L12" s="65">
        <f>VLOOKUP($A12,'Return Data'!$B$7:$R$2843,9,0)</f>
        <v>3.0213000000000001</v>
      </c>
      <c r="M12" s="66">
        <f t="shared" si="4"/>
        <v>10</v>
      </c>
      <c r="N12" s="65">
        <f>VLOOKUP($A12,'Return Data'!$B$7:$R$2843,10,0)</f>
        <v>3.4992999999999999</v>
      </c>
      <c r="O12" s="66">
        <f t="shared" si="5"/>
        <v>22</v>
      </c>
      <c r="P12" s="65">
        <f>VLOOKUP($A12,'Return Data'!$B$7:$R$2843,11,0)</f>
        <v>3.3816999999999999</v>
      </c>
      <c r="Q12" s="66">
        <f t="shared" si="6"/>
        <v>20</v>
      </c>
      <c r="R12" s="65">
        <f>VLOOKUP($A12,'Return Data'!$B$7:$R$2843,12,0)</f>
        <v>3.4161000000000001</v>
      </c>
      <c r="S12" s="66">
        <f t="shared" si="7"/>
        <v>23</v>
      </c>
      <c r="T12" s="65">
        <f>VLOOKUP($A12,'Return Data'!$B$7:$R$2843,13,0)</f>
        <v>3.5289999999999999</v>
      </c>
      <c r="U12" s="66">
        <f t="shared" si="8"/>
        <v>24</v>
      </c>
      <c r="V12" s="65">
        <f>VLOOKUP($A12,'Return Data'!$B$7:$R$2843,17,0)</f>
        <v>5.7070999999999996</v>
      </c>
      <c r="W12" s="66">
        <f t="shared" si="9"/>
        <v>17</v>
      </c>
      <c r="X12" s="65">
        <f>VLOOKUP($A12,'Return Data'!$B$7:$R$2843,14,0)</f>
        <v>6.4897999999999998</v>
      </c>
      <c r="Y12" s="66">
        <f t="shared" si="10"/>
        <v>12</v>
      </c>
      <c r="Z12" s="65">
        <f>VLOOKUP($A12,'Return Data'!$B$7:$R$2843,16,0)</f>
        <v>7.6490999999999998</v>
      </c>
      <c r="AA12" s="67">
        <f t="shared" si="11"/>
        <v>8</v>
      </c>
    </row>
    <row r="13" spans="1:27" x14ac:dyDescent="0.3">
      <c r="A13" s="63" t="s">
        <v>1025</v>
      </c>
      <c r="B13" s="64">
        <f>VLOOKUP($A13,'Return Data'!$B$7:$R$2843,3,0)</f>
        <v>44391</v>
      </c>
      <c r="C13" s="65">
        <f>VLOOKUP($A13,'Return Data'!$B$7:$R$2843,4,0)</f>
        <v>15.7056</v>
      </c>
      <c r="D13" s="65">
        <f>VLOOKUP($A13,'Return Data'!$B$7:$R$2843,5,0)</f>
        <v>6.9733999999999998</v>
      </c>
      <c r="E13" s="66">
        <f t="shared" si="0"/>
        <v>4</v>
      </c>
      <c r="F13" s="65">
        <f>VLOOKUP($A13,'Return Data'!$B$7:$R$2843,6,0)</f>
        <v>6.1871</v>
      </c>
      <c r="G13" s="66">
        <f t="shared" si="1"/>
        <v>3</v>
      </c>
      <c r="H13" s="65">
        <f>VLOOKUP($A13,'Return Data'!$B$7:$R$2843,7,0)</f>
        <v>6.6485000000000003</v>
      </c>
      <c r="I13" s="66">
        <f t="shared" si="2"/>
        <v>5</v>
      </c>
      <c r="J13" s="65">
        <f>VLOOKUP($A13,'Return Data'!$B$7:$R$2843,8,0)</f>
        <v>6.3567</v>
      </c>
      <c r="K13" s="66">
        <f t="shared" si="3"/>
        <v>2</v>
      </c>
      <c r="L13" s="65">
        <f>VLOOKUP($A13,'Return Data'!$B$7:$R$2843,9,0)</f>
        <v>3.4882</v>
      </c>
      <c r="M13" s="66">
        <f t="shared" si="4"/>
        <v>3</v>
      </c>
      <c r="N13" s="65">
        <f>VLOOKUP($A13,'Return Data'!$B$7:$R$2843,10,0)</f>
        <v>4.1109</v>
      </c>
      <c r="O13" s="66">
        <f t="shared" si="5"/>
        <v>11</v>
      </c>
      <c r="P13" s="65">
        <f>VLOOKUP($A13,'Return Data'!$B$7:$R$2843,11,0)</f>
        <v>3.9163000000000001</v>
      </c>
      <c r="Q13" s="66">
        <f t="shared" si="6"/>
        <v>10</v>
      </c>
      <c r="R13" s="65">
        <f>VLOOKUP($A13,'Return Data'!$B$7:$R$2843,12,0)</f>
        <v>3.7942</v>
      </c>
      <c r="S13" s="66">
        <f t="shared" si="7"/>
        <v>16</v>
      </c>
      <c r="T13" s="65">
        <f>VLOOKUP($A13,'Return Data'!$B$7:$R$2843,13,0)</f>
        <v>4.0236999999999998</v>
      </c>
      <c r="U13" s="66">
        <f t="shared" si="8"/>
        <v>16</v>
      </c>
      <c r="V13" s="65">
        <f>VLOOKUP($A13,'Return Data'!$B$7:$R$2843,17,0)</f>
        <v>6.7542999999999997</v>
      </c>
      <c r="W13" s="66">
        <f t="shared" si="9"/>
        <v>5</v>
      </c>
      <c r="X13" s="65">
        <f>VLOOKUP($A13,'Return Data'!$B$7:$R$2843,14,0)</f>
        <v>6.9733000000000001</v>
      </c>
      <c r="Y13" s="66">
        <f t="shared" si="10"/>
        <v>7</v>
      </c>
      <c r="Z13" s="65">
        <f>VLOOKUP($A13,'Return Data'!$B$7:$R$2843,16,0)</f>
        <v>7.3670999999999998</v>
      </c>
      <c r="AA13" s="67">
        <f t="shared" si="11"/>
        <v>15</v>
      </c>
    </row>
    <row r="14" spans="1:27" x14ac:dyDescent="0.3">
      <c r="A14" s="63" t="s">
        <v>1930</v>
      </c>
      <c r="B14" s="64">
        <f>VLOOKUP($A14,'Return Data'!$B$7:$R$2843,3,0)</f>
        <v>44391</v>
      </c>
      <c r="C14" s="65">
        <f>VLOOKUP($A14,'Return Data'!$B$7:$R$2843,4,0)</f>
        <v>23.599</v>
      </c>
      <c r="D14" s="65">
        <f>VLOOKUP($A14,'Return Data'!$B$7:$R$2843,5,0)</f>
        <v>5.4142000000000001</v>
      </c>
      <c r="E14" s="66">
        <f t="shared" si="0"/>
        <v>9</v>
      </c>
      <c r="F14" s="65">
        <f>VLOOKUP($A14,'Return Data'!$B$7:$R$2843,6,0)</f>
        <v>11.184100000000001</v>
      </c>
      <c r="G14" s="66">
        <f t="shared" si="1"/>
        <v>1</v>
      </c>
      <c r="H14" s="65">
        <f>VLOOKUP($A14,'Return Data'!$B$7:$R$2843,7,0)</f>
        <v>10.915800000000001</v>
      </c>
      <c r="I14" s="66">
        <f t="shared" si="2"/>
        <v>1</v>
      </c>
      <c r="J14" s="65">
        <f>VLOOKUP($A14,'Return Data'!$B$7:$R$2843,8,0)</f>
        <v>-19.811499999999999</v>
      </c>
      <c r="K14" s="66">
        <f t="shared" si="3"/>
        <v>26</v>
      </c>
      <c r="L14" s="65">
        <f>VLOOKUP($A14,'Return Data'!$B$7:$R$2843,9,0)</f>
        <v>-1.3697999999999999</v>
      </c>
      <c r="M14" s="66">
        <f t="shared" si="4"/>
        <v>26</v>
      </c>
      <c r="N14" s="65">
        <f>VLOOKUP($A14,'Return Data'!$B$7:$R$2843,10,0)</f>
        <v>4.7397999999999998</v>
      </c>
      <c r="O14" s="66">
        <f t="shared" si="5"/>
        <v>2</v>
      </c>
      <c r="P14" s="65">
        <f>VLOOKUP($A14,'Return Data'!$B$7:$R$2843,11,0)</f>
        <v>7.4557000000000002</v>
      </c>
      <c r="Q14" s="66">
        <f t="shared" si="6"/>
        <v>1</v>
      </c>
      <c r="R14" s="65">
        <f>VLOOKUP($A14,'Return Data'!$B$7:$R$2843,12,0)</f>
        <v>11.4741</v>
      </c>
      <c r="S14" s="66">
        <f t="shared" si="7"/>
        <v>1</v>
      </c>
      <c r="T14" s="65">
        <f>VLOOKUP($A14,'Return Data'!$B$7:$R$2843,13,0)</f>
        <v>11.4817</v>
      </c>
      <c r="U14" s="66">
        <f t="shared" si="8"/>
        <v>2</v>
      </c>
      <c r="V14" s="65">
        <f>VLOOKUP($A14,'Return Data'!$B$7:$R$2843,17,0)</f>
        <v>3.4537</v>
      </c>
      <c r="W14" s="66">
        <f t="shared" si="9"/>
        <v>23</v>
      </c>
      <c r="X14" s="65">
        <f>VLOOKUP($A14,'Return Data'!$B$7:$R$2843,14,0)</f>
        <v>5.0377000000000001</v>
      </c>
      <c r="Y14" s="66">
        <f t="shared" si="10"/>
        <v>19</v>
      </c>
      <c r="Z14" s="65">
        <f>VLOOKUP($A14,'Return Data'!$B$7:$R$2843,16,0)</f>
        <v>8.1372999999999998</v>
      </c>
      <c r="AA14" s="67">
        <f t="shared" si="11"/>
        <v>1</v>
      </c>
    </row>
    <row r="15" spans="1:27" x14ac:dyDescent="0.3">
      <c r="A15" s="63" t="s">
        <v>1030</v>
      </c>
      <c r="B15" s="64">
        <f>VLOOKUP($A15,'Return Data'!$B$7:$R$2843,3,0)</f>
        <v>44391</v>
      </c>
      <c r="C15" s="65">
        <f>VLOOKUP($A15,'Return Data'!$B$7:$R$2843,4,0)</f>
        <v>45.625</v>
      </c>
      <c r="D15" s="65">
        <f>VLOOKUP($A15,'Return Data'!$B$7:$R$2843,5,0)</f>
        <v>-2.6398000000000001</v>
      </c>
      <c r="E15" s="66">
        <f t="shared" si="0"/>
        <v>26</v>
      </c>
      <c r="F15" s="65">
        <f>VLOOKUP($A15,'Return Data'!$B$7:$R$2843,6,0)</f>
        <v>5.4760999999999997</v>
      </c>
      <c r="G15" s="66">
        <f t="shared" si="1"/>
        <v>7</v>
      </c>
      <c r="H15" s="65">
        <f>VLOOKUP($A15,'Return Data'!$B$7:$R$2843,7,0)</f>
        <v>3.7284000000000002</v>
      </c>
      <c r="I15" s="66">
        <f t="shared" si="2"/>
        <v>24</v>
      </c>
      <c r="J15" s="65">
        <f>VLOOKUP($A15,'Return Data'!$B$7:$R$2843,8,0)</f>
        <v>4.5507999999999997</v>
      </c>
      <c r="K15" s="66">
        <f t="shared" si="3"/>
        <v>19</v>
      </c>
      <c r="L15" s="65">
        <f>VLOOKUP($A15,'Return Data'!$B$7:$R$2843,9,0)</f>
        <v>3.3452000000000002</v>
      </c>
      <c r="M15" s="66">
        <f t="shared" si="4"/>
        <v>5</v>
      </c>
      <c r="N15" s="65">
        <f>VLOOKUP($A15,'Return Data'!$B$7:$R$2843,10,0)</f>
        <v>4.6875999999999998</v>
      </c>
      <c r="O15" s="66">
        <f t="shared" si="5"/>
        <v>3</v>
      </c>
      <c r="P15" s="65">
        <f>VLOOKUP($A15,'Return Data'!$B$7:$R$2843,11,0)</f>
        <v>3.6865000000000001</v>
      </c>
      <c r="Q15" s="66">
        <f t="shared" si="6"/>
        <v>15</v>
      </c>
      <c r="R15" s="65">
        <f>VLOOKUP($A15,'Return Data'!$B$7:$R$2843,12,0)</f>
        <v>4.5648</v>
      </c>
      <c r="S15" s="66">
        <f t="shared" si="7"/>
        <v>5</v>
      </c>
      <c r="T15" s="65">
        <f>VLOOKUP($A15,'Return Data'!$B$7:$R$2843,13,0)</f>
        <v>5.1635999999999997</v>
      </c>
      <c r="U15" s="66">
        <f t="shared" si="8"/>
        <v>4</v>
      </c>
      <c r="V15" s="65">
        <f>VLOOKUP($A15,'Return Data'!$B$7:$R$2843,17,0)</f>
        <v>6.7499000000000002</v>
      </c>
      <c r="W15" s="66">
        <f t="shared" si="9"/>
        <v>6</v>
      </c>
      <c r="X15" s="65">
        <f>VLOOKUP($A15,'Return Data'!$B$7:$R$2843,14,0)</f>
        <v>7.1174999999999997</v>
      </c>
      <c r="Y15" s="66">
        <f t="shared" si="10"/>
        <v>6</v>
      </c>
      <c r="Z15" s="65">
        <f>VLOOKUP($A15,'Return Data'!$B$7:$R$2843,16,0)</f>
        <v>7.2561</v>
      </c>
      <c r="AA15" s="67">
        <f t="shared" si="11"/>
        <v>16</v>
      </c>
    </row>
    <row r="16" spans="1:27" x14ac:dyDescent="0.3">
      <c r="A16" s="63" t="s">
        <v>1032</v>
      </c>
      <c r="B16" s="64">
        <f>VLOOKUP($A16,'Return Data'!$B$7:$R$2843,3,0)</f>
        <v>44391</v>
      </c>
      <c r="C16" s="65">
        <f>VLOOKUP($A16,'Return Data'!$B$7:$R$2843,4,0)</f>
        <v>16.372800000000002</v>
      </c>
      <c r="D16" s="65">
        <f>VLOOKUP($A16,'Return Data'!$B$7:$R$2843,5,0)</f>
        <v>12.9346</v>
      </c>
      <c r="E16" s="66">
        <f t="shared" si="0"/>
        <v>1</v>
      </c>
      <c r="F16" s="65">
        <f>VLOOKUP($A16,'Return Data'!$B$7:$R$2843,6,0)</f>
        <v>7.3194999999999997</v>
      </c>
      <c r="G16" s="66">
        <f t="shared" si="1"/>
        <v>2</v>
      </c>
      <c r="H16" s="65">
        <f>VLOOKUP($A16,'Return Data'!$B$7:$R$2843,7,0)</f>
        <v>7.5587</v>
      </c>
      <c r="I16" s="66">
        <f t="shared" si="2"/>
        <v>2</v>
      </c>
      <c r="J16" s="65">
        <f>VLOOKUP($A16,'Return Data'!$B$7:$R$2843,8,0)</f>
        <v>6.6570999999999998</v>
      </c>
      <c r="K16" s="66">
        <f t="shared" si="3"/>
        <v>1</v>
      </c>
      <c r="L16" s="65">
        <f>VLOOKUP($A16,'Return Data'!$B$7:$R$2843,9,0)</f>
        <v>3.3980000000000001</v>
      </c>
      <c r="M16" s="66">
        <f t="shared" si="4"/>
        <v>4</v>
      </c>
      <c r="N16" s="65">
        <f>VLOOKUP($A16,'Return Data'!$B$7:$R$2843,10,0)</f>
        <v>3.9735</v>
      </c>
      <c r="O16" s="66">
        <f t="shared" si="5"/>
        <v>14</v>
      </c>
      <c r="P16" s="65">
        <f>VLOOKUP($A16,'Return Data'!$B$7:$R$2843,11,0)</f>
        <v>3.5546000000000002</v>
      </c>
      <c r="Q16" s="66">
        <f t="shared" si="6"/>
        <v>17</v>
      </c>
      <c r="R16" s="65">
        <f>VLOOKUP($A16,'Return Data'!$B$7:$R$2843,12,0)</f>
        <v>3.4434999999999998</v>
      </c>
      <c r="S16" s="66">
        <f t="shared" si="7"/>
        <v>21</v>
      </c>
      <c r="T16" s="65">
        <f>VLOOKUP($A16,'Return Data'!$B$7:$R$2843,13,0)</f>
        <v>3.8500999999999999</v>
      </c>
      <c r="U16" s="66">
        <f t="shared" si="8"/>
        <v>18</v>
      </c>
      <c r="V16" s="65">
        <f>VLOOKUP($A16,'Return Data'!$B$7:$R$2843,17,0)</f>
        <v>4.0925000000000002</v>
      </c>
      <c r="W16" s="66">
        <f t="shared" si="9"/>
        <v>22</v>
      </c>
      <c r="X16" s="65">
        <f>VLOOKUP($A16,'Return Data'!$B$7:$R$2843,14,0)</f>
        <v>1.8442000000000001</v>
      </c>
      <c r="Y16" s="66">
        <f t="shared" si="10"/>
        <v>22</v>
      </c>
      <c r="Z16" s="65">
        <f>VLOOKUP($A16,'Return Data'!$B$7:$R$2843,16,0)</f>
        <v>3.399</v>
      </c>
      <c r="AA16" s="67">
        <f t="shared" si="11"/>
        <v>25</v>
      </c>
    </row>
    <row r="17" spans="1:27" x14ac:dyDescent="0.3">
      <c r="A17" s="63" t="s">
        <v>1034</v>
      </c>
      <c r="B17" s="64">
        <f>VLOOKUP($A17,'Return Data'!$B$7:$R$2843,3,0)</f>
        <v>44391</v>
      </c>
      <c r="C17" s="65">
        <f>VLOOKUP($A17,'Return Data'!$B$7:$R$2843,4,0)</f>
        <v>422.34789999999998</v>
      </c>
      <c r="D17" s="65">
        <f>VLOOKUP($A17,'Return Data'!$B$7:$R$2843,5,0)</f>
        <v>2.5583</v>
      </c>
      <c r="E17" s="66">
        <f t="shared" si="0"/>
        <v>21</v>
      </c>
      <c r="F17" s="65">
        <f>VLOOKUP($A17,'Return Data'!$B$7:$R$2843,6,0)</f>
        <v>4.9640000000000004</v>
      </c>
      <c r="G17" s="66">
        <f t="shared" si="1"/>
        <v>17</v>
      </c>
      <c r="H17" s="65">
        <f>VLOOKUP($A17,'Return Data'!$B$7:$R$2843,7,0)</f>
        <v>3.2132000000000001</v>
      </c>
      <c r="I17" s="66">
        <f t="shared" si="2"/>
        <v>25</v>
      </c>
      <c r="J17" s="65">
        <f>VLOOKUP($A17,'Return Data'!$B$7:$R$2843,8,0)</f>
        <v>4.3208000000000002</v>
      </c>
      <c r="K17" s="66">
        <f t="shared" si="3"/>
        <v>23</v>
      </c>
      <c r="L17" s="65">
        <f>VLOOKUP($A17,'Return Data'!$B$7:$R$2843,9,0)</f>
        <v>4.0872999999999999</v>
      </c>
      <c r="M17" s="66">
        <f t="shared" si="4"/>
        <v>1</v>
      </c>
      <c r="N17" s="65">
        <f>VLOOKUP($A17,'Return Data'!$B$7:$R$2843,10,0)</f>
        <v>5.5693000000000001</v>
      </c>
      <c r="O17" s="66">
        <f t="shared" si="5"/>
        <v>1</v>
      </c>
      <c r="P17" s="65">
        <f>VLOOKUP($A17,'Return Data'!$B$7:$R$2843,11,0)</f>
        <v>3.6623999999999999</v>
      </c>
      <c r="Q17" s="66">
        <f t="shared" si="6"/>
        <v>16</v>
      </c>
      <c r="R17" s="65">
        <f>VLOOKUP($A17,'Return Data'!$B$7:$R$2843,12,0)</f>
        <v>4.7331000000000003</v>
      </c>
      <c r="S17" s="66">
        <f t="shared" si="7"/>
        <v>3</v>
      </c>
      <c r="T17" s="65">
        <f>VLOOKUP($A17,'Return Data'!$B$7:$R$2843,13,0)</f>
        <v>5.1647999999999996</v>
      </c>
      <c r="U17" s="66">
        <f t="shared" si="8"/>
        <v>3</v>
      </c>
      <c r="V17" s="65">
        <f>VLOOKUP($A17,'Return Data'!$B$7:$R$2843,17,0)</f>
        <v>7.1456999999999997</v>
      </c>
      <c r="W17" s="66">
        <f t="shared" si="9"/>
        <v>2</v>
      </c>
      <c r="X17" s="65">
        <f>VLOOKUP($A17,'Return Data'!$B$7:$R$2843,14,0)</f>
        <v>7.6063999999999998</v>
      </c>
      <c r="Y17" s="66">
        <f t="shared" si="10"/>
        <v>1</v>
      </c>
      <c r="Z17" s="65">
        <f>VLOOKUP($A17,'Return Data'!$B$7:$R$2843,16,0)</f>
        <v>7.9607000000000001</v>
      </c>
      <c r="AA17" s="67">
        <f t="shared" si="11"/>
        <v>2</v>
      </c>
    </row>
    <row r="18" spans="1:27" x14ac:dyDescent="0.3">
      <c r="A18" s="63" t="s">
        <v>1037</v>
      </c>
      <c r="B18" s="64">
        <f>VLOOKUP($A18,'Return Data'!$B$7:$R$2843,3,0)</f>
        <v>44391</v>
      </c>
      <c r="C18" s="65">
        <f>VLOOKUP($A18,'Return Data'!$B$7:$R$2843,4,0)</f>
        <v>30.590699999999998</v>
      </c>
      <c r="D18" s="65">
        <f>VLOOKUP($A18,'Return Data'!$B$7:$R$2843,5,0)</f>
        <v>4.2958999999999996</v>
      </c>
      <c r="E18" s="66">
        <f t="shared" si="0"/>
        <v>18</v>
      </c>
      <c r="F18" s="65">
        <f>VLOOKUP($A18,'Return Data'!$B$7:$R$2843,6,0)</f>
        <v>4.9431000000000003</v>
      </c>
      <c r="G18" s="66">
        <f t="shared" si="1"/>
        <v>18</v>
      </c>
      <c r="H18" s="65">
        <f>VLOOKUP($A18,'Return Data'!$B$7:$R$2843,7,0)</f>
        <v>6.1947999999999999</v>
      </c>
      <c r="I18" s="66">
        <f t="shared" si="2"/>
        <v>11</v>
      </c>
      <c r="J18" s="65">
        <f>VLOOKUP($A18,'Return Data'!$B$7:$R$2843,8,0)</f>
        <v>5.5259</v>
      </c>
      <c r="K18" s="66">
        <f t="shared" si="3"/>
        <v>9</v>
      </c>
      <c r="L18" s="65">
        <f>VLOOKUP($A18,'Return Data'!$B$7:$R$2843,9,0)</f>
        <v>2.7065999999999999</v>
      </c>
      <c r="M18" s="66">
        <f t="shared" si="4"/>
        <v>17</v>
      </c>
      <c r="N18" s="65">
        <f>VLOOKUP($A18,'Return Data'!$B$7:$R$2843,10,0)</f>
        <v>3.9918</v>
      </c>
      <c r="O18" s="66">
        <f t="shared" si="5"/>
        <v>13</v>
      </c>
      <c r="P18" s="65">
        <f>VLOOKUP($A18,'Return Data'!$B$7:$R$2843,11,0)</f>
        <v>3.8912</v>
      </c>
      <c r="Q18" s="66">
        <f t="shared" si="6"/>
        <v>11</v>
      </c>
      <c r="R18" s="65">
        <f>VLOOKUP($A18,'Return Data'!$B$7:$R$2843,12,0)</f>
        <v>3.7787000000000002</v>
      </c>
      <c r="S18" s="66">
        <f t="shared" si="7"/>
        <v>17</v>
      </c>
      <c r="T18" s="65">
        <f>VLOOKUP($A18,'Return Data'!$B$7:$R$2843,13,0)</f>
        <v>3.9361999999999999</v>
      </c>
      <c r="U18" s="66">
        <f t="shared" si="8"/>
        <v>17</v>
      </c>
      <c r="V18" s="65">
        <f>VLOOKUP($A18,'Return Data'!$B$7:$R$2843,17,0)</f>
        <v>6.2130000000000001</v>
      </c>
      <c r="W18" s="66">
        <f t="shared" si="9"/>
        <v>14</v>
      </c>
      <c r="X18" s="65">
        <f>VLOOKUP($A18,'Return Data'!$B$7:$R$2843,14,0)</f>
        <v>6.9314</v>
      </c>
      <c r="Y18" s="66">
        <f t="shared" si="10"/>
        <v>8</v>
      </c>
      <c r="Z18" s="65">
        <f>VLOOKUP($A18,'Return Data'!$B$7:$R$2843,16,0)</f>
        <v>7.4809000000000001</v>
      </c>
      <c r="AA18" s="67">
        <f t="shared" si="11"/>
        <v>12</v>
      </c>
    </row>
    <row r="19" spans="1:27" x14ac:dyDescent="0.3">
      <c r="A19" s="63" t="s">
        <v>1038</v>
      </c>
      <c r="B19" s="64">
        <f>VLOOKUP($A19,'Return Data'!$B$7:$R$2843,3,0)</f>
        <v>44391</v>
      </c>
      <c r="C19" s="65">
        <f>VLOOKUP($A19,'Return Data'!$B$7:$R$2843,4,0)</f>
        <v>3000.4589000000001</v>
      </c>
      <c r="D19" s="65">
        <f>VLOOKUP($A19,'Return Data'!$B$7:$R$2843,5,0)</f>
        <v>5.8789999999999996</v>
      </c>
      <c r="E19" s="66">
        <f t="shared" si="0"/>
        <v>7</v>
      </c>
      <c r="F19" s="65">
        <f>VLOOKUP($A19,'Return Data'!$B$7:$R$2843,6,0)</f>
        <v>5.2633999999999999</v>
      </c>
      <c r="G19" s="66">
        <f t="shared" si="1"/>
        <v>14</v>
      </c>
      <c r="H19" s="65">
        <f>VLOOKUP($A19,'Return Data'!$B$7:$R$2843,7,0)</f>
        <v>6.8087999999999997</v>
      </c>
      <c r="I19" s="66">
        <f t="shared" si="2"/>
        <v>4</v>
      </c>
      <c r="J19" s="65">
        <f>VLOOKUP($A19,'Return Data'!$B$7:$R$2843,8,0)</f>
        <v>5.7317999999999998</v>
      </c>
      <c r="K19" s="66">
        <f t="shared" si="3"/>
        <v>4</v>
      </c>
      <c r="L19" s="65">
        <f>VLOOKUP($A19,'Return Data'!$B$7:$R$2843,9,0)</f>
        <v>3.1267</v>
      </c>
      <c r="M19" s="66">
        <f t="shared" si="4"/>
        <v>7</v>
      </c>
      <c r="N19" s="65">
        <f>VLOOKUP($A19,'Return Data'!$B$7:$R$2843,10,0)</f>
        <v>4.1692</v>
      </c>
      <c r="O19" s="66">
        <f t="shared" si="5"/>
        <v>10</v>
      </c>
      <c r="P19" s="65">
        <f>VLOOKUP($A19,'Return Data'!$B$7:$R$2843,11,0)</f>
        <v>3.9780000000000002</v>
      </c>
      <c r="Q19" s="66">
        <f t="shared" si="6"/>
        <v>7</v>
      </c>
      <c r="R19" s="65">
        <f>VLOOKUP($A19,'Return Data'!$B$7:$R$2843,12,0)</f>
        <v>3.8298000000000001</v>
      </c>
      <c r="S19" s="66">
        <f t="shared" si="7"/>
        <v>15</v>
      </c>
      <c r="T19" s="65">
        <f>VLOOKUP($A19,'Return Data'!$B$7:$R$2843,13,0)</f>
        <v>4.1539999999999999</v>
      </c>
      <c r="U19" s="66">
        <f t="shared" si="8"/>
        <v>15</v>
      </c>
      <c r="V19" s="65">
        <f>VLOOKUP($A19,'Return Data'!$B$7:$R$2843,17,0)</f>
        <v>6.4615</v>
      </c>
      <c r="W19" s="66">
        <f t="shared" si="9"/>
        <v>11</v>
      </c>
      <c r="X19" s="65">
        <f>VLOOKUP($A19,'Return Data'!$B$7:$R$2843,14,0)</f>
        <v>7.1706000000000003</v>
      </c>
      <c r="Y19" s="66">
        <f t="shared" si="10"/>
        <v>4</v>
      </c>
      <c r="Z19" s="65">
        <f>VLOOKUP($A19,'Return Data'!$B$7:$R$2843,16,0)</f>
        <v>7.8730000000000002</v>
      </c>
      <c r="AA19" s="67">
        <f t="shared" si="11"/>
        <v>5</v>
      </c>
    </row>
    <row r="20" spans="1:27" x14ac:dyDescent="0.3">
      <c r="A20" s="63" t="s">
        <v>1040</v>
      </c>
      <c r="B20" s="64">
        <f>VLOOKUP($A20,'Return Data'!$B$7:$R$2843,3,0)</f>
        <v>44391</v>
      </c>
      <c r="C20" s="65">
        <f>VLOOKUP($A20,'Return Data'!$B$7:$R$2843,4,0)</f>
        <v>29.4924</v>
      </c>
      <c r="D20" s="65">
        <f>VLOOKUP($A20,'Return Data'!$B$7:$R$2843,5,0)</f>
        <v>4.9511000000000003</v>
      </c>
      <c r="E20" s="66">
        <f t="shared" si="0"/>
        <v>15</v>
      </c>
      <c r="F20" s="65">
        <f>VLOOKUP($A20,'Return Data'!$B$7:$R$2843,6,0)</f>
        <v>5.3255999999999997</v>
      </c>
      <c r="G20" s="66">
        <f t="shared" si="1"/>
        <v>11</v>
      </c>
      <c r="H20" s="65">
        <f>VLOOKUP($A20,'Return Data'!$B$7:$R$2843,7,0)</f>
        <v>5.9295999999999998</v>
      </c>
      <c r="I20" s="66">
        <f t="shared" si="2"/>
        <v>13</v>
      </c>
      <c r="J20" s="65">
        <f>VLOOKUP($A20,'Return Data'!$B$7:$R$2843,8,0)</f>
        <v>4.8266999999999998</v>
      </c>
      <c r="K20" s="66">
        <f t="shared" si="3"/>
        <v>17</v>
      </c>
      <c r="L20" s="65">
        <f>VLOOKUP($A20,'Return Data'!$B$7:$R$2843,9,0)</f>
        <v>2.7578</v>
      </c>
      <c r="M20" s="66">
        <f t="shared" si="4"/>
        <v>16</v>
      </c>
      <c r="N20" s="65">
        <f>VLOOKUP($A20,'Return Data'!$B$7:$R$2843,10,0)</f>
        <v>3.4893999999999998</v>
      </c>
      <c r="O20" s="66">
        <f t="shared" si="5"/>
        <v>23</v>
      </c>
      <c r="P20" s="65">
        <f>VLOOKUP($A20,'Return Data'!$B$7:$R$2843,11,0)</f>
        <v>3.2332000000000001</v>
      </c>
      <c r="Q20" s="66">
        <f t="shared" si="6"/>
        <v>25</v>
      </c>
      <c r="R20" s="65">
        <f>VLOOKUP($A20,'Return Data'!$B$7:$R$2843,12,0)</f>
        <v>3.2837999999999998</v>
      </c>
      <c r="S20" s="66">
        <f t="shared" si="7"/>
        <v>24</v>
      </c>
      <c r="T20" s="65">
        <f>VLOOKUP($A20,'Return Data'!$B$7:$R$2843,13,0)</f>
        <v>3.5459999999999998</v>
      </c>
      <c r="U20" s="66">
        <f t="shared" si="8"/>
        <v>23</v>
      </c>
      <c r="V20" s="65">
        <f>VLOOKUP($A20,'Return Data'!$B$7:$R$2843,17,0)</f>
        <v>10.5792</v>
      </c>
      <c r="W20" s="66">
        <f t="shared" si="9"/>
        <v>1</v>
      </c>
      <c r="X20" s="65">
        <f>VLOOKUP($A20,'Return Data'!$B$7:$R$2843,14,0)</f>
        <v>5.423</v>
      </c>
      <c r="Y20" s="66">
        <f t="shared" si="10"/>
        <v>17</v>
      </c>
      <c r="Z20" s="65">
        <f>VLOOKUP($A20,'Return Data'!$B$7:$R$2843,16,0)</f>
        <v>7.5785</v>
      </c>
      <c r="AA20" s="67">
        <f t="shared" si="11"/>
        <v>11</v>
      </c>
    </row>
    <row r="21" spans="1:27" x14ac:dyDescent="0.3">
      <c r="A21" s="63" t="s">
        <v>1042</v>
      </c>
      <c r="B21" s="64">
        <f>VLOOKUP($A21,'Return Data'!$B$7:$R$2843,3,0)</f>
        <v>44391</v>
      </c>
      <c r="C21" s="65">
        <f>VLOOKUP($A21,'Return Data'!$B$7:$R$2843,4,0)</f>
        <v>2660.7275</v>
      </c>
      <c r="D21" s="65">
        <f>VLOOKUP($A21,'Return Data'!$B$7:$R$2843,5,0)</f>
        <v>2.5531000000000001</v>
      </c>
      <c r="E21" s="66">
        <f t="shared" si="0"/>
        <v>22</v>
      </c>
      <c r="F21" s="65">
        <f>VLOOKUP($A21,'Return Data'!$B$7:$R$2843,6,0)</f>
        <v>3.7538</v>
      </c>
      <c r="G21" s="66">
        <f t="shared" si="1"/>
        <v>24</v>
      </c>
      <c r="H21" s="65">
        <f>VLOOKUP($A21,'Return Data'!$B$7:$R$2843,7,0)</f>
        <v>4.5446</v>
      </c>
      <c r="I21" s="66">
        <f t="shared" si="2"/>
        <v>23</v>
      </c>
      <c r="J21" s="65">
        <f>VLOOKUP($A21,'Return Data'!$B$7:$R$2843,8,0)</f>
        <v>4.4512999999999998</v>
      </c>
      <c r="K21" s="66">
        <f t="shared" si="3"/>
        <v>22</v>
      </c>
      <c r="L21" s="65">
        <f>VLOOKUP($A21,'Return Data'!$B$7:$R$2843,9,0)</f>
        <v>2.4914999999999998</v>
      </c>
      <c r="M21" s="66">
        <f t="shared" si="4"/>
        <v>20</v>
      </c>
      <c r="N21" s="65">
        <f>VLOOKUP($A21,'Return Data'!$B$7:$R$2843,10,0)</f>
        <v>4.2831000000000001</v>
      </c>
      <c r="O21" s="66">
        <f t="shared" si="5"/>
        <v>8</v>
      </c>
      <c r="P21" s="65">
        <f>VLOOKUP($A21,'Return Data'!$B$7:$R$2843,11,0)</f>
        <v>3.5225</v>
      </c>
      <c r="Q21" s="66">
        <f t="shared" si="6"/>
        <v>18</v>
      </c>
      <c r="R21" s="65">
        <f>VLOOKUP($A21,'Return Data'!$B$7:$R$2843,12,0)</f>
        <v>3.8601000000000001</v>
      </c>
      <c r="S21" s="66">
        <f t="shared" si="7"/>
        <v>13</v>
      </c>
      <c r="T21" s="65">
        <f>VLOOKUP($A21,'Return Data'!$B$7:$R$2843,13,0)</f>
        <v>4.4558</v>
      </c>
      <c r="U21" s="66">
        <f t="shared" si="8"/>
        <v>7</v>
      </c>
      <c r="V21" s="65">
        <f>VLOOKUP($A21,'Return Data'!$B$7:$R$2843,17,0)</f>
        <v>6.8788</v>
      </c>
      <c r="W21" s="66">
        <f t="shared" si="9"/>
        <v>3</v>
      </c>
      <c r="X21" s="65">
        <f>VLOOKUP($A21,'Return Data'!$B$7:$R$2843,14,0)</f>
        <v>7.1787000000000001</v>
      </c>
      <c r="Y21" s="66">
        <f t="shared" si="10"/>
        <v>3</v>
      </c>
      <c r="Z21" s="65">
        <f>VLOOKUP($A21,'Return Data'!$B$7:$R$2843,16,0)</f>
        <v>7.5972</v>
      </c>
      <c r="AA21" s="67">
        <f t="shared" si="11"/>
        <v>9</v>
      </c>
    </row>
    <row r="22" spans="1:27" x14ac:dyDescent="0.3">
      <c r="A22" s="63" t="s">
        <v>1045</v>
      </c>
      <c r="B22" s="64">
        <f>VLOOKUP($A22,'Return Data'!$B$7:$R$2843,3,0)</f>
        <v>44391</v>
      </c>
      <c r="C22" s="65">
        <f>VLOOKUP($A22,'Return Data'!$B$7:$R$2843,4,0)</f>
        <v>22.422799999999999</v>
      </c>
      <c r="D22" s="65">
        <f>VLOOKUP($A22,'Return Data'!$B$7:$R$2843,5,0)</f>
        <v>6.8380999999999998</v>
      </c>
      <c r="E22" s="66">
        <f t="shared" si="0"/>
        <v>6</v>
      </c>
      <c r="F22" s="65">
        <f>VLOOKUP($A22,'Return Data'!$B$7:$R$2843,6,0)</f>
        <v>5.5387000000000004</v>
      </c>
      <c r="G22" s="66">
        <f t="shared" si="1"/>
        <v>6</v>
      </c>
      <c r="H22" s="65">
        <f>VLOOKUP($A22,'Return Data'!$B$7:$R$2843,7,0)</f>
        <v>6.5659999999999998</v>
      </c>
      <c r="I22" s="66">
        <f t="shared" si="2"/>
        <v>9</v>
      </c>
      <c r="J22" s="65">
        <f>VLOOKUP($A22,'Return Data'!$B$7:$R$2843,8,0)</f>
        <v>5.5346000000000002</v>
      </c>
      <c r="K22" s="66">
        <f t="shared" si="3"/>
        <v>8</v>
      </c>
      <c r="L22" s="65">
        <f>VLOOKUP($A22,'Return Data'!$B$7:$R$2843,9,0)</f>
        <v>2.5337999999999998</v>
      </c>
      <c r="M22" s="66">
        <f t="shared" si="4"/>
        <v>19</v>
      </c>
      <c r="N22" s="65">
        <f>VLOOKUP($A22,'Return Data'!$B$7:$R$2843,10,0)</f>
        <v>3.8496000000000001</v>
      </c>
      <c r="O22" s="66">
        <f t="shared" si="5"/>
        <v>15</v>
      </c>
      <c r="P22" s="65">
        <f>VLOOKUP($A22,'Return Data'!$B$7:$R$2843,11,0)</f>
        <v>3.8260000000000001</v>
      </c>
      <c r="Q22" s="66">
        <f t="shared" si="6"/>
        <v>13</v>
      </c>
      <c r="R22" s="65">
        <f>VLOOKUP($A22,'Return Data'!$B$7:$R$2843,12,0)</f>
        <v>3.8498999999999999</v>
      </c>
      <c r="S22" s="66">
        <f t="shared" si="7"/>
        <v>14</v>
      </c>
      <c r="T22" s="65">
        <f>VLOOKUP($A22,'Return Data'!$B$7:$R$2843,13,0)</f>
        <v>4.2572000000000001</v>
      </c>
      <c r="U22" s="66">
        <f t="shared" si="8"/>
        <v>12</v>
      </c>
      <c r="V22" s="65">
        <f>VLOOKUP($A22,'Return Data'!$B$7:$R$2843,17,0)</f>
        <v>5.9454000000000002</v>
      </c>
      <c r="W22" s="66">
        <f t="shared" si="9"/>
        <v>16</v>
      </c>
      <c r="X22" s="65">
        <f>VLOOKUP($A22,'Return Data'!$B$7:$R$2843,14,0)</f>
        <v>5.7732999999999999</v>
      </c>
      <c r="Y22" s="66">
        <f t="shared" si="10"/>
        <v>15</v>
      </c>
      <c r="Z22" s="65">
        <f>VLOOKUP($A22,'Return Data'!$B$7:$R$2843,16,0)</f>
        <v>7.9028</v>
      </c>
      <c r="AA22" s="67">
        <f t="shared" si="11"/>
        <v>3</v>
      </c>
    </row>
    <row r="23" spans="1:27" x14ac:dyDescent="0.3">
      <c r="A23" s="63" t="s">
        <v>1046</v>
      </c>
      <c r="B23" s="64">
        <f>VLOOKUP($A23,'Return Data'!$B$7:$R$2843,3,0)</f>
        <v>44391</v>
      </c>
      <c r="C23" s="65">
        <f>VLOOKUP($A23,'Return Data'!$B$7:$R$2843,4,0)</f>
        <v>31.687200000000001</v>
      </c>
      <c r="D23" s="65">
        <f>VLOOKUP($A23,'Return Data'!$B$7:$R$2843,5,0)</f>
        <v>4.4928999999999997</v>
      </c>
      <c r="E23" s="66">
        <f t="shared" si="0"/>
        <v>17</v>
      </c>
      <c r="F23" s="65">
        <f>VLOOKUP($A23,'Return Data'!$B$7:$R$2843,6,0)</f>
        <v>5.0717999999999996</v>
      </c>
      <c r="G23" s="66">
        <f t="shared" si="1"/>
        <v>15</v>
      </c>
      <c r="H23" s="65">
        <f>VLOOKUP($A23,'Return Data'!$B$7:$R$2843,7,0)</f>
        <v>5.7163000000000004</v>
      </c>
      <c r="I23" s="66">
        <f t="shared" si="2"/>
        <v>16</v>
      </c>
      <c r="J23" s="65">
        <f>VLOOKUP($A23,'Return Data'!$B$7:$R$2843,8,0)</f>
        <v>5.2186000000000003</v>
      </c>
      <c r="K23" s="66">
        <f t="shared" si="3"/>
        <v>12</v>
      </c>
      <c r="L23" s="65">
        <f>VLOOKUP($A23,'Return Data'!$B$7:$R$2843,9,0)</f>
        <v>2.8441000000000001</v>
      </c>
      <c r="M23" s="66">
        <f t="shared" si="4"/>
        <v>14</v>
      </c>
      <c r="N23" s="65">
        <f>VLOOKUP($A23,'Return Data'!$B$7:$R$2843,10,0)</f>
        <v>3.6894</v>
      </c>
      <c r="O23" s="66">
        <f t="shared" si="5"/>
        <v>19</v>
      </c>
      <c r="P23" s="65">
        <f>VLOOKUP($A23,'Return Data'!$B$7:$R$2843,11,0)</f>
        <v>3.2435</v>
      </c>
      <c r="Q23" s="66">
        <f t="shared" si="6"/>
        <v>24</v>
      </c>
      <c r="R23" s="65">
        <f>VLOOKUP($A23,'Return Data'!$B$7:$R$2843,12,0)</f>
        <v>4.1981999999999999</v>
      </c>
      <c r="S23" s="66">
        <f t="shared" si="7"/>
        <v>6</v>
      </c>
      <c r="T23" s="65">
        <f>VLOOKUP($A23,'Return Data'!$B$7:$R$2843,13,0)</f>
        <v>4.2785000000000002</v>
      </c>
      <c r="U23" s="66">
        <f t="shared" si="8"/>
        <v>11</v>
      </c>
      <c r="V23" s="65">
        <f>VLOOKUP($A23,'Return Data'!$B$7:$R$2843,17,0)</f>
        <v>6.3608000000000002</v>
      </c>
      <c r="W23" s="66">
        <f t="shared" si="9"/>
        <v>13</v>
      </c>
      <c r="X23" s="65">
        <f>VLOOKUP($A23,'Return Data'!$B$7:$R$2843,14,0)</f>
        <v>5.4339000000000004</v>
      </c>
      <c r="Y23" s="66">
        <f t="shared" si="10"/>
        <v>16</v>
      </c>
      <c r="Z23" s="65">
        <f>VLOOKUP($A23,'Return Data'!$B$7:$R$2843,16,0)</f>
        <v>6.5705999999999998</v>
      </c>
      <c r="AA23" s="67">
        <f t="shared" si="11"/>
        <v>19</v>
      </c>
    </row>
    <row r="24" spans="1:27" x14ac:dyDescent="0.3">
      <c r="A24" s="63" t="s">
        <v>1049</v>
      </c>
      <c r="B24" s="64">
        <f>VLOOKUP($A24,'Return Data'!$B$7:$R$2843,3,0)</f>
        <v>44391</v>
      </c>
      <c r="C24" s="65">
        <f>VLOOKUP($A24,'Return Data'!$B$7:$R$2843,4,0)</f>
        <v>1309.3253</v>
      </c>
      <c r="D24" s="65">
        <f>VLOOKUP($A24,'Return Data'!$B$7:$R$2843,5,0)</f>
        <v>2.2749000000000001</v>
      </c>
      <c r="E24" s="66">
        <f t="shared" si="0"/>
        <v>23</v>
      </c>
      <c r="F24" s="65">
        <f>VLOOKUP($A24,'Return Data'!$B$7:$R$2843,6,0)</f>
        <v>4.1582999999999997</v>
      </c>
      <c r="G24" s="66">
        <f t="shared" si="1"/>
        <v>22</v>
      </c>
      <c r="H24" s="65">
        <f>VLOOKUP($A24,'Return Data'!$B$7:$R$2843,7,0)</f>
        <v>5.7637999999999998</v>
      </c>
      <c r="I24" s="66">
        <f t="shared" si="2"/>
        <v>15</v>
      </c>
      <c r="J24" s="65">
        <f>VLOOKUP($A24,'Return Data'!$B$7:$R$2843,8,0)</f>
        <v>4.5171000000000001</v>
      </c>
      <c r="K24" s="66">
        <f t="shared" si="3"/>
        <v>20</v>
      </c>
      <c r="L24" s="65">
        <f>VLOOKUP($A24,'Return Data'!$B$7:$R$2843,9,0)</f>
        <v>2.0573999999999999</v>
      </c>
      <c r="M24" s="66">
        <f t="shared" si="4"/>
        <v>23</v>
      </c>
      <c r="N24" s="65">
        <f>VLOOKUP($A24,'Return Data'!$B$7:$R$2843,10,0)</f>
        <v>3.6833</v>
      </c>
      <c r="O24" s="66">
        <f t="shared" si="5"/>
        <v>20</v>
      </c>
      <c r="P24" s="65">
        <f>VLOOKUP($A24,'Return Data'!$B$7:$R$2843,11,0)</f>
        <v>3.4632000000000001</v>
      </c>
      <c r="Q24" s="66">
        <f t="shared" si="6"/>
        <v>19</v>
      </c>
      <c r="R24" s="65">
        <f>VLOOKUP($A24,'Return Data'!$B$7:$R$2843,12,0)</f>
        <v>3.4323000000000001</v>
      </c>
      <c r="S24" s="66">
        <f t="shared" si="7"/>
        <v>22</v>
      </c>
      <c r="T24" s="65">
        <f>VLOOKUP($A24,'Return Data'!$B$7:$R$2843,13,0)</f>
        <v>3.7743000000000002</v>
      </c>
      <c r="U24" s="66">
        <f t="shared" si="8"/>
        <v>20</v>
      </c>
      <c r="V24" s="65">
        <f>VLOOKUP($A24,'Return Data'!$B$7:$R$2843,17,0)</f>
        <v>5.6859000000000002</v>
      </c>
      <c r="W24" s="66">
        <f t="shared" si="9"/>
        <v>18</v>
      </c>
      <c r="X24" s="65">
        <f>VLOOKUP($A24,'Return Data'!$B$7:$R$2843,14,0)</f>
        <v>6.3937999999999997</v>
      </c>
      <c r="Y24" s="66">
        <f t="shared" si="10"/>
        <v>13</v>
      </c>
      <c r="Z24" s="65">
        <f>VLOOKUP($A24,'Return Data'!$B$7:$R$2843,16,0)</f>
        <v>6.3006000000000002</v>
      </c>
      <c r="AA24" s="67">
        <f t="shared" si="11"/>
        <v>20</v>
      </c>
    </row>
    <row r="25" spans="1:27" x14ac:dyDescent="0.3">
      <c r="A25" s="63" t="s">
        <v>1051</v>
      </c>
      <c r="B25" s="64">
        <f>VLOOKUP($A25,'Return Data'!$B$7:$R$2843,3,0)</f>
        <v>44391</v>
      </c>
      <c r="C25" s="65">
        <f>VLOOKUP($A25,'Return Data'!$B$7:$R$2843,4,0)</f>
        <v>1801.4572000000001</v>
      </c>
      <c r="D25" s="65">
        <f>VLOOKUP($A25,'Return Data'!$B$7:$R$2843,5,0)</f>
        <v>4.9646999999999997</v>
      </c>
      <c r="E25" s="66">
        <f t="shared" si="0"/>
        <v>14</v>
      </c>
      <c r="F25" s="65">
        <f>VLOOKUP($A25,'Return Data'!$B$7:$R$2843,6,0)</f>
        <v>5.0164999999999997</v>
      </c>
      <c r="G25" s="66">
        <f t="shared" si="1"/>
        <v>16</v>
      </c>
      <c r="H25" s="65">
        <f>VLOOKUP($A25,'Return Data'!$B$7:$R$2843,7,0)</f>
        <v>6.5926999999999998</v>
      </c>
      <c r="I25" s="66">
        <f t="shared" si="2"/>
        <v>7</v>
      </c>
      <c r="J25" s="65">
        <f>VLOOKUP($A25,'Return Data'!$B$7:$R$2843,8,0)</f>
        <v>5.1948999999999996</v>
      </c>
      <c r="K25" s="66">
        <f t="shared" si="3"/>
        <v>14</v>
      </c>
      <c r="L25" s="65">
        <f>VLOOKUP($A25,'Return Data'!$B$7:$R$2843,9,0)</f>
        <v>2.4817</v>
      </c>
      <c r="M25" s="66">
        <f t="shared" si="4"/>
        <v>21</v>
      </c>
      <c r="N25" s="65">
        <f>VLOOKUP($A25,'Return Data'!$B$7:$R$2843,10,0)</f>
        <v>3.556</v>
      </c>
      <c r="O25" s="66">
        <f t="shared" si="5"/>
        <v>21</v>
      </c>
      <c r="P25" s="65">
        <f>VLOOKUP($A25,'Return Data'!$B$7:$R$2843,11,0)</f>
        <v>3.327</v>
      </c>
      <c r="Q25" s="66">
        <f t="shared" si="6"/>
        <v>21</v>
      </c>
      <c r="R25" s="65">
        <f>VLOOKUP($A25,'Return Data'!$B$7:$R$2843,12,0)</f>
        <v>3.4453999999999998</v>
      </c>
      <c r="S25" s="66">
        <f t="shared" si="7"/>
        <v>20</v>
      </c>
      <c r="T25" s="65">
        <f>VLOOKUP($A25,'Return Data'!$B$7:$R$2843,13,0)</f>
        <v>3.8336000000000001</v>
      </c>
      <c r="U25" s="66">
        <f t="shared" si="8"/>
        <v>19</v>
      </c>
      <c r="V25" s="65">
        <f>VLOOKUP($A25,'Return Data'!$B$7:$R$2843,17,0)</f>
        <v>5.4943999999999997</v>
      </c>
      <c r="W25" s="66">
        <f t="shared" si="9"/>
        <v>19</v>
      </c>
      <c r="X25" s="65">
        <f>VLOOKUP($A25,'Return Data'!$B$7:$R$2843,14,0)</f>
        <v>5.7743000000000002</v>
      </c>
      <c r="Y25" s="66">
        <f t="shared" si="10"/>
        <v>14</v>
      </c>
      <c r="Z25" s="65">
        <f>VLOOKUP($A25,'Return Data'!$B$7:$R$2843,16,0)</f>
        <v>4.5016999999999996</v>
      </c>
      <c r="AA25" s="67">
        <f t="shared" si="11"/>
        <v>23</v>
      </c>
    </row>
    <row r="26" spans="1:27" x14ac:dyDescent="0.3">
      <c r="A26" s="63" t="s">
        <v>1052</v>
      </c>
      <c r="B26" s="64">
        <f>VLOOKUP($A26,'Return Data'!$B$7:$R$2843,3,0)</f>
        <v>44391</v>
      </c>
      <c r="C26" s="65">
        <f>VLOOKUP($A26,'Return Data'!$B$7:$R$2843,4,0)</f>
        <v>2964.4585999999999</v>
      </c>
      <c r="D26" s="65">
        <f>VLOOKUP($A26,'Return Data'!$B$7:$R$2843,5,0)</f>
        <v>1.714</v>
      </c>
      <c r="E26" s="66">
        <f t="shared" si="0"/>
        <v>24</v>
      </c>
      <c r="F26" s="65">
        <f>VLOOKUP($A26,'Return Data'!$B$7:$R$2843,6,0)</f>
        <v>4.5415000000000001</v>
      </c>
      <c r="G26" s="66">
        <f t="shared" si="1"/>
        <v>21</v>
      </c>
      <c r="H26" s="65">
        <f>VLOOKUP($A26,'Return Data'!$B$7:$R$2843,7,0)</f>
        <v>5.8445999999999998</v>
      </c>
      <c r="I26" s="66">
        <f t="shared" si="2"/>
        <v>14</v>
      </c>
      <c r="J26" s="65">
        <f>VLOOKUP($A26,'Return Data'!$B$7:$R$2843,8,0)</f>
        <v>5.5613000000000001</v>
      </c>
      <c r="K26" s="66">
        <f t="shared" si="3"/>
        <v>7</v>
      </c>
      <c r="L26" s="65">
        <f>VLOOKUP($A26,'Return Data'!$B$7:$R$2843,9,0)</f>
        <v>2.8098000000000001</v>
      </c>
      <c r="M26" s="66">
        <f t="shared" si="4"/>
        <v>15</v>
      </c>
      <c r="N26" s="65">
        <f>VLOOKUP($A26,'Return Data'!$B$7:$R$2843,10,0)</f>
        <v>4.6475999999999997</v>
      </c>
      <c r="O26" s="66">
        <f t="shared" si="5"/>
        <v>4</v>
      </c>
      <c r="P26" s="65">
        <f>VLOOKUP($A26,'Return Data'!$B$7:$R$2843,11,0)</f>
        <v>4.6003999999999996</v>
      </c>
      <c r="Q26" s="66">
        <f t="shared" si="6"/>
        <v>3</v>
      </c>
      <c r="R26" s="65">
        <f>VLOOKUP($A26,'Return Data'!$B$7:$R$2843,12,0)</f>
        <v>4.7060000000000004</v>
      </c>
      <c r="S26" s="66">
        <f t="shared" si="7"/>
        <v>4</v>
      </c>
      <c r="T26" s="65">
        <f>VLOOKUP($A26,'Return Data'!$B$7:$R$2843,13,0)</f>
        <v>5.0042</v>
      </c>
      <c r="U26" s="66">
        <f t="shared" si="8"/>
        <v>5</v>
      </c>
      <c r="V26" s="65">
        <f>VLOOKUP($A26,'Return Data'!$B$7:$R$2843,17,0)</f>
        <v>6.8739999999999997</v>
      </c>
      <c r="W26" s="66">
        <f t="shared" si="9"/>
        <v>4</v>
      </c>
      <c r="X26" s="65">
        <f>VLOOKUP($A26,'Return Data'!$B$7:$R$2843,14,0)</f>
        <v>6.7473000000000001</v>
      </c>
      <c r="Y26" s="66">
        <f t="shared" si="10"/>
        <v>10</v>
      </c>
      <c r="Z26" s="65">
        <f>VLOOKUP($A26,'Return Data'!$B$7:$R$2843,16,0)</f>
        <v>7.8789999999999996</v>
      </c>
      <c r="AA26" s="67">
        <f t="shared" si="11"/>
        <v>4</v>
      </c>
    </row>
    <row r="27" spans="1:27" x14ac:dyDescent="0.3">
      <c r="A27" s="63" t="s">
        <v>1054</v>
      </c>
      <c r="B27" s="64">
        <f>VLOOKUP($A27,'Return Data'!$B$7:$R$2843,3,0)</f>
        <v>44391</v>
      </c>
      <c r="C27" s="65">
        <f>VLOOKUP($A27,'Return Data'!$B$7:$R$2843,4,0)</f>
        <v>23.584900000000001</v>
      </c>
      <c r="D27" s="65">
        <f>VLOOKUP($A27,'Return Data'!$B$7:$R$2843,5,0)</f>
        <v>7.1204000000000001</v>
      </c>
      <c r="E27" s="66">
        <f t="shared" si="0"/>
        <v>3</v>
      </c>
      <c r="F27" s="65">
        <f>VLOOKUP($A27,'Return Data'!$B$7:$R$2843,6,0)</f>
        <v>5.3586</v>
      </c>
      <c r="G27" s="66">
        <f t="shared" si="1"/>
        <v>9</v>
      </c>
      <c r="H27" s="65">
        <f>VLOOKUP($A27,'Return Data'!$B$7:$R$2843,7,0)</f>
        <v>5.3558000000000003</v>
      </c>
      <c r="I27" s="66">
        <f t="shared" si="2"/>
        <v>20</v>
      </c>
      <c r="J27" s="65">
        <f>VLOOKUP($A27,'Return Data'!$B$7:$R$2843,8,0)</f>
        <v>4.4625000000000004</v>
      </c>
      <c r="K27" s="66">
        <f t="shared" si="3"/>
        <v>21</v>
      </c>
      <c r="L27" s="65">
        <f>VLOOKUP($A27,'Return Data'!$B$7:$R$2843,9,0)</f>
        <v>2.5640999999999998</v>
      </c>
      <c r="M27" s="66">
        <f t="shared" si="4"/>
        <v>18</v>
      </c>
      <c r="N27" s="65">
        <f>VLOOKUP($A27,'Return Data'!$B$7:$R$2843,10,0)</f>
        <v>3.8412999999999999</v>
      </c>
      <c r="O27" s="66">
        <f t="shared" si="5"/>
        <v>16</v>
      </c>
      <c r="P27" s="65">
        <f>VLOOKUP($A27,'Return Data'!$B$7:$R$2843,11,0)</f>
        <v>3.8433999999999999</v>
      </c>
      <c r="Q27" s="66">
        <f t="shared" si="6"/>
        <v>12</v>
      </c>
      <c r="R27" s="65">
        <f>VLOOKUP($A27,'Return Data'!$B$7:$R$2843,12,0)</f>
        <v>3.9169999999999998</v>
      </c>
      <c r="S27" s="66">
        <f t="shared" si="7"/>
        <v>12</v>
      </c>
      <c r="T27" s="65">
        <f>VLOOKUP($A27,'Return Data'!$B$7:$R$2843,13,0)</f>
        <v>4.4217000000000004</v>
      </c>
      <c r="U27" s="66">
        <f t="shared" si="8"/>
        <v>9</v>
      </c>
      <c r="V27" s="65">
        <f>VLOOKUP($A27,'Return Data'!$B$7:$R$2843,17,0)</f>
        <v>4.2091000000000003</v>
      </c>
      <c r="W27" s="66">
        <f t="shared" si="9"/>
        <v>21</v>
      </c>
      <c r="X27" s="65">
        <f>VLOOKUP($A27,'Return Data'!$B$7:$R$2843,14,0)</f>
        <v>-0.75560000000000005</v>
      </c>
      <c r="Y27" s="66">
        <f t="shared" si="10"/>
        <v>24</v>
      </c>
      <c r="Z27" s="65">
        <f>VLOOKUP($A27,'Return Data'!$B$7:$R$2843,16,0)</f>
        <v>6.2873999999999999</v>
      </c>
      <c r="AA27" s="67">
        <f t="shared" si="11"/>
        <v>21</v>
      </c>
    </row>
    <row r="28" spans="1:27" x14ac:dyDescent="0.3">
      <c r="A28" s="63" t="s">
        <v>1056</v>
      </c>
      <c r="B28" s="64">
        <f>VLOOKUP($A28,'Return Data'!$B$7:$R$2843,3,0)</f>
        <v>44391</v>
      </c>
      <c r="C28" s="65">
        <f>VLOOKUP($A28,'Return Data'!$B$7:$R$2843,4,0)</f>
        <v>2761.5214999999998</v>
      </c>
      <c r="D28" s="65">
        <f>VLOOKUP($A28,'Return Data'!$B$7:$R$2843,5,0)</f>
        <v>3.3536000000000001</v>
      </c>
      <c r="E28" s="66">
        <f t="shared" si="0"/>
        <v>20</v>
      </c>
      <c r="F28" s="65">
        <f>VLOOKUP($A28,'Return Data'!$B$7:$R$2843,6,0)</f>
        <v>5.3117000000000001</v>
      </c>
      <c r="G28" s="66">
        <f t="shared" si="1"/>
        <v>12</v>
      </c>
      <c r="H28" s="65">
        <f>VLOOKUP($A28,'Return Data'!$B$7:$R$2843,7,0)</f>
        <v>6.6059000000000001</v>
      </c>
      <c r="I28" s="66">
        <f t="shared" si="2"/>
        <v>6</v>
      </c>
      <c r="J28" s="65">
        <f>VLOOKUP($A28,'Return Data'!$B$7:$R$2843,8,0)</f>
        <v>5.2110000000000003</v>
      </c>
      <c r="K28" s="66">
        <f t="shared" si="3"/>
        <v>13</v>
      </c>
      <c r="L28" s="65">
        <f>VLOOKUP($A28,'Return Data'!$B$7:$R$2843,9,0)</f>
        <v>3.0375000000000001</v>
      </c>
      <c r="M28" s="66">
        <f t="shared" si="4"/>
        <v>9</v>
      </c>
      <c r="N28" s="65">
        <f>VLOOKUP($A28,'Return Data'!$B$7:$R$2843,10,0)</f>
        <v>3.8361000000000001</v>
      </c>
      <c r="O28" s="66">
        <f t="shared" si="5"/>
        <v>17</v>
      </c>
      <c r="P28" s="65">
        <f>VLOOKUP($A28,'Return Data'!$B$7:$R$2843,11,0)</f>
        <v>3.7524000000000002</v>
      </c>
      <c r="Q28" s="66">
        <f t="shared" si="6"/>
        <v>14</v>
      </c>
      <c r="R28" s="65">
        <f>VLOOKUP($A28,'Return Data'!$B$7:$R$2843,12,0)</f>
        <v>3.6008</v>
      </c>
      <c r="S28" s="66">
        <f t="shared" si="7"/>
        <v>18</v>
      </c>
      <c r="T28" s="65">
        <f>VLOOKUP($A28,'Return Data'!$B$7:$R$2843,13,0)</f>
        <v>3.6412</v>
      </c>
      <c r="U28" s="66">
        <f t="shared" si="8"/>
        <v>22</v>
      </c>
      <c r="V28" s="65">
        <f>VLOOKUP($A28,'Return Data'!$B$7:$R$2843,17,0)</f>
        <v>5.0170000000000003</v>
      </c>
      <c r="W28" s="66">
        <f t="shared" si="9"/>
        <v>20</v>
      </c>
      <c r="X28" s="65">
        <f>VLOOKUP($A28,'Return Data'!$B$7:$R$2843,14,0)</f>
        <v>-0.68189999999999995</v>
      </c>
      <c r="Y28" s="66">
        <f t="shared" si="10"/>
        <v>23</v>
      </c>
      <c r="Z28" s="65">
        <f>VLOOKUP($A28,'Return Data'!$B$7:$R$2843,16,0)</f>
        <v>6.2172000000000001</v>
      </c>
      <c r="AA28" s="67">
        <f t="shared" si="11"/>
        <v>22</v>
      </c>
    </row>
    <row r="29" spans="1:27" x14ac:dyDescent="0.3">
      <c r="A29" s="63" t="s">
        <v>1058</v>
      </c>
      <c r="B29" s="64">
        <f>VLOOKUP($A29,'Return Data'!$B$7:$R$2843,3,0)</f>
        <v>44391</v>
      </c>
      <c r="C29" s="65">
        <f>VLOOKUP($A29,'Return Data'!$B$7:$R$2843,4,0)</f>
        <v>2779.9553000000001</v>
      </c>
      <c r="D29" s="65">
        <f>VLOOKUP($A29,'Return Data'!$B$7:$R$2843,5,0)</f>
        <v>5.6571999999999996</v>
      </c>
      <c r="E29" s="66">
        <f t="shared" si="0"/>
        <v>8</v>
      </c>
      <c r="F29" s="65">
        <f>VLOOKUP($A29,'Return Data'!$B$7:$R$2843,6,0)</f>
        <v>5.8364000000000003</v>
      </c>
      <c r="G29" s="66">
        <f t="shared" si="1"/>
        <v>4</v>
      </c>
      <c r="H29" s="65">
        <f>VLOOKUP($A29,'Return Data'!$B$7:$R$2843,7,0)</f>
        <v>5.4949000000000003</v>
      </c>
      <c r="I29" s="66">
        <f t="shared" si="2"/>
        <v>19</v>
      </c>
      <c r="J29" s="65">
        <f>VLOOKUP($A29,'Return Data'!$B$7:$R$2843,8,0)</f>
        <v>4.8925999999999998</v>
      </c>
      <c r="K29" s="66">
        <f t="shared" si="3"/>
        <v>15</v>
      </c>
      <c r="L29" s="65">
        <f>VLOOKUP($A29,'Return Data'!$B$7:$R$2843,9,0)</f>
        <v>3.0617000000000001</v>
      </c>
      <c r="M29" s="66">
        <f t="shared" si="4"/>
        <v>8</v>
      </c>
      <c r="N29" s="65">
        <f>VLOOKUP($A29,'Return Data'!$B$7:$R$2843,10,0)</f>
        <v>3.7326000000000001</v>
      </c>
      <c r="O29" s="66">
        <f t="shared" si="5"/>
        <v>18</v>
      </c>
      <c r="P29" s="65">
        <f>VLOOKUP($A29,'Return Data'!$B$7:$R$2843,11,0)</f>
        <v>3.3235000000000001</v>
      </c>
      <c r="Q29" s="66">
        <f t="shared" si="6"/>
        <v>22</v>
      </c>
      <c r="R29" s="65">
        <f>VLOOKUP($A29,'Return Data'!$B$7:$R$2843,12,0)</f>
        <v>3.4893999999999998</v>
      </c>
      <c r="S29" s="66">
        <f t="shared" si="7"/>
        <v>19</v>
      </c>
      <c r="T29" s="65">
        <f>VLOOKUP($A29,'Return Data'!$B$7:$R$2843,13,0)</f>
        <v>3.7134</v>
      </c>
      <c r="U29" s="66">
        <f t="shared" si="8"/>
        <v>21</v>
      </c>
      <c r="V29" s="65">
        <f>VLOOKUP($A29,'Return Data'!$B$7:$R$2843,17,0)</f>
        <v>6.0023999999999997</v>
      </c>
      <c r="W29" s="66">
        <f t="shared" si="9"/>
        <v>15</v>
      </c>
      <c r="X29" s="65">
        <f>VLOOKUP($A29,'Return Data'!$B$7:$R$2843,14,0)</f>
        <v>6.7671999999999999</v>
      </c>
      <c r="Y29" s="66">
        <f t="shared" si="10"/>
        <v>9</v>
      </c>
      <c r="Z29" s="65">
        <f>VLOOKUP($A29,'Return Data'!$B$7:$R$2843,16,0)</f>
        <v>7.5887000000000002</v>
      </c>
      <c r="AA29" s="67">
        <f t="shared" si="11"/>
        <v>10</v>
      </c>
    </row>
    <row r="30" spans="1:27" x14ac:dyDescent="0.3">
      <c r="A30" s="63" t="s">
        <v>1061</v>
      </c>
      <c r="B30" s="64">
        <f>VLOOKUP($A30,'Return Data'!$B$7:$R$2843,3,0)</f>
        <v>44391</v>
      </c>
      <c r="C30" s="65">
        <f>VLOOKUP($A30,'Return Data'!$B$7:$R$2843,4,0)</f>
        <v>26.219200000000001</v>
      </c>
      <c r="D30" s="65">
        <f>VLOOKUP($A30,'Return Data'!$B$7:$R$2843,5,0)</f>
        <v>5.0122999999999998</v>
      </c>
      <c r="E30" s="66">
        <f t="shared" si="0"/>
        <v>13</v>
      </c>
      <c r="F30" s="65">
        <f>VLOOKUP($A30,'Return Data'!$B$7:$R$2843,6,0)</f>
        <v>4.0114999999999998</v>
      </c>
      <c r="G30" s="66">
        <f t="shared" si="1"/>
        <v>23</v>
      </c>
      <c r="H30" s="65">
        <f>VLOOKUP($A30,'Return Data'!$B$7:$R$2843,7,0)</f>
        <v>5.5145999999999997</v>
      </c>
      <c r="I30" s="66">
        <f t="shared" si="2"/>
        <v>18</v>
      </c>
      <c r="J30" s="65">
        <f>VLOOKUP($A30,'Return Data'!$B$7:$R$2843,8,0)</f>
        <v>4.6319999999999997</v>
      </c>
      <c r="K30" s="66">
        <f t="shared" si="3"/>
        <v>18</v>
      </c>
      <c r="L30" s="65">
        <f>VLOOKUP($A30,'Return Data'!$B$7:$R$2843,9,0)</f>
        <v>2.1894999999999998</v>
      </c>
      <c r="M30" s="66">
        <f t="shared" si="4"/>
        <v>22</v>
      </c>
      <c r="N30" s="65">
        <f>VLOOKUP($A30,'Return Data'!$B$7:$R$2843,10,0)</f>
        <v>3.3742999999999999</v>
      </c>
      <c r="O30" s="66">
        <f t="shared" si="5"/>
        <v>24</v>
      </c>
      <c r="P30" s="65">
        <f>VLOOKUP($A30,'Return Data'!$B$7:$R$2843,11,0)</f>
        <v>3.2543000000000002</v>
      </c>
      <c r="Q30" s="66">
        <f t="shared" si="6"/>
        <v>23</v>
      </c>
      <c r="R30" s="65">
        <f>VLOOKUP($A30,'Return Data'!$B$7:$R$2843,12,0)</f>
        <v>3.2477999999999998</v>
      </c>
      <c r="S30" s="66">
        <f t="shared" si="7"/>
        <v>25</v>
      </c>
      <c r="T30" s="65">
        <f>VLOOKUP($A30,'Return Data'!$B$7:$R$2843,13,0)</f>
        <v>3.3969999999999998</v>
      </c>
      <c r="U30" s="66">
        <f t="shared" si="8"/>
        <v>25</v>
      </c>
      <c r="V30" s="65">
        <f>VLOOKUP($A30,'Return Data'!$B$7:$R$2843,17,0)</f>
        <v>3.3073999999999999</v>
      </c>
      <c r="W30" s="66">
        <f t="shared" si="9"/>
        <v>24</v>
      </c>
      <c r="X30" s="65">
        <f>VLOOKUP($A30,'Return Data'!$B$7:$R$2843,14,0)</f>
        <v>2.8123</v>
      </c>
      <c r="Y30" s="66">
        <f t="shared" si="10"/>
        <v>20</v>
      </c>
      <c r="Z30" s="65">
        <f>VLOOKUP($A30,'Return Data'!$B$7:$R$2843,16,0)</f>
        <v>7.0056000000000003</v>
      </c>
      <c r="AA30" s="67">
        <f t="shared" si="11"/>
        <v>18</v>
      </c>
    </row>
    <row r="31" spans="1:27" x14ac:dyDescent="0.3">
      <c r="A31" s="63" t="s">
        <v>1062</v>
      </c>
      <c r="B31" s="64">
        <f>VLOOKUP($A31,'Return Data'!$B$7:$R$2843,3,0)</f>
        <v>44391</v>
      </c>
      <c r="C31" s="65">
        <f>VLOOKUP($A31,'Return Data'!$B$7:$R$2843,4,0)</f>
        <v>3112.9625999999998</v>
      </c>
      <c r="D31" s="65">
        <f>VLOOKUP($A31,'Return Data'!$B$7:$R$2843,5,0)</f>
        <v>5.3205</v>
      </c>
      <c r="E31" s="66">
        <f t="shared" si="0"/>
        <v>11</v>
      </c>
      <c r="F31" s="65">
        <f>VLOOKUP($A31,'Return Data'!$B$7:$R$2843,6,0)</f>
        <v>5.3360000000000003</v>
      </c>
      <c r="G31" s="66">
        <f t="shared" si="1"/>
        <v>10</v>
      </c>
      <c r="H31" s="65">
        <f>VLOOKUP($A31,'Return Data'!$B$7:$R$2843,7,0)</f>
        <v>6.5734000000000004</v>
      </c>
      <c r="I31" s="66">
        <f t="shared" si="2"/>
        <v>8</v>
      </c>
      <c r="J31" s="65">
        <f>VLOOKUP($A31,'Return Data'!$B$7:$R$2843,8,0)</f>
        <v>6.0434000000000001</v>
      </c>
      <c r="K31" s="66">
        <f t="shared" si="3"/>
        <v>3</v>
      </c>
      <c r="L31" s="65">
        <f>VLOOKUP($A31,'Return Data'!$B$7:$R$2843,9,0)</f>
        <v>2.9868000000000001</v>
      </c>
      <c r="M31" s="66">
        <f t="shared" si="4"/>
        <v>11</v>
      </c>
      <c r="N31" s="65">
        <f>VLOOKUP($A31,'Return Data'!$B$7:$R$2843,10,0)</f>
        <v>4.3438999999999997</v>
      </c>
      <c r="O31" s="66">
        <f t="shared" si="5"/>
        <v>7</v>
      </c>
      <c r="P31" s="65">
        <f>VLOOKUP($A31,'Return Data'!$B$7:$R$2843,11,0)</f>
        <v>3.9685000000000001</v>
      </c>
      <c r="Q31" s="66">
        <f t="shared" si="6"/>
        <v>8</v>
      </c>
      <c r="R31" s="65">
        <f>VLOOKUP($A31,'Return Data'!$B$7:$R$2843,12,0)</f>
        <v>3.9742999999999999</v>
      </c>
      <c r="S31" s="66">
        <f t="shared" si="7"/>
        <v>11</v>
      </c>
      <c r="T31" s="65">
        <f>VLOOKUP($A31,'Return Data'!$B$7:$R$2843,13,0)</f>
        <v>4.4306000000000001</v>
      </c>
      <c r="U31" s="66">
        <f t="shared" si="8"/>
        <v>8</v>
      </c>
      <c r="V31" s="65">
        <f>VLOOKUP($A31,'Return Data'!$B$7:$R$2843,17,0)</f>
        <v>6.4926000000000004</v>
      </c>
      <c r="W31" s="66">
        <f t="shared" si="9"/>
        <v>10</v>
      </c>
      <c r="X31" s="65">
        <f>VLOOKUP($A31,'Return Data'!$B$7:$R$2843,14,0)</f>
        <v>5.0472999999999999</v>
      </c>
      <c r="Y31" s="66">
        <f t="shared" si="10"/>
        <v>18</v>
      </c>
      <c r="Z31" s="65">
        <f>VLOOKUP($A31,'Return Data'!$B$7:$R$2843,16,0)</f>
        <v>7.4211</v>
      </c>
      <c r="AA31" s="67">
        <f t="shared" si="11"/>
        <v>13</v>
      </c>
    </row>
    <row r="32" spans="1:27" x14ac:dyDescent="0.3">
      <c r="A32" s="63" t="s">
        <v>1063</v>
      </c>
      <c r="B32" s="64">
        <f>VLOOKUP($A32,'Return Data'!$B$7:$R$2843,3,0)</f>
        <v>44391</v>
      </c>
      <c r="C32" s="65">
        <f>VLOOKUP($A32,'Return Data'!$B$7:$R$2843,4,0)</f>
        <v>31.121300000000002</v>
      </c>
      <c r="D32" s="65">
        <f>VLOOKUP($A32,'Return Data'!$B$7:$R$2843,5,0)</f>
        <v>0</v>
      </c>
      <c r="E32" s="66">
        <f t="shared" si="0"/>
        <v>25</v>
      </c>
      <c r="F32" s="65">
        <f>VLOOKUP($A32,'Return Data'!$B$7:$R$2843,6,0)</f>
        <v>0</v>
      </c>
      <c r="G32" s="66">
        <f t="shared" si="1"/>
        <v>26</v>
      </c>
      <c r="H32" s="65">
        <f>VLOOKUP($A32,'Return Data'!$B$7:$R$2843,7,0)</f>
        <v>0</v>
      </c>
      <c r="I32" s="66">
        <f t="shared" si="2"/>
        <v>26</v>
      </c>
      <c r="J32" s="65">
        <f>VLOOKUP($A32,'Return Data'!$B$7:$R$2843,8,0)</f>
        <v>0</v>
      </c>
      <c r="K32" s="66">
        <f t="shared" si="3"/>
        <v>25</v>
      </c>
      <c r="L32" s="65">
        <f>VLOOKUP($A32,'Return Data'!$B$7:$R$2843,9,0)</f>
        <v>0</v>
      </c>
      <c r="M32" s="66">
        <f t="shared" si="4"/>
        <v>25</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-0.1633</v>
      </c>
      <c r="U32" s="66">
        <f t="shared" si="8"/>
        <v>26</v>
      </c>
      <c r="V32" s="65"/>
      <c r="W32" s="66"/>
      <c r="X32" s="65"/>
      <c r="Y32" s="66"/>
      <c r="Z32" s="65">
        <f>VLOOKUP($A32,'Return Data'!$B$7:$R$2843,16,0)</f>
        <v>-17.271699999999999</v>
      </c>
      <c r="AA32" s="67">
        <f t="shared" si="11"/>
        <v>26</v>
      </c>
    </row>
    <row r="33" spans="1:27" x14ac:dyDescent="0.3">
      <c r="A33" s="63" t="s">
        <v>1067</v>
      </c>
      <c r="B33" s="64">
        <f>VLOOKUP($A33,'Return Data'!$B$7:$R$2843,3,0)</f>
        <v>44391</v>
      </c>
      <c r="C33" s="65">
        <f>VLOOKUP($A33,'Return Data'!$B$7:$R$2843,4,0)</f>
        <v>2648.7660999999998</v>
      </c>
      <c r="D33" s="65">
        <f>VLOOKUP($A33,'Return Data'!$B$7:$R$2843,5,0)</f>
        <v>6.9423000000000004</v>
      </c>
      <c r="E33" s="66">
        <f t="shared" si="0"/>
        <v>5</v>
      </c>
      <c r="F33" s="65">
        <f>VLOOKUP($A33,'Return Data'!$B$7:$R$2843,6,0)</f>
        <v>5.8186999999999998</v>
      </c>
      <c r="G33" s="66">
        <f t="shared" si="1"/>
        <v>5</v>
      </c>
      <c r="H33" s="65">
        <f>VLOOKUP($A33,'Return Data'!$B$7:$R$2843,7,0)</f>
        <v>5.6426999999999996</v>
      </c>
      <c r="I33" s="66">
        <f t="shared" si="2"/>
        <v>17</v>
      </c>
      <c r="J33" s="65">
        <f>VLOOKUP($A33,'Return Data'!$B$7:$R$2843,8,0)</f>
        <v>5.3699000000000003</v>
      </c>
      <c r="K33" s="66">
        <f t="shared" si="3"/>
        <v>11</v>
      </c>
      <c r="L33" s="65">
        <f>VLOOKUP($A33,'Return Data'!$B$7:$R$2843,9,0)</f>
        <v>3.58</v>
      </c>
      <c r="M33" s="66">
        <f t="shared" si="4"/>
        <v>2</v>
      </c>
      <c r="N33" s="65">
        <f>VLOOKUP($A33,'Return Data'!$B$7:$R$2843,10,0)</f>
        <v>4.3844000000000003</v>
      </c>
      <c r="O33" s="66">
        <f t="shared" si="5"/>
        <v>6</v>
      </c>
      <c r="P33" s="65">
        <f>VLOOKUP($A33,'Return Data'!$B$7:$R$2843,11,0)</f>
        <v>4.2047999999999996</v>
      </c>
      <c r="Q33" s="66">
        <f t="shared" si="6"/>
        <v>4</v>
      </c>
      <c r="R33" s="65">
        <f>VLOOKUP($A33,'Return Data'!$B$7:$R$2843,12,0)</f>
        <v>4.0373999999999999</v>
      </c>
      <c r="S33" s="66">
        <f t="shared" si="7"/>
        <v>10</v>
      </c>
      <c r="T33" s="65">
        <f>VLOOKUP($A33,'Return Data'!$B$7:$R$2843,13,0)</f>
        <v>4.2523999999999997</v>
      </c>
      <c r="U33" s="66">
        <f t="shared" si="8"/>
        <v>13</v>
      </c>
      <c r="V33" s="65">
        <f>VLOOKUP($A33,'Return Data'!$B$7:$R$2843,17,0)</f>
        <v>6.5069999999999997</v>
      </c>
      <c r="W33" s="66">
        <f>RANK(V33,V$8:V$33,0)</f>
        <v>9</v>
      </c>
      <c r="X33" s="65">
        <f>VLOOKUP($A33,'Return Data'!$B$7:$R$2843,14,0)</f>
        <v>2.7829000000000002</v>
      </c>
      <c r="Y33" s="66">
        <f>RANK(X33,X$8:X$33,0)</f>
        <v>21</v>
      </c>
      <c r="Z33" s="65">
        <f>VLOOKUP($A33,'Return Data'!$B$7:$R$2843,16,0)</f>
        <v>7.0822000000000003</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4.8485384615384621</v>
      </c>
      <c r="E35" s="74"/>
      <c r="F35" s="75">
        <f>AVERAGE(F8:F33)</f>
        <v>5.1117615384615371</v>
      </c>
      <c r="G35" s="74"/>
      <c r="H35" s="75">
        <f>AVERAGE(H8:H33)</f>
        <v>5.7979076923076924</v>
      </c>
      <c r="I35" s="74"/>
      <c r="J35" s="75">
        <f>AVERAGE(J8:J33)</f>
        <v>4.0121038461538472</v>
      </c>
      <c r="K35" s="74"/>
      <c r="L35" s="75">
        <f>AVERAGE(L8:L33)</f>
        <v>2.606561538461539</v>
      </c>
      <c r="M35" s="74"/>
      <c r="N35" s="75">
        <f>AVERAGE(N8:N33)</f>
        <v>3.9009000000000009</v>
      </c>
      <c r="O35" s="74"/>
      <c r="P35" s="75">
        <f>AVERAGE(P8:P33)</f>
        <v>3.7679923076923072</v>
      </c>
      <c r="Q35" s="74"/>
      <c r="R35" s="75">
        <f>AVERAGE(R8:R33)</f>
        <v>4.1680807692307704</v>
      </c>
      <c r="S35" s="74"/>
      <c r="T35" s="75">
        <f>AVERAGE(T8:T33)</f>
        <v>5.4900538461538453</v>
      </c>
      <c r="U35" s="74"/>
      <c r="V35" s="75">
        <f>AVERAGE(V8:V33)</f>
        <v>5.5483880000000001</v>
      </c>
      <c r="W35" s="74"/>
      <c r="X35" s="75">
        <f>AVERAGE(X8:X33)</f>
        <v>4.8025599999999988</v>
      </c>
      <c r="Y35" s="74"/>
      <c r="Z35" s="75">
        <f>AVERAGE(Z8:Z33)</f>
        <v>6.0202615384615363</v>
      </c>
      <c r="AA35" s="76"/>
    </row>
    <row r="36" spans="1:27" x14ac:dyDescent="0.3">
      <c r="A36" s="73" t="s">
        <v>28</v>
      </c>
      <c r="B36" s="74"/>
      <c r="C36" s="74"/>
      <c r="D36" s="75">
        <f>MIN(D8:D33)</f>
        <v>-2.6398000000000001</v>
      </c>
      <c r="E36" s="74"/>
      <c r="F36" s="75">
        <f>MIN(F8:F33)</f>
        <v>0</v>
      </c>
      <c r="G36" s="74"/>
      <c r="H36" s="75">
        <f>MIN(H8:H33)</f>
        <v>0</v>
      </c>
      <c r="I36" s="74"/>
      <c r="J36" s="75">
        <f>MIN(J8:J33)</f>
        <v>-19.811499999999999</v>
      </c>
      <c r="K36" s="74"/>
      <c r="L36" s="75">
        <f>MIN(L8:L33)</f>
        <v>-1.3697999999999999</v>
      </c>
      <c r="M36" s="74"/>
      <c r="N36" s="75">
        <f>MIN(N8:N33)</f>
        <v>-3.8E-3</v>
      </c>
      <c r="O36" s="74"/>
      <c r="P36" s="75">
        <f>MIN(P8:P33)</f>
        <v>-1.9E-3</v>
      </c>
      <c r="Q36" s="74"/>
      <c r="R36" s="75">
        <f>MIN(R8:R33)</f>
        <v>-1.2999999999999999E-3</v>
      </c>
      <c r="S36" s="74"/>
      <c r="T36" s="75">
        <f>MIN(T8:T33)</f>
        <v>-0.1633</v>
      </c>
      <c r="U36" s="74"/>
      <c r="V36" s="75">
        <f>MIN(V8:V33)</f>
        <v>-6.8524000000000003</v>
      </c>
      <c r="W36" s="74"/>
      <c r="X36" s="75">
        <f>MIN(X8:X33)</f>
        <v>-8.7697000000000003</v>
      </c>
      <c r="Y36" s="74"/>
      <c r="Z36" s="75">
        <f>MIN(Z8:Z33)</f>
        <v>-17.271699999999999</v>
      </c>
      <c r="AA36" s="76"/>
    </row>
    <row r="37" spans="1:27" ht="15" thickBot="1" x14ac:dyDescent="0.35">
      <c r="A37" s="77" t="s">
        <v>29</v>
      </c>
      <c r="B37" s="78"/>
      <c r="C37" s="78"/>
      <c r="D37" s="79">
        <f>MAX(D8:D33)</f>
        <v>12.9346</v>
      </c>
      <c r="E37" s="78"/>
      <c r="F37" s="79">
        <f>MAX(F8:F33)</f>
        <v>11.184100000000001</v>
      </c>
      <c r="G37" s="78"/>
      <c r="H37" s="79">
        <f>MAX(H8:H33)</f>
        <v>10.915800000000001</v>
      </c>
      <c r="I37" s="78"/>
      <c r="J37" s="79">
        <f>MAX(J8:J33)</f>
        <v>6.6570999999999998</v>
      </c>
      <c r="K37" s="78"/>
      <c r="L37" s="79">
        <f>MAX(L8:L33)</f>
        <v>4.0872999999999999</v>
      </c>
      <c r="M37" s="78"/>
      <c r="N37" s="79">
        <f>MAX(N8:N33)</f>
        <v>5.5693000000000001</v>
      </c>
      <c r="O37" s="78"/>
      <c r="P37" s="79">
        <f>MAX(P8:P33)</f>
        <v>7.4557000000000002</v>
      </c>
      <c r="Q37" s="78"/>
      <c r="R37" s="79">
        <f>MAX(R8:R33)</f>
        <v>11.4741</v>
      </c>
      <c r="S37" s="78"/>
      <c r="T37" s="79">
        <f>MAX(T8:T33)</f>
        <v>35.4589</v>
      </c>
      <c r="U37" s="78"/>
      <c r="V37" s="79">
        <f>MAX(V8:V33)</f>
        <v>10.5792</v>
      </c>
      <c r="W37" s="78"/>
      <c r="X37" s="79">
        <f>MAX(X8:X33)</f>
        <v>7.6063999999999998</v>
      </c>
      <c r="Y37" s="78"/>
      <c r="Z37" s="79">
        <f>MAX(Z8:Z33)</f>
        <v>8.1372999999999998</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44391</v>
      </c>
      <c r="C8" s="65">
        <f>VLOOKUP($A8,'Return Data'!$B$7:$R$2843,4,0)</f>
        <v>432.39800000000002</v>
      </c>
      <c r="D8" s="65">
        <f>VLOOKUP($A8,'Return Data'!$B$7:$R$2843,5,0)</f>
        <v>6.1885000000000003</v>
      </c>
      <c r="E8" s="66">
        <f t="shared" ref="E8:E34" si="0">RANK(D8,D$8:D$34,0)</f>
        <v>5</v>
      </c>
      <c r="F8" s="65">
        <f>VLOOKUP($A8,'Return Data'!$B$7:$R$2843,6,0)</f>
        <v>4.6219999999999999</v>
      </c>
      <c r="G8" s="66">
        <f t="shared" ref="G8:G34" si="1">RANK(F8,F$8:F$34,0)</f>
        <v>11</v>
      </c>
      <c r="H8" s="65">
        <f>VLOOKUP($A8,'Return Data'!$B$7:$R$2843,7,0)</f>
        <v>5.5759999999999996</v>
      </c>
      <c r="I8" s="66">
        <f t="shared" ref="I8:I34" si="2">RANK(H8,H$8:H$34,0)</f>
        <v>4</v>
      </c>
      <c r="J8" s="65">
        <f>VLOOKUP($A8,'Return Data'!$B$7:$R$2843,8,0)</f>
        <v>5.4783999999999997</v>
      </c>
      <c r="K8" s="66">
        <f t="shared" ref="K8:K34" si="3">RANK(J8,J$8:J$34,0)</f>
        <v>4</v>
      </c>
      <c r="L8" s="65">
        <f>VLOOKUP($A8,'Return Data'!$B$7:$R$2843,9,0)</f>
        <v>4.0628000000000002</v>
      </c>
      <c r="M8" s="66">
        <f t="shared" ref="M8:M34" si="4">RANK(L8,L$8:L$34,0)</f>
        <v>4</v>
      </c>
      <c r="N8" s="65">
        <f>VLOOKUP($A8,'Return Data'!$B$7:$R$2843,10,0)</f>
        <v>4.5369999999999999</v>
      </c>
      <c r="O8" s="66">
        <f t="shared" ref="O8:O34" si="5">RANK(N8,N$8:N$34,0)</f>
        <v>4</v>
      </c>
      <c r="P8" s="65">
        <f>VLOOKUP($A8,'Return Data'!$B$7:$R$2843,11,0)</f>
        <v>4.3413000000000004</v>
      </c>
      <c r="Q8" s="66">
        <f t="shared" ref="Q8:Q34" si="6">RANK(P8,P$8:P$34,0)</f>
        <v>6</v>
      </c>
      <c r="R8" s="65">
        <f>VLOOKUP($A8,'Return Data'!$B$7:$R$2843,12,0)</f>
        <v>4.3550000000000004</v>
      </c>
      <c r="S8" s="66">
        <f t="shared" ref="S8:S34" si="7">RANK(R8,R$8:R$34,0)</f>
        <v>5</v>
      </c>
      <c r="T8" s="65">
        <f>VLOOKUP($A8,'Return Data'!$B$7:$R$2843,13,0)</f>
        <v>4.7622</v>
      </c>
      <c r="U8" s="66">
        <f t="shared" ref="U8:U34" si="8">RANK(T8,T$8:T$34,0)</f>
        <v>4</v>
      </c>
      <c r="V8" s="65">
        <f>VLOOKUP($A8,'Return Data'!$B$7:$R$2843,17,0)</f>
        <v>6.5242000000000004</v>
      </c>
      <c r="W8" s="66">
        <f t="shared" ref="W8:W15" si="9">RANK(V8,V$8:V$34,0)</f>
        <v>4</v>
      </c>
      <c r="X8" s="65">
        <f>VLOOKUP($A8,'Return Data'!$B$7:$R$2843,14,0)</f>
        <v>7.2880000000000003</v>
      </c>
      <c r="Y8" s="66">
        <f>RANK(X8,X$8:X$34,0)</f>
        <v>4</v>
      </c>
      <c r="Z8" s="65">
        <f>VLOOKUP($A8,'Return Data'!$B$7:$R$2843,16,0)</f>
        <v>8.2858999999999998</v>
      </c>
      <c r="AA8" s="67">
        <f t="shared" ref="AA8:AA34" si="10">RANK(Z8,Z$8:Z$34,0)</f>
        <v>4</v>
      </c>
    </row>
    <row r="9" spans="1:27" x14ac:dyDescent="0.3">
      <c r="A9" s="63" t="s">
        <v>1496</v>
      </c>
      <c r="B9" s="64">
        <f>VLOOKUP($A9,'Return Data'!$B$7:$R$2843,3,0)</f>
        <v>44391</v>
      </c>
      <c r="C9" s="65">
        <f>VLOOKUP($A9,'Return Data'!$B$7:$R$2843,4,0)</f>
        <v>12.114100000000001</v>
      </c>
      <c r="D9" s="65">
        <f>VLOOKUP($A9,'Return Data'!$B$7:$R$2843,5,0)</f>
        <v>5.4241999999999999</v>
      </c>
      <c r="E9" s="66">
        <f t="shared" si="0"/>
        <v>11</v>
      </c>
      <c r="F9" s="65">
        <f>VLOOKUP($A9,'Return Data'!$B$7:$R$2843,6,0)</f>
        <v>4.8844000000000003</v>
      </c>
      <c r="G9" s="66">
        <f t="shared" si="1"/>
        <v>8</v>
      </c>
      <c r="H9" s="65">
        <f>VLOOKUP($A9,'Return Data'!$B$7:$R$2843,7,0)</f>
        <v>5.1272000000000002</v>
      </c>
      <c r="I9" s="66">
        <f t="shared" si="2"/>
        <v>8</v>
      </c>
      <c r="J9" s="65">
        <f>VLOOKUP($A9,'Return Data'!$B$7:$R$2843,8,0)</f>
        <v>4.9593999999999996</v>
      </c>
      <c r="K9" s="66">
        <f t="shared" si="3"/>
        <v>7</v>
      </c>
      <c r="L9" s="65">
        <f>VLOOKUP($A9,'Return Data'!$B$7:$R$2843,9,0)</f>
        <v>3.9296000000000002</v>
      </c>
      <c r="M9" s="66">
        <f t="shared" si="4"/>
        <v>6</v>
      </c>
      <c r="N9" s="65">
        <f>VLOOKUP($A9,'Return Data'!$B$7:$R$2843,10,0)</f>
        <v>4.3202999999999996</v>
      </c>
      <c r="O9" s="66">
        <f t="shared" si="5"/>
        <v>5</v>
      </c>
      <c r="P9" s="65">
        <f>VLOOKUP($A9,'Return Data'!$B$7:$R$2843,11,0)</f>
        <v>4.3605</v>
      </c>
      <c r="Q9" s="66">
        <f t="shared" si="6"/>
        <v>5</v>
      </c>
      <c r="R9" s="65">
        <f>VLOOKUP($A9,'Return Data'!$B$7:$R$2843,12,0)</f>
        <v>4.3992000000000004</v>
      </c>
      <c r="S9" s="66">
        <f t="shared" si="7"/>
        <v>4</v>
      </c>
      <c r="T9" s="65">
        <f>VLOOKUP($A9,'Return Data'!$B$7:$R$2843,13,0)</f>
        <v>4.6367000000000003</v>
      </c>
      <c r="U9" s="66">
        <f t="shared" si="8"/>
        <v>5</v>
      </c>
      <c r="V9" s="65">
        <f>VLOOKUP($A9,'Return Data'!$B$7:$R$2843,17,0)</f>
        <v>6.1135000000000002</v>
      </c>
      <c r="W9" s="66">
        <f t="shared" si="9"/>
        <v>7</v>
      </c>
      <c r="X9" s="65"/>
      <c r="Y9" s="66"/>
      <c r="Z9" s="65">
        <f>VLOOKUP($A9,'Return Data'!$B$7:$R$2843,16,0)</f>
        <v>6.9764999999999997</v>
      </c>
      <c r="AA9" s="67">
        <f t="shared" si="10"/>
        <v>16</v>
      </c>
    </row>
    <row r="10" spans="1:27" x14ac:dyDescent="0.3">
      <c r="A10" s="63" t="s">
        <v>1499</v>
      </c>
      <c r="B10" s="64">
        <f>VLOOKUP($A10,'Return Data'!$B$7:$R$2843,3,0)</f>
        <v>44391</v>
      </c>
      <c r="C10" s="65">
        <f>VLOOKUP($A10,'Return Data'!$B$7:$R$2843,4,0)</f>
        <v>1216.1126999999999</v>
      </c>
      <c r="D10" s="65">
        <f>VLOOKUP($A10,'Return Data'!$B$7:$R$2843,5,0)</f>
        <v>4.0673000000000004</v>
      </c>
      <c r="E10" s="66">
        <f t="shared" si="0"/>
        <v>23</v>
      </c>
      <c r="F10" s="65">
        <f>VLOOKUP($A10,'Return Data'!$B$7:$R$2843,6,0)</f>
        <v>4.9328000000000003</v>
      </c>
      <c r="G10" s="66">
        <f t="shared" si="1"/>
        <v>6</v>
      </c>
      <c r="H10" s="65">
        <f>VLOOKUP($A10,'Return Data'!$B$7:$R$2843,7,0)</f>
        <v>5.6666999999999996</v>
      </c>
      <c r="I10" s="66">
        <f t="shared" si="2"/>
        <v>3</v>
      </c>
      <c r="J10" s="65">
        <f>VLOOKUP($A10,'Return Data'!$B$7:$R$2843,8,0)</f>
        <v>5.4962999999999997</v>
      </c>
      <c r="K10" s="66">
        <f t="shared" si="3"/>
        <v>3</v>
      </c>
      <c r="L10" s="65">
        <f>VLOOKUP($A10,'Return Data'!$B$7:$R$2843,9,0)</f>
        <v>3.7688000000000001</v>
      </c>
      <c r="M10" s="66">
        <f t="shared" si="4"/>
        <v>10</v>
      </c>
      <c r="N10" s="65">
        <f>VLOOKUP($A10,'Return Data'!$B$7:$R$2843,10,0)</f>
        <v>4.0857000000000001</v>
      </c>
      <c r="O10" s="66">
        <f t="shared" si="5"/>
        <v>7</v>
      </c>
      <c r="P10" s="65">
        <f>VLOOKUP($A10,'Return Data'!$B$7:$R$2843,11,0)</f>
        <v>4.0720999999999998</v>
      </c>
      <c r="Q10" s="66">
        <f t="shared" si="6"/>
        <v>8</v>
      </c>
      <c r="R10" s="65">
        <f>VLOOKUP($A10,'Return Data'!$B$7:$R$2843,12,0)</f>
        <v>3.8776000000000002</v>
      </c>
      <c r="S10" s="66">
        <f t="shared" si="7"/>
        <v>12</v>
      </c>
      <c r="T10" s="65">
        <f>VLOOKUP($A10,'Return Data'!$B$7:$R$2843,13,0)</f>
        <v>3.948</v>
      </c>
      <c r="U10" s="66">
        <f t="shared" si="8"/>
        <v>14</v>
      </c>
      <c r="V10" s="65">
        <f>VLOOKUP($A10,'Return Data'!$B$7:$R$2843,17,0)</f>
        <v>5.3441000000000001</v>
      </c>
      <c r="W10" s="66">
        <f t="shared" si="9"/>
        <v>17</v>
      </c>
      <c r="X10" s="65"/>
      <c r="Y10" s="66"/>
      <c r="Z10" s="65">
        <f>VLOOKUP($A10,'Return Data'!$B$7:$R$2843,16,0)</f>
        <v>6.4707999999999997</v>
      </c>
      <c r="AA10" s="67">
        <f t="shared" si="10"/>
        <v>20</v>
      </c>
    </row>
    <row r="11" spans="1:27" x14ac:dyDescent="0.3">
      <c r="A11" s="63" t="s">
        <v>1500</v>
      </c>
      <c r="B11" s="64">
        <f>VLOOKUP($A11,'Return Data'!$B$7:$R$2843,3,0)</f>
        <v>44391</v>
      </c>
      <c r="C11" s="65">
        <f>VLOOKUP($A11,'Return Data'!$B$7:$R$2843,4,0)</f>
        <v>2594.8249000000001</v>
      </c>
      <c r="D11" s="65">
        <f>VLOOKUP($A11,'Return Data'!$B$7:$R$2843,5,0)</f>
        <v>5.0449000000000002</v>
      </c>
      <c r="E11" s="66">
        <f t="shared" si="0"/>
        <v>14</v>
      </c>
      <c r="F11" s="65">
        <f>VLOOKUP($A11,'Return Data'!$B$7:$R$2843,6,0)</f>
        <v>4.1959</v>
      </c>
      <c r="G11" s="66">
        <f t="shared" si="1"/>
        <v>19</v>
      </c>
      <c r="H11" s="65">
        <f>VLOOKUP($A11,'Return Data'!$B$7:$R$2843,7,0)</f>
        <v>4.2121000000000004</v>
      </c>
      <c r="I11" s="66">
        <f t="shared" si="2"/>
        <v>22</v>
      </c>
      <c r="J11" s="65">
        <f>VLOOKUP($A11,'Return Data'!$B$7:$R$2843,8,0)</f>
        <v>4.1045999999999996</v>
      </c>
      <c r="K11" s="66">
        <f t="shared" si="3"/>
        <v>23</v>
      </c>
      <c r="L11" s="65">
        <f>VLOOKUP($A11,'Return Data'!$B$7:$R$2843,9,0)</f>
        <v>3.3092000000000001</v>
      </c>
      <c r="M11" s="66">
        <f t="shared" si="4"/>
        <v>23</v>
      </c>
      <c r="N11" s="65">
        <f>VLOOKUP($A11,'Return Data'!$B$7:$R$2843,10,0)</f>
        <v>3.4956</v>
      </c>
      <c r="O11" s="66">
        <f t="shared" si="5"/>
        <v>23</v>
      </c>
      <c r="P11" s="65">
        <f>VLOOKUP($A11,'Return Data'!$B$7:$R$2843,11,0)</f>
        <v>3.4771999999999998</v>
      </c>
      <c r="Q11" s="66">
        <f t="shared" si="6"/>
        <v>23</v>
      </c>
      <c r="R11" s="65">
        <f>VLOOKUP($A11,'Return Data'!$B$7:$R$2843,12,0)</f>
        <v>3.3826999999999998</v>
      </c>
      <c r="S11" s="66">
        <f t="shared" si="7"/>
        <v>24</v>
      </c>
      <c r="T11" s="65">
        <f>VLOOKUP($A11,'Return Data'!$B$7:$R$2843,13,0)</f>
        <v>3.5552000000000001</v>
      </c>
      <c r="U11" s="66">
        <f t="shared" si="8"/>
        <v>23</v>
      </c>
      <c r="V11" s="65">
        <f>VLOOKUP($A11,'Return Data'!$B$7:$R$2843,17,0)</f>
        <v>5.1645000000000003</v>
      </c>
      <c r="W11" s="66">
        <f t="shared" si="9"/>
        <v>18</v>
      </c>
      <c r="X11" s="65">
        <f>VLOOKUP($A11,'Return Data'!$B$7:$R$2843,14,0)</f>
        <v>6.1458000000000004</v>
      </c>
      <c r="Y11" s="66">
        <f>RANK(X11,X$8:X$34,0)</f>
        <v>10</v>
      </c>
      <c r="Z11" s="65">
        <f>VLOOKUP($A11,'Return Data'!$B$7:$R$2843,16,0)</f>
        <v>7.9642999999999997</v>
      </c>
      <c r="AA11" s="67">
        <f t="shared" si="10"/>
        <v>5</v>
      </c>
    </row>
    <row r="12" spans="1:27" x14ac:dyDescent="0.3">
      <c r="A12" s="63" t="s">
        <v>1502</v>
      </c>
      <c r="B12" s="64">
        <f>VLOOKUP($A12,'Return Data'!$B$7:$R$2843,3,0)</f>
        <v>44391</v>
      </c>
      <c r="C12" s="65">
        <f>VLOOKUP($A12,'Return Data'!$B$7:$R$2843,4,0)</f>
        <v>3195.2833000000001</v>
      </c>
      <c r="D12" s="65">
        <f>VLOOKUP($A12,'Return Data'!$B$7:$R$2843,5,0)</f>
        <v>4.4657999999999998</v>
      </c>
      <c r="E12" s="66">
        <f t="shared" si="0"/>
        <v>19</v>
      </c>
      <c r="F12" s="65">
        <f>VLOOKUP($A12,'Return Data'!$B$7:$R$2843,6,0)</f>
        <v>3.6890000000000001</v>
      </c>
      <c r="G12" s="66">
        <f t="shared" si="1"/>
        <v>25</v>
      </c>
      <c r="H12" s="65">
        <f>VLOOKUP($A12,'Return Data'!$B$7:$R$2843,7,0)</f>
        <v>3.6436999999999999</v>
      </c>
      <c r="I12" s="66">
        <f t="shared" si="2"/>
        <v>25</v>
      </c>
      <c r="J12" s="65">
        <f>VLOOKUP($A12,'Return Data'!$B$7:$R$2843,8,0)</f>
        <v>3.7749000000000001</v>
      </c>
      <c r="K12" s="66">
        <f t="shared" si="3"/>
        <v>26</v>
      </c>
      <c r="L12" s="65">
        <f>VLOOKUP($A12,'Return Data'!$B$7:$R$2843,9,0)</f>
        <v>3.2848999999999999</v>
      </c>
      <c r="M12" s="66">
        <f t="shared" si="4"/>
        <v>24</v>
      </c>
      <c r="N12" s="65">
        <f>VLOOKUP($A12,'Return Data'!$B$7:$R$2843,10,0)</f>
        <v>3.3416999999999999</v>
      </c>
      <c r="O12" s="66">
        <f t="shared" si="5"/>
        <v>24</v>
      </c>
      <c r="P12" s="65">
        <f>VLOOKUP($A12,'Return Data'!$B$7:$R$2843,11,0)</f>
        <v>3.3159000000000001</v>
      </c>
      <c r="Q12" s="66">
        <f t="shared" si="6"/>
        <v>25</v>
      </c>
      <c r="R12" s="65">
        <f>VLOOKUP($A12,'Return Data'!$B$7:$R$2843,12,0)</f>
        <v>3.2462</v>
      </c>
      <c r="S12" s="66">
        <f t="shared" si="7"/>
        <v>25</v>
      </c>
      <c r="T12" s="65">
        <f>VLOOKUP($A12,'Return Data'!$B$7:$R$2843,13,0)</f>
        <v>3.3105000000000002</v>
      </c>
      <c r="U12" s="66">
        <f t="shared" si="8"/>
        <v>25</v>
      </c>
      <c r="V12" s="65">
        <f>VLOOKUP($A12,'Return Data'!$B$7:$R$2843,17,0)</f>
        <v>5.0019</v>
      </c>
      <c r="W12" s="66">
        <f t="shared" si="9"/>
        <v>19</v>
      </c>
      <c r="X12" s="65">
        <f>VLOOKUP($A12,'Return Data'!$B$7:$R$2843,14,0)</f>
        <v>5.7209000000000003</v>
      </c>
      <c r="Y12" s="66">
        <f>RANK(X12,X$8:X$34,0)</f>
        <v>13</v>
      </c>
      <c r="Z12" s="65">
        <f>VLOOKUP($A12,'Return Data'!$B$7:$R$2843,16,0)</f>
        <v>7.3349000000000002</v>
      </c>
      <c r="AA12" s="67">
        <f t="shared" si="10"/>
        <v>15</v>
      </c>
    </row>
    <row r="13" spans="1:27" x14ac:dyDescent="0.3">
      <c r="A13" s="63" t="s">
        <v>1504</v>
      </c>
      <c r="B13" s="64">
        <f>VLOOKUP($A13,'Return Data'!$B$7:$R$2843,3,0)</f>
        <v>44391</v>
      </c>
      <c r="C13" s="65">
        <f>VLOOKUP($A13,'Return Data'!$B$7:$R$2843,4,0)</f>
        <v>2884.4726000000001</v>
      </c>
      <c r="D13" s="65">
        <f>VLOOKUP($A13,'Return Data'!$B$7:$R$2843,5,0)</f>
        <v>4.4584999999999999</v>
      </c>
      <c r="E13" s="66">
        <f t="shared" si="0"/>
        <v>20</v>
      </c>
      <c r="F13" s="65">
        <f>VLOOKUP($A13,'Return Data'!$B$7:$R$2843,6,0)</f>
        <v>4.1616999999999997</v>
      </c>
      <c r="G13" s="66">
        <f t="shared" si="1"/>
        <v>20</v>
      </c>
      <c r="H13" s="65">
        <f>VLOOKUP($A13,'Return Data'!$B$7:$R$2843,7,0)</f>
        <v>4.2461000000000002</v>
      </c>
      <c r="I13" s="66">
        <f t="shared" si="2"/>
        <v>20</v>
      </c>
      <c r="J13" s="65">
        <f>VLOOKUP($A13,'Return Data'!$B$7:$R$2843,8,0)</f>
        <v>4.3883999999999999</v>
      </c>
      <c r="K13" s="66">
        <f t="shared" si="3"/>
        <v>17</v>
      </c>
      <c r="L13" s="65">
        <f>VLOOKUP($A13,'Return Data'!$B$7:$R$2843,9,0)</f>
        <v>3.7343999999999999</v>
      </c>
      <c r="M13" s="66">
        <f t="shared" si="4"/>
        <v>12</v>
      </c>
      <c r="N13" s="65">
        <f>VLOOKUP($A13,'Return Data'!$B$7:$R$2843,10,0)</f>
        <v>3.7629999999999999</v>
      </c>
      <c r="O13" s="66">
        <f t="shared" si="5"/>
        <v>16</v>
      </c>
      <c r="P13" s="65">
        <f>VLOOKUP($A13,'Return Data'!$B$7:$R$2843,11,0)</f>
        <v>3.7738999999999998</v>
      </c>
      <c r="Q13" s="66">
        <f t="shared" si="6"/>
        <v>17</v>
      </c>
      <c r="R13" s="65">
        <f>VLOOKUP($A13,'Return Data'!$B$7:$R$2843,12,0)</f>
        <v>3.7017000000000002</v>
      </c>
      <c r="S13" s="66">
        <f t="shared" si="7"/>
        <v>18</v>
      </c>
      <c r="T13" s="65">
        <f>VLOOKUP($A13,'Return Data'!$B$7:$R$2843,13,0)</f>
        <v>3.8087</v>
      </c>
      <c r="U13" s="66">
        <f t="shared" si="8"/>
        <v>19</v>
      </c>
      <c r="V13" s="65">
        <f>VLOOKUP($A13,'Return Data'!$B$7:$R$2843,17,0)</f>
        <v>5.4406999999999996</v>
      </c>
      <c r="W13" s="66">
        <f t="shared" si="9"/>
        <v>16</v>
      </c>
      <c r="X13" s="65">
        <f>VLOOKUP($A13,'Return Data'!$B$7:$R$2843,14,0)</f>
        <v>5.7375999999999996</v>
      </c>
      <c r="Y13" s="66">
        <f>RANK(X13,X$8:X$34,0)</f>
        <v>12</v>
      </c>
      <c r="Z13" s="65">
        <f>VLOOKUP($A13,'Return Data'!$B$7:$R$2843,16,0)</f>
        <v>7.4728000000000003</v>
      </c>
      <c r="AA13" s="67">
        <f t="shared" si="10"/>
        <v>12</v>
      </c>
    </row>
    <row r="14" spans="1:27" x14ac:dyDescent="0.3">
      <c r="A14" s="63" t="s">
        <v>1509</v>
      </c>
      <c r="B14" s="64">
        <f>VLOOKUP($A14,'Return Data'!$B$7:$R$2843,3,0)</f>
        <v>44391</v>
      </c>
      <c r="C14" s="65">
        <f>VLOOKUP($A14,'Return Data'!$B$7:$R$2843,4,0)</f>
        <v>30.6646</v>
      </c>
      <c r="D14" s="65">
        <f>VLOOKUP($A14,'Return Data'!$B$7:$R$2843,5,0)</f>
        <v>8.2149000000000001</v>
      </c>
      <c r="E14" s="66">
        <f t="shared" si="0"/>
        <v>1</v>
      </c>
      <c r="F14" s="65">
        <f>VLOOKUP($A14,'Return Data'!$B$7:$R$2843,6,0)</f>
        <v>16.104500000000002</v>
      </c>
      <c r="G14" s="66">
        <f t="shared" si="1"/>
        <v>1</v>
      </c>
      <c r="H14" s="65">
        <f>VLOOKUP($A14,'Return Data'!$B$7:$R$2843,7,0)</f>
        <v>14.322800000000001</v>
      </c>
      <c r="I14" s="66">
        <f t="shared" si="2"/>
        <v>1</v>
      </c>
      <c r="J14" s="65">
        <f>VLOOKUP($A14,'Return Data'!$B$7:$R$2843,8,0)</f>
        <v>9.0862999999999996</v>
      </c>
      <c r="K14" s="66">
        <f t="shared" si="3"/>
        <v>2</v>
      </c>
      <c r="L14" s="65">
        <f>VLOOKUP($A14,'Return Data'!$B$7:$R$2843,9,0)</f>
        <v>15.555199999999999</v>
      </c>
      <c r="M14" s="66">
        <f t="shared" si="4"/>
        <v>2</v>
      </c>
      <c r="N14" s="65">
        <f>VLOOKUP($A14,'Return Data'!$B$7:$R$2843,10,0)</f>
        <v>8.6570999999999998</v>
      </c>
      <c r="O14" s="66">
        <f t="shared" si="5"/>
        <v>2</v>
      </c>
      <c r="P14" s="65">
        <f>VLOOKUP($A14,'Return Data'!$B$7:$R$2843,11,0)</f>
        <v>8.2193000000000005</v>
      </c>
      <c r="Q14" s="66">
        <f t="shared" si="6"/>
        <v>2</v>
      </c>
      <c r="R14" s="65">
        <f>VLOOKUP($A14,'Return Data'!$B$7:$R$2843,12,0)</f>
        <v>7.8955000000000002</v>
      </c>
      <c r="S14" s="66">
        <f t="shared" si="7"/>
        <v>2</v>
      </c>
      <c r="T14" s="65">
        <f>VLOOKUP($A14,'Return Data'!$B$7:$R$2843,13,0)</f>
        <v>8.2173999999999996</v>
      </c>
      <c r="U14" s="66">
        <f t="shared" si="8"/>
        <v>2</v>
      </c>
      <c r="V14" s="65">
        <f>VLOOKUP($A14,'Return Data'!$B$7:$R$2843,17,0)</f>
        <v>6.4223999999999997</v>
      </c>
      <c r="W14" s="66">
        <f t="shared" si="9"/>
        <v>5</v>
      </c>
      <c r="X14" s="65">
        <f>VLOOKUP($A14,'Return Data'!$B$7:$R$2843,14,0)</f>
        <v>7.5170000000000003</v>
      </c>
      <c r="Y14" s="66">
        <f>RANK(X14,X$8:X$34,0)</f>
        <v>3</v>
      </c>
      <c r="Z14" s="65">
        <f>VLOOKUP($A14,'Return Data'!$B$7:$R$2843,16,0)</f>
        <v>8.7733000000000008</v>
      </c>
      <c r="AA14" s="67">
        <f t="shared" si="10"/>
        <v>1</v>
      </c>
    </row>
    <row r="15" spans="1:27" x14ac:dyDescent="0.3">
      <c r="A15" s="63" t="s">
        <v>1510</v>
      </c>
      <c r="B15" s="64">
        <f>VLOOKUP($A15,'Return Data'!$B$7:$R$2843,3,0)</f>
        <v>44391</v>
      </c>
      <c r="C15" s="65">
        <f>VLOOKUP($A15,'Return Data'!$B$7:$R$2843,4,0)</f>
        <v>12.0807</v>
      </c>
      <c r="D15" s="65">
        <f>VLOOKUP($A15,'Return Data'!$B$7:$R$2843,5,0)</f>
        <v>6.0437000000000003</v>
      </c>
      <c r="E15" s="66">
        <f t="shared" si="0"/>
        <v>8</v>
      </c>
      <c r="F15" s="65">
        <f>VLOOKUP($A15,'Return Data'!$B$7:$R$2843,6,0)</f>
        <v>4.8978999999999999</v>
      </c>
      <c r="G15" s="66">
        <f t="shared" si="1"/>
        <v>7</v>
      </c>
      <c r="H15" s="65">
        <f>VLOOKUP($A15,'Return Data'!$B$7:$R$2843,7,0)</f>
        <v>5.3575999999999997</v>
      </c>
      <c r="I15" s="66">
        <f t="shared" si="2"/>
        <v>5</v>
      </c>
      <c r="J15" s="65">
        <f>VLOOKUP($A15,'Return Data'!$B$7:$R$2843,8,0)</f>
        <v>5.1898</v>
      </c>
      <c r="K15" s="66">
        <f t="shared" si="3"/>
        <v>5</v>
      </c>
      <c r="L15" s="65">
        <f>VLOOKUP($A15,'Return Data'!$B$7:$R$2843,9,0)</f>
        <v>3.8087</v>
      </c>
      <c r="M15" s="66">
        <f t="shared" si="4"/>
        <v>8</v>
      </c>
      <c r="N15" s="65">
        <f>VLOOKUP($A15,'Return Data'!$B$7:$R$2843,10,0)</f>
        <v>4.1532</v>
      </c>
      <c r="O15" s="66">
        <f t="shared" si="5"/>
        <v>6</v>
      </c>
      <c r="P15" s="65">
        <f>VLOOKUP($A15,'Return Data'!$B$7:$R$2843,11,0)</f>
        <v>4.1256000000000004</v>
      </c>
      <c r="Q15" s="66">
        <f t="shared" si="6"/>
        <v>7</v>
      </c>
      <c r="R15" s="65">
        <f>VLOOKUP($A15,'Return Data'!$B$7:$R$2843,12,0)</f>
        <v>4.1348000000000003</v>
      </c>
      <c r="S15" s="66">
        <f t="shared" si="7"/>
        <v>8</v>
      </c>
      <c r="T15" s="65">
        <f>VLOOKUP($A15,'Return Data'!$B$7:$R$2843,13,0)</f>
        <v>4.4040999999999997</v>
      </c>
      <c r="U15" s="66">
        <f t="shared" si="8"/>
        <v>7</v>
      </c>
      <c r="V15" s="65">
        <f>VLOOKUP($A15,'Return Data'!$B$7:$R$2843,17,0)</f>
        <v>6.1334999999999997</v>
      </c>
      <c r="W15" s="66">
        <f t="shared" si="9"/>
        <v>6</v>
      </c>
      <c r="X15" s="65"/>
      <c r="Y15" s="66"/>
      <c r="Z15" s="65">
        <f>VLOOKUP($A15,'Return Data'!$B$7:$R$2843,16,0)</f>
        <v>6.9698000000000002</v>
      </c>
      <c r="AA15" s="67">
        <f t="shared" si="10"/>
        <v>17</v>
      </c>
    </row>
    <row r="16" spans="1:27" x14ac:dyDescent="0.3">
      <c r="A16" s="63" t="s">
        <v>1512</v>
      </c>
      <c r="B16" s="64">
        <f>VLOOKUP($A16,'Return Data'!$B$7:$R$2843,3,0)</f>
        <v>44391</v>
      </c>
      <c r="C16" s="65">
        <f>VLOOKUP($A16,'Return Data'!$B$7:$R$2843,4,0)</f>
        <v>1072.5539000000001</v>
      </c>
      <c r="D16" s="65">
        <f>VLOOKUP($A16,'Return Data'!$B$7:$R$2843,5,0)</f>
        <v>6.1776999999999997</v>
      </c>
      <c r="E16" s="66">
        <f t="shared" si="0"/>
        <v>7</v>
      </c>
      <c r="F16" s="65">
        <f>VLOOKUP($A16,'Return Data'!$B$7:$R$2843,6,0)</f>
        <v>4.6161000000000003</v>
      </c>
      <c r="G16" s="66">
        <f t="shared" si="1"/>
        <v>12</v>
      </c>
      <c r="H16" s="65">
        <f>VLOOKUP($A16,'Return Data'!$B$7:$R$2843,7,0)</f>
        <v>4.8202999999999996</v>
      </c>
      <c r="I16" s="66">
        <f t="shared" si="2"/>
        <v>10</v>
      </c>
      <c r="J16" s="65">
        <f>VLOOKUP($A16,'Return Data'!$B$7:$R$2843,8,0)</f>
        <v>4.7012999999999998</v>
      </c>
      <c r="K16" s="66">
        <f t="shared" si="3"/>
        <v>10</v>
      </c>
      <c r="L16" s="65">
        <f>VLOOKUP($A16,'Return Data'!$B$7:$R$2843,9,0)</f>
        <v>3.87</v>
      </c>
      <c r="M16" s="66">
        <f t="shared" si="4"/>
        <v>7</v>
      </c>
      <c r="N16" s="65">
        <f>VLOOKUP($A16,'Return Data'!$B$7:$R$2843,10,0)</f>
        <v>3.8290000000000002</v>
      </c>
      <c r="O16" s="66">
        <f t="shared" si="5"/>
        <v>15</v>
      </c>
      <c r="P16" s="65">
        <f>VLOOKUP($A16,'Return Data'!$B$7:$R$2843,11,0)</f>
        <v>3.8591000000000002</v>
      </c>
      <c r="Q16" s="66">
        <f t="shared" si="6"/>
        <v>13</v>
      </c>
      <c r="R16" s="65">
        <f>VLOOKUP($A16,'Return Data'!$B$7:$R$2843,12,0)</f>
        <v>3.7359</v>
      </c>
      <c r="S16" s="66">
        <f t="shared" si="7"/>
        <v>17</v>
      </c>
      <c r="T16" s="65">
        <f>VLOOKUP($A16,'Return Data'!$B$7:$R$2843,13,0)</f>
        <v>3.8824999999999998</v>
      </c>
      <c r="U16" s="66">
        <f t="shared" si="8"/>
        <v>16</v>
      </c>
      <c r="V16" s="65"/>
      <c r="W16" s="66"/>
      <c r="X16" s="65"/>
      <c r="Y16" s="66"/>
      <c r="Z16" s="65">
        <f>VLOOKUP($A16,'Return Data'!$B$7:$R$2843,16,0)</f>
        <v>4.9229000000000003</v>
      </c>
      <c r="AA16" s="67">
        <f t="shared" si="10"/>
        <v>24</v>
      </c>
    </row>
    <row r="17" spans="1:27" x14ac:dyDescent="0.3">
      <c r="A17" s="63" t="s">
        <v>1515</v>
      </c>
      <c r="B17" s="64">
        <f>VLOOKUP($A17,'Return Data'!$B$7:$R$2843,3,0)</f>
        <v>44391</v>
      </c>
      <c r="C17" s="65">
        <f>VLOOKUP($A17,'Return Data'!$B$7:$R$2843,4,0)</f>
        <v>23.196400000000001</v>
      </c>
      <c r="D17" s="65">
        <f>VLOOKUP($A17,'Return Data'!$B$7:$R$2843,5,0)</f>
        <v>4.5637999999999996</v>
      </c>
      <c r="E17" s="66">
        <f t="shared" si="0"/>
        <v>18</v>
      </c>
      <c r="F17" s="65">
        <f>VLOOKUP($A17,'Return Data'!$B$7:$R$2843,6,0)</f>
        <v>5.1017999999999999</v>
      </c>
      <c r="G17" s="66">
        <f t="shared" si="1"/>
        <v>4</v>
      </c>
      <c r="H17" s="65">
        <f>VLOOKUP($A17,'Return Data'!$B$7:$R$2843,7,0)</f>
        <v>5.1302000000000003</v>
      </c>
      <c r="I17" s="66">
        <f t="shared" si="2"/>
        <v>7</v>
      </c>
      <c r="J17" s="65">
        <f>VLOOKUP($A17,'Return Data'!$B$7:$R$2843,8,0)</f>
        <v>5.0224000000000002</v>
      </c>
      <c r="K17" s="66">
        <f t="shared" si="3"/>
        <v>6</v>
      </c>
      <c r="L17" s="65">
        <f>VLOOKUP($A17,'Return Data'!$B$7:$R$2843,9,0)</f>
        <v>4.2370000000000001</v>
      </c>
      <c r="M17" s="66">
        <f t="shared" si="4"/>
        <v>3</v>
      </c>
      <c r="N17" s="65">
        <f>VLOOKUP($A17,'Return Data'!$B$7:$R$2843,10,0)</f>
        <v>4.8318000000000003</v>
      </c>
      <c r="O17" s="66">
        <f t="shared" si="5"/>
        <v>3</v>
      </c>
      <c r="P17" s="65">
        <f>VLOOKUP($A17,'Return Data'!$B$7:$R$2843,11,0)</f>
        <v>4.9176000000000002</v>
      </c>
      <c r="Q17" s="66">
        <f t="shared" si="6"/>
        <v>3</v>
      </c>
      <c r="R17" s="65">
        <f>VLOOKUP($A17,'Return Data'!$B$7:$R$2843,12,0)</f>
        <v>4.8791000000000002</v>
      </c>
      <c r="S17" s="66">
        <f t="shared" si="7"/>
        <v>3</v>
      </c>
      <c r="T17" s="65">
        <f>VLOOKUP($A17,'Return Data'!$B$7:$R$2843,13,0)</f>
        <v>5.3635000000000002</v>
      </c>
      <c r="U17" s="66">
        <f t="shared" si="8"/>
        <v>3</v>
      </c>
      <c r="V17" s="65">
        <f>VLOOKUP($A17,'Return Data'!$B$7:$R$2843,17,0)</f>
        <v>6.8971999999999998</v>
      </c>
      <c r="W17" s="66">
        <f t="shared" ref="W17:W22" si="11">RANK(V17,V$8:V$34,0)</f>
        <v>3</v>
      </c>
      <c r="X17" s="65">
        <f>VLOOKUP($A17,'Return Data'!$B$7:$R$2843,14,0)</f>
        <v>7.5819000000000001</v>
      </c>
      <c r="Y17" s="66">
        <f>RANK(X17,X$8:X$34,0)</f>
        <v>2</v>
      </c>
      <c r="Z17" s="65">
        <f>VLOOKUP($A17,'Return Data'!$B$7:$R$2843,16,0)</f>
        <v>8.6920999999999999</v>
      </c>
      <c r="AA17" s="67">
        <f t="shared" si="10"/>
        <v>3</v>
      </c>
    </row>
    <row r="18" spans="1:27" x14ac:dyDescent="0.3">
      <c r="A18" s="63" t="s">
        <v>1517</v>
      </c>
      <c r="B18" s="64">
        <f>VLOOKUP($A18,'Return Data'!$B$7:$R$2843,3,0)</f>
        <v>44391</v>
      </c>
      <c r="C18" s="65">
        <f>VLOOKUP($A18,'Return Data'!$B$7:$R$2843,4,0)</f>
        <v>2291.2287000000001</v>
      </c>
      <c r="D18" s="65">
        <f>VLOOKUP($A18,'Return Data'!$B$7:$R$2843,5,0)</f>
        <v>2.0295999999999998</v>
      </c>
      <c r="E18" s="66">
        <f t="shared" si="0"/>
        <v>27</v>
      </c>
      <c r="F18" s="65">
        <f>VLOOKUP($A18,'Return Data'!$B$7:$R$2843,6,0)</f>
        <v>3.8252999999999999</v>
      </c>
      <c r="G18" s="66">
        <f t="shared" si="1"/>
        <v>24</v>
      </c>
      <c r="H18" s="65">
        <f>VLOOKUP($A18,'Return Data'!$B$7:$R$2843,7,0)</f>
        <v>4.2340999999999998</v>
      </c>
      <c r="I18" s="66">
        <f t="shared" si="2"/>
        <v>21</v>
      </c>
      <c r="J18" s="65">
        <f>VLOOKUP($A18,'Return Data'!$B$7:$R$2843,8,0)</f>
        <v>4.2202000000000002</v>
      </c>
      <c r="K18" s="66">
        <f t="shared" si="3"/>
        <v>19</v>
      </c>
      <c r="L18" s="65">
        <f>VLOOKUP($A18,'Return Data'!$B$7:$R$2843,9,0)</f>
        <v>3.7543000000000002</v>
      </c>
      <c r="M18" s="66">
        <f t="shared" si="4"/>
        <v>11</v>
      </c>
      <c r="N18" s="65">
        <f>VLOOKUP($A18,'Return Data'!$B$7:$R$2843,10,0)</f>
        <v>3.6166</v>
      </c>
      <c r="O18" s="66">
        <f t="shared" si="5"/>
        <v>20</v>
      </c>
      <c r="P18" s="65">
        <f>VLOOKUP($A18,'Return Data'!$B$7:$R$2843,11,0)</f>
        <v>3.5707</v>
      </c>
      <c r="Q18" s="66">
        <f t="shared" si="6"/>
        <v>21</v>
      </c>
      <c r="R18" s="65">
        <f>VLOOKUP($A18,'Return Data'!$B$7:$R$2843,12,0)</f>
        <v>4.1645000000000003</v>
      </c>
      <c r="S18" s="66">
        <f t="shared" si="7"/>
        <v>7</v>
      </c>
      <c r="T18" s="65">
        <f>VLOOKUP($A18,'Return Data'!$B$7:$R$2843,13,0)</f>
        <v>4.4291999999999998</v>
      </c>
      <c r="U18" s="66">
        <f t="shared" si="8"/>
        <v>6</v>
      </c>
      <c r="V18" s="65">
        <f>VLOOKUP($A18,'Return Data'!$B$7:$R$2843,17,0)</f>
        <v>7.7491000000000003</v>
      </c>
      <c r="W18" s="66">
        <f t="shared" si="11"/>
        <v>1</v>
      </c>
      <c r="X18" s="65">
        <f>VLOOKUP($A18,'Return Data'!$B$7:$R$2843,14,0)</f>
        <v>6.1894</v>
      </c>
      <c r="Y18" s="66">
        <f>RANK(X18,X$8:X$34,0)</f>
        <v>9</v>
      </c>
      <c r="Z18" s="65">
        <f>VLOOKUP($A18,'Return Data'!$B$7:$R$2843,16,0)</f>
        <v>7.5956000000000001</v>
      </c>
      <c r="AA18" s="67">
        <f t="shared" si="10"/>
        <v>11</v>
      </c>
    </row>
    <row r="19" spans="1:27" x14ac:dyDescent="0.3">
      <c r="A19" s="63" t="s">
        <v>1518</v>
      </c>
      <c r="B19" s="64">
        <f>VLOOKUP($A19,'Return Data'!$B$7:$R$2843,3,0)</f>
        <v>44391</v>
      </c>
      <c r="C19" s="65">
        <f>VLOOKUP($A19,'Return Data'!$B$7:$R$2843,4,0)</f>
        <v>12.094099999999999</v>
      </c>
      <c r="D19" s="65">
        <f>VLOOKUP($A19,'Return Data'!$B$7:$R$2843,5,0)</f>
        <v>4.2256999999999998</v>
      </c>
      <c r="E19" s="66">
        <f t="shared" si="0"/>
        <v>22</v>
      </c>
      <c r="F19" s="65">
        <f>VLOOKUP($A19,'Return Data'!$B$7:$R$2843,6,0)</f>
        <v>3.8651</v>
      </c>
      <c r="G19" s="66">
        <f t="shared" si="1"/>
        <v>23</v>
      </c>
      <c r="H19" s="65">
        <f>VLOOKUP($A19,'Return Data'!$B$7:$R$2843,7,0)</f>
        <v>4.2717999999999998</v>
      </c>
      <c r="I19" s="66">
        <f t="shared" si="2"/>
        <v>19</v>
      </c>
      <c r="J19" s="65">
        <f>VLOOKUP($A19,'Return Data'!$B$7:$R$2843,8,0)</f>
        <v>4.1456</v>
      </c>
      <c r="K19" s="66">
        <f t="shared" si="3"/>
        <v>21</v>
      </c>
      <c r="L19" s="65">
        <f>VLOOKUP($A19,'Return Data'!$B$7:$R$2843,9,0)</f>
        <v>3.4603999999999999</v>
      </c>
      <c r="M19" s="66">
        <f t="shared" si="4"/>
        <v>22</v>
      </c>
      <c r="N19" s="65">
        <f>VLOOKUP($A19,'Return Data'!$B$7:$R$2843,10,0)</f>
        <v>3.6057000000000001</v>
      </c>
      <c r="O19" s="66">
        <f t="shared" si="5"/>
        <v>21</v>
      </c>
      <c r="P19" s="65">
        <f>VLOOKUP($A19,'Return Data'!$B$7:$R$2843,11,0)</f>
        <v>3.5495999999999999</v>
      </c>
      <c r="Q19" s="66">
        <f t="shared" si="6"/>
        <v>22</v>
      </c>
      <c r="R19" s="65">
        <f>VLOOKUP($A19,'Return Data'!$B$7:$R$2843,12,0)</f>
        <v>3.4624999999999999</v>
      </c>
      <c r="S19" s="66">
        <f t="shared" si="7"/>
        <v>22</v>
      </c>
      <c r="T19" s="65">
        <f>VLOOKUP($A19,'Return Data'!$B$7:$R$2843,13,0)</f>
        <v>3.5764</v>
      </c>
      <c r="U19" s="66">
        <f t="shared" si="8"/>
        <v>22</v>
      </c>
      <c r="V19" s="65">
        <f>VLOOKUP($A19,'Return Data'!$B$7:$R$2843,17,0)</f>
        <v>5.5430000000000001</v>
      </c>
      <c r="W19" s="66">
        <f t="shared" si="11"/>
        <v>14</v>
      </c>
      <c r="X19" s="65"/>
      <c r="Y19" s="66"/>
      <c r="Z19" s="65">
        <f>VLOOKUP($A19,'Return Data'!$B$7:$R$2843,16,0)</f>
        <v>6.5614999999999997</v>
      </c>
      <c r="AA19" s="67">
        <f t="shared" si="10"/>
        <v>19</v>
      </c>
    </row>
    <row r="20" spans="1:27" x14ac:dyDescent="0.3">
      <c r="A20" s="63" t="s">
        <v>1523</v>
      </c>
      <c r="B20" s="64">
        <f>VLOOKUP($A20,'Return Data'!$B$7:$R$2843,3,0)</f>
        <v>44391</v>
      </c>
      <c r="C20" s="65">
        <f>VLOOKUP($A20,'Return Data'!$B$7:$R$2843,4,0)</f>
        <v>2246.6705000000002</v>
      </c>
      <c r="D20" s="65">
        <f>VLOOKUP($A20,'Return Data'!$B$7:$R$2843,5,0)</f>
        <v>6.1810999999999998</v>
      </c>
      <c r="E20" s="66">
        <f t="shared" si="0"/>
        <v>6</v>
      </c>
      <c r="F20" s="65">
        <f>VLOOKUP($A20,'Return Data'!$B$7:$R$2843,6,0)</f>
        <v>4.4008000000000003</v>
      </c>
      <c r="G20" s="66">
        <f t="shared" si="1"/>
        <v>16</v>
      </c>
      <c r="H20" s="65">
        <f>VLOOKUP($A20,'Return Data'!$B$7:$R$2843,7,0)</f>
        <v>4.8773</v>
      </c>
      <c r="I20" s="66">
        <f t="shared" si="2"/>
        <v>9</v>
      </c>
      <c r="J20" s="65">
        <f>VLOOKUP($A20,'Return Data'!$B$7:$R$2843,8,0)</f>
        <v>4.6837</v>
      </c>
      <c r="K20" s="66">
        <f t="shared" si="3"/>
        <v>11</v>
      </c>
      <c r="L20" s="65">
        <f>VLOOKUP($A20,'Return Data'!$B$7:$R$2843,9,0)</f>
        <v>3.7109000000000001</v>
      </c>
      <c r="M20" s="66">
        <f t="shared" si="4"/>
        <v>18</v>
      </c>
      <c r="N20" s="65">
        <f>VLOOKUP($A20,'Return Data'!$B$7:$R$2843,10,0)</f>
        <v>3.8445999999999998</v>
      </c>
      <c r="O20" s="66">
        <f t="shared" si="5"/>
        <v>14</v>
      </c>
      <c r="P20" s="65">
        <f>VLOOKUP($A20,'Return Data'!$B$7:$R$2843,11,0)</f>
        <v>3.8506999999999998</v>
      </c>
      <c r="Q20" s="66">
        <f t="shared" si="6"/>
        <v>14</v>
      </c>
      <c r="R20" s="65">
        <f>VLOOKUP($A20,'Return Data'!$B$7:$R$2843,12,0)</f>
        <v>3.7578999999999998</v>
      </c>
      <c r="S20" s="66">
        <f t="shared" si="7"/>
        <v>16</v>
      </c>
      <c r="T20" s="65">
        <f>VLOOKUP($A20,'Return Data'!$B$7:$R$2843,13,0)</f>
        <v>3.8123</v>
      </c>
      <c r="U20" s="66">
        <f t="shared" si="8"/>
        <v>18</v>
      </c>
      <c r="V20" s="65">
        <f>VLOOKUP($A20,'Return Data'!$B$7:$R$2843,17,0)</f>
        <v>5.6063000000000001</v>
      </c>
      <c r="W20" s="66">
        <f t="shared" si="11"/>
        <v>12</v>
      </c>
      <c r="X20" s="65">
        <f>VLOOKUP($A20,'Return Data'!$B$7:$R$2843,14,0)</f>
        <v>6.5625</v>
      </c>
      <c r="Y20" s="66">
        <f>RANK(X20,X$8:X$34,0)</f>
        <v>7</v>
      </c>
      <c r="Z20" s="65">
        <f>VLOOKUP($A20,'Return Data'!$B$7:$R$2843,16,0)</f>
        <v>7.8446999999999996</v>
      </c>
      <c r="AA20" s="67">
        <f t="shared" si="10"/>
        <v>8</v>
      </c>
    </row>
    <row r="21" spans="1:27" x14ac:dyDescent="0.3">
      <c r="A21" s="63" t="s">
        <v>1527</v>
      </c>
      <c r="B21" s="64">
        <f>VLOOKUP($A21,'Return Data'!$B$7:$R$2843,3,0)</f>
        <v>44391</v>
      </c>
      <c r="C21" s="65">
        <f>VLOOKUP($A21,'Return Data'!$B$7:$R$2843,4,0)</f>
        <v>35.060699999999997</v>
      </c>
      <c r="D21" s="65">
        <f>VLOOKUP($A21,'Return Data'!$B$7:$R$2843,5,0)</f>
        <v>4.9977</v>
      </c>
      <c r="E21" s="66">
        <f t="shared" si="0"/>
        <v>15</v>
      </c>
      <c r="F21" s="65">
        <f>VLOOKUP($A21,'Return Data'!$B$7:$R$2843,6,0)</f>
        <v>4.6252000000000004</v>
      </c>
      <c r="G21" s="66">
        <f t="shared" si="1"/>
        <v>10</v>
      </c>
      <c r="H21" s="65">
        <f>VLOOKUP($A21,'Return Data'!$B$7:$R$2843,7,0)</f>
        <v>4.8080999999999996</v>
      </c>
      <c r="I21" s="66">
        <f t="shared" si="2"/>
        <v>12</v>
      </c>
      <c r="J21" s="65">
        <f>VLOOKUP($A21,'Return Data'!$B$7:$R$2843,8,0)</f>
        <v>4.9020999999999999</v>
      </c>
      <c r="K21" s="66">
        <f t="shared" si="3"/>
        <v>9</v>
      </c>
      <c r="L21" s="65">
        <f>VLOOKUP($A21,'Return Data'!$B$7:$R$2843,9,0)</f>
        <v>3.7210000000000001</v>
      </c>
      <c r="M21" s="66">
        <f t="shared" si="4"/>
        <v>14</v>
      </c>
      <c r="N21" s="65">
        <f>VLOOKUP($A21,'Return Data'!$B$7:$R$2843,10,0)</f>
        <v>3.8740999999999999</v>
      </c>
      <c r="O21" s="66">
        <f t="shared" si="5"/>
        <v>13</v>
      </c>
      <c r="P21" s="65">
        <f>VLOOKUP($A21,'Return Data'!$B$7:$R$2843,11,0)</f>
        <v>3.8086000000000002</v>
      </c>
      <c r="Q21" s="66">
        <f t="shared" si="6"/>
        <v>16</v>
      </c>
      <c r="R21" s="65">
        <f>VLOOKUP($A21,'Return Data'!$B$7:$R$2843,12,0)</f>
        <v>3.8239999999999998</v>
      </c>
      <c r="S21" s="66">
        <f t="shared" si="7"/>
        <v>13</v>
      </c>
      <c r="T21" s="65">
        <f>VLOOKUP($A21,'Return Data'!$B$7:$R$2843,13,0)</f>
        <v>3.9994000000000001</v>
      </c>
      <c r="U21" s="66">
        <f t="shared" si="8"/>
        <v>13</v>
      </c>
      <c r="V21" s="65">
        <f>VLOOKUP($A21,'Return Data'!$B$7:$R$2843,17,0)</f>
        <v>5.8952999999999998</v>
      </c>
      <c r="W21" s="66">
        <f t="shared" si="11"/>
        <v>8</v>
      </c>
      <c r="X21" s="65">
        <f>VLOOKUP($A21,'Return Data'!$B$7:$R$2843,14,0)</f>
        <v>6.7580999999999998</v>
      </c>
      <c r="Y21" s="66">
        <f>RANK(X21,X$8:X$34,0)</f>
        <v>5</v>
      </c>
      <c r="Z21" s="65">
        <f>VLOOKUP($A21,'Return Data'!$B$7:$R$2843,16,0)</f>
        <v>7.9246999999999996</v>
      </c>
      <c r="AA21" s="67">
        <f t="shared" si="10"/>
        <v>6</v>
      </c>
    </row>
    <row r="22" spans="1:27" x14ac:dyDescent="0.3">
      <c r="A22" s="63" t="s">
        <v>1529</v>
      </c>
      <c r="B22" s="64">
        <f>VLOOKUP($A22,'Return Data'!$B$7:$R$2843,3,0)</f>
        <v>44391</v>
      </c>
      <c r="C22" s="65">
        <f>VLOOKUP($A22,'Return Data'!$B$7:$R$2843,4,0)</f>
        <v>35.452599999999997</v>
      </c>
      <c r="D22" s="65">
        <f>VLOOKUP($A22,'Return Data'!$B$7:$R$2843,5,0)</f>
        <v>5.5603999999999996</v>
      </c>
      <c r="E22" s="66">
        <f t="shared" si="0"/>
        <v>9</v>
      </c>
      <c r="F22" s="65">
        <f>VLOOKUP($A22,'Return Data'!$B$7:$R$2843,6,0)</f>
        <v>4.0587</v>
      </c>
      <c r="G22" s="66">
        <f t="shared" si="1"/>
        <v>22</v>
      </c>
      <c r="H22" s="65">
        <f>VLOOKUP($A22,'Return Data'!$B$7:$R$2843,7,0)</f>
        <v>4.3129</v>
      </c>
      <c r="I22" s="66">
        <f t="shared" si="2"/>
        <v>18</v>
      </c>
      <c r="J22" s="65">
        <f>VLOOKUP($A22,'Return Data'!$B$7:$R$2843,8,0)</f>
        <v>4.4198000000000004</v>
      </c>
      <c r="K22" s="66">
        <f t="shared" si="3"/>
        <v>16</v>
      </c>
      <c r="L22" s="65">
        <f>VLOOKUP($A22,'Return Data'!$B$7:$R$2843,9,0)</f>
        <v>3.7141999999999999</v>
      </c>
      <c r="M22" s="66">
        <f t="shared" si="4"/>
        <v>17</v>
      </c>
      <c r="N22" s="65">
        <f>VLOOKUP($A22,'Return Data'!$B$7:$R$2843,10,0)</f>
        <v>3.6515</v>
      </c>
      <c r="O22" s="66">
        <f t="shared" si="5"/>
        <v>19</v>
      </c>
      <c r="P22" s="65">
        <f>VLOOKUP($A22,'Return Data'!$B$7:$R$2843,11,0)</f>
        <v>3.6282999999999999</v>
      </c>
      <c r="Q22" s="66">
        <f t="shared" si="6"/>
        <v>20</v>
      </c>
      <c r="R22" s="65">
        <f>VLOOKUP($A22,'Return Data'!$B$7:$R$2843,12,0)</f>
        <v>3.5369000000000002</v>
      </c>
      <c r="S22" s="66">
        <f t="shared" si="7"/>
        <v>21</v>
      </c>
      <c r="T22" s="65">
        <f>VLOOKUP($A22,'Return Data'!$B$7:$R$2843,13,0)</f>
        <v>3.5808</v>
      </c>
      <c r="U22" s="66">
        <f t="shared" si="8"/>
        <v>21</v>
      </c>
      <c r="V22" s="65">
        <f>VLOOKUP($A22,'Return Data'!$B$7:$R$2843,17,0)</f>
        <v>5.5065</v>
      </c>
      <c r="W22" s="66">
        <f t="shared" si="11"/>
        <v>15</v>
      </c>
      <c r="X22" s="65">
        <f>VLOOKUP($A22,'Return Data'!$B$7:$R$2843,14,0)</f>
        <v>6.4398</v>
      </c>
      <c r="Y22" s="66">
        <f>RANK(X22,X$8:X$34,0)</f>
        <v>8</v>
      </c>
      <c r="Z22" s="65">
        <f>VLOOKUP($A22,'Return Data'!$B$7:$R$2843,16,0)</f>
        <v>7.8635000000000002</v>
      </c>
      <c r="AA22" s="67">
        <f t="shared" si="10"/>
        <v>7</v>
      </c>
    </row>
    <row r="23" spans="1:27" x14ac:dyDescent="0.3">
      <c r="A23" s="63" t="s">
        <v>1530</v>
      </c>
      <c r="B23" s="64">
        <f>VLOOKUP($A23,'Return Data'!$B$7:$R$2843,3,0)</f>
        <v>44391</v>
      </c>
      <c r="C23" s="65">
        <f>VLOOKUP($A23,'Return Data'!$B$7:$R$2843,4,0)</f>
        <v>1069.9463000000001</v>
      </c>
      <c r="D23" s="65">
        <f>VLOOKUP($A23,'Return Data'!$B$7:$R$2843,5,0)</f>
        <v>4.5854999999999997</v>
      </c>
      <c r="E23" s="66">
        <f t="shared" si="0"/>
        <v>17</v>
      </c>
      <c r="F23" s="65">
        <f>VLOOKUP($A23,'Return Data'!$B$7:$R$2843,6,0)</f>
        <v>4.3281999999999998</v>
      </c>
      <c r="G23" s="66">
        <f t="shared" si="1"/>
        <v>17</v>
      </c>
      <c r="H23" s="65">
        <f>VLOOKUP($A23,'Return Data'!$B$7:$R$2843,7,0)</f>
        <v>3.9983</v>
      </c>
      <c r="I23" s="66">
        <f t="shared" si="2"/>
        <v>24</v>
      </c>
      <c r="J23" s="65">
        <f>VLOOKUP($A23,'Return Data'!$B$7:$R$2843,8,0)</f>
        <v>3.8660000000000001</v>
      </c>
      <c r="K23" s="66">
        <f t="shared" si="3"/>
        <v>25</v>
      </c>
      <c r="L23" s="65">
        <f>VLOOKUP($A23,'Return Data'!$B$7:$R$2843,9,0)</f>
        <v>3.6572</v>
      </c>
      <c r="M23" s="66">
        <f t="shared" si="4"/>
        <v>19</v>
      </c>
      <c r="N23" s="65">
        <f>VLOOKUP($A23,'Return Data'!$B$7:$R$2843,10,0)</f>
        <v>3.5121000000000002</v>
      </c>
      <c r="O23" s="66">
        <f t="shared" si="5"/>
        <v>22</v>
      </c>
      <c r="P23" s="65">
        <f>VLOOKUP($A23,'Return Data'!$B$7:$R$2843,11,0)</f>
        <v>3.3953000000000002</v>
      </c>
      <c r="Q23" s="66">
        <f t="shared" si="6"/>
        <v>24</v>
      </c>
      <c r="R23" s="65">
        <f>VLOOKUP($A23,'Return Data'!$B$7:$R$2843,12,0)</f>
        <v>3.4245999999999999</v>
      </c>
      <c r="S23" s="66">
        <f t="shared" si="7"/>
        <v>23</v>
      </c>
      <c r="T23" s="65">
        <f>VLOOKUP($A23,'Return Data'!$B$7:$R$2843,13,0)</f>
        <v>3.5215999999999998</v>
      </c>
      <c r="U23" s="66">
        <f t="shared" si="8"/>
        <v>24</v>
      </c>
      <c r="V23" s="65"/>
      <c r="W23" s="66"/>
      <c r="X23" s="65"/>
      <c r="Y23" s="66"/>
      <c r="Z23" s="65">
        <f>VLOOKUP($A23,'Return Data'!$B$7:$R$2843,16,0)</f>
        <v>4.2346000000000004</v>
      </c>
      <c r="AA23" s="67">
        <f t="shared" si="10"/>
        <v>27</v>
      </c>
    </row>
    <row r="24" spans="1:27" x14ac:dyDescent="0.3">
      <c r="A24" s="63" t="s">
        <v>1532</v>
      </c>
      <c r="B24" s="64">
        <f>VLOOKUP($A24,'Return Data'!$B$7:$R$2843,3,0)</f>
        <v>44391</v>
      </c>
      <c r="C24" s="65">
        <f>VLOOKUP($A24,'Return Data'!$B$7:$R$2843,4,0)</f>
        <v>1099.7878000000001</v>
      </c>
      <c r="D24" s="65">
        <f>VLOOKUP($A24,'Return Data'!$B$7:$R$2843,5,0)</f>
        <v>5.4603000000000002</v>
      </c>
      <c r="E24" s="66">
        <f t="shared" si="0"/>
        <v>10</v>
      </c>
      <c r="F24" s="65">
        <f>VLOOKUP($A24,'Return Data'!$B$7:$R$2843,6,0)</f>
        <v>5.1178999999999997</v>
      </c>
      <c r="G24" s="66">
        <f t="shared" si="1"/>
        <v>3</v>
      </c>
      <c r="H24" s="65">
        <f>VLOOKUP($A24,'Return Data'!$B$7:$R$2843,7,0)</f>
        <v>5.3369</v>
      </c>
      <c r="I24" s="66">
        <f t="shared" si="2"/>
        <v>6</v>
      </c>
      <c r="J24" s="65">
        <f>VLOOKUP($A24,'Return Data'!$B$7:$R$2843,8,0)</f>
        <v>4.9318</v>
      </c>
      <c r="K24" s="66">
        <f t="shared" si="3"/>
        <v>8</v>
      </c>
      <c r="L24" s="65">
        <f>VLOOKUP($A24,'Return Data'!$B$7:$R$2843,9,0)</f>
        <v>3.9931999999999999</v>
      </c>
      <c r="M24" s="66">
        <f t="shared" si="4"/>
        <v>5</v>
      </c>
      <c r="N24" s="65">
        <f>VLOOKUP($A24,'Return Data'!$B$7:$R$2843,10,0)</f>
        <v>3.9382000000000001</v>
      </c>
      <c r="O24" s="66">
        <f t="shared" si="5"/>
        <v>10</v>
      </c>
      <c r="P24" s="65">
        <f>VLOOKUP($A24,'Return Data'!$B$7:$R$2843,11,0)</f>
        <v>3.8875000000000002</v>
      </c>
      <c r="Q24" s="66">
        <f t="shared" si="6"/>
        <v>12</v>
      </c>
      <c r="R24" s="65">
        <f>VLOOKUP($A24,'Return Data'!$B$7:$R$2843,12,0)</f>
        <v>3.8172999999999999</v>
      </c>
      <c r="S24" s="66">
        <f t="shared" si="7"/>
        <v>14</v>
      </c>
      <c r="T24" s="65">
        <f>VLOOKUP($A24,'Return Data'!$B$7:$R$2843,13,0)</f>
        <v>4.0548999999999999</v>
      </c>
      <c r="U24" s="66">
        <f t="shared" si="8"/>
        <v>11</v>
      </c>
      <c r="V24" s="65"/>
      <c r="W24" s="66"/>
      <c r="X24" s="65"/>
      <c r="Y24" s="66"/>
      <c r="Z24" s="65">
        <f>VLOOKUP($A24,'Return Data'!$B$7:$R$2843,16,0)</f>
        <v>5.6105</v>
      </c>
      <c r="AA24" s="67">
        <f t="shared" si="10"/>
        <v>23</v>
      </c>
    </row>
    <row r="25" spans="1:27" x14ac:dyDescent="0.3">
      <c r="A25" s="63" t="s">
        <v>1534</v>
      </c>
      <c r="B25" s="64">
        <f>VLOOKUP($A25,'Return Data'!$B$7:$R$2843,3,0)</f>
        <v>44391</v>
      </c>
      <c r="C25" s="65">
        <f>VLOOKUP($A25,'Return Data'!$B$7:$R$2843,4,0)</f>
        <v>14.076700000000001</v>
      </c>
      <c r="D25" s="65">
        <f>VLOOKUP($A25,'Return Data'!$B$7:$R$2843,5,0)</f>
        <v>3.8898000000000001</v>
      </c>
      <c r="E25" s="66">
        <f t="shared" si="0"/>
        <v>24</v>
      </c>
      <c r="F25" s="65">
        <f>VLOOKUP($A25,'Return Data'!$B$7:$R$2843,6,0)</f>
        <v>4.2030000000000003</v>
      </c>
      <c r="G25" s="66">
        <f t="shared" si="1"/>
        <v>18</v>
      </c>
      <c r="H25" s="65">
        <f>VLOOKUP($A25,'Return Data'!$B$7:$R$2843,7,0)</f>
        <v>4.1520000000000001</v>
      </c>
      <c r="I25" s="66">
        <f t="shared" si="2"/>
        <v>23</v>
      </c>
      <c r="J25" s="65">
        <f>VLOOKUP($A25,'Return Data'!$B$7:$R$2843,8,0)</f>
        <v>4.5827</v>
      </c>
      <c r="K25" s="66">
        <f t="shared" si="3"/>
        <v>13</v>
      </c>
      <c r="L25" s="65">
        <f>VLOOKUP($A25,'Return Data'!$B$7:$R$2843,9,0)</f>
        <v>3.05</v>
      </c>
      <c r="M25" s="66">
        <f t="shared" si="4"/>
        <v>25</v>
      </c>
      <c r="N25" s="65">
        <f>VLOOKUP($A25,'Return Data'!$B$7:$R$2843,10,0)</f>
        <v>3.1789000000000001</v>
      </c>
      <c r="O25" s="66">
        <f t="shared" si="5"/>
        <v>25</v>
      </c>
      <c r="P25" s="65">
        <f>VLOOKUP($A25,'Return Data'!$B$7:$R$2843,11,0)</f>
        <v>3.1943000000000001</v>
      </c>
      <c r="Q25" s="66">
        <f t="shared" si="6"/>
        <v>26</v>
      </c>
      <c r="R25" s="65">
        <f>VLOOKUP($A25,'Return Data'!$B$7:$R$2843,12,0)</f>
        <v>3.1926000000000001</v>
      </c>
      <c r="S25" s="66">
        <f t="shared" si="7"/>
        <v>26</v>
      </c>
      <c r="T25" s="65">
        <f>VLOOKUP($A25,'Return Data'!$B$7:$R$2843,13,0)</f>
        <v>3.2402000000000002</v>
      </c>
      <c r="U25" s="66">
        <f t="shared" si="8"/>
        <v>26</v>
      </c>
      <c r="V25" s="65">
        <f>VLOOKUP($A25,'Return Data'!$B$7:$R$2843,17,0)</f>
        <v>4.3460999999999999</v>
      </c>
      <c r="W25" s="66">
        <f t="shared" ref="W25:W30" si="12">RANK(V25,V$8:V$34,0)</f>
        <v>22</v>
      </c>
      <c r="X25" s="65">
        <f>VLOOKUP($A25,'Return Data'!$B$7:$R$2843,14,0)</f>
        <v>0.1116</v>
      </c>
      <c r="Y25" s="66">
        <f t="shared" ref="Y25:Y30" si="13">RANK(X25,X$8:X$34,0)</f>
        <v>17</v>
      </c>
      <c r="Z25" s="65">
        <f>VLOOKUP($A25,'Return Data'!$B$7:$R$2843,16,0)</f>
        <v>4.4478</v>
      </c>
      <c r="AA25" s="67">
        <f t="shared" si="10"/>
        <v>26</v>
      </c>
    </row>
    <row r="26" spans="1:27" x14ac:dyDescent="0.3">
      <c r="A26" s="63" t="s">
        <v>2025</v>
      </c>
      <c r="B26" s="64">
        <f>VLOOKUP($A26,'Return Data'!$B$7:$R$2843,3,0)</f>
        <v>44391</v>
      </c>
      <c r="C26" s="65">
        <f>VLOOKUP($A26,'Return Data'!$B$7:$R$2843,4,0)</f>
        <v>2330.9913999999999</v>
      </c>
      <c r="D26" s="65">
        <f>VLOOKUP($A26,'Return Data'!$B$7:$R$2843,5,0)</f>
        <v>4.2752999999999997</v>
      </c>
      <c r="E26" s="66">
        <f t="shared" si="0"/>
        <v>21</v>
      </c>
      <c r="F26" s="65">
        <f>VLOOKUP($A26,'Return Data'!$B$7:$R$2843,6,0)</f>
        <v>3.6562000000000001</v>
      </c>
      <c r="G26" s="66">
        <f t="shared" si="1"/>
        <v>26</v>
      </c>
      <c r="H26" s="65">
        <f>VLOOKUP($A26,'Return Data'!$B$7:$R$2843,7,0)</f>
        <v>3.4923999999999999</v>
      </c>
      <c r="I26" s="66">
        <f t="shared" si="2"/>
        <v>26</v>
      </c>
      <c r="J26" s="65">
        <f>VLOOKUP($A26,'Return Data'!$B$7:$R$2843,8,0)</f>
        <v>4.1073000000000004</v>
      </c>
      <c r="K26" s="66">
        <f t="shared" si="3"/>
        <v>22</v>
      </c>
      <c r="L26" s="65">
        <f>VLOOKUP($A26,'Return Data'!$B$7:$R$2843,9,0)</f>
        <v>2.6261999999999999</v>
      </c>
      <c r="M26" s="66">
        <f t="shared" si="4"/>
        <v>27</v>
      </c>
      <c r="N26" s="65">
        <f>VLOOKUP($A26,'Return Data'!$B$7:$R$2843,10,0)</f>
        <v>2.8433000000000002</v>
      </c>
      <c r="O26" s="66">
        <f t="shared" si="5"/>
        <v>27</v>
      </c>
      <c r="P26" s="65">
        <f>VLOOKUP($A26,'Return Data'!$B$7:$R$2843,11,0)</f>
        <v>2.8071999999999999</v>
      </c>
      <c r="Q26" s="66">
        <f t="shared" si="6"/>
        <v>27</v>
      </c>
      <c r="R26" s="65">
        <f>VLOOKUP($A26,'Return Data'!$B$7:$R$2843,12,0)</f>
        <v>2.7696999999999998</v>
      </c>
      <c r="S26" s="66">
        <f t="shared" si="7"/>
        <v>27</v>
      </c>
      <c r="T26" s="65">
        <f>VLOOKUP($A26,'Return Data'!$B$7:$R$2843,13,0)</f>
        <v>2.9178000000000002</v>
      </c>
      <c r="U26" s="66">
        <f t="shared" si="8"/>
        <v>27</v>
      </c>
      <c r="V26" s="65">
        <f>VLOOKUP($A26,'Return Data'!$B$7:$R$2843,17,0)</f>
        <v>4.4847999999999999</v>
      </c>
      <c r="W26" s="66">
        <f t="shared" si="12"/>
        <v>21</v>
      </c>
      <c r="X26" s="65">
        <f>VLOOKUP($A26,'Return Data'!$B$7:$R$2843,14,0)</f>
        <v>5.6007999999999996</v>
      </c>
      <c r="Y26" s="66">
        <f t="shared" si="13"/>
        <v>14</v>
      </c>
      <c r="Z26" s="65">
        <f>VLOOKUP($A26,'Return Data'!$B$7:$R$2843,16,0)</f>
        <v>7.4001999999999999</v>
      </c>
      <c r="AA26" s="67">
        <f t="shared" si="10"/>
        <v>14</v>
      </c>
    </row>
    <row r="27" spans="1:27" x14ac:dyDescent="0.3">
      <c r="A27" s="63" t="s">
        <v>1537</v>
      </c>
      <c r="B27" s="64">
        <f>VLOOKUP($A27,'Return Data'!$B$7:$R$2843,3,0)</f>
        <v>44391</v>
      </c>
      <c r="C27" s="65">
        <f>VLOOKUP($A27,'Return Data'!$B$7:$R$2843,4,0)</f>
        <v>3411.3562999999999</v>
      </c>
      <c r="D27" s="65">
        <f>VLOOKUP($A27,'Return Data'!$B$7:$R$2843,5,0)</f>
        <v>8.0371000000000006</v>
      </c>
      <c r="E27" s="66">
        <f t="shared" si="0"/>
        <v>2</v>
      </c>
      <c r="F27" s="65">
        <f>VLOOKUP($A27,'Return Data'!$B$7:$R$2843,6,0)</f>
        <v>6.1619000000000002</v>
      </c>
      <c r="G27" s="66">
        <f t="shared" si="1"/>
        <v>2</v>
      </c>
      <c r="H27" s="65">
        <f>VLOOKUP($A27,'Return Data'!$B$7:$R$2843,7,0)</f>
        <v>6.5167999999999999</v>
      </c>
      <c r="I27" s="66">
        <f t="shared" si="2"/>
        <v>2</v>
      </c>
      <c r="J27" s="65">
        <f>VLOOKUP($A27,'Return Data'!$B$7:$R$2843,8,0)</f>
        <v>68.201099999999997</v>
      </c>
      <c r="K27" s="66">
        <f t="shared" si="3"/>
        <v>1</v>
      </c>
      <c r="L27" s="65">
        <f>VLOOKUP($A27,'Return Data'!$B$7:$R$2843,9,0)</f>
        <v>34.018099999999997</v>
      </c>
      <c r="M27" s="66">
        <f t="shared" si="4"/>
        <v>1</v>
      </c>
      <c r="N27" s="65">
        <f>VLOOKUP($A27,'Return Data'!$B$7:$R$2843,10,0)</f>
        <v>18.903600000000001</v>
      </c>
      <c r="O27" s="66">
        <f t="shared" si="5"/>
        <v>1</v>
      </c>
      <c r="P27" s="65">
        <f>VLOOKUP($A27,'Return Data'!$B$7:$R$2843,11,0)</f>
        <v>12.542400000000001</v>
      </c>
      <c r="Q27" s="66">
        <f t="shared" si="6"/>
        <v>1</v>
      </c>
      <c r="R27" s="65">
        <f>VLOOKUP($A27,'Return Data'!$B$7:$R$2843,12,0)</f>
        <v>10.446099999999999</v>
      </c>
      <c r="S27" s="66">
        <f t="shared" si="7"/>
        <v>1</v>
      </c>
      <c r="T27" s="65">
        <f>VLOOKUP($A27,'Return Data'!$B$7:$R$2843,13,0)</f>
        <v>8.4852000000000007</v>
      </c>
      <c r="U27" s="66">
        <f t="shared" si="8"/>
        <v>1</v>
      </c>
      <c r="V27" s="65">
        <f>VLOOKUP($A27,'Return Data'!$B$7:$R$2843,17,0)</f>
        <v>5.6835000000000004</v>
      </c>
      <c r="W27" s="66">
        <f t="shared" si="12"/>
        <v>11</v>
      </c>
      <c r="X27" s="65">
        <f>VLOOKUP($A27,'Return Data'!$B$7:$R$2843,14,0)</f>
        <v>5.9119999999999999</v>
      </c>
      <c r="Y27" s="66">
        <f t="shared" si="13"/>
        <v>11</v>
      </c>
      <c r="Z27" s="65">
        <f>VLOOKUP($A27,'Return Data'!$B$7:$R$2843,16,0)</f>
        <v>7.4009</v>
      </c>
      <c r="AA27" s="67">
        <f t="shared" si="10"/>
        <v>13</v>
      </c>
    </row>
    <row r="28" spans="1:27" x14ac:dyDescent="0.3">
      <c r="A28" s="63" t="s">
        <v>1541</v>
      </c>
      <c r="B28" s="64">
        <f>VLOOKUP($A28,'Return Data'!$B$7:$R$2843,3,0)</f>
        <v>44391</v>
      </c>
      <c r="C28" s="65">
        <f>VLOOKUP($A28,'Return Data'!$B$7:$R$2843,4,0)</f>
        <v>27.883199999999999</v>
      </c>
      <c r="D28" s="65">
        <f>VLOOKUP($A28,'Return Data'!$B$7:$R$2843,5,0)</f>
        <v>7.0701000000000001</v>
      </c>
      <c r="E28" s="66">
        <f t="shared" si="0"/>
        <v>3</v>
      </c>
      <c r="F28" s="65">
        <f>VLOOKUP($A28,'Return Data'!$B$7:$R$2843,6,0)</f>
        <v>4.8204000000000002</v>
      </c>
      <c r="G28" s="66">
        <f t="shared" si="1"/>
        <v>9</v>
      </c>
      <c r="H28" s="65">
        <f>VLOOKUP($A28,'Return Data'!$B$7:$R$2843,7,0)</f>
        <v>4.8105000000000002</v>
      </c>
      <c r="I28" s="66">
        <f t="shared" si="2"/>
        <v>11</v>
      </c>
      <c r="J28" s="65">
        <f>VLOOKUP($A28,'Return Data'!$B$7:$R$2843,8,0)</f>
        <v>4.6365999999999996</v>
      </c>
      <c r="K28" s="66">
        <f t="shared" si="3"/>
        <v>12</v>
      </c>
      <c r="L28" s="65">
        <f>VLOOKUP($A28,'Return Data'!$B$7:$R$2843,9,0)</f>
        <v>3.7159</v>
      </c>
      <c r="M28" s="66">
        <f t="shared" si="4"/>
        <v>16</v>
      </c>
      <c r="N28" s="65">
        <f>VLOOKUP($A28,'Return Data'!$B$7:$R$2843,10,0)</f>
        <v>3.9352</v>
      </c>
      <c r="O28" s="66">
        <f t="shared" si="5"/>
        <v>11</v>
      </c>
      <c r="P28" s="65">
        <f>VLOOKUP($A28,'Return Data'!$B$7:$R$2843,11,0)</f>
        <v>3.9005999999999998</v>
      </c>
      <c r="Q28" s="66">
        <f t="shared" si="6"/>
        <v>11</v>
      </c>
      <c r="R28" s="65">
        <f>VLOOKUP($A28,'Return Data'!$B$7:$R$2843,12,0)</f>
        <v>3.9249000000000001</v>
      </c>
      <c r="S28" s="66">
        <f t="shared" si="7"/>
        <v>11</v>
      </c>
      <c r="T28" s="65">
        <f>VLOOKUP($A28,'Return Data'!$B$7:$R$2843,13,0)</f>
        <v>4.0608000000000004</v>
      </c>
      <c r="U28" s="66">
        <f t="shared" si="8"/>
        <v>10</v>
      </c>
      <c r="V28" s="65">
        <f>VLOOKUP($A28,'Return Data'!$B$7:$R$2843,17,0)</f>
        <v>7.6161000000000003</v>
      </c>
      <c r="W28" s="66">
        <f t="shared" si="12"/>
        <v>2</v>
      </c>
      <c r="X28" s="65">
        <f>VLOOKUP($A28,'Return Data'!$B$7:$R$2843,14,0)</f>
        <v>8.6118000000000006</v>
      </c>
      <c r="Y28" s="66">
        <f t="shared" si="13"/>
        <v>1</v>
      </c>
      <c r="Z28" s="65">
        <f>VLOOKUP($A28,'Return Data'!$B$7:$R$2843,16,0)</f>
        <v>8.7499000000000002</v>
      </c>
      <c r="AA28" s="67">
        <f t="shared" si="10"/>
        <v>2</v>
      </c>
    </row>
    <row r="29" spans="1:27" x14ac:dyDescent="0.3">
      <c r="A29" s="63" t="s">
        <v>1543</v>
      </c>
      <c r="B29" s="64">
        <f>VLOOKUP($A29,'Return Data'!$B$7:$R$2843,3,0)</f>
        <v>44391</v>
      </c>
      <c r="C29" s="65">
        <f>VLOOKUP($A29,'Return Data'!$B$7:$R$2843,4,0)</f>
        <v>2284.1333</v>
      </c>
      <c r="D29" s="65">
        <f>VLOOKUP($A29,'Return Data'!$B$7:$R$2843,5,0)</f>
        <v>4.9160000000000004</v>
      </c>
      <c r="E29" s="66">
        <f t="shared" si="0"/>
        <v>16</v>
      </c>
      <c r="F29" s="65">
        <f>VLOOKUP($A29,'Return Data'!$B$7:$R$2843,6,0)</f>
        <v>4.4546999999999999</v>
      </c>
      <c r="G29" s="66">
        <f t="shared" si="1"/>
        <v>15</v>
      </c>
      <c r="H29" s="65">
        <f>VLOOKUP($A29,'Return Data'!$B$7:$R$2843,7,0)</f>
        <v>4.3895</v>
      </c>
      <c r="I29" s="66">
        <f t="shared" si="2"/>
        <v>17</v>
      </c>
      <c r="J29" s="65">
        <f>VLOOKUP($A29,'Return Data'!$B$7:$R$2843,8,0)</f>
        <v>4.1977000000000002</v>
      </c>
      <c r="K29" s="66">
        <f t="shared" si="3"/>
        <v>20</v>
      </c>
      <c r="L29" s="65">
        <f>VLOOKUP($A29,'Return Data'!$B$7:$R$2843,9,0)</f>
        <v>3.6499000000000001</v>
      </c>
      <c r="M29" s="66">
        <f t="shared" si="4"/>
        <v>20</v>
      </c>
      <c r="N29" s="65">
        <f>VLOOKUP($A29,'Return Data'!$B$7:$R$2843,10,0)</f>
        <v>3.7313000000000001</v>
      </c>
      <c r="O29" s="66">
        <f t="shared" si="5"/>
        <v>17</v>
      </c>
      <c r="P29" s="65">
        <f>VLOOKUP($A29,'Return Data'!$B$7:$R$2843,11,0)</f>
        <v>3.6627000000000001</v>
      </c>
      <c r="Q29" s="66">
        <f t="shared" si="6"/>
        <v>19</v>
      </c>
      <c r="R29" s="65">
        <f>VLOOKUP($A29,'Return Data'!$B$7:$R$2843,12,0)</f>
        <v>3.5457000000000001</v>
      </c>
      <c r="S29" s="66">
        <f t="shared" si="7"/>
        <v>20</v>
      </c>
      <c r="T29" s="65">
        <f>VLOOKUP($A29,'Return Data'!$B$7:$R$2843,13,0)</f>
        <v>3.6118999999999999</v>
      </c>
      <c r="U29" s="66">
        <f t="shared" si="8"/>
        <v>20</v>
      </c>
      <c r="V29" s="65">
        <f>VLOOKUP($A29,'Return Data'!$B$7:$R$2843,17,0)</f>
        <v>4.9223999999999997</v>
      </c>
      <c r="W29" s="66">
        <f t="shared" si="12"/>
        <v>20</v>
      </c>
      <c r="X29" s="65">
        <f>VLOOKUP($A29,'Return Data'!$B$7:$R$2843,14,0)</f>
        <v>3.9847999999999999</v>
      </c>
      <c r="Y29" s="66">
        <f t="shared" si="13"/>
        <v>16</v>
      </c>
      <c r="Z29" s="65">
        <f>VLOOKUP($A29,'Return Data'!$B$7:$R$2843,16,0)</f>
        <v>6.9606000000000003</v>
      </c>
      <c r="AA29" s="67">
        <f t="shared" si="10"/>
        <v>18</v>
      </c>
    </row>
    <row r="30" spans="1:27" x14ac:dyDescent="0.3">
      <c r="A30" s="63" t="s">
        <v>1544</v>
      </c>
      <c r="B30" s="64">
        <f>VLOOKUP($A30,'Return Data'!$B$7:$R$2843,3,0)</f>
        <v>44391</v>
      </c>
      <c r="C30" s="65">
        <f>VLOOKUP($A30,'Return Data'!$B$7:$R$2843,4,0)</f>
        <v>4767.9710999999998</v>
      </c>
      <c r="D30" s="65">
        <f>VLOOKUP($A30,'Return Data'!$B$7:$R$2843,5,0)</f>
        <v>6.4821</v>
      </c>
      <c r="E30" s="66">
        <f t="shared" si="0"/>
        <v>4</v>
      </c>
      <c r="F30" s="65">
        <f>VLOOKUP($A30,'Return Data'!$B$7:$R$2843,6,0)</f>
        <v>4.4912999999999998</v>
      </c>
      <c r="G30" s="66">
        <f t="shared" si="1"/>
        <v>14</v>
      </c>
      <c r="H30" s="65">
        <f>VLOOKUP($A30,'Return Data'!$B$7:$R$2843,7,0)</f>
        <v>4.4226000000000001</v>
      </c>
      <c r="I30" s="66">
        <f t="shared" si="2"/>
        <v>16</v>
      </c>
      <c r="J30" s="65">
        <f>VLOOKUP($A30,'Return Data'!$B$7:$R$2843,8,0)</f>
        <v>4.3365999999999998</v>
      </c>
      <c r="K30" s="66">
        <f t="shared" si="3"/>
        <v>18</v>
      </c>
      <c r="L30" s="65">
        <f>VLOOKUP($A30,'Return Data'!$B$7:$R$2843,9,0)</f>
        <v>3.8079000000000001</v>
      </c>
      <c r="M30" s="66">
        <f t="shared" si="4"/>
        <v>9</v>
      </c>
      <c r="N30" s="65">
        <f>VLOOKUP($A30,'Return Data'!$B$7:$R$2843,10,0)</f>
        <v>3.7181000000000002</v>
      </c>
      <c r="O30" s="66">
        <f t="shared" si="5"/>
        <v>18</v>
      </c>
      <c r="P30" s="65">
        <f>VLOOKUP($A30,'Return Data'!$B$7:$R$2843,11,0)</f>
        <v>3.7084000000000001</v>
      </c>
      <c r="Q30" s="66">
        <f t="shared" si="6"/>
        <v>18</v>
      </c>
      <c r="R30" s="65">
        <f>VLOOKUP($A30,'Return Data'!$B$7:$R$2843,12,0)</f>
        <v>3.6608000000000001</v>
      </c>
      <c r="S30" s="66">
        <f t="shared" si="7"/>
        <v>19</v>
      </c>
      <c r="T30" s="65">
        <f>VLOOKUP($A30,'Return Data'!$B$7:$R$2843,13,0)</f>
        <v>3.8666</v>
      </c>
      <c r="U30" s="66">
        <f t="shared" si="8"/>
        <v>17</v>
      </c>
      <c r="V30" s="65">
        <f>VLOOKUP($A30,'Return Data'!$B$7:$R$2843,17,0)</f>
        <v>5.7426000000000004</v>
      </c>
      <c r="W30" s="66">
        <f t="shared" si="12"/>
        <v>10</v>
      </c>
      <c r="X30" s="65">
        <f>VLOOKUP($A30,'Return Data'!$B$7:$R$2843,14,0)</f>
        <v>6.6490999999999998</v>
      </c>
      <c r="Y30" s="66">
        <f t="shared" si="13"/>
        <v>6</v>
      </c>
      <c r="Z30" s="65">
        <f>VLOOKUP($A30,'Return Data'!$B$7:$R$2843,16,0)</f>
        <v>7.6593</v>
      </c>
      <c r="AA30" s="67">
        <f t="shared" si="10"/>
        <v>9</v>
      </c>
    </row>
    <row r="31" spans="1:27" x14ac:dyDescent="0.3">
      <c r="A31" s="63" t="s">
        <v>1546</v>
      </c>
      <c r="B31" s="64">
        <f>VLOOKUP($A31,'Return Data'!$B$7:$R$2843,3,0)</f>
        <v>44391</v>
      </c>
      <c r="C31" s="65">
        <f>VLOOKUP($A31,'Return Data'!$B$7:$R$2843,4,0)</f>
        <v>11.192399999999999</v>
      </c>
      <c r="D31" s="65">
        <f>VLOOKUP($A31,'Return Data'!$B$7:$R$2843,5,0)</f>
        <v>5.2186000000000003</v>
      </c>
      <c r="E31" s="66">
        <f t="shared" si="0"/>
        <v>12</v>
      </c>
      <c r="F31" s="65">
        <f>VLOOKUP($A31,'Return Data'!$B$7:$R$2843,6,0)</f>
        <v>4.1113999999999997</v>
      </c>
      <c r="G31" s="66">
        <f t="shared" si="1"/>
        <v>21</v>
      </c>
      <c r="H31" s="65">
        <f>VLOOKUP($A31,'Return Data'!$B$7:$R$2843,7,0)</f>
        <v>4.4295999999999998</v>
      </c>
      <c r="I31" s="66">
        <f t="shared" si="2"/>
        <v>15</v>
      </c>
      <c r="J31" s="65">
        <f>VLOOKUP($A31,'Return Data'!$B$7:$R$2843,8,0)</f>
        <v>4.0827999999999998</v>
      </c>
      <c r="K31" s="66">
        <f t="shared" si="3"/>
        <v>24</v>
      </c>
      <c r="L31" s="65">
        <f>VLOOKUP($A31,'Return Data'!$B$7:$R$2843,9,0)</f>
        <v>3.5979000000000001</v>
      </c>
      <c r="M31" s="66">
        <f t="shared" si="4"/>
        <v>21</v>
      </c>
      <c r="N31" s="65">
        <f>VLOOKUP($A31,'Return Data'!$B$7:$R$2843,10,0)</f>
        <v>3.9563999999999999</v>
      </c>
      <c r="O31" s="66">
        <f t="shared" si="5"/>
        <v>9</v>
      </c>
      <c r="P31" s="65">
        <f>VLOOKUP($A31,'Return Data'!$B$7:$R$2843,11,0)</f>
        <v>3.8353999999999999</v>
      </c>
      <c r="Q31" s="66">
        <f t="shared" si="6"/>
        <v>15</v>
      </c>
      <c r="R31" s="65">
        <f>VLOOKUP($A31,'Return Data'!$B$7:$R$2843,12,0)</f>
        <v>3.7871000000000001</v>
      </c>
      <c r="S31" s="66">
        <f t="shared" si="7"/>
        <v>15</v>
      </c>
      <c r="T31" s="65">
        <f>VLOOKUP($A31,'Return Data'!$B$7:$R$2843,13,0)</f>
        <v>3.9297</v>
      </c>
      <c r="U31" s="66">
        <f t="shared" si="8"/>
        <v>15</v>
      </c>
      <c r="V31" s="65"/>
      <c r="W31" s="66"/>
      <c r="X31" s="65"/>
      <c r="Y31" s="66"/>
      <c r="Z31" s="65">
        <f>VLOOKUP($A31,'Return Data'!$B$7:$R$2843,16,0)</f>
        <v>5.6276000000000002</v>
      </c>
      <c r="AA31" s="67">
        <f t="shared" si="10"/>
        <v>22</v>
      </c>
    </row>
    <row r="32" spans="1:27" x14ac:dyDescent="0.3">
      <c r="A32" s="63" t="s">
        <v>1548</v>
      </c>
      <c r="B32" s="64">
        <f>VLOOKUP($A32,'Return Data'!$B$7:$R$2843,3,0)</f>
        <v>44391</v>
      </c>
      <c r="C32" s="65">
        <f>VLOOKUP($A32,'Return Data'!$B$7:$R$2843,4,0)</f>
        <v>11.568</v>
      </c>
      <c r="D32" s="65">
        <f>VLOOKUP($A32,'Return Data'!$B$7:$R$2843,5,0)</f>
        <v>5.0491000000000001</v>
      </c>
      <c r="E32" s="66">
        <f t="shared" si="0"/>
        <v>13</v>
      </c>
      <c r="F32" s="65">
        <f>VLOOKUP($A32,'Return Data'!$B$7:$R$2843,6,0)</f>
        <v>4.5464000000000002</v>
      </c>
      <c r="G32" s="66">
        <f t="shared" si="1"/>
        <v>13</v>
      </c>
      <c r="H32" s="65">
        <f>VLOOKUP($A32,'Return Data'!$B$7:$R$2843,7,0)</f>
        <v>4.6468999999999996</v>
      </c>
      <c r="I32" s="66">
        <f t="shared" si="2"/>
        <v>13</v>
      </c>
      <c r="J32" s="65">
        <f>VLOOKUP($A32,'Return Data'!$B$7:$R$2843,8,0)</f>
        <v>4.4927000000000001</v>
      </c>
      <c r="K32" s="66">
        <f t="shared" si="3"/>
        <v>14</v>
      </c>
      <c r="L32" s="65">
        <f>VLOOKUP($A32,'Return Data'!$B$7:$R$2843,9,0)</f>
        <v>3.7240000000000002</v>
      </c>
      <c r="M32" s="66">
        <f t="shared" si="4"/>
        <v>13</v>
      </c>
      <c r="N32" s="65">
        <f>VLOOKUP($A32,'Return Data'!$B$7:$R$2843,10,0)</f>
        <v>3.9685000000000001</v>
      </c>
      <c r="O32" s="66">
        <f t="shared" si="5"/>
        <v>8</v>
      </c>
      <c r="P32" s="65">
        <f>VLOOKUP($A32,'Return Data'!$B$7:$R$2843,11,0)</f>
        <v>3.9548000000000001</v>
      </c>
      <c r="Q32" s="66">
        <f t="shared" si="6"/>
        <v>10</v>
      </c>
      <c r="R32" s="65">
        <f>VLOOKUP($A32,'Return Data'!$B$7:$R$2843,12,0)</f>
        <v>3.964</v>
      </c>
      <c r="S32" s="66">
        <f t="shared" si="7"/>
        <v>10</v>
      </c>
      <c r="T32" s="65">
        <f>VLOOKUP($A32,'Return Data'!$B$7:$R$2843,13,0)</f>
        <v>4.0091000000000001</v>
      </c>
      <c r="U32" s="66">
        <f t="shared" si="8"/>
        <v>12</v>
      </c>
      <c r="V32" s="65">
        <f>VLOOKUP($A32,'Return Data'!$B$7:$R$2843,17,0)</f>
        <v>5.5644</v>
      </c>
      <c r="W32" s="66">
        <f>RANK(V32,V$8:V$34,0)</f>
        <v>13</v>
      </c>
      <c r="X32" s="65"/>
      <c r="Y32" s="66"/>
      <c r="Z32" s="65">
        <f>VLOOKUP($A32,'Return Data'!$B$7:$R$2843,16,0)</f>
        <v>6.0575000000000001</v>
      </c>
      <c r="AA32" s="67">
        <f t="shared" si="10"/>
        <v>21</v>
      </c>
    </row>
    <row r="33" spans="1:27" x14ac:dyDescent="0.3">
      <c r="A33" s="63" t="s">
        <v>1550</v>
      </c>
      <c r="B33" s="64">
        <f>VLOOKUP($A33,'Return Data'!$B$7:$R$2843,3,0)</f>
        <v>44391</v>
      </c>
      <c r="C33" s="65">
        <f>VLOOKUP($A33,'Return Data'!$B$7:$R$2843,4,0)</f>
        <v>3452.6410999999998</v>
      </c>
      <c r="D33" s="65">
        <f>VLOOKUP($A33,'Return Data'!$B$7:$R$2843,5,0)</f>
        <v>3.1453000000000002</v>
      </c>
      <c r="E33" s="66">
        <f t="shared" si="0"/>
        <v>25</v>
      </c>
      <c r="F33" s="65">
        <f>VLOOKUP($A33,'Return Data'!$B$7:$R$2843,6,0)</f>
        <v>4.9554999999999998</v>
      </c>
      <c r="G33" s="66">
        <f t="shared" si="1"/>
        <v>5</v>
      </c>
      <c r="H33" s="65">
        <f>VLOOKUP($A33,'Return Data'!$B$7:$R$2843,7,0)</f>
        <v>4.5010000000000003</v>
      </c>
      <c r="I33" s="66">
        <f t="shared" si="2"/>
        <v>14</v>
      </c>
      <c r="J33" s="65">
        <f>VLOOKUP($A33,'Return Data'!$B$7:$R$2843,8,0)</f>
        <v>4.4645999999999999</v>
      </c>
      <c r="K33" s="66">
        <f t="shared" si="3"/>
        <v>15</v>
      </c>
      <c r="L33" s="65">
        <f>VLOOKUP($A33,'Return Data'!$B$7:$R$2843,9,0)</f>
        <v>3.7166999999999999</v>
      </c>
      <c r="M33" s="66">
        <f t="shared" si="4"/>
        <v>15</v>
      </c>
      <c r="N33" s="65">
        <f>VLOOKUP($A33,'Return Data'!$B$7:$R$2843,10,0)</f>
        <v>3.9041999999999999</v>
      </c>
      <c r="O33" s="66">
        <f t="shared" si="5"/>
        <v>12</v>
      </c>
      <c r="P33" s="65">
        <f>VLOOKUP($A33,'Return Data'!$B$7:$R$2843,11,0)</f>
        <v>3.9701</v>
      </c>
      <c r="Q33" s="66">
        <f t="shared" si="6"/>
        <v>9</v>
      </c>
      <c r="R33" s="65">
        <f>VLOOKUP($A33,'Return Data'!$B$7:$R$2843,12,0)</f>
        <v>4.1909999999999998</v>
      </c>
      <c r="S33" s="66">
        <f t="shared" si="7"/>
        <v>6</v>
      </c>
      <c r="T33" s="65">
        <f>VLOOKUP($A33,'Return Data'!$B$7:$R$2843,13,0)</f>
        <v>4.3815999999999997</v>
      </c>
      <c r="U33" s="66">
        <f t="shared" si="8"/>
        <v>8</v>
      </c>
      <c r="V33" s="65">
        <f>VLOOKUP($A33,'Return Data'!$B$7:$R$2843,17,0)</f>
        <v>5.7552000000000003</v>
      </c>
      <c r="W33" s="66">
        <f>RANK(V33,V$8:V$34,0)</f>
        <v>9</v>
      </c>
      <c r="X33" s="65">
        <f>VLOOKUP($A33,'Return Data'!$B$7:$R$2843,14,0)</f>
        <v>5.1386000000000003</v>
      </c>
      <c r="Y33" s="66">
        <f>RANK(X33,X$8:X$34,0)</f>
        <v>15</v>
      </c>
      <c r="Z33" s="65">
        <f>VLOOKUP($A33,'Return Data'!$B$7:$R$2843,16,0)</f>
        <v>7.5987999999999998</v>
      </c>
      <c r="AA33" s="67">
        <f t="shared" si="10"/>
        <v>10</v>
      </c>
    </row>
    <row r="34" spans="1:27" x14ac:dyDescent="0.3">
      <c r="A34" s="63" t="s">
        <v>1552</v>
      </c>
      <c r="B34" s="64">
        <f>VLOOKUP($A34,'Return Data'!$B$7:$R$2843,3,0)</f>
        <v>44391</v>
      </c>
      <c r="C34" s="65">
        <f>VLOOKUP($A34,'Return Data'!$B$7:$R$2843,4,0)</f>
        <v>1105.2619</v>
      </c>
      <c r="D34" s="65">
        <f>VLOOKUP($A34,'Return Data'!$B$7:$R$2843,5,0)</f>
        <v>3.121</v>
      </c>
      <c r="E34" s="66">
        <f t="shared" si="0"/>
        <v>26</v>
      </c>
      <c r="F34" s="65">
        <f>VLOOKUP($A34,'Return Data'!$B$7:$R$2843,6,0)</f>
        <v>3.1160999999999999</v>
      </c>
      <c r="G34" s="66">
        <f t="shared" si="1"/>
        <v>27</v>
      </c>
      <c r="H34" s="65">
        <f>VLOOKUP($A34,'Return Data'!$B$7:$R$2843,7,0)</f>
        <v>3.1164999999999998</v>
      </c>
      <c r="I34" s="66">
        <f t="shared" si="2"/>
        <v>27</v>
      </c>
      <c r="J34" s="65">
        <f>VLOOKUP($A34,'Return Data'!$B$7:$R$2843,8,0)</f>
        <v>3.1777000000000002</v>
      </c>
      <c r="K34" s="66">
        <f t="shared" si="3"/>
        <v>27</v>
      </c>
      <c r="L34" s="65">
        <f>VLOOKUP($A34,'Return Data'!$B$7:$R$2843,9,0)</f>
        <v>3.0196999999999998</v>
      </c>
      <c r="M34" s="66">
        <f t="shared" si="4"/>
        <v>26</v>
      </c>
      <c r="N34" s="65">
        <f>VLOOKUP($A34,'Return Data'!$B$7:$R$2843,10,0)</f>
        <v>3.0074999999999998</v>
      </c>
      <c r="O34" s="66">
        <f t="shared" si="5"/>
        <v>26</v>
      </c>
      <c r="P34" s="65">
        <f>VLOOKUP($A34,'Return Data'!$B$7:$R$2843,11,0)</f>
        <v>4.5011000000000001</v>
      </c>
      <c r="Q34" s="66">
        <f t="shared" si="6"/>
        <v>4</v>
      </c>
      <c r="R34" s="65">
        <f>VLOOKUP($A34,'Return Data'!$B$7:$R$2843,12,0)</f>
        <v>3.9990000000000001</v>
      </c>
      <c r="S34" s="66">
        <f t="shared" si="7"/>
        <v>9</v>
      </c>
      <c r="T34" s="65">
        <f>VLOOKUP($A34,'Return Data'!$B$7:$R$2843,13,0)</f>
        <v>4.3666</v>
      </c>
      <c r="U34" s="66">
        <f t="shared" si="8"/>
        <v>9</v>
      </c>
      <c r="V34" s="65"/>
      <c r="W34" s="66"/>
      <c r="X34" s="65"/>
      <c r="Y34" s="66"/>
      <c r="Z34" s="65">
        <f>VLOOKUP($A34,'Return Data'!$B$7:$R$2843,16,0)</f>
        <v>4.8650000000000002</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5.1442222222222211</v>
      </c>
      <c r="E36" s="74"/>
      <c r="F36" s="75">
        <f>AVERAGE(F8:F34)</f>
        <v>4.8868222222222233</v>
      </c>
      <c r="G36" s="74"/>
      <c r="H36" s="75">
        <f>AVERAGE(H8:H34)</f>
        <v>4.9785148148148153</v>
      </c>
      <c r="I36" s="74"/>
      <c r="J36" s="75">
        <f>AVERAGE(J8:J34)</f>
        <v>7.0241037037037017</v>
      </c>
      <c r="K36" s="74"/>
      <c r="L36" s="75">
        <f>AVERAGE(L8:L34)</f>
        <v>5.2036333333333333</v>
      </c>
      <c r="M36" s="74"/>
      <c r="N36" s="75">
        <f>AVERAGE(N8:N34)</f>
        <v>4.5260814814814809</v>
      </c>
      <c r="O36" s="74"/>
      <c r="P36" s="75">
        <f>AVERAGE(P8:P34)</f>
        <v>4.3048222222222217</v>
      </c>
      <c r="Q36" s="74"/>
      <c r="R36" s="75">
        <f>AVERAGE(R8:R34)</f>
        <v>4.18801111111111</v>
      </c>
      <c r="S36" s="74"/>
      <c r="T36" s="75">
        <f>AVERAGE(T8:T34)</f>
        <v>4.286403703703705</v>
      </c>
      <c r="U36" s="74"/>
      <c r="V36" s="75">
        <f>AVERAGE(V8:V34)</f>
        <v>5.7935136363636364</v>
      </c>
      <c r="W36" s="74"/>
      <c r="X36" s="75">
        <f>AVERAGE(X8:X34)</f>
        <v>5.9970411764705887</v>
      </c>
      <c r="Y36" s="74"/>
      <c r="Z36" s="75">
        <f>AVERAGE(Z8:Z34)</f>
        <v>6.972814814814817</v>
      </c>
      <c r="AA36" s="76"/>
    </row>
    <row r="37" spans="1:27" x14ac:dyDescent="0.3">
      <c r="A37" s="73" t="s">
        <v>28</v>
      </c>
      <c r="B37" s="74"/>
      <c r="C37" s="74"/>
      <c r="D37" s="75">
        <f>MIN(D8:D34)</f>
        <v>2.0295999999999998</v>
      </c>
      <c r="E37" s="74"/>
      <c r="F37" s="75">
        <f>MIN(F8:F34)</f>
        <v>3.1160999999999999</v>
      </c>
      <c r="G37" s="74"/>
      <c r="H37" s="75">
        <f>MIN(H8:H34)</f>
        <v>3.1164999999999998</v>
      </c>
      <c r="I37" s="74"/>
      <c r="J37" s="75">
        <f>MIN(J8:J34)</f>
        <v>3.1777000000000002</v>
      </c>
      <c r="K37" s="74"/>
      <c r="L37" s="75">
        <f>MIN(L8:L34)</f>
        <v>2.6261999999999999</v>
      </c>
      <c r="M37" s="74"/>
      <c r="N37" s="75">
        <f>MIN(N8:N34)</f>
        <v>2.8433000000000002</v>
      </c>
      <c r="O37" s="74"/>
      <c r="P37" s="75">
        <f>MIN(P8:P34)</f>
        <v>2.8071999999999999</v>
      </c>
      <c r="Q37" s="74"/>
      <c r="R37" s="75">
        <f>MIN(R8:R34)</f>
        <v>2.7696999999999998</v>
      </c>
      <c r="S37" s="74"/>
      <c r="T37" s="75">
        <f>MIN(T8:T34)</f>
        <v>2.9178000000000002</v>
      </c>
      <c r="U37" s="74"/>
      <c r="V37" s="75">
        <f>MIN(V8:V34)</f>
        <v>4.3460999999999999</v>
      </c>
      <c r="W37" s="74"/>
      <c r="X37" s="75">
        <f>MIN(X8:X34)</f>
        <v>0.1116</v>
      </c>
      <c r="Y37" s="74"/>
      <c r="Z37" s="75">
        <f>MIN(Z8:Z34)</f>
        <v>4.2346000000000004</v>
      </c>
      <c r="AA37" s="76"/>
    </row>
    <row r="38" spans="1:27" ht="15" thickBot="1" x14ac:dyDescent="0.35">
      <c r="A38" s="77" t="s">
        <v>29</v>
      </c>
      <c r="B38" s="78"/>
      <c r="C38" s="78"/>
      <c r="D38" s="79">
        <f>MAX(D8:D34)</f>
        <v>8.2149000000000001</v>
      </c>
      <c r="E38" s="78"/>
      <c r="F38" s="79">
        <f>MAX(F8:F34)</f>
        <v>16.104500000000002</v>
      </c>
      <c r="G38" s="78"/>
      <c r="H38" s="79">
        <f>MAX(H8:H34)</f>
        <v>14.322800000000001</v>
      </c>
      <c r="I38" s="78"/>
      <c r="J38" s="79">
        <f>MAX(J8:J34)</f>
        <v>68.201099999999997</v>
      </c>
      <c r="K38" s="78"/>
      <c r="L38" s="79">
        <f>MAX(L8:L34)</f>
        <v>34.018099999999997</v>
      </c>
      <c r="M38" s="78"/>
      <c r="N38" s="79">
        <f>MAX(N8:N34)</f>
        <v>18.903600000000001</v>
      </c>
      <c r="O38" s="78"/>
      <c r="P38" s="79">
        <f>MAX(P8:P34)</f>
        <v>12.542400000000001</v>
      </c>
      <c r="Q38" s="78"/>
      <c r="R38" s="79">
        <f>MAX(R8:R34)</f>
        <v>10.446099999999999</v>
      </c>
      <c r="S38" s="78"/>
      <c r="T38" s="79">
        <f>MAX(T8:T34)</f>
        <v>8.4852000000000007</v>
      </c>
      <c r="U38" s="78"/>
      <c r="V38" s="79">
        <f>MAX(V8:V34)</f>
        <v>7.7491000000000003</v>
      </c>
      <c r="W38" s="78"/>
      <c r="X38" s="79">
        <f>MAX(X8:X34)</f>
        <v>8.6118000000000006</v>
      </c>
      <c r="Y38" s="78"/>
      <c r="Z38" s="79">
        <f>MAX(Z8:Z34)</f>
        <v>8.7733000000000008</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44391</v>
      </c>
      <c r="C8" s="65">
        <f>VLOOKUP($A8,'Return Data'!$B$7:$R$2843,4,0)</f>
        <v>428.00360000000001</v>
      </c>
      <c r="D8" s="65">
        <f>VLOOKUP($A8,'Return Data'!$B$7:$R$2843,5,0)</f>
        <v>6.0132000000000003</v>
      </c>
      <c r="E8" s="66">
        <f t="shared" ref="E8:E34" si="0">RANK(D8,D$8:D$34,0)</f>
        <v>5</v>
      </c>
      <c r="F8" s="65">
        <f>VLOOKUP($A8,'Return Data'!$B$7:$R$2843,6,0)</f>
        <v>4.4492000000000003</v>
      </c>
      <c r="G8" s="66">
        <f t="shared" ref="G8:G34" si="1">RANK(F8,F$8:F$34,0)</f>
        <v>8</v>
      </c>
      <c r="H8" s="65">
        <f>VLOOKUP($A8,'Return Data'!$B$7:$R$2843,7,0)</f>
        <v>5.4025999999999996</v>
      </c>
      <c r="I8" s="66">
        <f t="shared" ref="I8:I34" si="2">RANK(H8,H$8:H$34,0)</f>
        <v>4</v>
      </c>
      <c r="J8" s="65">
        <f>VLOOKUP($A8,'Return Data'!$B$7:$R$2843,8,0)</f>
        <v>5.3066000000000004</v>
      </c>
      <c r="K8" s="66">
        <f t="shared" ref="K8:K34" si="3">RANK(J8,J$8:J$34,0)</f>
        <v>3</v>
      </c>
      <c r="L8" s="65">
        <f>VLOOKUP($A8,'Return Data'!$B$7:$R$2843,9,0)</f>
        <v>3.8917999999999999</v>
      </c>
      <c r="M8" s="66">
        <f t="shared" ref="M8:M34" si="4">RANK(L8,L$8:L$34,0)</f>
        <v>3</v>
      </c>
      <c r="N8" s="65">
        <f>VLOOKUP($A8,'Return Data'!$B$7:$R$2843,10,0)</f>
        <v>4.3639999999999999</v>
      </c>
      <c r="O8" s="66">
        <f t="shared" ref="O8:O34" si="5">RANK(N8,N$8:N$34,0)</f>
        <v>3</v>
      </c>
      <c r="P8" s="65">
        <f>VLOOKUP($A8,'Return Data'!$B$7:$R$2843,11,0)</f>
        <v>4.1694000000000004</v>
      </c>
      <c r="Q8" s="66">
        <f t="shared" ref="Q8:Q34" si="6">RANK(P8,P$8:P$34,0)</f>
        <v>4</v>
      </c>
      <c r="R8" s="65">
        <f>VLOOKUP($A8,'Return Data'!$B$7:$R$2843,12,0)</f>
        <v>4.1906999999999996</v>
      </c>
      <c r="S8" s="66">
        <f>RANK(R8,R$8:R$34,0)</f>
        <v>4</v>
      </c>
      <c r="T8" s="65">
        <f>VLOOKUP($A8,'Return Data'!$B$7:$R$2843,13,0)</f>
        <v>4.6017999999999999</v>
      </c>
      <c r="U8" s="66">
        <f>RANK(T8,T$8:T$34,0)</f>
        <v>4</v>
      </c>
      <c r="V8" s="65">
        <f>VLOOKUP($A8,'Return Data'!$B$7:$R$2843,17,0)</f>
        <v>6.3764000000000003</v>
      </c>
      <c r="W8" s="66">
        <f>RANK(V8,V$8:V$34,0)</f>
        <v>3</v>
      </c>
      <c r="X8" s="65">
        <f>VLOOKUP($A8,'Return Data'!$B$7:$R$2843,14,0)</f>
        <v>7.1456</v>
      </c>
      <c r="Y8" s="66">
        <f>RANK(X8,X$8:X$34,0)</f>
        <v>3</v>
      </c>
      <c r="Z8" s="65">
        <f>VLOOKUP($A8,'Return Data'!$B$7:$R$2843,16,0)</f>
        <v>7.6437999999999997</v>
      </c>
      <c r="AA8" s="67">
        <f>RANK(Z8,Z$8:Z$34,0)</f>
        <v>4</v>
      </c>
    </row>
    <row r="9" spans="1:27" x14ac:dyDescent="0.3">
      <c r="A9" s="63" t="s">
        <v>1497</v>
      </c>
      <c r="B9" s="64">
        <f>VLOOKUP($A9,'Return Data'!$B$7:$R$2843,3,0)</f>
        <v>44391</v>
      </c>
      <c r="C9" s="65">
        <f>VLOOKUP($A9,'Return Data'!$B$7:$R$2843,4,0)</f>
        <v>11.811500000000001</v>
      </c>
      <c r="D9" s="65">
        <f>VLOOKUP($A9,'Return Data'!$B$7:$R$2843,5,0)</f>
        <v>4.3268000000000004</v>
      </c>
      <c r="E9" s="66">
        <f t="shared" si="0"/>
        <v>14</v>
      </c>
      <c r="F9" s="65">
        <f>VLOOKUP($A9,'Return Data'!$B$7:$R$2843,6,0)</f>
        <v>3.9575999999999998</v>
      </c>
      <c r="G9" s="66">
        <f t="shared" si="1"/>
        <v>15</v>
      </c>
      <c r="H9" s="65">
        <f>VLOOKUP($A9,'Return Data'!$B$7:$R$2843,7,0)</f>
        <v>4.2413999999999996</v>
      </c>
      <c r="I9" s="66">
        <f t="shared" si="2"/>
        <v>12</v>
      </c>
      <c r="J9" s="65">
        <f>VLOOKUP($A9,'Return Data'!$B$7:$R$2843,8,0)</f>
        <v>4.0678000000000001</v>
      </c>
      <c r="K9" s="66">
        <f t="shared" si="3"/>
        <v>13</v>
      </c>
      <c r="L9" s="65">
        <f>VLOOKUP($A9,'Return Data'!$B$7:$R$2843,9,0)</f>
        <v>3.036</v>
      </c>
      <c r="M9" s="66">
        <f t="shared" si="4"/>
        <v>19</v>
      </c>
      <c r="N9" s="65">
        <f>VLOOKUP($A9,'Return Data'!$B$7:$R$2843,10,0)</f>
        <v>3.4255</v>
      </c>
      <c r="O9" s="66">
        <f t="shared" si="5"/>
        <v>14</v>
      </c>
      <c r="P9" s="65">
        <f>VLOOKUP($A9,'Return Data'!$B$7:$R$2843,11,0)</f>
        <v>3.4575</v>
      </c>
      <c r="Q9" s="66">
        <f t="shared" si="6"/>
        <v>12</v>
      </c>
      <c r="R9" s="65">
        <f>VLOOKUP($A9,'Return Data'!$B$7:$R$2843,12,0)</f>
        <v>3.4855</v>
      </c>
      <c r="S9" s="66">
        <f t="shared" ref="S9:S34" si="7">RANK(R9,R$8:R$34,0)</f>
        <v>9</v>
      </c>
      <c r="T9" s="65">
        <f>VLOOKUP($A9,'Return Data'!$B$7:$R$2843,13,0)</f>
        <v>3.7088000000000001</v>
      </c>
      <c r="U9" s="66">
        <f t="shared" ref="U9:U34" si="8">RANK(T9,T$8:T$34,0)</f>
        <v>10</v>
      </c>
      <c r="V9" s="65">
        <f>VLOOKUP($A9,'Return Data'!$B$7:$R$2843,17,0)</f>
        <v>5.1623999999999999</v>
      </c>
      <c r="W9" s="66">
        <f t="shared" ref="W9:W33" si="9">RANK(V9,V$8:V$34,0)</f>
        <v>12</v>
      </c>
      <c r="X9" s="65"/>
      <c r="Y9" s="66"/>
      <c r="Z9" s="65">
        <f>VLOOKUP($A9,'Return Data'!$B$7:$R$2843,16,0)</f>
        <v>6.0290999999999997</v>
      </c>
      <c r="AA9" s="67">
        <f t="shared" ref="AA9:AA34" si="10">RANK(Z9,Z$8:Z$34,0)</f>
        <v>18</v>
      </c>
    </row>
    <row r="10" spans="1:27" x14ac:dyDescent="0.3">
      <c r="A10" s="63" t="s">
        <v>1498</v>
      </c>
      <c r="B10" s="64">
        <f>VLOOKUP($A10,'Return Data'!$B$7:$R$2843,3,0)</f>
        <v>44391</v>
      </c>
      <c r="C10" s="65">
        <f>VLOOKUP($A10,'Return Data'!$B$7:$R$2843,4,0)</f>
        <v>1208.9684</v>
      </c>
      <c r="D10" s="65">
        <f>VLOOKUP($A10,'Return Data'!$B$7:$R$2843,5,0)</f>
        <v>3.8285999999999998</v>
      </c>
      <c r="E10" s="66">
        <f t="shared" si="0"/>
        <v>20</v>
      </c>
      <c r="F10" s="65">
        <f>VLOOKUP($A10,'Return Data'!$B$7:$R$2843,6,0)</f>
        <v>4.6928999999999998</v>
      </c>
      <c r="G10" s="66">
        <f t="shared" si="1"/>
        <v>4</v>
      </c>
      <c r="H10" s="65">
        <f>VLOOKUP($A10,'Return Data'!$B$7:$R$2843,7,0)</f>
        <v>5.4261999999999997</v>
      </c>
      <c r="I10" s="66">
        <f t="shared" si="2"/>
        <v>3</v>
      </c>
      <c r="J10" s="65">
        <f>VLOOKUP($A10,'Return Data'!$B$7:$R$2843,8,0)</f>
        <v>5.2557999999999998</v>
      </c>
      <c r="K10" s="66">
        <f t="shared" si="3"/>
        <v>4</v>
      </c>
      <c r="L10" s="65">
        <f>VLOOKUP($A10,'Return Data'!$B$7:$R$2843,9,0)</f>
        <v>3.5283000000000002</v>
      </c>
      <c r="M10" s="66">
        <f t="shared" si="4"/>
        <v>9</v>
      </c>
      <c r="N10" s="65">
        <f>VLOOKUP($A10,'Return Data'!$B$7:$R$2843,10,0)</f>
        <v>3.8723999999999998</v>
      </c>
      <c r="O10" s="66">
        <f t="shared" si="5"/>
        <v>5</v>
      </c>
      <c r="P10" s="65">
        <f>VLOOKUP($A10,'Return Data'!$B$7:$R$2843,11,0)</f>
        <v>3.867</v>
      </c>
      <c r="Q10" s="66">
        <f t="shared" si="6"/>
        <v>6</v>
      </c>
      <c r="R10" s="65">
        <f>VLOOKUP($A10,'Return Data'!$B$7:$R$2843,12,0)</f>
        <v>3.6749000000000001</v>
      </c>
      <c r="S10" s="66">
        <f t="shared" si="7"/>
        <v>7</v>
      </c>
      <c r="T10" s="65">
        <f>VLOOKUP($A10,'Return Data'!$B$7:$R$2843,13,0)</f>
        <v>3.7477</v>
      </c>
      <c r="U10" s="66">
        <f t="shared" si="8"/>
        <v>9</v>
      </c>
      <c r="V10" s="65">
        <f>VLOOKUP($A10,'Return Data'!$B$7:$R$2843,17,0)</f>
        <v>5.1481000000000003</v>
      </c>
      <c r="W10" s="66">
        <f t="shared" si="9"/>
        <v>13</v>
      </c>
      <c r="X10" s="65"/>
      <c r="Y10" s="66"/>
      <c r="Z10" s="65">
        <f>VLOOKUP($A10,'Return Data'!$B$7:$R$2843,16,0)</f>
        <v>6.2698999999999998</v>
      </c>
      <c r="AA10" s="67">
        <f t="shared" si="10"/>
        <v>16</v>
      </c>
    </row>
    <row r="11" spans="1:27" x14ac:dyDescent="0.3">
      <c r="A11" s="63" t="s">
        <v>1501</v>
      </c>
      <c r="B11" s="64">
        <f>VLOOKUP($A11,'Return Data'!$B$7:$R$2843,3,0)</f>
        <v>44391</v>
      </c>
      <c r="C11" s="65">
        <f>VLOOKUP($A11,'Return Data'!$B$7:$R$2843,4,0)</f>
        <v>2544.5041000000001</v>
      </c>
      <c r="D11" s="65">
        <f>VLOOKUP($A11,'Return Data'!$B$7:$R$2843,5,0)</f>
        <v>4.8333000000000004</v>
      </c>
      <c r="E11" s="66">
        <f t="shared" si="0"/>
        <v>11</v>
      </c>
      <c r="F11" s="65">
        <f>VLOOKUP($A11,'Return Data'!$B$7:$R$2843,6,0)</f>
        <v>3.9842</v>
      </c>
      <c r="G11" s="66">
        <f t="shared" si="1"/>
        <v>14</v>
      </c>
      <c r="H11" s="65">
        <f>VLOOKUP($A11,'Return Data'!$B$7:$R$2843,7,0)</f>
        <v>4.0003000000000002</v>
      </c>
      <c r="I11" s="66">
        <f t="shared" si="2"/>
        <v>17</v>
      </c>
      <c r="J11" s="65">
        <f>VLOOKUP($A11,'Return Data'!$B$7:$R$2843,8,0)</f>
        <v>3.8940000000000001</v>
      </c>
      <c r="K11" s="66">
        <f t="shared" si="3"/>
        <v>18</v>
      </c>
      <c r="L11" s="65">
        <f>VLOOKUP($A11,'Return Data'!$B$7:$R$2843,9,0)</f>
        <v>3.0979999999999999</v>
      </c>
      <c r="M11" s="66">
        <f t="shared" si="4"/>
        <v>17</v>
      </c>
      <c r="N11" s="65">
        <f>VLOOKUP($A11,'Return Data'!$B$7:$R$2843,10,0)</f>
        <v>3.2755000000000001</v>
      </c>
      <c r="O11" s="66">
        <f t="shared" si="5"/>
        <v>18</v>
      </c>
      <c r="P11" s="65">
        <f>VLOOKUP($A11,'Return Data'!$B$7:$R$2843,11,0)</f>
        <v>3.2425999999999999</v>
      </c>
      <c r="Q11" s="66">
        <f t="shared" si="6"/>
        <v>18</v>
      </c>
      <c r="R11" s="65">
        <f>VLOOKUP($A11,'Return Data'!$B$7:$R$2843,12,0)</f>
        <v>3.1438000000000001</v>
      </c>
      <c r="S11" s="66">
        <f t="shared" si="7"/>
        <v>19</v>
      </c>
      <c r="T11" s="65">
        <f>VLOOKUP($A11,'Return Data'!$B$7:$R$2843,13,0)</f>
        <v>3.3129</v>
      </c>
      <c r="U11" s="66">
        <f t="shared" si="8"/>
        <v>19</v>
      </c>
      <c r="V11" s="65">
        <f>VLOOKUP($A11,'Return Data'!$B$7:$R$2843,17,0)</f>
        <v>4.9169</v>
      </c>
      <c r="W11" s="66">
        <f t="shared" si="9"/>
        <v>15</v>
      </c>
      <c r="X11" s="65">
        <f>VLOOKUP($A11,'Return Data'!$B$7:$R$2843,14,0)</f>
        <v>5.9001999999999999</v>
      </c>
      <c r="Y11" s="66">
        <f t="shared" ref="Y11:Y33" si="11">RANK(X11,X$8:X$34,0)</f>
        <v>9</v>
      </c>
      <c r="Z11" s="65">
        <f>VLOOKUP($A11,'Return Data'!$B$7:$R$2843,16,0)</f>
        <v>7.4467999999999996</v>
      </c>
      <c r="AA11" s="67">
        <f t="shared" si="10"/>
        <v>8</v>
      </c>
    </row>
    <row r="12" spans="1:27" x14ac:dyDescent="0.3">
      <c r="A12" s="63" t="s">
        <v>1503</v>
      </c>
      <c r="B12" s="64">
        <f>VLOOKUP($A12,'Return Data'!$B$7:$R$2843,3,0)</f>
        <v>44391</v>
      </c>
      <c r="C12" s="65">
        <f>VLOOKUP($A12,'Return Data'!$B$7:$R$2843,4,0)</f>
        <v>3070.1190999999999</v>
      </c>
      <c r="D12" s="65">
        <f>VLOOKUP($A12,'Return Data'!$B$7:$R$2843,5,0)</f>
        <v>3.9285000000000001</v>
      </c>
      <c r="E12" s="66">
        <f t="shared" si="0"/>
        <v>19</v>
      </c>
      <c r="F12" s="65">
        <f>VLOOKUP($A12,'Return Data'!$B$7:$R$2843,6,0)</f>
        <v>3.1655000000000002</v>
      </c>
      <c r="G12" s="66">
        <f t="shared" si="1"/>
        <v>24</v>
      </c>
      <c r="H12" s="65">
        <f>VLOOKUP($A12,'Return Data'!$B$7:$R$2843,7,0)</f>
        <v>3.1223000000000001</v>
      </c>
      <c r="I12" s="66">
        <f t="shared" si="2"/>
        <v>25</v>
      </c>
      <c r="J12" s="65">
        <f>VLOOKUP($A12,'Return Data'!$B$7:$R$2843,8,0)</f>
        <v>3.2576000000000001</v>
      </c>
      <c r="K12" s="66">
        <f t="shared" si="3"/>
        <v>24</v>
      </c>
      <c r="L12" s="65">
        <f>VLOOKUP($A12,'Return Data'!$B$7:$R$2843,9,0)</f>
        <v>2.7690999999999999</v>
      </c>
      <c r="M12" s="66">
        <f t="shared" si="4"/>
        <v>23</v>
      </c>
      <c r="N12" s="65">
        <f>VLOOKUP($A12,'Return Data'!$B$7:$R$2843,10,0)</f>
        <v>2.8077999999999999</v>
      </c>
      <c r="O12" s="66">
        <f t="shared" si="5"/>
        <v>23</v>
      </c>
      <c r="P12" s="65">
        <f>VLOOKUP($A12,'Return Data'!$B$7:$R$2843,11,0)</f>
        <v>2.7688000000000001</v>
      </c>
      <c r="Q12" s="66">
        <f t="shared" si="6"/>
        <v>24</v>
      </c>
      <c r="R12" s="65">
        <f>VLOOKUP($A12,'Return Data'!$B$7:$R$2843,12,0)</f>
        <v>2.6692999999999998</v>
      </c>
      <c r="S12" s="66">
        <f t="shared" si="7"/>
        <v>24</v>
      </c>
      <c r="T12" s="65">
        <f>VLOOKUP($A12,'Return Data'!$B$7:$R$2843,13,0)</f>
        <v>2.7265999999999999</v>
      </c>
      <c r="U12" s="66">
        <f t="shared" si="8"/>
        <v>25</v>
      </c>
      <c r="V12" s="65">
        <f>VLOOKUP($A12,'Return Data'!$B$7:$R$2843,17,0)</f>
        <v>4.4013999999999998</v>
      </c>
      <c r="W12" s="66">
        <f t="shared" si="9"/>
        <v>19</v>
      </c>
      <c r="X12" s="65">
        <f>VLOOKUP($A12,'Return Data'!$B$7:$R$2843,14,0)</f>
        <v>5.1596000000000002</v>
      </c>
      <c r="Y12" s="66">
        <f t="shared" si="11"/>
        <v>11</v>
      </c>
      <c r="Z12" s="65">
        <f>VLOOKUP($A12,'Return Data'!$B$7:$R$2843,16,0)</f>
        <v>7.2087000000000003</v>
      </c>
      <c r="AA12" s="67">
        <f t="shared" si="10"/>
        <v>10</v>
      </c>
    </row>
    <row r="13" spans="1:27" x14ac:dyDescent="0.3">
      <c r="A13" s="63" t="s">
        <v>1505</v>
      </c>
      <c r="B13" s="64">
        <f>VLOOKUP($A13,'Return Data'!$B$7:$R$2843,3,0)</f>
        <v>44391</v>
      </c>
      <c r="C13" s="65">
        <f>VLOOKUP($A13,'Return Data'!$B$7:$R$2843,4,0)</f>
        <v>2729.3287999999998</v>
      </c>
      <c r="D13" s="65">
        <f>VLOOKUP($A13,'Return Data'!$B$7:$R$2843,5,0)</f>
        <v>3.7568999999999999</v>
      </c>
      <c r="E13" s="66">
        <f t="shared" si="0"/>
        <v>21</v>
      </c>
      <c r="F13" s="65">
        <f>VLOOKUP($A13,'Return Data'!$B$7:$R$2843,6,0)</f>
        <v>3.4607999999999999</v>
      </c>
      <c r="G13" s="66">
        <f t="shared" si="1"/>
        <v>22</v>
      </c>
      <c r="H13" s="65">
        <f>VLOOKUP($A13,'Return Data'!$B$7:$R$2843,7,0)</f>
        <v>3.5453999999999999</v>
      </c>
      <c r="I13" s="66">
        <f t="shared" si="2"/>
        <v>22</v>
      </c>
      <c r="J13" s="65">
        <f>VLOOKUP($A13,'Return Data'!$B$7:$R$2843,8,0)</f>
        <v>3.6871</v>
      </c>
      <c r="K13" s="66">
        <f t="shared" si="3"/>
        <v>21</v>
      </c>
      <c r="L13" s="65">
        <f>VLOOKUP($A13,'Return Data'!$B$7:$R$2843,9,0)</f>
        <v>3.0323000000000002</v>
      </c>
      <c r="M13" s="66">
        <f t="shared" si="4"/>
        <v>20</v>
      </c>
      <c r="N13" s="65">
        <f>VLOOKUP($A13,'Return Data'!$B$7:$R$2843,10,0)</f>
        <v>3.0550000000000002</v>
      </c>
      <c r="O13" s="66">
        <f t="shared" si="5"/>
        <v>21</v>
      </c>
      <c r="P13" s="65">
        <f>VLOOKUP($A13,'Return Data'!$B$7:$R$2843,11,0)</f>
        <v>3.0602999999999998</v>
      </c>
      <c r="Q13" s="66">
        <f t="shared" si="6"/>
        <v>22</v>
      </c>
      <c r="R13" s="65">
        <f>VLOOKUP($A13,'Return Data'!$B$7:$R$2843,12,0)</f>
        <v>2.9758</v>
      </c>
      <c r="S13" s="66">
        <f t="shared" si="7"/>
        <v>22</v>
      </c>
      <c r="T13" s="65">
        <f>VLOOKUP($A13,'Return Data'!$B$7:$R$2843,13,0)</f>
        <v>3.0817000000000001</v>
      </c>
      <c r="U13" s="66">
        <f t="shared" si="8"/>
        <v>22</v>
      </c>
      <c r="V13" s="65">
        <f>VLOOKUP($A13,'Return Data'!$B$7:$R$2843,17,0)</f>
        <v>4.6963999999999997</v>
      </c>
      <c r="W13" s="66">
        <f t="shared" si="9"/>
        <v>18</v>
      </c>
      <c r="X13" s="65">
        <f>VLOOKUP($A13,'Return Data'!$B$7:$R$2843,14,0)</f>
        <v>4.9733999999999998</v>
      </c>
      <c r="Y13" s="66">
        <f t="shared" si="11"/>
        <v>13</v>
      </c>
      <c r="Z13" s="65">
        <f>VLOOKUP($A13,'Return Data'!$B$7:$R$2843,16,0)</f>
        <v>6.9398999999999997</v>
      </c>
      <c r="AA13" s="67">
        <f t="shared" si="10"/>
        <v>12</v>
      </c>
    </row>
    <row r="14" spans="1:27" x14ac:dyDescent="0.3">
      <c r="A14" s="63" t="s">
        <v>1508</v>
      </c>
      <c r="B14" s="64">
        <f>VLOOKUP($A14,'Return Data'!$B$7:$R$2843,3,0)</f>
        <v>44391</v>
      </c>
      <c r="C14" s="65">
        <f>VLOOKUP($A14,'Return Data'!$B$7:$R$2843,4,0)</f>
        <v>30.4755</v>
      </c>
      <c r="D14" s="65">
        <f>VLOOKUP($A14,'Return Data'!$B$7:$R$2843,5,0)</f>
        <v>8.2659000000000002</v>
      </c>
      <c r="E14" s="66">
        <f t="shared" si="0"/>
        <v>1</v>
      </c>
      <c r="F14" s="65">
        <f>VLOOKUP($A14,'Return Data'!$B$7:$R$2843,6,0)</f>
        <v>16.132400000000001</v>
      </c>
      <c r="G14" s="66">
        <f t="shared" si="1"/>
        <v>1</v>
      </c>
      <c r="H14" s="65">
        <f>VLOOKUP($A14,'Return Data'!$B$7:$R$2843,7,0)</f>
        <v>14.3431</v>
      </c>
      <c r="I14" s="66">
        <f t="shared" si="2"/>
        <v>1</v>
      </c>
      <c r="J14" s="65">
        <f>VLOOKUP($A14,'Return Data'!$B$7:$R$2843,8,0)</f>
        <v>9.0912000000000006</v>
      </c>
      <c r="K14" s="66">
        <f t="shared" si="3"/>
        <v>2</v>
      </c>
      <c r="L14" s="65">
        <f>VLOOKUP($A14,'Return Data'!$B$7:$R$2843,9,0)</f>
        <v>15.5587</v>
      </c>
      <c r="M14" s="66">
        <f t="shared" si="4"/>
        <v>2</v>
      </c>
      <c r="N14" s="65">
        <f>VLOOKUP($A14,'Return Data'!$B$7:$R$2843,10,0)</f>
        <v>8.6582000000000008</v>
      </c>
      <c r="O14" s="66">
        <f t="shared" si="5"/>
        <v>2</v>
      </c>
      <c r="P14" s="65">
        <f>VLOOKUP($A14,'Return Data'!$B$7:$R$2843,11,0)</f>
        <v>8.1957000000000004</v>
      </c>
      <c r="Q14" s="66">
        <f t="shared" si="6"/>
        <v>2</v>
      </c>
      <c r="R14" s="65">
        <f>VLOOKUP($A14,'Return Data'!$B$7:$R$2843,12,0)</f>
        <v>7.8475999999999999</v>
      </c>
      <c r="S14" s="66">
        <f t="shared" si="7"/>
        <v>2</v>
      </c>
      <c r="T14" s="65">
        <f>VLOOKUP($A14,'Return Data'!$B$7:$R$2843,13,0)</f>
        <v>8.1565999999999992</v>
      </c>
      <c r="U14" s="66">
        <f t="shared" si="8"/>
        <v>1</v>
      </c>
      <c r="V14" s="65">
        <f>VLOOKUP($A14,'Return Data'!$B$7:$R$2843,17,0)</f>
        <v>6.3388</v>
      </c>
      <c r="W14" s="66">
        <f t="shared" si="9"/>
        <v>4</v>
      </c>
      <c r="X14" s="65">
        <f>VLOOKUP($A14,'Return Data'!$B$7:$R$2843,14,0)</f>
        <v>7.4330999999999996</v>
      </c>
      <c r="Y14" s="66">
        <f t="shared" si="11"/>
        <v>2</v>
      </c>
      <c r="Z14" s="65">
        <f>VLOOKUP($A14,'Return Data'!$B$7:$R$2843,16,0)</f>
        <v>8.5512999999999995</v>
      </c>
      <c r="AA14" s="67">
        <f t="shared" si="10"/>
        <v>1</v>
      </c>
    </row>
    <row r="15" spans="1:27" x14ac:dyDescent="0.3">
      <c r="A15" s="63" t="s">
        <v>1511</v>
      </c>
      <c r="B15" s="64">
        <f>VLOOKUP($A15,'Return Data'!$B$7:$R$2843,3,0)</f>
        <v>44391</v>
      </c>
      <c r="C15" s="65">
        <f>VLOOKUP($A15,'Return Data'!$B$7:$R$2843,4,0)</f>
        <v>11.9747</v>
      </c>
      <c r="D15" s="65">
        <f>VLOOKUP($A15,'Return Data'!$B$7:$R$2843,5,0)</f>
        <v>5.7923</v>
      </c>
      <c r="E15" s="66">
        <f t="shared" si="0"/>
        <v>7</v>
      </c>
      <c r="F15" s="65">
        <f>VLOOKUP($A15,'Return Data'!$B$7:$R$2843,6,0)</f>
        <v>4.5750000000000002</v>
      </c>
      <c r="G15" s="66">
        <f t="shared" si="1"/>
        <v>5</v>
      </c>
      <c r="H15" s="65">
        <f>VLOOKUP($A15,'Return Data'!$B$7:$R$2843,7,0)</f>
        <v>5.056</v>
      </c>
      <c r="I15" s="66">
        <f t="shared" si="2"/>
        <v>5</v>
      </c>
      <c r="J15" s="65">
        <f>VLOOKUP($A15,'Return Data'!$B$7:$R$2843,8,0)</f>
        <v>4.8860999999999999</v>
      </c>
      <c r="K15" s="66">
        <f t="shared" si="3"/>
        <v>5</v>
      </c>
      <c r="L15" s="65">
        <f>VLOOKUP($A15,'Return Data'!$B$7:$R$2843,9,0)</f>
        <v>3.5154000000000001</v>
      </c>
      <c r="M15" s="66">
        <f t="shared" si="4"/>
        <v>10</v>
      </c>
      <c r="N15" s="65">
        <f>VLOOKUP($A15,'Return Data'!$B$7:$R$2843,10,0)</f>
        <v>3.8157000000000001</v>
      </c>
      <c r="O15" s="66">
        <f t="shared" si="5"/>
        <v>6</v>
      </c>
      <c r="P15" s="65">
        <f>VLOOKUP($A15,'Return Data'!$B$7:$R$2843,11,0)</f>
        <v>3.7793999999999999</v>
      </c>
      <c r="Q15" s="66">
        <f t="shared" si="6"/>
        <v>7</v>
      </c>
      <c r="R15" s="65">
        <f>VLOOKUP($A15,'Return Data'!$B$7:$R$2843,12,0)</f>
        <v>3.7984</v>
      </c>
      <c r="S15" s="66">
        <f t="shared" si="7"/>
        <v>6</v>
      </c>
      <c r="T15" s="65">
        <f>VLOOKUP($A15,'Return Data'!$B$7:$R$2843,13,0)</f>
        <v>4.0708000000000002</v>
      </c>
      <c r="U15" s="66">
        <f t="shared" si="8"/>
        <v>5</v>
      </c>
      <c r="V15" s="65">
        <f>VLOOKUP($A15,'Return Data'!$B$7:$R$2843,17,0)</f>
        <v>5.8015999999999996</v>
      </c>
      <c r="W15" s="66">
        <f t="shared" si="9"/>
        <v>6</v>
      </c>
      <c r="X15" s="65"/>
      <c r="Y15" s="66"/>
      <c r="Z15" s="65">
        <f>VLOOKUP($A15,'Return Data'!$B$7:$R$2843,16,0)</f>
        <v>6.6342999999999996</v>
      </c>
      <c r="AA15" s="67">
        <f t="shared" si="10"/>
        <v>14</v>
      </c>
    </row>
    <row r="16" spans="1:27" x14ac:dyDescent="0.3">
      <c r="A16" s="63" t="s">
        <v>1513</v>
      </c>
      <c r="B16" s="64">
        <f>VLOOKUP($A16,'Return Data'!$B$7:$R$2843,3,0)</f>
        <v>44391</v>
      </c>
      <c r="C16" s="65">
        <f>VLOOKUP($A16,'Return Data'!$B$7:$R$2843,4,0)</f>
        <v>1068.4957999999999</v>
      </c>
      <c r="D16" s="65">
        <f>VLOOKUP($A16,'Return Data'!$B$7:$R$2843,5,0)</f>
        <v>5.9175000000000004</v>
      </c>
      <c r="E16" s="66">
        <f t="shared" si="0"/>
        <v>6</v>
      </c>
      <c r="F16" s="65">
        <f>VLOOKUP($A16,'Return Data'!$B$7:$R$2843,6,0)</f>
        <v>4.3567</v>
      </c>
      <c r="G16" s="66">
        <f t="shared" si="1"/>
        <v>10</v>
      </c>
      <c r="H16" s="65">
        <f>VLOOKUP($A16,'Return Data'!$B$7:$R$2843,7,0)</f>
        <v>4.5609999999999999</v>
      </c>
      <c r="I16" s="66">
        <f t="shared" si="2"/>
        <v>8</v>
      </c>
      <c r="J16" s="65">
        <f>VLOOKUP($A16,'Return Data'!$B$7:$R$2843,8,0)</f>
        <v>4.4417999999999997</v>
      </c>
      <c r="K16" s="66">
        <f t="shared" si="3"/>
        <v>9</v>
      </c>
      <c r="L16" s="65">
        <f>VLOOKUP($A16,'Return Data'!$B$7:$R$2843,9,0)</f>
        <v>3.6101000000000001</v>
      </c>
      <c r="M16" s="66">
        <f t="shared" si="4"/>
        <v>6</v>
      </c>
      <c r="N16" s="65">
        <f>VLOOKUP($A16,'Return Data'!$B$7:$R$2843,10,0)</f>
        <v>3.5674999999999999</v>
      </c>
      <c r="O16" s="66">
        <f t="shared" si="5"/>
        <v>7</v>
      </c>
      <c r="P16" s="65">
        <f>VLOOKUP($A16,'Return Data'!$B$7:$R$2843,11,0)</f>
        <v>3.5905</v>
      </c>
      <c r="Q16" s="66">
        <f t="shared" si="6"/>
        <v>8</v>
      </c>
      <c r="R16" s="65">
        <f>VLOOKUP($A16,'Return Data'!$B$7:$R$2843,12,0)</f>
        <v>3.4636999999999998</v>
      </c>
      <c r="S16" s="66">
        <f t="shared" si="7"/>
        <v>12</v>
      </c>
      <c r="T16" s="65">
        <f>VLOOKUP($A16,'Return Data'!$B$7:$R$2843,13,0)</f>
        <v>3.6088</v>
      </c>
      <c r="U16" s="66">
        <f t="shared" si="8"/>
        <v>13</v>
      </c>
      <c r="V16" s="65"/>
      <c r="W16" s="66"/>
      <c r="X16" s="65"/>
      <c r="Y16" s="66"/>
      <c r="Z16" s="65">
        <f>VLOOKUP($A16,'Return Data'!$B$7:$R$2843,16,0)</f>
        <v>4.6504000000000003</v>
      </c>
      <c r="AA16" s="67">
        <f t="shared" si="10"/>
        <v>22</v>
      </c>
    </row>
    <row r="17" spans="1:27" x14ac:dyDescent="0.3">
      <c r="A17" s="63" t="s">
        <v>1514</v>
      </c>
      <c r="B17" s="64">
        <f>VLOOKUP($A17,'Return Data'!$B$7:$R$2843,3,0)</f>
        <v>44391</v>
      </c>
      <c r="C17" s="65">
        <f>VLOOKUP($A17,'Return Data'!$B$7:$R$2843,4,0)</f>
        <v>21.8307</v>
      </c>
      <c r="D17" s="65">
        <f>VLOOKUP($A17,'Return Data'!$B$7:$R$2843,5,0)</f>
        <v>4.0130999999999997</v>
      </c>
      <c r="E17" s="66">
        <f t="shared" si="0"/>
        <v>17</v>
      </c>
      <c r="F17" s="65">
        <f>VLOOKUP($A17,'Return Data'!$B$7:$R$2843,6,0)</f>
        <v>4.5506000000000002</v>
      </c>
      <c r="G17" s="66">
        <f t="shared" si="1"/>
        <v>6</v>
      </c>
      <c r="H17" s="65">
        <f>VLOOKUP($A17,'Return Data'!$B$7:$R$2843,7,0)</f>
        <v>4.5660999999999996</v>
      </c>
      <c r="I17" s="66">
        <f t="shared" si="2"/>
        <v>7</v>
      </c>
      <c r="J17" s="65">
        <f>VLOOKUP($A17,'Return Data'!$B$7:$R$2843,8,0)</f>
        <v>4.4501999999999997</v>
      </c>
      <c r="K17" s="66">
        <f t="shared" si="3"/>
        <v>8</v>
      </c>
      <c r="L17" s="65">
        <f>VLOOKUP($A17,'Return Data'!$B$7:$R$2843,9,0)</f>
        <v>3.6614</v>
      </c>
      <c r="M17" s="66">
        <f t="shared" si="4"/>
        <v>4</v>
      </c>
      <c r="N17" s="65">
        <f>VLOOKUP($A17,'Return Data'!$B$7:$R$2843,10,0)</f>
        <v>4.2450999999999999</v>
      </c>
      <c r="O17" s="66">
        <f t="shared" si="5"/>
        <v>4</v>
      </c>
      <c r="P17" s="65">
        <f>VLOOKUP($A17,'Return Data'!$B$7:$R$2843,11,0)</f>
        <v>4.3251999999999997</v>
      </c>
      <c r="Q17" s="66">
        <f t="shared" si="6"/>
        <v>3</v>
      </c>
      <c r="R17" s="65">
        <f>VLOOKUP($A17,'Return Data'!$B$7:$R$2843,12,0)</f>
        <v>4.2796000000000003</v>
      </c>
      <c r="S17" s="66">
        <f t="shared" si="7"/>
        <v>3</v>
      </c>
      <c r="T17" s="65">
        <f>VLOOKUP($A17,'Return Data'!$B$7:$R$2843,13,0)</f>
        <v>4.7473000000000001</v>
      </c>
      <c r="U17" s="66">
        <f t="shared" si="8"/>
        <v>3</v>
      </c>
      <c r="V17" s="65">
        <f>VLOOKUP($A17,'Return Data'!$B$7:$R$2843,17,0)</f>
        <v>6.2708000000000004</v>
      </c>
      <c r="W17" s="66">
        <f t="shared" si="9"/>
        <v>5</v>
      </c>
      <c r="X17" s="65">
        <f>VLOOKUP($A17,'Return Data'!$B$7:$R$2843,14,0)</f>
        <v>6.9642999999999997</v>
      </c>
      <c r="Y17" s="66">
        <f t="shared" si="11"/>
        <v>4</v>
      </c>
      <c r="Z17" s="65">
        <f>VLOOKUP($A17,'Return Data'!$B$7:$R$2843,16,0)</f>
        <v>7.9504000000000001</v>
      </c>
      <c r="AA17" s="67">
        <f t="shared" si="10"/>
        <v>3</v>
      </c>
    </row>
    <row r="18" spans="1:27" x14ac:dyDescent="0.3">
      <c r="A18" s="63" t="s">
        <v>1516</v>
      </c>
      <c r="B18" s="64">
        <f>VLOOKUP($A18,'Return Data'!$B$7:$R$2843,3,0)</f>
        <v>44391</v>
      </c>
      <c r="C18" s="65">
        <f>VLOOKUP($A18,'Return Data'!$B$7:$R$2843,4,0)</f>
        <v>2187.9076</v>
      </c>
      <c r="D18" s="65">
        <f>VLOOKUP($A18,'Return Data'!$B$7:$R$2843,5,0)</f>
        <v>1.7083999999999999</v>
      </c>
      <c r="E18" s="66">
        <f t="shared" si="0"/>
        <v>27</v>
      </c>
      <c r="F18" s="65">
        <f>VLOOKUP($A18,'Return Data'!$B$7:$R$2843,6,0)</f>
        <v>3.5049999999999999</v>
      </c>
      <c r="G18" s="66">
        <f t="shared" si="1"/>
        <v>21</v>
      </c>
      <c r="H18" s="65">
        <f>VLOOKUP($A18,'Return Data'!$B$7:$R$2843,7,0)</f>
        <v>3.9138000000000002</v>
      </c>
      <c r="I18" s="66">
        <f t="shared" si="2"/>
        <v>19</v>
      </c>
      <c r="J18" s="65">
        <f>VLOOKUP($A18,'Return Data'!$B$7:$R$2843,8,0)</f>
        <v>3.8995000000000002</v>
      </c>
      <c r="K18" s="66">
        <f t="shared" si="3"/>
        <v>17</v>
      </c>
      <c r="L18" s="65">
        <f>VLOOKUP($A18,'Return Data'!$B$7:$R$2843,9,0)</f>
        <v>3.4333</v>
      </c>
      <c r="M18" s="66">
        <f t="shared" si="4"/>
        <v>12</v>
      </c>
      <c r="N18" s="65">
        <f>VLOOKUP($A18,'Return Data'!$B$7:$R$2843,10,0)</f>
        <v>3.2938000000000001</v>
      </c>
      <c r="O18" s="66">
        <f t="shared" si="5"/>
        <v>17</v>
      </c>
      <c r="P18" s="65">
        <f>VLOOKUP($A18,'Return Data'!$B$7:$R$2843,11,0)</f>
        <v>3.2450999999999999</v>
      </c>
      <c r="Q18" s="66">
        <f t="shared" si="6"/>
        <v>17</v>
      </c>
      <c r="R18" s="65">
        <f>VLOOKUP($A18,'Return Data'!$B$7:$R$2843,12,0)</f>
        <v>3.8292000000000002</v>
      </c>
      <c r="S18" s="66">
        <f t="shared" si="7"/>
        <v>5</v>
      </c>
      <c r="T18" s="65">
        <f>VLOOKUP($A18,'Return Data'!$B$7:$R$2843,13,0)</f>
        <v>4.0701999999999998</v>
      </c>
      <c r="U18" s="66">
        <f t="shared" si="8"/>
        <v>6</v>
      </c>
      <c r="V18" s="65">
        <f>VLOOKUP($A18,'Return Data'!$B$7:$R$2843,17,0)</f>
        <v>7.3312999999999997</v>
      </c>
      <c r="W18" s="66">
        <f t="shared" si="9"/>
        <v>2</v>
      </c>
      <c r="X18" s="65">
        <f>VLOOKUP($A18,'Return Data'!$B$7:$R$2843,14,0)</f>
        <v>5.7111999999999998</v>
      </c>
      <c r="Y18" s="66">
        <f t="shared" si="11"/>
        <v>10</v>
      </c>
      <c r="Z18" s="65">
        <f>VLOOKUP($A18,'Return Data'!$B$7:$R$2843,16,0)</f>
        <v>7.4695999999999998</v>
      </c>
      <c r="AA18" s="67">
        <f t="shared" si="10"/>
        <v>7</v>
      </c>
    </row>
    <row r="19" spans="1:27" x14ac:dyDescent="0.3">
      <c r="A19" s="63" t="s">
        <v>1519</v>
      </c>
      <c r="B19" s="64">
        <f>VLOOKUP($A19,'Return Data'!$B$7:$R$2843,3,0)</f>
        <v>44391</v>
      </c>
      <c r="C19" s="65">
        <f>VLOOKUP($A19,'Return Data'!$B$7:$R$2843,4,0)</f>
        <v>12.0359</v>
      </c>
      <c r="D19" s="65">
        <f>VLOOKUP($A19,'Return Data'!$B$7:$R$2843,5,0)</f>
        <v>3.9428000000000001</v>
      </c>
      <c r="E19" s="66">
        <f t="shared" si="0"/>
        <v>18</v>
      </c>
      <c r="F19" s="65">
        <f>VLOOKUP($A19,'Return Data'!$B$7:$R$2843,6,0)</f>
        <v>3.7016</v>
      </c>
      <c r="G19" s="66">
        <f t="shared" si="1"/>
        <v>19</v>
      </c>
      <c r="H19" s="65">
        <f>VLOOKUP($A19,'Return Data'!$B$7:$R$2843,7,0)</f>
        <v>4.0754999999999999</v>
      </c>
      <c r="I19" s="66">
        <f t="shared" si="2"/>
        <v>15</v>
      </c>
      <c r="J19" s="65">
        <f>VLOOKUP($A19,'Return Data'!$B$7:$R$2843,8,0)</f>
        <v>3.9701</v>
      </c>
      <c r="K19" s="66">
        <f t="shared" si="3"/>
        <v>15</v>
      </c>
      <c r="L19" s="65">
        <f>VLOOKUP($A19,'Return Data'!$B$7:$R$2843,9,0)</f>
        <v>3.2942</v>
      </c>
      <c r="M19" s="66">
        <f t="shared" si="4"/>
        <v>13</v>
      </c>
      <c r="N19" s="65">
        <f>VLOOKUP($A19,'Return Data'!$B$7:$R$2843,10,0)</f>
        <v>3.4474</v>
      </c>
      <c r="O19" s="66">
        <f t="shared" si="5"/>
        <v>12</v>
      </c>
      <c r="P19" s="65">
        <f>VLOOKUP($A19,'Return Data'!$B$7:$R$2843,11,0)</f>
        <v>3.3885000000000001</v>
      </c>
      <c r="Q19" s="66">
        <f t="shared" si="6"/>
        <v>15</v>
      </c>
      <c r="R19" s="65">
        <f>VLOOKUP($A19,'Return Data'!$B$7:$R$2843,12,0)</f>
        <v>3.2986</v>
      </c>
      <c r="S19" s="66">
        <f t="shared" si="7"/>
        <v>17</v>
      </c>
      <c r="T19" s="65">
        <f>VLOOKUP($A19,'Return Data'!$B$7:$R$2843,13,0)</f>
        <v>3.4127999999999998</v>
      </c>
      <c r="U19" s="66">
        <f t="shared" si="8"/>
        <v>16</v>
      </c>
      <c r="V19" s="65">
        <f>VLOOKUP($A19,'Return Data'!$B$7:$R$2843,17,0)</f>
        <v>5.3813000000000004</v>
      </c>
      <c r="W19" s="66">
        <f t="shared" si="9"/>
        <v>9</v>
      </c>
      <c r="X19" s="65"/>
      <c r="Y19" s="66"/>
      <c r="Z19" s="65">
        <f>VLOOKUP($A19,'Return Data'!$B$7:$R$2843,16,0)</f>
        <v>6.3898000000000001</v>
      </c>
      <c r="AA19" s="67">
        <f t="shared" si="10"/>
        <v>15</v>
      </c>
    </row>
    <row r="20" spans="1:27" x14ac:dyDescent="0.3">
      <c r="A20" s="63" t="s">
        <v>1522</v>
      </c>
      <c r="B20" s="64">
        <f>VLOOKUP($A20,'Return Data'!$B$7:$R$2843,3,0)</f>
        <v>44391</v>
      </c>
      <c r="C20" s="65">
        <f>VLOOKUP($A20,'Return Data'!$B$7:$R$2843,4,0)</f>
        <v>2149.2008000000001</v>
      </c>
      <c r="D20" s="65">
        <f>VLOOKUP($A20,'Return Data'!$B$7:$R$2843,5,0)</f>
        <v>5.5321999999999996</v>
      </c>
      <c r="E20" s="66">
        <f t="shared" si="0"/>
        <v>8</v>
      </c>
      <c r="F20" s="65">
        <f>VLOOKUP($A20,'Return Data'!$B$7:$R$2843,6,0)</f>
        <v>3.7501000000000002</v>
      </c>
      <c r="G20" s="66">
        <f t="shared" si="1"/>
        <v>18</v>
      </c>
      <c r="H20" s="65">
        <f>VLOOKUP($A20,'Return Data'!$B$7:$R$2843,7,0)</f>
        <v>4.2266000000000004</v>
      </c>
      <c r="I20" s="66">
        <f t="shared" si="2"/>
        <v>13</v>
      </c>
      <c r="J20" s="65">
        <f>VLOOKUP($A20,'Return Data'!$B$7:$R$2843,8,0)</f>
        <v>4.0324999999999998</v>
      </c>
      <c r="K20" s="66">
        <f t="shared" si="3"/>
        <v>14</v>
      </c>
      <c r="L20" s="65">
        <f>VLOOKUP($A20,'Return Data'!$B$7:$R$2843,9,0)</f>
        <v>3.0589</v>
      </c>
      <c r="M20" s="66">
        <f t="shared" si="4"/>
        <v>18</v>
      </c>
      <c r="N20" s="65">
        <f>VLOOKUP($A20,'Return Data'!$B$7:$R$2843,10,0)</f>
        <v>3.1886999999999999</v>
      </c>
      <c r="O20" s="66">
        <f t="shared" si="5"/>
        <v>20</v>
      </c>
      <c r="P20" s="65">
        <f>VLOOKUP($A20,'Return Data'!$B$7:$R$2843,11,0)</f>
        <v>3.1894999999999998</v>
      </c>
      <c r="Q20" s="66">
        <f t="shared" si="6"/>
        <v>20</v>
      </c>
      <c r="R20" s="65">
        <f>VLOOKUP($A20,'Return Data'!$B$7:$R$2843,12,0)</f>
        <v>3.0916000000000001</v>
      </c>
      <c r="S20" s="66">
        <f t="shared" si="7"/>
        <v>21</v>
      </c>
      <c r="T20" s="65">
        <f>VLOOKUP($A20,'Return Data'!$B$7:$R$2843,13,0)</f>
        <v>3.1400999999999999</v>
      </c>
      <c r="U20" s="66">
        <f t="shared" si="8"/>
        <v>21</v>
      </c>
      <c r="V20" s="65">
        <f>VLOOKUP($A20,'Return Data'!$B$7:$R$2843,17,0)</f>
        <v>4.9661999999999997</v>
      </c>
      <c r="W20" s="66">
        <f t="shared" si="9"/>
        <v>14</v>
      </c>
      <c r="X20" s="65">
        <f>VLOOKUP($A20,'Return Data'!$B$7:$R$2843,14,0)</f>
        <v>5.9551999999999996</v>
      </c>
      <c r="Y20" s="66">
        <f t="shared" si="11"/>
        <v>8</v>
      </c>
      <c r="Z20" s="65">
        <f>VLOOKUP($A20,'Return Data'!$B$7:$R$2843,16,0)</f>
        <v>7.5251000000000001</v>
      </c>
      <c r="AA20" s="67">
        <f t="shared" si="10"/>
        <v>5</v>
      </c>
    </row>
    <row r="21" spans="1:27" x14ac:dyDescent="0.3">
      <c r="A21" s="63" t="s">
        <v>1526</v>
      </c>
      <c r="B21" s="64">
        <f>VLOOKUP($A21,'Return Data'!$B$7:$R$2843,3,0)</f>
        <v>44391</v>
      </c>
      <c r="C21" s="65">
        <f>VLOOKUP($A21,'Return Data'!$B$7:$R$2843,4,0)</f>
        <v>34.055</v>
      </c>
      <c r="D21" s="65">
        <f>VLOOKUP($A21,'Return Data'!$B$7:$R$2843,5,0)</f>
        <v>4.6093000000000002</v>
      </c>
      <c r="E21" s="66">
        <f t="shared" si="0"/>
        <v>12</v>
      </c>
      <c r="F21" s="65">
        <f>VLOOKUP($A21,'Return Data'!$B$7:$R$2843,6,0)</f>
        <v>4.1824000000000003</v>
      </c>
      <c r="G21" s="66">
        <f t="shared" si="1"/>
        <v>12</v>
      </c>
      <c r="H21" s="65">
        <f>VLOOKUP($A21,'Return Data'!$B$7:$R$2843,7,0)</f>
        <v>4.3673999999999999</v>
      </c>
      <c r="I21" s="66">
        <f t="shared" si="2"/>
        <v>9</v>
      </c>
      <c r="J21" s="65">
        <f>VLOOKUP($A21,'Return Data'!$B$7:$R$2843,8,0)</f>
        <v>4.4631999999999996</v>
      </c>
      <c r="K21" s="66">
        <f t="shared" si="3"/>
        <v>7</v>
      </c>
      <c r="L21" s="65">
        <f>VLOOKUP($A21,'Return Data'!$B$7:$R$2843,9,0)</f>
        <v>3.2778</v>
      </c>
      <c r="M21" s="66">
        <f t="shared" si="4"/>
        <v>14</v>
      </c>
      <c r="N21" s="65">
        <f>VLOOKUP($A21,'Return Data'!$B$7:$R$2843,10,0)</f>
        <v>3.4306999999999999</v>
      </c>
      <c r="O21" s="66">
        <f t="shared" si="5"/>
        <v>13</v>
      </c>
      <c r="P21" s="65">
        <f>VLOOKUP($A21,'Return Data'!$B$7:$R$2843,11,0)</f>
        <v>3.3605</v>
      </c>
      <c r="Q21" s="66">
        <f t="shared" si="6"/>
        <v>16</v>
      </c>
      <c r="R21" s="65">
        <f>VLOOKUP($A21,'Return Data'!$B$7:$R$2843,12,0)</f>
        <v>3.3725999999999998</v>
      </c>
      <c r="S21" s="66">
        <f t="shared" si="7"/>
        <v>16</v>
      </c>
      <c r="T21" s="65">
        <f>VLOOKUP($A21,'Return Data'!$B$7:$R$2843,13,0)</f>
        <v>3.5427</v>
      </c>
      <c r="U21" s="66">
        <f t="shared" si="8"/>
        <v>15</v>
      </c>
      <c r="V21" s="65">
        <f>VLOOKUP($A21,'Return Data'!$B$7:$R$2843,17,0)</f>
        <v>5.4311999999999996</v>
      </c>
      <c r="W21" s="66">
        <f t="shared" si="9"/>
        <v>8</v>
      </c>
      <c r="X21" s="65">
        <f>VLOOKUP($A21,'Return Data'!$B$7:$R$2843,14,0)</f>
        <v>6.3148999999999997</v>
      </c>
      <c r="Y21" s="66">
        <f t="shared" si="11"/>
        <v>6</v>
      </c>
      <c r="Z21" s="65">
        <f>VLOOKUP($A21,'Return Data'!$B$7:$R$2843,16,0)</f>
        <v>7.5068999999999999</v>
      </c>
      <c r="AA21" s="67">
        <f t="shared" si="10"/>
        <v>6</v>
      </c>
    </row>
    <row r="22" spans="1:27" x14ac:dyDescent="0.3">
      <c r="A22" s="63" t="s">
        <v>1528</v>
      </c>
      <c r="B22" s="64">
        <f>VLOOKUP($A22,'Return Data'!$B$7:$R$2843,3,0)</f>
        <v>44391</v>
      </c>
      <c r="C22" s="65">
        <f>VLOOKUP($A22,'Return Data'!$B$7:$R$2843,4,0)</f>
        <v>34.564</v>
      </c>
      <c r="D22" s="65">
        <f>VLOOKUP($A22,'Return Data'!$B$7:$R$2843,5,0)</f>
        <v>5.4920999999999998</v>
      </c>
      <c r="E22" s="66">
        <f t="shared" si="0"/>
        <v>9</v>
      </c>
      <c r="F22" s="65">
        <f>VLOOKUP($A22,'Return Data'!$B$7:$R$2843,6,0)</f>
        <v>3.9093</v>
      </c>
      <c r="G22" s="66">
        <f t="shared" si="1"/>
        <v>16</v>
      </c>
      <c r="H22" s="65">
        <f>VLOOKUP($A22,'Return Data'!$B$7:$R$2843,7,0)</f>
        <v>4.1669999999999998</v>
      </c>
      <c r="I22" s="66">
        <f t="shared" si="2"/>
        <v>14</v>
      </c>
      <c r="J22" s="65">
        <f>VLOOKUP($A22,'Return Data'!$B$7:$R$2843,8,0)</f>
        <v>4.2686999999999999</v>
      </c>
      <c r="K22" s="66">
        <f t="shared" si="3"/>
        <v>10</v>
      </c>
      <c r="L22" s="65">
        <f>VLOOKUP($A22,'Return Data'!$B$7:$R$2843,9,0)</f>
        <v>3.5550000000000002</v>
      </c>
      <c r="M22" s="66">
        <f t="shared" si="4"/>
        <v>8</v>
      </c>
      <c r="N22" s="65">
        <f>VLOOKUP($A22,'Return Data'!$B$7:$R$2843,10,0)</f>
        <v>3.4906000000000001</v>
      </c>
      <c r="O22" s="66">
        <f t="shared" si="5"/>
        <v>10</v>
      </c>
      <c r="P22" s="65">
        <f>VLOOKUP($A22,'Return Data'!$B$7:$R$2843,11,0)</f>
        <v>3.4658000000000002</v>
      </c>
      <c r="Q22" s="66">
        <f t="shared" si="6"/>
        <v>10</v>
      </c>
      <c r="R22" s="65">
        <f>VLOOKUP($A22,'Return Data'!$B$7:$R$2843,12,0)</f>
        <v>3.3733</v>
      </c>
      <c r="S22" s="66">
        <f t="shared" si="7"/>
        <v>15</v>
      </c>
      <c r="T22" s="65">
        <f>VLOOKUP($A22,'Return Data'!$B$7:$R$2843,13,0)</f>
        <v>3.3936999999999999</v>
      </c>
      <c r="U22" s="66">
        <f t="shared" si="8"/>
        <v>17</v>
      </c>
      <c r="V22" s="65">
        <f>VLOOKUP($A22,'Return Data'!$B$7:$R$2843,17,0)</f>
        <v>5.2476000000000003</v>
      </c>
      <c r="W22" s="66">
        <f t="shared" si="9"/>
        <v>10</v>
      </c>
      <c r="X22" s="65">
        <f>VLOOKUP($A22,'Return Data'!$B$7:$R$2843,14,0)</f>
        <v>6.1542000000000003</v>
      </c>
      <c r="Y22" s="66">
        <f t="shared" si="11"/>
        <v>7</v>
      </c>
      <c r="Z22" s="65">
        <f>VLOOKUP($A22,'Return Data'!$B$7:$R$2843,16,0)</f>
        <v>3.8397000000000001</v>
      </c>
      <c r="AA22" s="67">
        <f t="shared" si="10"/>
        <v>27</v>
      </c>
    </row>
    <row r="23" spans="1:27" x14ac:dyDescent="0.3">
      <c r="A23" s="63" t="s">
        <v>1531</v>
      </c>
      <c r="B23" s="64">
        <f>VLOOKUP($A23,'Return Data'!$B$7:$R$2843,3,0)</f>
        <v>44391</v>
      </c>
      <c r="C23" s="65">
        <f>VLOOKUP($A23,'Return Data'!$B$7:$R$2843,4,0)</f>
        <v>1065.8766000000001</v>
      </c>
      <c r="D23" s="65">
        <f>VLOOKUP($A23,'Return Data'!$B$7:$R$2843,5,0)</f>
        <v>4.3837999999999999</v>
      </c>
      <c r="E23" s="66">
        <f t="shared" si="0"/>
        <v>13</v>
      </c>
      <c r="F23" s="65">
        <f>VLOOKUP($A23,'Return Data'!$B$7:$R$2843,6,0)</f>
        <v>4.1280999999999999</v>
      </c>
      <c r="G23" s="66">
        <f t="shared" si="1"/>
        <v>13</v>
      </c>
      <c r="H23" s="65">
        <f>VLOOKUP($A23,'Return Data'!$B$7:$R$2843,7,0)</f>
        <v>3.7985000000000002</v>
      </c>
      <c r="I23" s="66">
        <f t="shared" si="2"/>
        <v>20</v>
      </c>
      <c r="J23" s="65">
        <f>VLOOKUP($A23,'Return Data'!$B$7:$R$2843,8,0)</f>
        <v>3.6657999999999999</v>
      </c>
      <c r="K23" s="66">
        <f t="shared" si="3"/>
        <v>22</v>
      </c>
      <c r="L23" s="65">
        <f>VLOOKUP($A23,'Return Data'!$B$7:$R$2843,9,0)</f>
        <v>3.4561999999999999</v>
      </c>
      <c r="M23" s="66">
        <f t="shared" si="4"/>
        <v>11</v>
      </c>
      <c r="N23" s="65">
        <f>VLOOKUP($A23,'Return Data'!$B$7:$R$2843,10,0)</f>
        <v>3.3060999999999998</v>
      </c>
      <c r="O23" s="66">
        <f t="shared" si="5"/>
        <v>16</v>
      </c>
      <c r="P23" s="65">
        <f>VLOOKUP($A23,'Return Data'!$B$7:$R$2843,11,0)</f>
        <v>3.2033999999999998</v>
      </c>
      <c r="Q23" s="66">
        <f t="shared" si="6"/>
        <v>19</v>
      </c>
      <c r="R23" s="65">
        <f>VLOOKUP($A23,'Return Data'!$B$7:$R$2843,12,0)</f>
        <v>3.2271000000000001</v>
      </c>
      <c r="S23" s="66">
        <f t="shared" si="7"/>
        <v>18</v>
      </c>
      <c r="T23" s="65">
        <f>VLOOKUP($A23,'Return Data'!$B$7:$R$2843,13,0)</f>
        <v>3.3201000000000001</v>
      </c>
      <c r="U23" s="66">
        <f t="shared" si="8"/>
        <v>18</v>
      </c>
      <c r="V23" s="65"/>
      <c r="W23" s="66"/>
      <c r="X23" s="65"/>
      <c r="Y23" s="66"/>
      <c r="Z23" s="65">
        <f>VLOOKUP($A23,'Return Data'!$B$7:$R$2843,16,0)</f>
        <v>3.9912000000000001</v>
      </c>
      <c r="AA23" s="67">
        <f t="shared" si="10"/>
        <v>26</v>
      </c>
    </row>
    <row r="24" spans="1:27" x14ac:dyDescent="0.3">
      <c r="A24" s="63" t="s">
        <v>1533</v>
      </c>
      <c r="B24" s="64">
        <f>VLOOKUP($A24,'Return Data'!$B$7:$R$2843,3,0)</f>
        <v>44391</v>
      </c>
      <c r="C24" s="65">
        <f>VLOOKUP($A24,'Return Data'!$B$7:$R$2843,4,0)</f>
        <v>1091.7391</v>
      </c>
      <c r="D24" s="65">
        <f>VLOOKUP($A24,'Return Data'!$B$7:$R$2843,5,0)</f>
        <v>5.0389999999999997</v>
      </c>
      <c r="E24" s="66">
        <f t="shared" si="0"/>
        <v>10</v>
      </c>
      <c r="F24" s="65">
        <f>VLOOKUP($A24,'Return Data'!$B$7:$R$2843,6,0)</f>
        <v>4.6962999999999999</v>
      </c>
      <c r="G24" s="66">
        <f t="shared" si="1"/>
        <v>3</v>
      </c>
      <c r="H24" s="65">
        <f>VLOOKUP($A24,'Return Data'!$B$7:$R$2843,7,0)</f>
        <v>4.9154</v>
      </c>
      <c r="I24" s="66">
        <f t="shared" si="2"/>
        <v>6</v>
      </c>
      <c r="J24" s="65">
        <f>VLOOKUP($A24,'Return Data'!$B$7:$R$2843,8,0)</f>
        <v>4.5105000000000004</v>
      </c>
      <c r="K24" s="66">
        <f t="shared" si="3"/>
        <v>6</v>
      </c>
      <c r="L24" s="65">
        <f>VLOOKUP($A24,'Return Data'!$B$7:$R$2843,9,0)</f>
        <v>3.5714999999999999</v>
      </c>
      <c r="M24" s="66">
        <f t="shared" si="4"/>
        <v>7</v>
      </c>
      <c r="N24" s="65">
        <f>VLOOKUP($A24,'Return Data'!$B$7:$R$2843,10,0)</f>
        <v>3.5141</v>
      </c>
      <c r="O24" s="66">
        <f t="shared" si="5"/>
        <v>9</v>
      </c>
      <c r="P24" s="65">
        <f>VLOOKUP($A24,'Return Data'!$B$7:$R$2843,11,0)</f>
        <v>3.4598</v>
      </c>
      <c r="Q24" s="66">
        <f t="shared" si="6"/>
        <v>11</v>
      </c>
      <c r="R24" s="65">
        <f>VLOOKUP($A24,'Return Data'!$B$7:$R$2843,12,0)</f>
        <v>3.3860000000000001</v>
      </c>
      <c r="S24" s="66">
        <f t="shared" si="7"/>
        <v>14</v>
      </c>
      <c r="T24" s="65">
        <f>VLOOKUP($A24,'Return Data'!$B$7:$R$2843,13,0)</f>
        <v>3.6190000000000002</v>
      </c>
      <c r="U24" s="66">
        <f t="shared" si="8"/>
        <v>12</v>
      </c>
      <c r="V24" s="65"/>
      <c r="W24" s="66"/>
      <c r="X24" s="65"/>
      <c r="Y24" s="66"/>
      <c r="Z24" s="65">
        <f>VLOOKUP($A24,'Return Data'!$B$7:$R$2843,16,0)</f>
        <v>5.1662999999999997</v>
      </c>
      <c r="AA24" s="67">
        <f t="shared" si="10"/>
        <v>21</v>
      </c>
    </row>
    <row r="25" spans="1:27" x14ac:dyDescent="0.3">
      <c r="A25" s="63" t="s">
        <v>1535</v>
      </c>
      <c r="B25" s="64">
        <f>VLOOKUP($A25,'Return Data'!$B$7:$R$2843,3,0)</f>
        <v>44391</v>
      </c>
      <c r="C25" s="65">
        <f>VLOOKUP($A25,'Return Data'!$B$7:$R$2843,4,0)</f>
        <v>13.629</v>
      </c>
      <c r="D25" s="65">
        <f>VLOOKUP($A25,'Return Data'!$B$7:$R$2843,5,0)</f>
        <v>3.214</v>
      </c>
      <c r="E25" s="66">
        <f t="shared" si="0"/>
        <v>24</v>
      </c>
      <c r="F25" s="65">
        <f>VLOOKUP($A25,'Return Data'!$B$7:$R$2843,6,0)</f>
        <v>3.4296000000000002</v>
      </c>
      <c r="G25" s="66">
        <f t="shared" si="1"/>
        <v>23</v>
      </c>
      <c r="H25" s="65">
        <f>VLOOKUP($A25,'Return Data'!$B$7:$R$2843,7,0)</f>
        <v>3.3306</v>
      </c>
      <c r="I25" s="66">
        <f t="shared" si="2"/>
        <v>23</v>
      </c>
      <c r="J25" s="65">
        <f>VLOOKUP($A25,'Return Data'!$B$7:$R$2843,8,0)</f>
        <v>3.7930999999999999</v>
      </c>
      <c r="K25" s="66">
        <f t="shared" si="3"/>
        <v>20</v>
      </c>
      <c r="L25" s="65">
        <f>VLOOKUP($A25,'Return Data'!$B$7:$R$2843,9,0)</f>
        <v>2.2538</v>
      </c>
      <c r="M25" s="66">
        <f t="shared" si="4"/>
        <v>26</v>
      </c>
      <c r="N25" s="65">
        <f>VLOOKUP($A25,'Return Data'!$B$7:$R$2843,10,0)</f>
        <v>2.3727</v>
      </c>
      <c r="O25" s="66">
        <f t="shared" si="5"/>
        <v>26</v>
      </c>
      <c r="P25" s="65">
        <f>VLOOKUP($A25,'Return Data'!$B$7:$R$2843,11,0)</f>
        <v>2.3834</v>
      </c>
      <c r="Q25" s="66">
        <f t="shared" si="6"/>
        <v>26</v>
      </c>
      <c r="R25" s="65">
        <f>VLOOKUP($A25,'Return Data'!$B$7:$R$2843,12,0)</f>
        <v>2.5981000000000001</v>
      </c>
      <c r="S25" s="66">
        <f t="shared" si="7"/>
        <v>25</v>
      </c>
      <c r="T25" s="65">
        <f>VLOOKUP($A25,'Return Data'!$B$7:$R$2843,13,0)</f>
        <v>2.7928999999999999</v>
      </c>
      <c r="U25" s="66">
        <f t="shared" si="8"/>
        <v>23</v>
      </c>
      <c r="V25" s="65">
        <f>VLOOKUP($A25,'Return Data'!$B$7:$R$2843,17,0)</f>
        <v>4.1203000000000003</v>
      </c>
      <c r="W25" s="66">
        <f t="shared" si="9"/>
        <v>20</v>
      </c>
      <c r="X25" s="65">
        <f>VLOOKUP($A25,'Return Data'!$B$7:$R$2843,14,0)</f>
        <v>-6.7799999999999999E-2</v>
      </c>
      <c r="Y25" s="66">
        <f t="shared" si="11"/>
        <v>17</v>
      </c>
      <c r="Z25" s="65">
        <f>VLOOKUP($A25,'Return Data'!$B$7:$R$2843,16,0)</f>
        <v>4.0190000000000001</v>
      </c>
      <c r="AA25" s="67">
        <f t="shared" si="10"/>
        <v>25</v>
      </c>
    </row>
    <row r="26" spans="1:27" x14ac:dyDescent="0.3">
      <c r="A26" s="63" t="s">
        <v>2026</v>
      </c>
      <c r="B26" s="64">
        <f>VLOOKUP($A26,'Return Data'!$B$7:$R$2843,3,0)</f>
        <v>44391</v>
      </c>
      <c r="C26" s="65">
        <f>VLOOKUP($A26,'Return Data'!$B$7:$R$2843,4,0)</f>
        <v>2206.3173000000002</v>
      </c>
      <c r="D26" s="65">
        <f>VLOOKUP($A26,'Return Data'!$B$7:$R$2843,5,0)</f>
        <v>3.3553000000000002</v>
      </c>
      <c r="E26" s="66">
        <f t="shared" si="0"/>
        <v>23</v>
      </c>
      <c r="F26" s="65">
        <f>VLOOKUP($A26,'Return Data'!$B$7:$R$2843,6,0)</f>
        <v>2.7353000000000001</v>
      </c>
      <c r="G26" s="66">
        <f t="shared" si="1"/>
        <v>26</v>
      </c>
      <c r="H26" s="65">
        <f>VLOOKUP($A26,'Return Data'!$B$7:$R$2843,7,0)</f>
        <v>2.5707</v>
      </c>
      <c r="I26" s="66">
        <f t="shared" si="2"/>
        <v>27</v>
      </c>
      <c r="J26" s="65">
        <f>VLOOKUP($A26,'Return Data'!$B$7:$R$2843,8,0)</f>
        <v>3.1863999999999999</v>
      </c>
      <c r="K26" s="66">
        <f t="shared" si="3"/>
        <v>25</v>
      </c>
      <c r="L26" s="65">
        <f>VLOOKUP($A26,'Return Data'!$B$7:$R$2843,9,0)</f>
        <v>1.7048000000000001</v>
      </c>
      <c r="M26" s="66">
        <f t="shared" si="4"/>
        <v>27</v>
      </c>
      <c r="N26" s="65">
        <f>VLOOKUP($A26,'Return Data'!$B$7:$R$2843,10,0)</f>
        <v>1.9177</v>
      </c>
      <c r="O26" s="66">
        <f t="shared" si="5"/>
        <v>27</v>
      </c>
      <c r="P26" s="65">
        <f>VLOOKUP($A26,'Return Data'!$B$7:$R$2843,11,0)</f>
        <v>1.8772</v>
      </c>
      <c r="Q26" s="66">
        <f t="shared" si="6"/>
        <v>27</v>
      </c>
      <c r="R26" s="65">
        <f>VLOOKUP($A26,'Return Data'!$B$7:$R$2843,12,0)</f>
        <v>1.8347</v>
      </c>
      <c r="S26" s="66">
        <f t="shared" si="7"/>
        <v>27</v>
      </c>
      <c r="T26" s="65">
        <f>VLOOKUP($A26,'Return Data'!$B$7:$R$2843,13,0)</f>
        <v>1.9769000000000001</v>
      </c>
      <c r="U26" s="66">
        <f t="shared" si="8"/>
        <v>27</v>
      </c>
      <c r="V26" s="65">
        <f>VLOOKUP($A26,'Return Data'!$B$7:$R$2843,17,0)</f>
        <v>3.6556999999999999</v>
      </c>
      <c r="W26" s="66">
        <f t="shared" si="9"/>
        <v>22</v>
      </c>
      <c r="X26" s="65">
        <f>VLOOKUP($A26,'Return Data'!$B$7:$R$2843,14,0)</f>
        <v>4.7435999999999998</v>
      </c>
      <c r="Y26" s="66">
        <f t="shared" si="11"/>
        <v>14</v>
      </c>
      <c r="Z26" s="65">
        <f>VLOOKUP($A26,'Return Data'!$B$7:$R$2843,16,0)</f>
        <v>7.1844999999999999</v>
      </c>
      <c r="AA26" s="67">
        <f t="shared" si="10"/>
        <v>11</v>
      </c>
    </row>
    <row r="27" spans="1:27" x14ac:dyDescent="0.3">
      <c r="A27" s="63" t="s">
        <v>1536</v>
      </c>
      <c r="B27" s="64">
        <f>VLOOKUP($A27,'Return Data'!$B$7:$R$2843,3,0)</f>
        <v>44391</v>
      </c>
      <c r="C27" s="65">
        <f>VLOOKUP($A27,'Return Data'!$B$7:$R$2843,4,0)</f>
        <v>3190.4868000000001</v>
      </c>
      <c r="D27" s="65">
        <f>VLOOKUP($A27,'Return Data'!$B$7:$R$2843,5,0)</f>
        <v>7.1642000000000001</v>
      </c>
      <c r="E27" s="66">
        <f t="shared" si="0"/>
        <v>2</v>
      </c>
      <c r="F27" s="65">
        <f>VLOOKUP($A27,'Return Data'!$B$7:$R$2843,6,0)</f>
        <v>5.2911000000000001</v>
      </c>
      <c r="G27" s="66">
        <f t="shared" si="1"/>
        <v>2</v>
      </c>
      <c r="H27" s="65">
        <f>VLOOKUP($A27,'Return Data'!$B$7:$R$2843,7,0)</f>
        <v>5.6448</v>
      </c>
      <c r="I27" s="66">
        <f t="shared" si="2"/>
        <v>2</v>
      </c>
      <c r="J27" s="65">
        <f>VLOOKUP($A27,'Return Data'!$B$7:$R$2843,8,0)</f>
        <v>67.307599999999994</v>
      </c>
      <c r="K27" s="66">
        <f t="shared" si="3"/>
        <v>1</v>
      </c>
      <c r="L27" s="65">
        <f>VLOOKUP($A27,'Return Data'!$B$7:$R$2843,9,0)</f>
        <v>33.123800000000003</v>
      </c>
      <c r="M27" s="66">
        <f t="shared" si="4"/>
        <v>1</v>
      </c>
      <c r="N27" s="65">
        <f>VLOOKUP($A27,'Return Data'!$B$7:$R$2843,10,0)</f>
        <v>18.024799999999999</v>
      </c>
      <c r="O27" s="66">
        <f t="shared" si="5"/>
        <v>1</v>
      </c>
      <c r="P27" s="65">
        <f>VLOOKUP($A27,'Return Data'!$B$7:$R$2843,11,0)</f>
        <v>11.6892</v>
      </c>
      <c r="Q27" s="66">
        <f t="shared" si="6"/>
        <v>1</v>
      </c>
      <c r="R27" s="65">
        <f>VLOOKUP($A27,'Return Data'!$B$7:$R$2843,12,0)</f>
        <v>9.5937999999999999</v>
      </c>
      <c r="S27" s="66">
        <f t="shared" si="7"/>
        <v>1</v>
      </c>
      <c r="T27" s="65">
        <f>VLOOKUP($A27,'Return Data'!$B$7:$R$2843,13,0)</f>
        <v>7.6348000000000003</v>
      </c>
      <c r="U27" s="66">
        <f t="shared" si="8"/>
        <v>2</v>
      </c>
      <c r="V27" s="65">
        <f>VLOOKUP($A27,'Return Data'!$B$7:$R$2843,17,0)</f>
        <v>4.8608000000000002</v>
      </c>
      <c r="W27" s="66">
        <f t="shared" si="9"/>
        <v>16</v>
      </c>
      <c r="X27" s="65">
        <f>VLOOKUP($A27,'Return Data'!$B$7:$R$2843,14,0)</f>
        <v>5.0862999999999996</v>
      </c>
      <c r="Y27" s="66">
        <f t="shared" si="11"/>
        <v>12</v>
      </c>
      <c r="Z27" s="65">
        <f>VLOOKUP($A27,'Return Data'!$B$7:$R$2843,16,0)</f>
        <v>6.0926999999999998</v>
      </c>
      <c r="AA27" s="67">
        <f t="shared" si="10"/>
        <v>17</v>
      </c>
    </row>
    <row r="28" spans="1:27" x14ac:dyDescent="0.3">
      <c r="A28" s="63" t="s">
        <v>1540</v>
      </c>
      <c r="B28" s="64">
        <f>VLOOKUP($A28,'Return Data'!$B$7:$R$2843,3,0)</f>
        <v>44391</v>
      </c>
      <c r="C28" s="65">
        <f>VLOOKUP($A28,'Return Data'!$B$7:$R$2843,4,0)</f>
        <v>27.3216</v>
      </c>
      <c r="D28" s="65">
        <f>VLOOKUP($A28,'Return Data'!$B$7:$R$2843,5,0)</f>
        <v>6.6809000000000003</v>
      </c>
      <c r="E28" s="66">
        <f t="shared" si="0"/>
        <v>3</v>
      </c>
      <c r="F28" s="65">
        <f>VLOOKUP($A28,'Return Data'!$B$7:$R$2843,6,0)</f>
        <v>4.3578000000000001</v>
      </c>
      <c r="G28" s="66">
        <f t="shared" si="1"/>
        <v>9</v>
      </c>
      <c r="H28" s="65">
        <f>VLOOKUP($A28,'Return Data'!$B$7:$R$2843,7,0)</f>
        <v>4.3550000000000004</v>
      </c>
      <c r="I28" s="66">
        <f t="shared" si="2"/>
        <v>10</v>
      </c>
      <c r="J28" s="65">
        <f>VLOOKUP($A28,'Return Data'!$B$7:$R$2843,8,0)</f>
        <v>4.1670999999999996</v>
      </c>
      <c r="K28" s="66">
        <f t="shared" si="3"/>
        <v>11</v>
      </c>
      <c r="L28" s="65">
        <f>VLOOKUP($A28,'Return Data'!$B$7:$R$2843,9,0)</f>
        <v>3.2461000000000002</v>
      </c>
      <c r="M28" s="66">
        <f t="shared" si="4"/>
        <v>15</v>
      </c>
      <c r="N28" s="65">
        <f>VLOOKUP($A28,'Return Data'!$B$7:$R$2843,10,0)</f>
        <v>3.4664000000000001</v>
      </c>
      <c r="O28" s="66">
        <f t="shared" si="5"/>
        <v>11</v>
      </c>
      <c r="P28" s="65">
        <f>VLOOKUP($A28,'Return Data'!$B$7:$R$2843,11,0)</f>
        <v>3.4274</v>
      </c>
      <c r="Q28" s="66">
        <f t="shared" si="6"/>
        <v>13</v>
      </c>
      <c r="R28" s="65">
        <f>VLOOKUP($A28,'Return Data'!$B$7:$R$2843,12,0)</f>
        <v>3.4500999999999999</v>
      </c>
      <c r="S28" s="66">
        <f t="shared" si="7"/>
        <v>13</v>
      </c>
      <c r="T28" s="65">
        <f>VLOOKUP($A28,'Return Data'!$B$7:$R$2843,13,0)</f>
        <v>3.5842999999999998</v>
      </c>
      <c r="U28" s="66">
        <f t="shared" si="8"/>
        <v>14</v>
      </c>
      <c r="V28" s="65">
        <f>VLOOKUP($A28,'Return Data'!$B$7:$R$2843,17,0)</f>
        <v>7.3666</v>
      </c>
      <c r="W28" s="66">
        <f t="shared" si="9"/>
        <v>1</v>
      </c>
      <c r="X28" s="65">
        <f>VLOOKUP($A28,'Return Data'!$B$7:$R$2843,14,0)</f>
        <v>8.3231999999999999</v>
      </c>
      <c r="Y28" s="66">
        <f t="shared" si="11"/>
        <v>1</v>
      </c>
      <c r="Z28" s="65">
        <f>VLOOKUP($A28,'Return Data'!$B$7:$R$2843,16,0)</f>
        <v>8.0153999999999996</v>
      </c>
      <c r="AA28" s="67">
        <f t="shared" si="10"/>
        <v>2</v>
      </c>
    </row>
    <row r="29" spans="1:27" x14ac:dyDescent="0.3">
      <c r="A29" s="63" t="s">
        <v>1542</v>
      </c>
      <c r="B29" s="64">
        <f>VLOOKUP($A29,'Return Data'!$B$7:$R$2843,3,0)</f>
        <v>44391</v>
      </c>
      <c r="C29" s="65">
        <f>VLOOKUP($A29,'Return Data'!$B$7:$R$2843,4,0)</f>
        <v>2194.1091999999999</v>
      </c>
      <c r="D29" s="65">
        <f>VLOOKUP($A29,'Return Data'!$B$7:$R$2843,5,0)</f>
        <v>4.1177000000000001</v>
      </c>
      <c r="E29" s="66">
        <f t="shared" si="0"/>
        <v>16</v>
      </c>
      <c r="F29" s="65">
        <f>VLOOKUP($A29,'Return Data'!$B$7:$R$2843,6,0)</f>
        <v>3.6549999999999998</v>
      </c>
      <c r="G29" s="66">
        <f t="shared" si="1"/>
        <v>20</v>
      </c>
      <c r="H29" s="65">
        <f>VLOOKUP($A29,'Return Data'!$B$7:$R$2843,7,0)</f>
        <v>3.5888</v>
      </c>
      <c r="I29" s="66">
        <f t="shared" si="2"/>
        <v>21</v>
      </c>
      <c r="J29" s="65">
        <f>VLOOKUP($A29,'Return Data'!$B$7:$R$2843,8,0)</f>
        <v>3.3965000000000001</v>
      </c>
      <c r="K29" s="66">
        <f t="shared" si="3"/>
        <v>23</v>
      </c>
      <c r="L29" s="65">
        <f>VLOOKUP($A29,'Return Data'!$B$7:$R$2843,9,0)</f>
        <v>2.8479000000000001</v>
      </c>
      <c r="M29" s="66">
        <f t="shared" si="4"/>
        <v>22</v>
      </c>
      <c r="N29" s="65">
        <f>VLOOKUP($A29,'Return Data'!$B$7:$R$2843,10,0)</f>
        <v>2.9152999999999998</v>
      </c>
      <c r="O29" s="66">
        <f t="shared" si="5"/>
        <v>22</v>
      </c>
      <c r="P29" s="65">
        <f>VLOOKUP($A29,'Return Data'!$B$7:$R$2843,11,0)</f>
        <v>2.8353000000000002</v>
      </c>
      <c r="Q29" s="66">
        <f t="shared" si="6"/>
        <v>23</v>
      </c>
      <c r="R29" s="65">
        <f>VLOOKUP($A29,'Return Data'!$B$7:$R$2843,12,0)</f>
        <v>2.7143999999999999</v>
      </c>
      <c r="S29" s="66">
        <f t="shared" si="7"/>
        <v>23</v>
      </c>
      <c r="T29" s="65">
        <f>VLOOKUP($A29,'Return Data'!$B$7:$R$2843,13,0)</f>
        <v>2.7726999999999999</v>
      </c>
      <c r="U29" s="66">
        <f t="shared" si="8"/>
        <v>24</v>
      </c>
      <c r="V29" s="65">
        <f>VLOOKUP($A29,'Return Data'!$B$7:$R$2843,17,0)</f>
        <v>4.0698999999999996</v>
      </c>
      <c r="W29" s="66">
        <f t="shared" si="9"/>
        <v>21</v>
      </c>
      <c r="X29" s="65">
        <f>VLOOKUP($A29,'Return Data'!$B$7:$R$2843,14,0)</f>
        <v>3.1265999999999998</v>
      </c>
      <c r="Y29" s="66">
        <f t="shared" si="11"/>
        <v>16</v>
      </c>
      <c r="Z29" s="65">
        <f>VLOOKUP($A29,'Return Data'!$B$7:$R$2843,16,0)</f>
        <v>5.9690000000000003</v>
      </c>
      <c r="AA29" s="67">
        <f t="shared" si="10"/>
        <v>19</v>
      </c>
    </row>
    <row r="30" spans="1:27" x14ac:dyDescent="0.3">
      <c r="A30" s="63" t="s">
        <v>1545</v>
      </c>
      <c r="B30" s="64">
        <f>VLOOKUP($A30,'Return Data'!$B$7:$R$2843,3,0)</f>
        <v>44391</v>
      </c>
      <c r="C30" s="65">
        <f>VLOOKUP($A30,'Return Data'!$B$7:$R$2843,4,0)</f>
        <v>4723.9386999999997</v>
      </c>
      <c r="D30" s="65">
        <f>VLOOKUP($A30,'Return Data'!$B$7:$R$2843,5,0)</f>
        <v>6.3021000000000003</v>
      </c>
      <c r="E30" s="66">
        <f t="shared" si="0"/>
        <v>4</v>
      </c>
      <c r="F30" s="65">
        <f>VLOOKUP($A30,'Return Data'!$B$7:$R$2843,6,0)</f>
        <v>4.3113999999999999</v>
      </c>
      <c r="G30" s="66">
        <f t="shared" si="1"/>
        <v>11</v>
      </c>
      <c r="H30" s="65">
        <f>VLOOKUP($A30,'Return Data'!$B$7:$R$2843,7,0)</f>
        <v>4.2426000000000004</v>
      </c>
      <c r="I30" s="66">
        <f t="shared" si="2"/>
        <v>11</v>
      </c>
      <c r="J30" s="65">
        <f>VLOOKUP($A30,'Return Data'!$B$7:$R$2843,8,0)</f>
        <v>4.1562999999999999</v>
      </c>
      <c r="K30" s="66">
        <f t="shared" si="3"/>
        <v>12</v>
      </c>
      <c r="L30" s="65">
        <f>VLOOKUP($A30,'Return Data'!$B$7:$R$2843,9,0)</f>
        <v>3.6261000000000001</v>
      </c>
      <c r="M30" s="66">
        <f t="shared" si="4"/>
        <v>5</v>
      </c>
      <c r="N30" s="65">
        <f>VLOOKUP($A30,'Return Data'!$B$7:$R$2843,10,0)</f>
        <v>3.536</v>
      </c>
      <c r="O30" s="66">
        <f t="shared" si="5"/>
        <v>8</v>
      </c>
      <c r="P30" s="65">
        <f>VLOOKUP($A30,'Return Data'!$B$7:$R$2843,11,0)</f>
        <v>3.5247000000000002</v>
      </c>
      <c r="Q30" s="66">
        <f t="shared" si="6"/>
        <v>9</v>
      </c>
      <c r="R30" s="65">
        <f>VLOOKUP($A30,'Return Data'!$B$7:$R$2843,12,0)</f>
        <v>3.4754</v>
      </c>
      <c r="S30" s="66">
        <f t="shared" si="7"/>
        <v>11</v>
      </c>
      <c r="T30" s="65">
        <f>VLOOKUP($A30,'Return Data'!$B$7:$R$2843,13,0)</f>
        <v>3.6827999999999999</v>
      </c>
      <c r="U30" s="66">
        <f t="shared" si="8"/>
        <v>11</v>
      </c>
      <c r="V30" s="65">
        <f>VLOOKUP($A30,'Return Data'!$B$7:$R$2843,17,0)</f>
        <v>5.5631000000000004</v>
      </c>
      <c r="W30" s="66">
        <f t="shared" si="9"/>
        <v>7</v>
      </c>
      <c r="X30" s="65">
        <f>VLOOKUP($A30,'Return Data'!$B$7:$R$2843,14,0)</f>
        <v>6.4813000000000001</v>
      </c>
      <c r="Y30" s="66">
        <f t="shared" si="11"/>
        <v>5</v>
      </c>
      <c r="Z30" s="65">
        <f>VLOOKUP($A30,'Return Data'!$B$7:$R$2843,16,0)</f>
        <v>7.2545000000000002</v>
      </c>
      <c r="AA30" s="67">
        <f t="shared" si="10"/>
        <v>9</v>
      </c>
    </row>
    <row r="31" spans="1:27" x14ac:dyDescent="0.3">
      <c r="A31" s="63" t="s">
        <v>1547</v>
      </c>
      <c r="B31" s="64">
        <f>VLOOKUP($A31,'Return Data'!$B$7:$R$2843,3,0)</f>
        <v>44391</v>
      </c>
      <c r="C31" s="65">
        <f>VLOOKUP($A31,'Return Data'!$B$7:$R$2843,4,0)</f>
        <v>10.924099999999999</v>
      </c>
      <c r="D31" s="65">
        <f>VLOOKUP($A31,'Return Data'!$B$7:$R$2843,5,0)</f>
        <v>3.6757</v>
      </c>
      <c r="E31" s="66">
        <f t="shared" si="0"/>
        <v>22</v>
      </c>
      <c r="F31" s="65">
        <f>VLOOKUP($A31,'Return Data'!$B$7:$R$2843,6,0)</f>
        <v>2.8077000000000001</v>
      </c>
      <c r="G31" s="66">
        <f t="shared" si="1"/>
        <v>25</v>
      </c>
      <c r="H31" s="65">
        <f>VLOOKUP($A31,'Return Data'!$B$7:$R$2843,7,0)</f>
        <v>3.1522000000000001</v>
      </c>
      <c r="I31" s="66">
        <f t="shared" si="2"/>
        <v>24</v>
      </c>
      <c r="J31" s="65">
        <f>VLOOKUP($A31,'Return Data'!$B$7:$R$2843,8,0)</f>
        <v>2.7713999999999999</v>
      </c>
      <c r="K31" s="66">
        <f t="shared" si="3"/>
        <v>26</v>
      </c>
      <c r="L31" s="65">
        <f>VLOOKUP($A31,'Return Data'!$B$7:$R$2843,9,0)</f>
        <v>2.2763</v>
      </c>
      <c r="M31" s="66">
        <f t="shared" si="4"/>
        <v>25</v>
      </c>
      <c r="N31" s="65">
        <f>VLOOKUP($A31,'Return Data'!$B$7:$R$2843,10,0)</f>
        <v>2.6002999999999998</v>
      </c>
      <c r="O31" s="66">
        <f t="shared" si="5"/>
        <v>24</v>
      </c>
      <c r="P31" s="65">
        <f>VLOOKUP($A31,'Return Data'!$B$7:$R$2843,11,0)</f>
        <v>2.4495</v>
      </c>
      <c r="Q31" s="66">
        <f t="shared" si="6"/>
        <v>25</v>
      </c>
      <c r="R31" s="65">
        <f>VLOOKUP($A31,'Return Data'!$B$7:$R$2843,12,0)</f>
        <v>2.4338000000000002</v>
      </c>
      <c r="S31" s="66">
        <f t="shared" si="7"/>
        <v>26</v>
      </c>
      <c r="T31" s="65">
        <f>VLOOKUP($A31,'Return Data'!$B$7:$R$2843,13,0)</f>
        <v>2.5968</v>
      </c>
      <c r="U31" s="66">
        <f t="shared" si="8"/>
        <v>26</v>
      </c>
      <c r="V31" s="65"/>
      <c r="W31" s="66"/>
      <c r="X31" s="65"/>
      <c r="Y31" s="66"/>
      <c r="Z31" s="65">
        <f>VLOOKUP($A31,'Return Data'!$B$7:$R$2843,16,0)</f>
        <v>4.3893000000000004</v>
      </c>
      <c r="AA31" s="67">
        <f t="shared" si="10"/>
        <v>23</v>
      </c>
    </row>
    <row r="32" spans="1:27" x14ac:dyDescent="0.3">
      <c r="A32" s="63" t="s">
        <v>1549</v>
      </c>
      <c r="B32" s="64">
        <f>VLOOKUP($A32,'Return Data'!$B$7:$R$2843,3,0)</f>
        <v>44391</v>
      </c>
      <c r="C32" s="65">
        <f>VLOOKUP($A32,'Return Data'!$B$7:$R$2843,4,0)</f>
        <v>11.370699999999999</v>
      </c>
      <c r="D32" s="65">
        <f>VLOOKUP($A32,'Return Data'!$B$7:$R$2843,5,0)</f>
        <v>4.1734999999999998</v>
      </c>
      <c r="E32" s="66">
        <f t="shared" si="0"/>
        <v>15</v>
      </c>
      <c r="F32" s="65">
        <f>VLOOKUP($A32,'Return Data'!$B$7:$R$2843,6,0)</f>
        <v>3.8540000000000001</v>
      </c>
      <c r="G32" s="66">
        <f t="shared" si="1"/>
        <v>17</v>
      </c>
      <c r="H32" s="65">
        <f>VLOOKUP($A32,'Return Data'!$B$7:$R$2843,7,0)</f>
        <v>3.9466999999999999</v>
      </c>
      <c r="I32" s="66">
        <f t="shared" si="2"/>
        <v>18</v>
      </c>
      <c r="J32" s="65">
        <f>VLOOKUP($A32,'Return Data'!$B$7:$R$2843,8,0)</f>
        <v>3.8117000000000001</v>
      </c>
      <c r="K32" s="66">
        <f t="shared" si="3"/>
        <v>19</v>
      </c>
      <c r="L32" s="65">
        <f>VLOOKUP($A32,'Return Data'!$B$7:$R$2843,9,0)</f>
        <v>3.0142000000000002</v>
      </c>
      <c r="M32" s="66">
        <f t="shared" si="4"/>
        <v>21</v>
      </c>
      <c r="N32" s="65">
        <f>VLOOKUP($A32,'Return Data'!$B$7:$R$2843,10,0)</f>
        <v>3.24</v>
      </c>
      <c r="O32" s="66">
        <f t="shared" si="5"/>
        <v>19</v>
      </c>
      <c r="P32" s="65">
        <f>VLOOKUP($A32,'Return Data'!$B$7:$R$2843,11,0)</f>
        <v>3.1741000000000001</v>
      </c>
      <c r="Q32" s="66">
        <f t="shared" si="6"/>
        <v>21</v>
      </c>
      <c r="R32" s="65">
        <f>VLOOKUP($A32,'Return Data'!$B$7:$R$2843,12,0)</f>
        <v>3.125</v>
      </c>
      <c r="S32" s="66">
        <f t="shared" si="7"/>
        <v>20</v>
      </c>
      <c r="T32" s="65">
        <f>VLOOKUP($A32,'Return Data'!$B$7:$R$2843,13,0)</f>
        <v>3.2330000000000001</v>
      </c>
      <c r="U32" s="66">
        <f t="shared" si="8"/>
        <v>20</v>
      </c>
      <c r="V32" s="65">
        <f>VLOOKUP($A32,'Return Data'!$B$7:$R$2843,17,0)</f>
        <v>4.7903000000000002</v>
      </c>
      <c r="W32" s="66">
        <f t="shared" si="9"/>
        <v>17</v>
      </c>
      <c r="X32" s="65"/>
      <c r="Y32" s="66"/>
      <c r="Z32" s="65">
        <f>VLOOKUP($A32,'Return Data'!$B$7:$R$2843,16,0)</f>
        <v>5.3234000000000004</v>
      </c>
      <c r="AA32" s="67">
        <f t="shared" si="10"/>
        <v>20</v>
      </c>
    </row>
    <row r="33" spans="1:27" x14ac:dyDescent="0.3">
      <c r="A33" s="63" t="s">
        <v>1551</v>
      </c>
      <c r="B33" s="64">
        <f>VLOOKUP($A33,'Return Data'!$B$7:$R$2843,3,0)</f>
        <v>44391</v>
      </c>
      <c r="C33" s="65">
        <f>VLOOKUP($A33,'Return Data'!$B$7:$R$2843,4,0)</f>
        <v>3290.4014000000002</v>
      </c>
      <c r="D33" s="65">
        <f>VLOOKUP($A33,'Return Data'!$B$7:$R$2843,5,0)</f>
        <v>2.6457999999999999</v>
      </c>
      <c r="E33" s="66">
        <f t="shared" si="0"/>
        <v>25</v>
      </c>
      <c r="F33" s="65">
        <f>VLOOKUP($A33,'Return Data'!$B$7:$R$2843,6,0)</f>
        <v>4.4554</v>
      </c>
      <c r="G33" s="66">
        <f t="shared" si="1"/>
        <v>7</v>
      </c>
      <c r="H33" s="65">
        <f>VLOOKUP($A33,'Return Data'!$B$7:$R$2843,7,0)</f>
        <v>4.0007999999999999</v>
      </c>
      <c r="I33" s="66">
        <f t="shared" si="2"/>
        <v>16</v>
      </c>
      <c r="J33" s="65">
        <f>VLOOKUP($A33,'Return Data'!$B$7:$R$2843,8,0)</f>
        <v>3.9639000000000002</v>
      </c>
      <c r="K33" s="66">
        <f t="shared" si="3"/>
        <v>16</v>
      </c>
      <c r="L33" s="65">
        <f>VLOOKUP($A33,'Return Data'!$B$7:$R$2843,9,0)</f>
        <v>3.2153</v>
      </c>
      <c r="M33" s="66">
        <f t="shared" si="4"/>
        <v>16</v>
      </c>
      <c r="N33" s="65">
        <f>VLOOKUP($A33,'Return Data'!$B$7:$R$2843,10,0)</f>
        <v>3.3996</v>
      </c>
      <c r="O33" s="66">
        <f t="shared" si="5"/>
        <v>15</v>
      </c>
      <c r="P33" s="65">
        <f>VLOOKUP($A33,'Return Data'!$B$7:$R$2843,11,0)</f>
        <v>3.4228000000000001</v>
      </c>
      <c r="Q33" s="66">
        <f t="shared" si="6"/>
        <v>14</v>
      </c>
      <c r="R33" s="65">
        <f>VLOOKUP($A33,'Return Data'!$B$7:$R$2843,12,0)</f>
        <v>3.6574</v>
      </c>
      <c r="S33" s="66">
        <f t="shared" si="7"/>
        <v>8</v>
      </c>
      <c r="T33" s="65">
        <f>VLOOKUP($A33,'Return Data'!$B$7:$R$2843,13,0)</f>
        <v>3.8414000000000001</v>
      </c>
      <c r="U33" s="66">
        <f t="shared" si="8"/>
        <v>8</v>
      </c>
      <c r="V33" s="65">
        <f>VLOOKUP($A33,'Return Data'!$B$7:$R$2843,17,0)</f>
        <v>5.1779000000000002</v>
      </c>
      <c r="W33" s="66">
        <f t="shared" si="9"/>
        <v>11</v>
      </c>
      <c r="X33" s="65">
        <f>VLOOKUP($A33,'Return Data'!$B$7:$R$2843,14,0)</f>
        <v>4.5683999999999996</v>
      </c>
      <c r="Y33" s="66">
        <f t="shared" si="11"/>
        <v>15</v>
      </c>
      <c r="Z33" s="65">
        <f>VLOOKUP($A33,'Return Data'!$B$7:$R$2843,16,0)</f>
        <v>6.8849</v>
      </c>
      <c r="AA33" s="67">
        <f t="shared" si="10"/>
        <v>13</v>
      </c>
    </row>
    <row r="34" spans="1:27" x14ac:dyDescent="0.3">
      <c r="A34" s="63" t="s">
        <v>1553</v>
      </c>
      <c r="B34" s="64">
        <f>VLOOKUP($A34,'Return Data'!$B$7:$R$2843,3,0)</f>
        <v>44391</v>
      </c>
      <c r="C34" s="65">
        <f>VLOOKUP($A34,'Return Data'!$B$7:$R$2843,4,0)</f>
        <v>1093.096</v>
      </c>
      <c r="D34" s="65">
        <f>VLOOKUP($A34,'Return Data'!$B$7:$R$2843,5,0)</f>
        <v>2.6181000000000001</v>
      </c>
      <c r="E34" s="66">
        <f t="shared" si="0"/>
        <v>26</v>
      </c>
      <c r="F34" s="65">
        <f>VLOOKUP($A34,'Return Data'!$B$7:$R$2843,6,0)</f>
        <v>2.6154999999999999</v>
      </c>
      <c r="G34" s="66">
        <f t="shared" si="1"/>
        <v>27</v>
      </c>
      <c r="H34" s="65">
        <f>VLOOKUP($A34,'Return Data'!$B$7:$R$2843,7,0)</f>
        <v>2.6154000000000002</v>
      </c>
      <c r="I34" s="66">
        <f t="shared" si="2"/>
        <v>26</v>
      </c>
      <c r="J34" s="65">
        <f>VLOOKUP($A34,'Return Data'!$B$7:$R$2843,8,0)</f>
        <v>2.6768999999999998</v>
      </c>
      <c r="K34" s="66">
        <f t="shared" si="3"/>
        <v>27</v>
      </c>
      <c r="L34" s="65">
        <f>VLOOKUP($A34,'Return Data'!$B$7:$R$2843,9,0)</f>
        <v>2.5169999999999999</v>
      </c>
      <c r="M34" s="66">
        <f t="shared" si="4"/>
        <v>24</v>
      </c>
      <c r="N34" s="65">
        <f>VLOOKUP($A34,'Return Data'!$B$7:$R$2843,10,0)</f>
        <v>2.5030999999999999</v>
      </c>
      <c r="O34" s="66">
        <f t="shared" si="5"/>
        <v>25</v>
      </c>
      <c r="P34" s="65">
        <f>VLOOKUP($A34,'Return Data'!$B$7:$R$2843,11,0)</f>
        <v>3.9903</v>
      </c>
      <c r="Q34" s="66">
        <f t="shared" si="6"/>
        <v>5</v>
      </c>
      <c r="R34" s="65">
        <f>VLOOKUP($A34,'Return Data'!$B$7:$R$2843,12,0)</f>
        <v>3.4849999999999999</v>
      </c>
      <c r="S34" s="66">
        <f t="shared" si="7"/>
        <v>10</v>
      </c>
      <c r="T34" s="65">
        <f>VLOOKUP($A34,'Return Data'!$B$7:$R$2843,13,0)</f>
        <v>3.8464</v>
      </c>
      <c r="U34" s="66">
        <f t="shared" si="8"/>
        <v>7</v>
      </c>
      <c r="V34" s="65"/>
      <c r="W34" s="66"/>
      <c r="X34" s="65"/>
      <c r="Y34" s="66"/>
      <c r="Z34" s="65">
        <f>VLOOKUP($A34,'Return Data'!$B$7:$R$2843,16,0)</f>
        <v>4.3155000000000001</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4.6418888888888876</v>
      </c>
      <c r="E36" s="74"/>
      <c r="F36" s="75">
        <f>AVERAGE(F8:F34)</f>
        <v>4.3966851851851851</v>
      </c>
      <c r="G36" s="74"/>
      <c r="H36" s="75">
        <f>AVERAGE(H8:H34)</f>
        <v>4.4880074074074079</v>
      </c>
      <c r="I36" s="74"/>
      <c r="J36" s="75">
        <f>AVERAGE(J8:J34)</f>
        <v>6.5325703703703706</v>
      </c>
      <c r="K36" s="74"/>
      <c r="L36" s="75">
        <f>AVERAGE(L8:L34)</f>
        <v>4.7101222222222221</v>
      </c>
      <c r="M36" s="74"/>
      <c r="N36" s="75">
        <f>AVERAGE(N8:N34)</f>
        <v>4.0271851851851856</v>
      </c>
      <c r="O36" s="74"/>
      <c r="P36" s="75">
        <f>AVERAGE(P8:P34)</f>
        <v>3.7978851851851858</v>
      </c>
      <c r="Q36" s="74"/>
      <c r="R36" s="75">
        <f>AVERAGE(R8:R34)</f>
        <v>3.6842740740740743</v>
      </c>
      <c r="S36" s="74"/>
      <c r="T36" s="75">
        <f>AVERAGE(T8:T34)</f>
        <v>3.7860592592592601</v>
      </c>
      <c r="U36" s="74"/>
      <c r="V36" s="75">
        <f>AVERAGE(V8:V34)</f>
        <v>5.3215909090909097</v>
      </c>
      <c r="W36" s="74"/>
      <c r="X36" s="75">
        <f>AVERAGE(X8:X34)</f>
        <v>5.5278411764705879</v>
      </c>
      <c r="Y36" s="74"/>
      <c r="Z36" s="75">
        <f>AVERAGE(Z8:Z34)</f>
        <v>6.320792592592591</v>
      </c>
      <c r="AA36" s="76"/>
    </row>
    <row r="37" spans="1:27" x14ac:dyDescent="0.3">
      <c r="A37" s="73" t="s">
        <v>28</v>
      </c>
      <c r="B37" s="74"/>
      <c r="C37" s="74"/>
      <c r="D37" s="75">
        <f>MIN(D8:D34)</f>
        <v>1.7083999999999999</v>
      </c>
      <c r="E37" s="74"/>
      <c r="F37" s="75">
        <f>MIN(F8:F34)</f>
        <v>2.6154999999999999</v>
      </c>
      <c r="G37" s="74"/>
      <c r="H37" s="75">
        <f>MIN(H8:H34)</f>
        <v>2.5707</v>
      </c>
      <c r="I37" s="74"/>
      <c r="J37" s="75">
        <f>MIN(J8:J34)</f>
        <v>2.6768999999999998</v>
      </c>
      <c r="K37" s="74"/>
      <c r="L37" s="75">
        <f>MIN(L8:L34)</f>
        <v>1.7048000000000001</v>
      </c>
      <c r="M37" s="74"/>
      <c r="N37" s="75">
        <f>MIN(N8:N34)</f>
        <v>1.9177</v>
      </c>
      <c r="O37" s="74"/>
      <c r="P37" s="75">
        <f>MIN(P8:P34)</f>
        <v>1.8772</v>
      </c>
      <c r="Q37" s="74"/>
      <c r="R37" s="75">
        <f>MIN(R8:R34)</f>
        <v>1.8347</v>
      </c>
      <c r="S37" s="74"/>
      <c r="T37" s="75">
        <f>MIN(T8:T34)</f>
        <v>1.9769000000000001</v>
      </c>
      <c r="U37" s="74"/>
      <c r="V37" s="75">
        <f>MIN(V8:V34)</f>
        <v>3.6556999999999999</v>
      </c>
      <c r="W37" s="74"/>
      <c r="X37" s="75">
        <f>MIN(X8:X34)</f>
        <v>-6.7799999999999999E-2</v>
      </c>
      <c r="Y37" s="74"/>
      <c r="Z37" s="75">
        <f>MIN(Z8:Z34)</f>
        <v>3.8397000000000001</v>
      </c>
      <c r="AA37" s="76"/>
    </row>
    <row r="38" spans="1:27" ht="15" thickBot="1" x14ac:dyDescent="0.35">
      <c r="A38" s="77" t="s">
        <v>29</v>
      </c>
      <c r="B38" s="78"/>
      <c r="C38" s="78"/>
      <c r="D38" s="79">
        <f>MAX(D8:D34)</f>
        <v>8.2659000000000002</v>
      </c>
      <c r="E38" s="78"/>
      <c r="F38" s="79">
        <f>MAX(F8:F34)</f>
        <v>16.132400000000001</v>
      </c>
      <c r="G38" s="78"/>
      <c r="H38" s="79">
        <f>MAX(H8:H34)</f>
        <v>14.3431</v>
      </c>
      <c r="I38" s="78"/>
      <c r="J38" s="79">
        <f>MAX(J8:J34)</f>
        <v>67.307599999999994</v>
      </c>
      <c r="K38" s="78"/>
      <c r="L38" s="79">
        <f>MAX(L8:L34)</f>
        <v>33.123800000000003</v>
      </c>
      <c r="M38" s="78"/>
      <c r="N38" s="79">
        <f>MAX(N8:N34)</f>
        <v>18.024799999999999</v>
      </c>
      <c r="O38" s="78"/>
      <c r="P38" s="79">
        <f>MAX(P8:P34)</f>
        <v>11.6892</v>
      </c>
      <c r="Q38" s="78"/>
      <c r="R38" s="79">
        <f>MAX(R8:R34)</f>
        <v>9.5937999999999999</v>
      </c>
      <c r="S38" s="78"/>
      <c r="T38" s="79">
        <f>MAX(T8:T34)</f>
        <v>8.1565999999999992</v>
      </c>
      <c r="U38" s="78"/>
      <c r="V38" s="79">
        <f>MAX(V8:V34)</f>
        <v>7.3666</v>
      </c>
      <c r="W38" s="78"/>
      <c r="X38" s="79">
        <f>MAX(X8:X34)</f>
        <v>8.3231999999999999</v>
      </c>
      <c r="Y38" s="78"/>
      <c r="Z38" s="79">
        <f>MAX(Z8:Z34)</f>
        <v>8.5512999999999995</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44391</v>
      </c>
      <c r="C8" s="65">
        <f>VLOOKUP($A8,'Return Data'!$B$7:$R$2843,4,0)</f>
        <v>290.53969999999998</v>
      </c>
      <c r="D8" s="65">
        <f>VLOOKUP($A8,'Return Data'!$B$7:$R$2843,5,0)</f>
        <v>5.5410000000000004</v>
      </c>
      <c r="E8" s="66">
        <f t="shared" ref="E8:E24" si="0">RANK(D8,D$8:D$24,0)</f>
        <v>4</v>
      </c>
      <c r="F8" s="65">
        <f>VLOOKUP($A8,'Return Data'!$B$7:$R$2843,6,0)</f>
        <v>4.8676000000000004</v>
      </c>
      <c r="G8" s="66">
        <f t="shared" ref="G8:G24" si="1">RANK(F8,F$8:F$24,0)</f>
        <v>6</v>
      </c>
      <c r="H8" s="65">
        <f>VLOOKUP($A8,'Return Data'!$B$7:$R$2843,7,0)</f>
        <v>4.7027000000000001</v>
      </c>
      <c r="I8" s="66">
        <f t="shared" ref="I8:I24" si="2">RANK(H8,H$8:H$24,0)</f>
        <v>9</v>
      </c>
      <c r="J8" s="65">
        <f>VLOOKUP($A8,'Return Data'!$B$7:$R$2843,8,0)</f>
        <v>4.6791</v>
      </c>
      <c r="K8" s="66">
        <f t="shared" ref="K8:K24" si="3">RANK(J8,J$8:J$24,0)</f>
        <v>10</v>
      </c>
      <c r="L8" s="65">
        <f>VLOOKUP($A8,'Return Data'!$B$7:$R$2843,9,0)</f>
        <v>4.0861000000000001</v>
      </c>
      <c r="M8" s="66">
        <f t="shared" ref="M8:M24" si="4">RANK(L8,L$8:L$24,0)</f>
        <v>3</v>
      </c>
      <c r="N8" s="65">
        <f>VLOOKUP($A8,'Return Data'!$B$7:$R$2843,10,0)</f>
        <v>4.1275000000000004</v>
      </c>
      <c r="O8" s="66">
        <f t="shared" ref="O8:O24" si="5">RANK(N8,N$8:N$24,0)</f>
        <v>4</v>
      </c>
      <c r="P8" s="65">
        <f>VLOOKUP($A8,'Return Data'!$B$7:$R$2843,11,0)</f>
        <v>4.1479999999999997</v>
      </c>
      <c r="Q8" s="66">
        <f t="shared" ref="Q8:Q24" si="6">RANK(P8,P$8:P$24,0)</f>
        <v>3</v>
      </c>
      <c r="R8" s="65">
        <f>VLOOKUP($A8,'Return Data'!$B$7:$R$2843,12,0)</f>
        <v>4.0547000000000004</v>
      </c>
      <c r="S8" s="66">
        <f t="shared" ref="S8:S24" si="7">RANK(R8,R$8:R$24,0)</f>
        <v>2</v>
      </c>
      <c r="T8" s="65">
        <f>VLOOKUP($A8,'Return Data'!$B$7:$R$2843,13,0)</f>
        <v>4.2163000000000004</v>
      </c>
      <c r="U8" s="66">
        <f t="shared" ref="U8:U19" si="8">RANK(T8,T$8:T$24,0)</f>
        <v>2</v>
      </c>
      <c r="V8" s="65">
        <f>VLOOKUP($A8,'Return Data'!$B$7:$R$2843,17,0)</f>
        <v>6.1664000000000003</v>
      </c>
      <c r="W8" s="66">
        <f>RANK(V8,V$8:V$24,0)</f>
        <v>3</v>
      </c>
      <c r="X8" s="65">
        <f>VLOOKUP($A8,'Return Data'!$B$7:$R$2843,14,0)</f>
        <v>7.0004</v>
      </c>
      <c r="Y8" s="66">
        <f>RANK(X8,X$8:X$24,0)</f>
        <v>1</v>
      </c>
      <c r="Z8" s="65">
        <f>VLOOKUP($A8,'Return Data'!$B$7:$R$2843,16,0)</f>
        <v>7.8334000000000001</v>
      </c>
      <c r="AA8" s="67">
        <f t="shared" ref="AA8:AA24" si="9">RANK(Z8,Z$8:Z$24,0)</f>
        <v>5</v>
      </c>
    </row>
    <row r="9" spans="1:27" x14ac:dyDescent="0.3">
      <c r="A9" s="63" t="s">
        <v>1202</v>
      </c>
      <c r="B9" s="64">
        <f>VLOOKUP($A9,'Return Data'!$B$7:$R$2843,3,0)</f>
        <v>44391</v>
      </c>
      <c r="C9" s="65">
        <f>VLOOKUP($A9,'Return Data'!$B$7:$R$2843,4,0)</f>
        <v>1119.6283000000001</v>
      </c>
      <c r="D9" s="65">
        <f>VLOOKUP($A9,'Return Data'!$B$7:$R$2843,5,0)</f>
        <v>5.3667999999999996</v>
      </c>
      <c r="E9" s="66">
        <f t="shared" si="0"/>
        <v>7</v>
      </c>
      <c r="F9" s="65">
        <f>VLOOKUP($A9,'Return Data'!$B$7:$R$2843,6,0)</f>
        <v>4.7789999999999999</v>
      </c>
      <c r="G9" s="66">
        <f t="shared" si="1"/>
        <v>8</v>
      </c>
      <c r="H9" s="65">
        <f>VLOOKUP($A9,'Return Data'!$B$7:$R$2843,7,0)</f>
        <v>4.7340999999999998</v>
      </c>
      <c r="I9" s="66">
        <f t="shared" si="2"/>
        <v>8</v>
      </c>
      <c r="J9" s="65">
        <f>VLOOKUP($A9,'Return Data'!$B$7:$R$2843,8,0)</f>
        <v>4.6980000000000004</v>
      </c>
      <c r="K9" s="66">
        <f t="shared" si="3"/>
        <v>9</v>
      </c>
      <c r="L9" s="65">
        <f>VLOOKUP($A9,'Return Data'!$B$7:$R$2843,9,0)</f>
        <v>4.0410000000000004</v>
      </c>
      <c r="M9" s="66">
        <f t="shared" si="4"/>
        <v>6</v>
      </c>
      <c r="N9" s="65">
        <f>VLOOKUP($A9,'Return Data'!$B$7:$R$2843,10,0)</f>
        <v>4.0351999999999997</v>
      </c>
      <c r="O9" s="66">
        <f t="shared" si="5"/>
        <v>6</v>
      </c>
      <c r="P9" s="65">
        <f>VLOOKUP($A9,'Return Data'!$B$7:$R$2843,11,0)</f>
        <v>4.0717999999999996</v>
      </c>
      <c r="Q9" s="66">
        <f t="shared" si="6"/>
        <v>7</v>
      </c>
      <c r="R9" s="65">
        <f>VLOOKUP($A9,'Return Data'!$B$7:$R$2843,12,0)</f>
        <v>3.99</v>
      </c>
      <c r="S9" s="66">
        <f t="shared" si="7"/>
        <v>3</v>
      </c>
      <c r="T9" s="65">
        <f>VLOOKUP($A9,'Return Data'!$B$7:$R$2843,13,0)</f>
        <v>4.1315</v>
      </c>
      <c r="U9" s="66">
        <f t="shared" si="8"/>
        <v>4</v>
      </c>
      <c r="V9" s="65"/>
      <c r="W9" s="66"/>
      <c r="X9" s="65"/>
      <c r="Y9" s="66"/>
      <c r="Z9" s="65">
        <f>VLOOKUP($A9,'Return Data'!$B$7:$R$2843,16,0)</f>
        <v>5.9984000000000002</v>
      </c>
      <c r="AA9" s="67">
        <f t="shared" si="9"/>
        <v>15</v>
      </c>
    </row>
    <row r="10" spans="1:27" x14ac:dyDescent="0.3">
      <c r="A10" s="63" t="s">
        <v>1204</v>
      </c>
      <c r="B10" s="64">
        <f>VLOOKUP($A10,'Return Data'!$B$7:$R$2843,3,0)</f>
        <v>44391</v>
      </c>
      <c r="C10" s="65">
        <f>VLOOKUP($A10,'Return Data'!$B$7:$R$2843,4,0)</f>
        <v>1099.9873</v>
      </c>
      <c r="D10" s="65">
        <f>VLOOKUP($A10,'Return Data'!$B$7:$R$2843,5,0)</f>
        <v>2.8008000000000002</v>
      </c>
      <c r="E10" s="66">
        <f t="shared" si="0"/>
        <v>17</v>
      </c>
      <c r="F10" s="65">
        <f>VLOOKUP($A10,'Return Data'!$B$7:$R$2843,6,0)</f>
        <v>3.0222000000000002</v>
      </c>
      <c r="G10" s="66">
        <f t="shared" si="1"/>
        <v>17</v>
      </c>
      <c r="H10" s="65">
        <f>VLOOKUP($A10,'Return Data'!$B$7:$R$2843,7,0)</f>
        <v>2.9529999999999998</v>
      </c>
      <c r="I10" s="66">
        <f t="shared" si="2"/>
        <v>17</v>
      </c>
      <c r="J10" s="65">
        <f>VLOOKUP($A10,'Return Data'!$B$7:$R$2843,8,0)</f>
        <v>2.8984000000000001</v>
      </c>
      <c r="K10" s="66">
        <f t="shared" si="3"/>
        <v>17</v>
      </c>
      <c r="L10" s="65">
        <f>VLOOKUP($A10,'Return Data'!$B$7:$R$2843,9,0)</f>
        <v>2.8868</v>
      </c>
      <c r="M10" s="66">
        <f t="shared" si="4"/>
        <v>17</v>
      </c>
      <c r="N10" s="65">
        <f>VLOOKUP($A10,'Return Data'!$B$7:$R$2843,10,0)</f>
        <v>2.8877999999999999</v>
      </c>
      <c r="O10" s="66">
        <f t="shared" si="5"/>
        <v>17</v>
      </c>
      <c r="P10" s="65">
        <f>VLOOKUP($A10,'Return Data'!$B$7:$R$2843,11,0)</f>
        <v>2.9369000000000001</v>
      </c>
      <c r="Q10" s="66">
        <f t="shared" si="6"/>
        <v>17</v>
      </c>
      <c r="R10" s="65">
        <f>VLOOKUP($A10,'Return Data'!$B$7:$R$2843,12,0)</f>
        <v>2.9878</v>
      </c>
      <c r="S10" s="66">
        <f t="shared" si="7"/>
        <v>17</v>
      </c>
      <c r="T10" s="65">
        <f>VLOOKUP($A10,'Return Data'!$B$7:$R$2843,13,0)</f>
        <v>3.1031</v>
      </c>
      <c r="U10" s="66">
        <f t="shared" si="8"/>
        <v>16</v>
      </c>
      <c r="V10" s="65"/>
      <c r="W10" s="66"/>
      <c r="X10" s="65"/>
      <c r="Y10" s="66"/>
      <c r="Z10" s="65">
        <f>VLOOKUP($A10,'Return Data'!$B$7:$R$2843,16,0)</f>
        <v>4.7084999999999999</v>
      </c>
      <c r="AA10" s="67">
        <f t="shared" si="9"/>
        <v>16</v>
      </c>
    </row>
    <row r="11" spans="1:27" x14ac:dyDescent="0.3">
      <c r="A11" s="63" t="s">
        <v>1206</v>
      </c>
      <c r="B11" s="64">
        <f>VLOOKUP($A11,'Return Data'!$B$7:$R$2843,3,0)</f>
        <v>44391</v>
      </c>
      <c r="C11" s="65">
        <f>VLOOKUP($A11,'Return Data'!$B$7:$R$2843,4,0)</f>
        <v>42.610100000000003</v>
      </c>
      <c r="D11" s="65">
        <f>VLOOKUP($A11,'Return Data'!$B$7:$R$2843,5,0)</f>
        <v>5.5688000000000004</v>
      </c>
      <c r="E11" s="66">
        <f t="shared" si="0"/>
        <v>3</v>
      </c>
      <c r="F11" s="65">
        <f>VLOOKUP($A11,'Return Data'!$B$7:$R$2843,6,0)</f>
        <v>5.6064999999999996</v>
      </c>
      <c r="G11" s="66">
        <f t="shared" si="1"/>
        <v>2</v>
      </c>
      <c r="H11" s="65">
        <f>VLOOKUP($A11,'Return Data'!$B$7:$R$2843,7,0)</f>
        <v>5.7946</v>
      </c>
      <c r="I11" s="66">
        <f t="shared" si="2"/>
        <v>1</v>
      </c>
      <c r="J11" s="65">
        <f>VLOOKUP($A11,'Return Data'!$B$7:$R$2843,8,0)</f>
        <v>5.4753999999999996</v>
      </c>
      <c r="K11" s="66">
        <f t="shared" si="3"/>
        <v>1</v>
      </c>
      <c r="L11" s="65">
        <f>VLOOKUP($A11,'Return Data'!$B$7:$R$2843,9,0)</f>
        <v>3.9388000000000001</v>
      </c>
      <c r="M11" s="66">
        <f t="shared" si="4"/>
        <v>9</v>
      </c>
      <c r="N11" s="65">
        <f>VLOOKUP($A11,'Return Data'!$B$7:$R$2843,10,0)</f>
        <v>4.2775999999999996</v>
      </c>
      <c r="O11" s="66">
        <f t="shared" si="5"/>
        <v>2</v>
      </c>
      <c r="P11" s="65">
        <f>VLOOKUP($A11,'Return Data'!$B$7:$R$2843,11,0)</f>
        <v>4.1416000000000004</v>
      </c>
      <c r="Q11" s="66">
        <f t="shared" si="6"/>
        <v>4</v>
      </c>
      <c r="R11" s="65">
        <f>VLOOKUP($A11,'Return Data'!$B$7:$R$2843,12,0)</f>
        <v>3.8654000000000002</v>
      </c>
      <c r="S11" s="66">
        <f t="shared" si="7"/>
        <v>9</v>
      </c>
      <c r="T11" s="65">
        <f>VLOOKUP($A11,'Return Data'!$B$7:$R$2843,13,0)</f>
        <v>3.8693</v>
      </c>
      <c r="U11" s="66">
        <f t="shared" si="8"/>
        <v>11</v>
      </c>
      <c r="V11" s="65">
        <f>VLOOKUP($A11,'Return Data'!$B$7:$R$2843,17,0)</f>
        <v>5.7554999999999996</v>
      </c>
      <c r="W11" s="66">
        <f t="shared" ref="W11:W19" si="10">RANK(V11,V$8:V$24,0)</f>
        <v>10</v>
      </c>
      <c r="X11" s="65">
        <f>VLOOKUP($A11,'Return Data'!$B$7:$R$2843,14,0)</f>
        <v>6.6193999999999997</v>
      </c>
      <c r="Y11" s="66">
        <f t="shared" ref="Y11:Y19" si="11">RANK(X11,X$8:X$24,0)</f>
        <v>9</v>
      </c>
      <c r="Z11" s="65">
        <f>VLOOKUP($A11,'Return Data'!$B$7:$R$2843,16,0)</f>
        <v>7.3944999999999999</v>
      </c>
      <c r="AA11" s="67">
        <f t="shared" si="9"/>
        <v>12</v>
      </c>
    </row>
    <row r="12" spans="1:27" x14ac:dyDescent="0.3">
      <c r="A12" s="63" t="s">
        <v>1209</v>
      </c>
      <c r="B12" s="64">
        <f>VLOOKUP($A12,'Return Data'!$B$7:$R$2843,3,0)</f>
        <v>44391</v>
      </c>
      <c r="C12" s="65">
        <f>VLOOKUP($A12,'Return Data'!$B$7:$R$2843,4,0)</f>
        <v>40.397599999999997</v>
      </c>
      <c r="D12" s="65">
        <f>VLOOKUP($A12,'Return Data'!$B$7:$R$2843,5,0)</f>
        <v>5.9641999999999999</v>
      </c>
      <c r="E12" s="66">
        <f t="shared" si="0"/>
        <v>2</v>
      </c>
      <c r="F12" s="65">
        <f>VLOOKUP($A12,'Return Data'!$B$7:$R$2843,6,0)</f>
        <v>5.1174999999999997</v>
      </c>
      <c r="G12" s="66">
        <f t="shared" si="1"/>
        <v>4</v>
      </c>
      <c r="H12" s="65">
        <f>VLOOKUP($A12,'Return Data'!$B$7:$R$2843,7,0)</f>
        <v>5.1292999999999997</v>
      </c>
      <c r="I12" s="66">
        <f t="shared" si="2"/>
        <v>4</v>
      </c>
      <c r="J12" s="65">
        <f>VLOOKUP($A12,'Return Data'!$B$7:$R$2843,8,0)</f>
        <v>5.0500999999999996</v>
      </c>
      <c r="K12" s="66">
        <f t="shared" si="3"/>
        <v>4</v>
      </c>
      <c r="L12" s="65">
        <f>VLOOKUP($A12,'Return Data'!$B$7:$R$2843,9,0)</f>
        <v>3.9763999999999999</v>
      </c>
      <c r="M12" s="66">
        <f t="shared" si="4"/>
        <v>7</v>
      </c>
      <c r="N12" s="65">
        <f>VLOOKUP($A12,'Return Data'!$B$7:$R$2843,10,0)</f>
        <v>3.9289000000000001</v>
      </c>
      <c r="O12" s="66">
        <f t="shared" si="5"/>
        <v>11</v>
      </c>
      <c r="P12" s="65">
        <f>VLOOKUP($A12,'Return Data'!$B$7:$R$2843,11,0)</f>
        <v>3.8572000000000002</v>
      </c>
      <c r="Q12" s="66">
        <f t="shared" si="6"/>
        <v>12</v>
      </c>
      <c r="R12" s="65">
        <f>VLOOKUP($A12,'Return Data'!$B$7:$R$2843,12,0)</f>
        <v>3.7145000000000001</v>
      </c>
      <c r="S12" s="66">
        <f t="shared" si="7"/>
        <v>13</v>
      </c>
      <c r="T12" s="65">
        <f>VLOOKUP($A12,'Return Data'!$B$7:$R$2843,13,0)</f>
        <v>3.8104</v>
      </c>
      <c r="U12" s="66">
        <f t="shared" si="8"/>
        <v>12</v>
      </c>
      <c r="V12" s="65">
        <f>VLOOKUP($A12,'Return Data'!$B$7:$R$2843,17,0)</f>
        <v>5.9268000000000001</v>
      </c>
      <c r="W12" s="66">
        <f t="shared" si="10"/>
        <v>6</v>
      </c>
      <c r="X12" s="65">
        <f>VLOOKUP($A12,'Return Data'!$B$7:$R$2843,14,0)</f>
        <v>6.8372999999999999</v>
      </c>
      <c r="Y12" s="66">
        <f t="shared" si="11"/>
        <v>4</v>
      </c>
      <c r="Z12" s="65">
        <f>VLOOKUP($A12,'Return Data'!$B$7:$R$2843,16,0)</f>
        <v>7.9866000000000001</v>
      </c>
      <c r="AA12" s="67">
        <f t="shared" si="9"/>
        <v>4</v>
      </c>
    </row>
    <row r="13" spans="1:27" x14ac:dyDescent="0.3">
      <c r="A13" s="63" t="s">
        <v>1211</v>
      </c>
      <c r="B13" s="64">
        <f>VLOOKUP($A13,'Return Data'!$B$7:$R$2843,3,0)</f>
        <v>44391</v>
      </c>
      <c r="C13" s="65">
        <f>VLOOKUP($A13,'Return Data'!$B$7:$R$2843,4,0)</f>
        <v>4526.2223999999997</v>
      </c>
      <c r="D13" s="65">
        <f>VLOOKUP($A13,'Return Data'!$B$7:$R$2843,5,0)</f>
        <v>5.0101000000000004</v>
      </c>
      <c r="E13" s="66">
        <f t="shared" si="0"/>
        <v>12</v>
      </c>
      <c r="F13" s="65">
        <f>VLOOKUP($A13,'Return Data'!$B$7:$R$2843,6,0)</f>
        <v>4.9436999999999998</v>
      </c>
      <c r="G13" s="66">
        <f t="shared" si="1"/>
        <v>5</v>
      </c>
      <c r="H13" s="65">
        <f>VLOOKUP($A13,'Return Data'!$B$7:$R$2843,7,0)</f>
        <v>4.8029000000000002</v>
      </c>
      <c r="I13" s="66">
        <f t="shared" si="2"/>
        <v>6</v>
      </c>
      <c r="J13" s="65">
        <f>VLOOKUP($A13,'Return Data'!$B$7:$R$2843,8,0)</f>
        <v>4.6577000000000002</v>
      </c>
      <c r="K13" s="66">
        <f t="shared" si="3"/>
        <v>11</v>
      </c>
      <c r="L13" s="65">
        <f>VLOOKUP($A13,'Return Data'!$B$7:$R$2843,9,0)</f>
        <v>3.9609000000000001</v>
      </c>
      <c r="M13" s="66">
        <f t="shared" si="4"/>
        <v>8</v>
      </c>
      <c r="N13" s="65">
        <f>VLOOKUP($A13,'Return Data'!$B$7:$R$2843,10,0)</f>
        <v>4.1315999999999997</v>
      </c>
      <c r="O13" s="66">
        <f t="shared" si="5"/>
        <v>3</v>
      </c>
      <c r="P13" s="65">
        <f>VLOOKUP($A13,'Return Data'!$B$7:$R$2843,11,0)</f>
        <v>4.1062000000000003</v>
      </c>
      <c r="Q13" s="66">
        <f t="shared" si="6"/>
        <v>5</v>
      </c>
      <c r="R13" s="65">
        <f>VLOOKUP($A13,'Return Data'!$B$7:$R$2843,12,0)</f>
        <v>3.9531000000000001</v>
      </c>
      <c r="S13" s="66">
        <f t="shared" si="7"/>
        <v>6</v>
      </c>
      <c r="T13" s="65">
        <f>VLOOKUP($A13,'Return Data'!$B$7:$R$2843,13,0)</f>
        <v>4.1239999999999997</v>
      </c>
      <c r="U13" s="66">
        <f t="shared" si="8"/>
        <v>5</v>
      </c>
      <c r="V13" s="65">
        <f>VLOOKUP($A13,'Return Data'!$B$7:$R$2843,17,0)</f>
        <v>6.1829000000000001</v>
      </c>
      <c r="W13" s="66">
        <f t="shared" si="10"/>
        <v>2</v>
      </c>
      <c r="X13" s="65">
        <f>VLOOKUP($A13,'Return Data'!$B$7:$R$2843,14,0)</f>
        <v>6.9466999999999999</v>
      </c>
      <c r="Y13" s="66">
        <f t="shared" si="11"/>
        <v>2</v>
      </c>
      <c r="Z13" s="65">
        <f>VLOOKUP($A13,'Return Data'!$B$7:$R$2843,16,0)</f>
        <v>7.7161999999999997</v>
      </c>
      <c r="AA13" s="67">
        <f t="shared" si="9"/>
        <v>6</v>
      </c>
    </row>
    <row r="14" spans="1:27" x14ac:dyDescent="0.3">
      <c r="A14" s="63" t="s">
        <v>1213</v>
      </c>
      <c r="B14" s="64">
        <f>VLOOKUP($A14,'Return Data'!$B$7:$R$2843,3,0)</f>
        <v>44391</v>
      </c>
      <c r="C14" s="65">
        <f>VLOOKUP($A14,'Return Data'!$B$7:$R$2843,4,0)</f>
        <v>298.58589999999998</v>
      </c>
      <c r="D14" s="65">
        <f>VLOOKUP($A14,'Return Data'!$B$7:$R$2843,5,0)</f>
        <v>5.4772999999999996</v>
      </c>
      <c r="E14" s="66">
        <f t="shared" si="0"/>
        <v>5</v>
      </c>
      <c r="F14" s="65">
        <f>VLOOKUP($A14,'Return Data'!$B$7:$R$2843,6,0)</f>
        <v>4.5087000000000002</v>
      </c>
      <c r="G14" s="66">
        <f t="shared" si="1"/>
        <v>10</v>
      </c>
      <c r="H14" s="65">
        <f>VLOOKUP($A14,'Return Data'!$B$7:$R$2843,7,0)</f>
        <v>4.3992000000000004</v>
      </c>
      <c r="I14" s="66">
        <f t="shared" si="2"/>
        <v>12</v>
      </c>
      <c r="J14" s="65">
        <f>VLOOKUP($A14,'Return Data'!$B$7:$R$2843,8,0)</f>
        <v>4.3959000000000001</v>
      </c>
      <c r="K14" s="66">
        <f t="shared" si="3"/>
        <v>13</v>
      </c>
      <c r="L14" s="65">
        <f>VLOOKUP($A14,'Return Data'!$B$7:$R$2843,9,0)</f>
        <v>3.9318</v>
      </c>
      <c r="M14" s="66">
        <f t="shared" si="4"/>
        <v>10</v>
      </c>
      <c r="N14" s="65">
        <f>VLOOKUP($A14,'Return Data'!$B$7:$R$2843,10,0)</f>
        <v>3.9712999999999998</v>
      </c>
      <c r="O14" s="66">
        <f t="shared" si="5"/>
        <v>9</v>
      </c>
      <c r="P14" s="65">
        <f>VLOOKUP($A14,'Return Data'!$B$7:$R$2843,11,0)</f>
        <v>3.9893000000000001</v>
      </c>
      <c r="Q14" s="66">
        <f t="shared" si="6"/>
        <v>10</v>
      </c>
      <c r="R14" s="65">
        <f>VLOOKUP($A14,'Return Data'!$B$7:$R$2843,12,0)</f>
        <v>3.8405999999999998</v>
      </c>
      <c r="S14" s="66">
        <f t="shared" si="7"/>
        <v>10</v>
      </c>
      <c r="T14" s="65">
        <f>VLOOKUP($A14,'Return Data'!$B$7:$R$2843,13,0)</f>
        <v>4.0331999999999999</v>
      </c>
      <c r="U14" s="66">
        <f t="shared" si="8"/>
        <v>8</v>
      </c>
      <c r="V14" s="65">
        <f>VLOOKUP($A14,'Return Data'!$B$7:$R$2843,17,0)</f>
        <v>5.9006999999999996</v>
      </c>
      <c r="W14" s="66">
        <f t="shared" si="10"/>
        <v>7</v>
      </c>
      <c r="X14" s="65">
        <f>VLOOKUP($A14,'Return Data'!$B$7:$R$2843,14,0)</f>
        <v>6.7145000000000001</v>
      </c>
      <c r="Y14" s="66">
        <f t="shared" si="11"/>
        <v>7</v>
      </c>
      <c r="Z14" s="65">
        <f>VLOOKUP($A14,'Return Data'!$B$7:$R$2843,16,0)</f>
        <v>7.6669</v>
      </c>
      <c r="AA14" s="67">
        <f t="shared" si="9"/>
        <v>9</v>
      </c>
    </row>
    <row r="15" spans="1:27" x14ac:dyDescent="0.3">
      <c r="A15" s="63" t="s">
        <v>1214</v>
      </c>
      <c r="B15" s="64">
        <f>VLOOKUP($A15,'Return Data'!$B$7:$R$2843,3,0)</f>
        <v>44391</v>
      </c>
      <c r="C15" s="65">
        <f>VLOOKUP($A15,'Return Data'!$B$7:$R$2843,4,0)</f>
        <v>34.000700000000002</v>
      </c>
      <c r="D15" s="65">
        <f>VLOOKUP($A15,'Return Data'!$B$7:$R$2843,5,0)</f>
        <v>4.8314000000000004</v>
      </c>
      <c r="E15" s="66">
        <f t="shared" si="0"/>
        <v>13</v>
      </c>
      <c r="F15" s="65">
        <f>VLOOKUP($A15,'Return Data'!$B$7:$R$2843,6,0)</f>
        <v>4.1031000000000004</v>
      </c>
      <c r="G15" s="66">
        <f t="shared" si="1"/>
        <v>13</v>
      </c>
      <c r="H15" s="65">
        <f>VLOOKUP($A15,'Return Data'!$B$7:$R$2843,7,0)</f>
        <v>4.1285999999999996</v>
      </c>
      <c r="I15" s="66">
        <f t="shared" si="2"/>
        <v>14</v>
      </c>
      <c r="J15" s="65">
        <f>VLOOKUP($A15,'Return Data'!$B$7:$R$2843,8,0)</f>
        <v>4.3164999999999996</v>
      </c>
      <c r="K15" s="66">
        <f t="shared" si="3"/>
        <v>15</v>
      </c>
      <c r="L15" s="65">
        <f>VLOOKUP($A15,'Return Data'!$B$7:$R$2843,9,0)</f>
        <v>3.6213000000000002</v>
      </c>
      <c r="M15" s="66">
        <f t="shared" si="4"/>
        <v>15</v>
      </c>
      <c r="N15" s="65">
        <f>VLOOKUP($A15,'Return Data'!$B$7:$R$2843,10,0)</f>
        <v>3.7265000000000001</v>
      </c>
      <c r="O15" s="66">
        <f t="shared" si="5"/>
        <v>14</v>
      </c>
      <c r="P15" s="65">
        <f>VLOOKUP($A15,'Return Data'!$B$7:$R$2843,11,0)</f>
        <v>3.8218000000000001</v>
      </c>
      <c r="Q15" s="66">
        <f t="shared" si="6"/>
        <v>13</v>
      </c>
      <c r="R15" s="65">
        <f>VLOOKUP($A15,'Return Data'!$B$7:$R$2843,12,0)</f>
        <v>3.6427</v>
      </c>
      <c r="S15" s="66">
        <f t="shared" si="7"/>
        <v>14</v>
      </c>
      <c r="T15" s="65">
        <f>VLOOKUP($A15,'Return Data'!$B$7:$R$2843,13,0)</f>
        <v>3.6745999999999999</v>
      </c>
      <c r="U15" s="66">
        <f t="shared" si="8"/>
        <v>13</v>
      </c>
      <c r="V15" s="65">
        <f>VLOOKUP($A15,'Return Data'!$B$7:$R$2843,17,0)</f>
        <v>5.4806999999999997</v>
      </c>
      <c r="W15" s="66">
        <f t="shared" si="10"/>
        <v>13</v>
      </c>
      <c r="X15" s="65">
        <f>VLOOKUP($A15,'Return Data'!$B$7:$R$2843,14,0)</f>
        <v>6.2445000000000004</v>
      </c>
      <c r="Y15" s="66">
        <f t="shared" si="11"/>
        <v>12</v>
      </c>
      <c r="Z15" s="65">
        <f>VLOOKUP($A15,'Return Data'!$B$7:$R$2843,16,0)</f>
        <v>7.6047000000000002</v>
      </c>
      <c r="AA15" s="67">
        <f t="shared" si="9"/>
        <v>11</v>
      </c>
    </row>
    <row r="16" spans="1:27" x14ac:dyDescent="0.3">
      <c r="A16" s="63" t="s">
        <v>1219</v>
      </c>
      <c r="B16" s="64">
        <f>VLOOKUP($A16,'Return Data'!$B$7:$R$2843,3,0)</f>
        <v>44391</v>
      </c>
      <c r="C16" s="65">
        <f>VLOOKUP($A16,'Return Data'!$B$7:$R$2843,4,0)</f>
        <v>2473.0610999999999</v>
      </c>
      <c r="D16" s="65">
        <f>VLOOKUP($A16,'Return Data'!$B$7:$R$2843,5,0)</f>
        <v>5.2107000000000001</v>
      </c>
      <c r="E16" s="66">
        <f t="shared" si="0"/>
        <v>10</v>
      </c>
      <c r="F16" s="65">
        <f>VLOOKUP($A16,'Return Data'!$B$7:$R$2843,6,0)</f>
        <v>4.7812000000000001</v>
      </c>
      <c r="G16" s="66">
        <f t="shared" si="1"/>
        <v>7</v>
      </c>
      <c r="H16" s="65">
        <f>VLOOKUP($A16,'Return Data'!$B$7:$R$2843,7,0)</f>
        <v>5.6151</v>
      </c>
      <c r="I16" s="66">
        <f t="shared" si="2"/>
        <v>2</v>
      </c>
      <c r="J16" s="65">
        <f>VLOOKUP($A16,'Return Data'!$B$7:$R$2843,8,0)</f>
        <v>5.1322000000000001</v>
      </c>
      <c r="K16" s="66">
        <f t="shared" si="3"/>
        <v>3</v>
      </c>
      <c r="L16" s="65">
        <f>VLOOKUP($A16,'Return Data'!$B$7:$R$2843,9,0)</f>
        <v>3.8477999999999999</v>
      </c>
      <c r="M16" s="66">
        <f t="shared" si="4"/>
        <v>13</v>
      </c>
      <c r="N16" s="65">
        <f>VLOOKUP($A16,'Return Data'!$B$7:$R$2843,10,0)</f>
        <v>4.1028000000000002</v>
      </c>
      <c r="O16" s="66">
        <f t="shared" si="5"/>
        <v>5</v>
      </c>
      <c r="P16" s="65">
        <f>VLOOKUP($A16,'Return Data'!$B$7:$R$2843,11,0)</f>
        <v>4.1867999999999999</v>
      </c>
      <c r="Q16" s="66">
        <f t="shared" si="6"/>
        <v>2</v>
      </c>
      <c r="R16" s="65">
        <f>VLOOKUP($A16,'Return Data'!$B$7:$R$2843,12,0)</f>
        <v>3.9632999999999998</v>
      </c>
      <c r="S16" s="66">
        <f t="shared" si="7"/>
        <v>5</v>
      </c>
      <c r="T16" s="65">
        <f>VLOOKUP($A16,'Return Data'!$B$7:$R$2843,13,0)</f>
        <v>3.9432</v>
      </c>
      <c r="U16" s="66">
        <f t="shared" si="8"/>
        <v>9</v>
      </c>
      <c r="V16" s="65">
        <f>VLOOKUP($A16,'Return Data'!$B$7:$R$2843,17,0)</f>
        <v>5.6321000000000003</v>
      </c>
      <c r="W16" s="66">
        <f t="shared" si="10"/>
        <v>11</v>
      </c>
      <c r="X16" s="65">
        <f>VLOOKUP($A16,'Return Data'!$B$7:$R$2843,14,0)</f>
        <v>6.3983999999999996</v>
      </c>
      <c r="Y16" s="66">
        <f t="shared" si="11"/>
        <v>11</v>
      </c>
      <c r="Z16" s="65">
        <f>VLOOKUP($A16,'Return Data'!$B$7:$R$2843,16,0)</f>
        <v>8.0848999999999993</v>
      </c>
      <c r="AA16" s="67">
        <f t="shared" si="9"/>
        <v>1</v>
      </c>
    </row>
    <row r="17" spans="1:27" x14ac:dyDescent="0.3">
      <c r="A17" s="63" t="s">
        <v>1223</v>
      </c>
      <c r="B17" s="64">
        <f>VLOOKUP($A17,'Return Data'!$B$7:$R$2843,3,0)</f>
        <v>44391</v>
      </c>
      <c r="C17" s="65">
        <f>VLOOKUP($A17,'Return Data'!$B$7:$R$2843,4,0)</f>
        <v>3521.6677</v>
      </c>
      <c r="D17" s="65">
        <f>VLOOKUP($A17,'Return Data'!$B$7:$R$2843,5,0)</f>
        <v>5.2286000000000001</v>
      </c>
      <c r="E17" s="66">
        <f t="shared" si="0"/>
        <v>8</v>
      </c>
      <c r="F17" s="65">
        <f>VLOOKUP($A17,'Return Data'!$B$7:$R$2843,6,0)</f>
        <v>5.3970000000000002</v>
      </c>
      <c r="G17" s="66">
        <f t="shared" si="1"/>
        <v>3</v>
      </c>
      <c r="H17" s="65">
        <f>VLOOKUP($A17,'Return Data'!$B$7:$R$2843,7,0)</f>
        <v>4.9345999999999997</v>
      </c>
      <c r="I17" s="66">
        <f t="shared" si="2"/>
        <v>5</v>
      </c>
      <c r="J17" s="65">
        <f>VLOOKUP($A17,'Return Data'!$B$7:$R$2843,8,0)</f>
        <v>4.8266</v>
      </c>
      <c r="K17" s="66">
        <f t="shared" si="3"/>
        <v>6</v>
      </c>
      <c r="L17" s="65">
        <f>VLOOKUP($A17,'Return Data'!$B$7:$R$2843,9,0)</f>
        <v>4.0609000000000002</v>
      </c>
      <c r="M17" s="66">
        <f t="shared" si="4"/>
        <v>5</v>
      </c>
      <c r="N17" s="65">
        <f>VLOOKUP($A17,'Return Data'!$B$7:$R$2843,10,0)</f>
        <v>3.8361000000000001</v>
      </c>
      <c r="O17" s="66">
        <f t="shared" si="5"/>
        <v>12</v>
      </c>
      <c r="P17" s="65">
        <f>VLOOKUP($A17,'Return Data'!$B$7:$R$2843,11,0)</f>
        <v>3.8978999999999999</v>
      </c>
      <c r="Q17" s="66">
        <f t="shared" si="6"/>
        <v>11</v>
      </c>
      <c r="R17" s="65">
        <f>VLOOKUP($A17,'Return Data'!$B$7:$R$2843,12,0)</f>
        <v>3.8159999999999998</v>
      </c>
      <c r="S17" s="66">
        <f t="shared" si="7"/>
        <v>11</v>
      </c>
      <c r="T17" s="65">
        <f>VLOOKUP($A17,'Return Data'!$B$7:$R$2843,13,0)</f>
        <v>3.9247999999999998</v>
      </c>
      <c r="U17" s="66">
        <f t="shared" si="8"/>
        <v>10</v>
      </c>
      <c r="V17" s="65">
        <f>VLOOKUP($A17,'Return Data'!$B$7:$R$2843,17,0)</f>
        <v>5.5968</v>
      </c>
      <c r="W17" s="66">
        <f t="shared" si="10"/>
        <v>12</v>
      </c>
      <c r="X17" s="65">
        <f>VLOOKUP($A17,'Return Data'!$B$7:$R$2843,14,0)</f>
        <v>6.5538999999999996</v>
      </c>
      <c r="Y17" s="66">
        <f t="shared" si="11"/>
        <v>10</v>
      </c>
      <c r="Z17" s="65">
        <f>VLOOKUP($A17,'Return Data'!$B$7:$R$2843,16,0)</f>
        <v>7.6158000000000001</v>
      </c>
      <c r="AA17" s="67">
        <f t="shared" si="9"/>
        <v>10</v>
      </c>
    </row>
    <row r="18" spans="1:27" x14ac:dyDescent="0.3">
      <c r="A18" s="63" t="s">
        <v>1224</v>
      </c>
      <c r="B18" s="64">
        <f>VLOOKUP($A18,'Return Data'!$B$7:$R$2843,3,0)</f>
        <v>44391</v>
      </c>
      <c r="C18" s="65">
        <f>VLOOKUP($A18,'Return Data'!$B$7:$R$2843,4,0)</f>
        <v>32.489275536223197</v>
      </c>
      <c r="D18" s="65">
        <f>VLOOKUP($A18,'Return Data'!$B$7:$R$2843,5,0)</f>
        <v>4.2131999999999996</v>
      </c>
      <c r="E18" s="66">
        <f t="shared" si="0"/>
        <v>16</v>
      </c>
      <c r="F18" s="65">
        <f>VLOOKUP($A18,'Return Data'!$B$7:$R$2843,6,0)</f>
        <v>3.6078999999999999</v>
      </c>
      <c r="G18" s="66">
        <f t="shared" si="1"/>
        <v>16</v>
      </c>
      <c r="H18" s="65">
        <f>VLOOKUP($A18,'Return Data'!$B$7:$R$2843,7,0)</f>
        <v>3.6133999999999999</v>
      </c>
      <c r="I18" s="66">
        <f t="shared" si="2"/>
        <v>16</v>
      </c>
      <c r="J18" s="65">
        <f>VLOOKUP($A18,'Return Data'!$B$7:$R$2843,8,0)</f>
        <v>3.5556000000000001</v>
      </c>
      <c r="K18" s="66">
        <f t="shared" si="3"/>
        <v>16</v>
      </c>
      <c r="L18" s="65">
        <f>VLOOKUP($A18,'Return Data'!$B$7:$R$2843,9,0)</f>
        <v>3.4077999999999999</v>
      </c>
      <c r="M18" s="66">
        <f t="shared" si="4"/>
        <v>16</v>
      </c>
      <c r="N18" s="65">
        <f>VLOOKUP($A18,'Return Data'!$B$7:$R$2843,10,0)</f>
        <v>3.2795999999999998</v>
      </c>
      <c r="O18" s="66">
        <f t="shared" si="5"/>
        <v>16</v>
      </c>
      <c r="P18" s="65">
        <f>VLOOKUP($A18,'Return Data'!$B$7:$R$2843,11,0)</f>
        <v>3.2917999999999998</v>
      </c>
      <c r="Q18" s="66">
        <f t="shared" si="6"/>
        <v>16</v>
      </c>
      <c r="R18" s="65">
        <f>VLOOKUP($A18,'Return Data'!$B$7:$R$2843,12,0)</f>
        <v>3.3521999999999998</v>
      </c>
      <c r="S18" s="66">
        <f t="shared" si="7"/>
        <v>16</v>
      </c>
      <c r="T18" s="65">
        <f>VLOOKUP($A18,'Return Data'!$B$7:$R$2843,13,0)</f>
        <v>3.4432</v>
      </c>
      <c r="U18" s="66">
        <f t="shared" si="8"/>
        <v>15</v>
      </c>
      <c r="V18" s="65">
        <f>VLOOKUP($A18,'Return Data'!$B$7:$R$2843,17,0)</f>
        <v>6.4802</v>
      </c>
      <c r="W18" s="66">
        <f t="shared" si="10"/>
        <v>1</v>
      </c>
      <c r="X18" s="65">
        <f>VLOOKUP($A18,'Return Data'!$B$7:$R$2843,14,0)</f>
        <v>6.6696</v>
      </c>
      <c r="Y18" s="66">
        <f t="shared" si="11"/>
        <v>8</v>
      </c>
      <c r="Z18" s="65">
        <f>VLOOKUP($A18,'Return Data'!$B$7:$R$2843,16,0)</f>
        <v>7.9993999999999996</v>
      </c>
      <c r="AA18" s="67">
        <f t="shared" si="9"/>
        <v>3</v>
      </c>
    </row>
    <row r="19" spans="1:27" x14ac:dyDescent="0.3">
      <c r="A19" s="63" t="s">
        <v>1227</v>
      </c>
      <c r="B19" s="64">
        <f>VLOOKUP($A19,'Return Data'!$B$7:$R$2843,3,0)</f>
        <v>44391</v>
      </c>
      <c r="C19" s="65">
        <f>VLOOKUP($A19,'Return Data'!$B$7:$R$2843,4,0)</f>
        <v>3256.8796000000002</v>
      </c>
      <c r="D19" s="65">
        <f>VLOOKUP($A19,'Return Data'!$B$7:$R$2843,5,0)</f>
        <v>5.2276999999999996</v>
      </c>
      <c r="E19" s="66">
        <f t="shared" si="0"/>
        <v>9</v>
      </c>
      <c r="F19" s="65">
        <f>VLOOKUP($A19,'Return Data'!$B$7:$R$2843,6,0)</f>
        <v>4.4328000000000003</v>
      </c>
      <c r="G19" s="66">
        <f t="shared" si="1"/>
        <v>12</v>
      </c>
      <c r="H19" s="65">
        <f>VLOOKUP($A19,'Return Data'!$B$7:$R$2843,7,0)</f>
        <v>4.5940000000000003</v>
      </c>
      <c r="I19" s="66">
        <f t="shared" si="2"/>
        <v>10</v>
      </c>
      <c r="J19" s="65">
        <f>VLOOKUP($A19,'Return Data'!$B$7:$R$2843,8,0)</f>
        <v>4.8292000000000002</v>
      </c>
      <c r="K19" s="66">
        <f t="shared" si="3"/>
        <v>5</v>
      </c>
      <c r="L19" s="65">
        <f>VLOOKUP($A19,'Return Data'!$B$7:$R$2843,9,0)</f>
        <v>4.1269999999999998</v>
      </c>
      <c r="M19" s="66">
        <f t="shared" si="4"/>
        <v>2</v>
      </c>
      <c r="N19" s="65">
        <f>VLOOKUP($A19,'Return Data'!$B$7:$R$2843,10,0)</f>
        <v>4.0124000000000004</v>
      </c>
      <c r="O19" s="66">
        <f t="shared" si="5"/>
        <v>7</v>
      </c>
      <c r="P19" s="65">
        <f>VLOOKUP($A19,'Return Data'!$B$7:$R$2843,11,0)</f>
        <v>4.0853000000000002</v>
      </c>
      <c r="Q19" s="66">
        <f t="shared" si="6"/>
        <v>6</v>
      </c>
      <c r="R19" s="65">
        <f>VLOOKUP($A19,'Return Data'!$B$7:$R$2843,12,0)</f>
        <v>3.9744000000000002</v>
      </c>
      <c r="S19" s="66">
        <f t="shared" si="7"/>
        <v>4</v>
      </c>
      <c r="T19" s="65">
        <f>VLOOKUP($A19,'Return Data'!$B$7:$R$2843,13,0)</f>
        <v>4.1074999999999999</v>
      </c>
      <c r="U19" s="66">
        <f t="shared" si="8"/>
        <v>6</v>
      </c>
      <c r="V19" s="65">
        <f>VLOOKUP($A19,'Return Data'!$B$7:$R$2843,17,0)</f>
        <v>5.8353000000000002</v>
      </c>
      <c r="W19" s="66">
        <f t="shared" si="10"/>
        <v>8</v>
      </c>
      <c r="X19" s="65">
        <f>VLOOKUP($A19,'Return Data'!$B$7:$R$2843,14,0)</f>
        <v>6.7557</v>
      </c>
      <c r="Y19" s="66">
        <f t="shared" si="11"/>
        <v>5</v>
      </c>
      <c r="Z19" s="65">
        <f>VLOOKUP($A19,'Return Data'!$B$7:$R$2843,16,0)</f>
        <v>7.6904000000000003</v>
      </c>
      <c r="AA19" s="67">
        <f t="shared" si="9"/>
        <v>7</v>
      </c>
    </row>
    <row r="20" spans="1:27" x14ac:dyDescent="0.3">
      <c r="A20" s="63" t="s">
        <v>1228</v>
      </c>
      <c r="B20" s="64">
        <f>VLOOKUP($A20,'Return Data'!$B$7:$R$2843,3,0)</f>
        <v>44391</v>
      </c>
      <c r="C20" s="65">
        <f>VLOOKUP($A20,'Return Data'!$B$7:$R$2843,4,0)</f>
        <v>1064.0506</v>
      </c>
      <c r="D20" s="65">
        <f>VLOOKUP($A20,'Return Data'!$B$7:$R$2843,5,0)</f>
        <v>4.8132999999999999</v>
      </c>
      <c r="E20" s="66">
        <f t="shared" si="0"/>
        <v>14</v>
      </c>
      <c r="F20" s="65">
        <f>VLOOKUP($A20,'Return Data'!$B$7:$R$2843,6,0)</f>
        <v>3.9154</v>
      </c>
      <c r="G20" s="66">
        <f t="shared" si="1"/>
        <v>14</v>
      </c>
      <c r="H20" s="65">
        <f>VLOOKUP($A20,'Return Data'!$B$7:$R$2843,7,0)</f>
        <v>4.3395000000000001</v>
      </c>
      <c r="I20" s="66">
        <f t="shared" si="2"/>
        <v>13</v>
      </c>
      <c r="J20" s="65">
        <f>VLOOKUP($A20,'Return Data'!$B$7:$R$2843,8,0)</f>
        <v>4.5796000000000001</v>
      </c>
      <c r="K20" s="66">
        <f t="shared" si="3"/>
        <v>12</v>
      </c>
      <c r="L20" s="65">
        <f>VLOOKUP($A20,'Return Data'!$B$7:$R$2843,9,0)</f>
        <v>3.8915999999999999</v>
      </c>
      <c r="M20" s="66">
        <f t="shared" si="4"/>
        <v>12</v>
      </c>
      <c r="N20" s="65">
        <f>VLOOKUP($A20,'Return Data'!$B$7:$R$2843,10,0)</f>
        <v>3.734</v>
      </c>
      <c r="O20" s="66">
        <f t="shared" si="5"/>
        <v>13</v>
      </c>
      <c r="P20" s="65">
        <f>VLOOKUP($A20,'Return Data'!$B$7:$R$2843,11,0)</f>
        <v>3.7393000000000001</v>
      </c>
      <c r="Q20" s="66">
        <f t="shared" si="6"/>
        <v>14</v>
      </c>
      <c r="R20" s="65">
        <f>VLOOKUP($A20,'Return Data'!$B$7:$R$2843,12,0)</f>
        <v>3.7364999999999999</v>
      </c>
      <c r="S20" s="66">
        <f t="shared" si="7"/>
        <v>12</v>
      </c>
      <c r="T20" s="65"/>
      <c r="U20" s="66"/>
      <c r="V20" s="65"/>
      <c r="W20" s="66"/>
      <c r="X20" s="65"/>
      <c r="Y20" s="66"/>
      <c r="Z20" s="65">
        <f>VLOOKUP($A20,'Return Data'!$B$7:$R$2843,16,0)</f>
        <v>4.6841999999999997</v>
      </c>
      <c r="AA20" s="67">
        <f t="shared" si="9"/>
        <v>17</v>
      </c>
    </row>
    <row r="21" spans="1:27" x14ac:dyDescent="0.3">
      <c r="A21" s="63" t="s">
        <v>1232</v>
      </c>
      <c r="B21" s="64">
        <f>VLOOKUP($A21,'Return Data'!$B$7:$R$2843,3,0)</f>
        <v>44391</v>
      </c>
      <c r="C21" s="65">
        <f>VLOOKUP($A21,'Return Data'!$B$7:$R$2843,4,0)</f>
        <v>34.58</v>
      </c>
      <c r="D21" s="65">
        <f>VLOOKUP($A21,'Return Data'!$B$7:$R$2843,5,0)</f>
        <v>5.3840000000000003</v>
      </c>
      <c r="E21" s="66">
        <f t="shared" si="0"/>
        <v>6</v>
      </c>
      <c r="F21" s="65">
        <f>VLOOKUP($A21,'Return Data'!$B$7:$R$2843,6,0)</f>
        <v>4.4992999999999999</v>
      </c>
      <c r="G21" s="66">
        <f t="shared" si="1"/>
        <v>11</v>
      </c>
      <c r="H21" s="65">
        <f>VLOOKUP($A21,'Return Data'!$B$7:$R$2843,7,0)</f>
        <v>4.7995000000000001</v>
      </c>
      <c r="I21" s="66">
        <f t="shared" si="2"/>
        <v>7</v>
      </c>
      <c r="J21" s="65">
        <f>VLOOKUP($A21,'Return Data'!$B$7:$R$2843,8,0)</f>
        <v>4.7510000000000003</v>
      </c>
      <c r="K21" s="66">
        <f t="shared" si="3"/>
        <v>8</v>
      </c>
      <c r="L21" s="65">
        <f>VLOOKUP($A21,'Return Data'!$B$7:$R$2843,9,0)</f>
        <v>3.8967999999999998</v>
      </c>
      <c r="M21" s="66">
        <f t="shared" si="4"/>
        <v>11</v>
      </c>
      <c r="N21" s="65">
        <f>VLOOKUP($A21,'Return Data'!$B$7:$R$2843,10,0)</f>
        <v>3.9725000000000001</v>
      </c>
      <c r="O21" s="66">
        <f t="shared" si="5"/>
        <v>8</v>
      </c>
      <c r="P21" s="65">
        <f>VLOOKUP($A21,'Return Data'!$B$7:$R$2843,11,0)</f>
        <v>4.0134999999999996</v>
      </c>
      <c r="Q21" s="66">
        <f t="shared" si="6"/>
        <v>9</v>
      </c>
      <c r="R21" s="65">
        <f>VLOOKUP($A21,'Return Data'!$B$7:$R$2843,12,0)</f>
        <v>3.9388999999999998</v>
      </c>
      <c r="S21" s="66">
        <f t="shared" si="7"/>
        <v>7</v>
      </c>
      <c r="T21" s="65">
        <f>VLOOKUP($A21,'Return Data'!$B$7:$R$2843,13,0)</f>
        <v>4.1783000000000001</v>
      </c>
      <c r="U21" s="66">
        <f>RANK(T21,T$8:T$24,0)</f>
        <v>3</v>
      </c>
      <c r="V21" s="65">
        <f>VLOOKUP($A21,'Return Data'!$B$7:$R$2843,17,0)</f>
        <v>6.0057</v>
      </c>
      <c r="W21" s="66">
        <f>RANK(V21,V$8:V$24,0)</f>
        <v>5</v>
      </c>
      <c r="X21" s="65">
        <f>VLOOKUP($A21,'Return Data'!$B$7:$R$2843,14,0)</f>
        <v>6.8448000000000002</v>
      </c>
      <c r="Y21" s="66">
        <f>RANK(X21,X$8:X$24,0)</f>
        <v>3</v>
      </c>
      <c r="Z21" s="65">
        <f>VLOOKUP($A21,'Return Data'!$B$7:$R$2843,16,0)</f>
        <v>8.0432000000000006</v>
      </c>
      <c r="AA21" s="67">
        <f t="shared" si="9"/>
        <v>2</v>
      </c>
    </row>
    <row r="22" spans="1:27" x14ac:dyDescent="0.3">
      <c r="A22" s="63" t="s">
        <v>1234</v>
      </c>
      <c r="B22" s="64">
        <f>VLOOKUP($A22,'Return Data'!$B$7:$R$2843,3,0)</f>
        <v>44391</v>
      </c>
      <c r="C22" s="65">
        <f>VLOOKUP($A22,'Return Data'!$B$7:$R$2843,4,0)</f>
        <v>11.8283</v>
      </c>
      <c r="D22" s="65">
        <f>VLOOKUP($A22,'Return Data'!$B$7:$R$2843,5,0)</f>
        <v>4.3207000000000004</v>
      </c>
      <c r="E22" s="66">
        <f t="shared" si="0"/>
        <v>15</v>
      </c>
      <c r="F22" s="65">
        <f>VLOOKUP($A22,'Return Data'!$B$7:$R$2843,6,0)</f>
        <v>3.7665999999999999</v>
      </c>
      <c r="G22" s="66">
        <f t="shared" si="1"/>
        <v>15</v>
      </c>
      <c r="H22" s="65">
        <f>VLOOKUP($A22,'Return Data'!$B$7:$R$2843,7,0)</f>
        <v>4.1029999999999998</v>
      </c>
      <c r="I22" s="66">
        <f t="shared" si="2"/>
        <v>15</v>
      </c>
      <c r="J22" s="65">
        <f>VLOOKUP($A22,'Return Data'!$B$7:$R$2843,8,0)</f>
        <v>4.3273000000000001</v>
      </c>
      <c r="K22" s="66">
        <f t="shared" si="3"/>
        <v>14</v>
      </c>
      <c r="L22" s="65">
        <f>VLOOKUP($A22,'Return Data'!$B$7:$R$2843,9,0)</f>
        <v>3.6936</v>
      </c>
      <c r="M22" s="66">
        <f t="shared" si="4"/>
        <v>14</v>
      </c>
      <c r="N22" s="65">
        <f>VLOOKUP($A22,'Return Data'!$B$7:$R$2843,10,0)</f>
        <v>3.4813999999999998</v>
      </c>
      <c r="O22" s="66">
        <f t="shared" si="5"/>
        <v>15</v>
      </c>
      <c r="P22" s="65">
        <f>VLOOKUP($A22,'Return Data'!$B$7:$R$2843,11,0)</f>
        <v>3.5072000000000001</v>
      </c>
      <c r="Q22" s="66">
        <f t="shared" si="6"/>
        <v>15</v>
      </c>
      <c r="R22" s="65">
        <f>VLOOKUP($A22,'Return Data'!$B$7:$R$2843,12,0)</f>
        <v>3.4744999999999999</v>
      </c>
      <c r="S22" s="66">
        <f t="shared" si="7"/>
        <v>15</v>
      </c>
      <c r="T22" s="65">
        <f>VLOOKUP($A22,'Return Data'!$B$7:$R$2843,13,0)</f>
        <v>3.5916000000000001</v>
      </c>
      <c r="U22" s="66">
        <f>RANK(T22,T$8:T$24,0)</f>
        <v>14</v>
      </c>
      <c r="V22" s="65">
        <f>VLOOKUP($A22,'Return Data'!$B$7:$R$2843,17,0)</f>
        <v>5.2466999999999997</v>
      </c>
      <c r="W22" s="66">
        <f>RANK(V22,V$8:V$24,0)</f>
        <v>14</v>
      </c>
      <c r="X22" s="65"/>
      <c r="Y22" s="66"/>
      <c r="Z22" s="65">
        <f>VLOOKUP($A22,'Return Data'!$B$7:$R$2843,16,0)</f>
        <v>6.1802000000000001</v>
      </c>
      <c r="AA22" s="67">
        <f t="shared" si="9"/>
        <v>14</v>
      </c>
    </row>
    <row r="23" spans="1:27" x14ac:dyDescent="0.3">
      <c r="A23" s="63" t="s">
        <v>1236</v>
      </c>
      <c r="B23" s="64">
        <f>VLOOKUP($A23,'Return Data'!$B$7:$R$2843,3,0)</f>
        <v>44391</v>
      </c>
      <c r="C23" s="65">
        <f>VLOOKUP($A23,'Return Data'!$B$7:$R$2843,4,0)</f>
        <v>3715.0052000000001</v>
      </c>
      <c r="D23" s="65">
        <f>VLOOKUP($A23,'Return Data'!$B$7:$R$2843,5,0)</f>
        <v>6.5416999999999996</v>
      </c>
      <c r="E23" s="66">
        <f t="shared" si="0"/>
        <v>1</v>
      </c>
      <c r="F23" s="65">
        <f>VLOOKUP($A23,'Return Data'!$B$7:$R$2843,6,0)</f>
        <v>5.7232000000000003</v>
      </c>
      <c r="G23" s="66">
        <f t="shared" si="1"/>
        <v>1</v>
      </c>
      <c r="H23" s="65">
        <f>VLOOKUP($A23,'Return Data'!$B$7:$R$2843,7,0)</f>
        <v>5.4943</v>
      </c>
      <c r="I23" s="66">
        <f t="shared" si="2"/>
        <v>3</v>
      </c>
      <c r="J23" s="65">
        <f>VLOOKUP($A23,'Return Data'!$B$7:$R$2843,8,0)</f>
        <v>5.2005999999999997</v>
      </c>
      <c r="K23" s="66">
        <f t="shared" si="3"/>
        <v>2</v>
      </c>
      <c r="L23" s="65">
        <f>VLOOKUP($A23,'Return Data'!$B$7:$R$2843,9,0)</f>
        <v>4.1759000000000004</v>
      </c>
      <c r="M23" s="66">
        <f t="shared" si="4"/>
        <v>1</v>
      </c>
      <c r="N23" s="65">
        <f>VLOOKUP($A23,'Return Data'!$B$7:$R$2843,10,0)</f>
        <v>4.2952000000000004</v>
      </c>
      <c r="O23" s="66">
        <f t="shared" si="5"/>
        <v>1</v>
      </c>
      <c r="P23" s="65">
        <f>VLOOKUP($A23,'Return Data'!$B$7:$R$2843,11,0)</f>
        <v>4.3977000000000004</v>
      </c>
      <c r="Q23" s="66">
        <f t="shared" si="6"/>
        <v>1</v>
      </c>
      <c r="R23" s="65">
        <f>VLOOKUP($A23,'Return Data'!$B$7:$R$2843,12,0)</f>
        <v>4.2346000000000004</v>
      </c>
      <c r="S23" s="66">
        <f t="shared" si="7"/>
        <v>1</v>
      </c>
      <c r="T23" s="65">
        <f>VLOOKUP($A23,'Return Data'!$B$7:$R$2843,13,0)</f>
        <v>4.3872999999999998</v>
      </c>
      <c r="U23" s="66">
        <f>RANK(T23,T$8:T$24,0)</f>
        <v>1</v>
      </c>
      <c r="V23" s="65">
        <f>VLOOKUP($A23,'Return Data'!$B$7:$R$2843,17,0)</f>
        <v>6.0743999999999998</v>
      </c>
      <c r="W23" s="66">
        <f>RANK(V23,V$8:V$24,0)</f>
        <v>4</v>
      </c>
      <c r="X23" s="65">
        <f>VLOOKUP($A23,'Return Data'!$B$7:$R$2843,14,0)</f>
        <v>4.2784000000000004</v>
      </c>
      <c r="Y23" s="66">
        <f>RANK(X23,X$8:X$24,0)</f>
        <v>13</v>
      </c>
      <c r="Z23" s="65">
        <f>VLOOKUP($A23,'Return Data'!$B$7:$R$2843,16,0)</f>
        <v>6.7850999999999999</v>
      </c>
      <c r="AA23" s="67">
        <f t="shared" si="9"/>
        <v>13</v>
      </c>
    </row>
    <row r="24" spans="1:27" x14ac:dyDescent="0.3">
      <c r="A24" s="63" t="s">
        <v>1238</v>
      </c>
      <c r="B24" s="64">
        <f>VLOOKUP($A24,'Return Data'!$B$7:$R$2843,3,0)</f>
        <v>44391</v>
      </c>
      <c r="C24" s="65">
        <f>VLOOKUP($A24,'Return Data'!$B$7:$R$2843,4,0)</f>
        <v>2421.7662999999998</v>
      </c>
      <c r="D24" s="65">
        <f>VLOOKUP($A24,'Return Data'!$B$7:$R$2843,5,0)</f>
        <v>5.0693000000000001</v>
      </c>
      <c r="E24" s="66">
        <f t="shared" si="0"/>
        <v>11</v>
      </c>
      <c r="F24" s="65">
        <f>VLOOKUP($A24,'Return Data'!$B$7:$R$2843,6,0)</f>
        <v>4.6764000000000001</v>
      </c>
      <c r="G24" s="66">
        <f t="shared" si="1"/>
        <v>9</v>
      </c>
      <c r="H24" s="65">
        <f>VLOOKUP($A24,'Return Data'!$B$7:$R$2843,7,0)</f>
        <v>4.5621</v>
      </c>
      <c r="I24" s="66">
        <f t="shared" si="2"/>
        <v>11</v>
      </c>
      <c r="J24" s="65">
        <f>VLOOKUP($A24,'Return Data'!$B$7:$R$2843,8,0)</f>
        <v>4.8244999999999996</v>
      </c>
      <c r="K24" s="66">
        <f t="shared" si="3"/>
        <v>7</v>
      </c>
      <c r="L24" s="65">
        <f>VLOOKUP($A24,'Return Data'!$B$7:$R$2843,9,0)</f>
        <v>4.0811999999999999</v>
      </c>
      <c r="M24" s="66">
        <f t="shared" si="4"/>
        <v>4</v>
      </c>
      <c r="N24" s="65">
        <f>VLOOKUP($A24,'Return Data'!$B$7:$R$2843,10,0)</f>
        <v>3.9649000000000001</v>
      </c>
      <c r="O24" s="66">
        <f t="shared" si="5"/>
        <v>10</v>
      </c>
      <c r="P24" s="65">
        <f>VLOOKUP($A24,'Return Data'!$B$7:$R$2843,11,0)</f>
        <v>4.0156999999999998</v>
      </c>
      <c r="Q24" s="66">
        <f t="shared" si="6"/>
        <v>8</v>
      </c>
      <c r="R24" s="65">
        <f>VLOOKUP($A24,'Return Data'!$B$7:$R$2843,12,0)</f>
        <v>3.895</v>
      </c>
      <c r="S24" s="66">
        <f t="shared" si="7"/>
        <v>8</v>
      </c>
      <c r="T24" s="65">
        <f>VLOOKUP($A24,'Return Data'!$B$7:$R$2843,13,0)</f>
        <v>4.0904999999999996</v>
      </c>
      <c r="U24" s="66">
        <f>RANK(T24,T$8:T$24,0)</f>
        <v>7</v>
      </c>
      <c r="V24" s="65">
        <f>VLOOKUP($A24,'Return Data'!$B$7:$R$2843,17,0)</f>
        <v>5.7995000000000001</v>
      </c>
      <c r="W24" s="66">
        <f>RANK(V24,V$8:V$24,0)</f>
        <v>9</v>
      </c>
      <c r="X24" s="65">
        <f>VLOOKUP($A24,'Return Data'!$B$7:$R$2843,14,0)</f>
        <v>6.7229000000000001</v>
      </c>
      <c r="Y24" s="66">
        <f>RANK(X24,X$8:X$24,0)</f>
        <v>6</v>
      </c>
      <c r="Z24" s="65">
        <f>VLOOKUP($A24,'Return Data'!$B$7:$R$2843,16,0)</f>
        <v>7.6902999999999997</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5.0923294117647062</v>
      </c>
      <c r="E26" s="74"/>
      <c r="F26" s="75">
        <f>AVERAGE(F8:F24)</f>
        <v>4.5734176470588235</v>
      </c>
      <c r="G26" s="74"/>
      <c r="H26" s="75">
        <f>AVERAGE(H8:H24)</f>
        <v>4.6294058823529403</v>
      </c>
      <c r="I26" s="74"/>
      <c r="J26" s="75">
        <f>AVERAGE(J8:J24)</f>
        <v>4.5998647058823519</v>
      </c>
      <c r="K26" s="74"/>
      <c r="L26" s="75">
        <f>AVERAGE(L8:L24)</f>
        <v>3.8603352941176468</v>
      </c>
      <c r="M26" s="74"/>
      <c r="N26" s="75">
        <f>AVERAGE(N8:N24)</f>
        <v>3.86854705882353</v>
      </c>
      <c r="O26" s="74"/>
      <c r="P26" s="75">
        <f>AVERAGE(P8:P24)</f>
        <v>3.8945882352941177</v>
      </c>
      <c r="Q26" s="74"/>
      <c r="R26" s="75">
        <f>AVERAGE(R8:R24)</f>
        <v>3.7902470588235295</v>
      </c>
      <c r="S26" s="74"/>
      <c r="T26" s="75">
        <f>AVERAGE(T8:T24)</f>
        <v>3.9142999999999994</v>
      </c>
      <c r="U26" s="74"/>
      <c r="V26" s="75">
        <f>AVERAGE(V8:V24)</f>
        <v>5.8631214285714295</v>
      </c>
      <c r="W26" s="74"/>
      <c r="X26" s="75">
        <f>AVERAGE(X8:X24)</f>
        <v>6.5066538461538475</v>
      </c>
      <c r="Y26" s="74"/>
      <c r="Z26" s="75">
        <f>AVERAGE(Z8:Z24)</f>
        <v>7.1578058823529407</v>
      </c>
      <c r="AA26" s="76"/>
    </row>
    <row r="27" spans="1:27" x14ac:dyDescent="0.3">
      <c r="A27" s="73" t="s">
        <v>28</v>
      </c>
      <c r="B27" s="74"/>
      <c r="C27" s="74"/>
      <c r="D27" s="75">
        <f>MIN(D8:D24)</f>
        <v>2.8008000000000002</v>
      </c>
      <c r="E27" s="74"/>
      <c r="F27" s="75">
        <f>MIN(F8:F24)</f>
        <v>3.0222000000000002</v>
      </c>
      <c r="G27" s="74"/>
      <c r="H27" s="75">
        <f>MIN(H8:H24)</f>
        <v>2.9529999999999998</v>
      </c>
      <c r="I27" s="74"/>
      <c r="J27" s="75">
        <f>MIN(J8:J24)</f>
        <v>2.8984000000000001</v>
      </c>
      <c r="K27" s="74"/>
      <c r="L27" s="75">
        <f>MIN(L8:L24)</f>
        <v>2.8868</v>
      </c>
      <c r="M27" s="74"/>
      <c r="N27" s="75">
        <f>MIN(N8:N24)</f>
        <v>2.8877999999999999</v>
      </c>
      <c r="O27" s="74"/>
      <c r="P27" s="75">
        <f>MIN(P8:P24)</f>
        <v>2.9369000000000001</v>
      </c>
      <c r="Q27" s="74"/>
      <c r="R27" s="75">
        <f>MIN(R8:R24)</f>
        <v>2.9878</v>
      </c>
      <c r="S27" s="74"/>
      <c r="T27" s="75">
        <f>MIN(T8:T24)</f>
        <v>3.1031</v>
      </c>
      <c r="U27" s="74"/>
      <c r="V27" s="75">
        <f>MIN(V8:V24)</f>
        <v>5.2466999999999997</v>
      </c>
      <c r="W27" s="74"/>
      <c r="X27" s="75">
        <f>MIN(X8:X24)</f>
        <v>4.2784000000000004</v>
      </c>
      <c r="Y27" s="74"/>
      <c r="Z27" s="75">
        <f>MIN(Z8:Z24)</f>
        <v>4.6841999999999997</v>
      </c>
      <c r="AA27" s="76"/>
    </row>
    <row r="28" spans="1:27" ht="15" thickBot="1" x14ac:dyDescent="0.35">
      <c r="A28" s="77" t="s">
        <v>29</v>
      </c>
      <c r="B28" s="78"/>
      <c r="C28" s="78"/>
      <c r="D28" s="79">
        <f>MAX(D8:D24)</f>
        <v>6.5416999999999996</v>
      </c>
      <c r="E28" s="78"/>
      <c r="F28" s="79">
        <f>MAX(F8:F24)</f>
        <v>5.7232000000000003</v>
      </c>
      <c r="G28" s="78"/>
      <c r="H28" s="79">
        <f>MAX(H8:H24)</f>
        <v>5.7946</v>
      </c>
      <c r="I28" s="78"/>
      <c r="J28" s="79">
        <f>MAX(J8:J24)</f>
        <v>5.4753999999999996</v>
      </c>
      <c r="K28" s="78"/>
      <c r="L28" s="79">
        <f>MAX(L8:L24)</f>
        <v>4.1759000000000004</v>
      </c>
      <c r="M28" s="78"/>
      <c r="N28" s="79">
        <f>MAX(N8:N24)</f>
        <v>4.2952000000000004</v>
      </c>
      <c r="O28" s="78"/>
      <c r="P28" s="79">
        <f>MAX(P8:P24)</f>
        <v>4.3977000000000004</v>
      </c>
      <c r="Q28" s="78"/>
      <c r="R28" s="79">
        <f>MAX(R8:R24)</f>
        <v>4.2346000000000004</v>
      </c>
      <c r="S28" s="78"/>
      <c r="T28" s="79">
        <f>MAX(T8:T24)</f>
        <v>4.3872999999999998</v>
      </c>
      <c r="U28" s="78"/>
      <c r="V28" s="79">
        <f>MAX(V8:V24)</f>
        <v>6.4802</v>
      </c>
      <c r="W28" s="78"/>
      <c r="X28" s="79">
        <f>MAX(X8:X24)</f>
        <v>7.0004</v>
      </c>
      <c r="Y28" s="78"/>
      <c r="Z28" s="79">
        <f>MAX(Z8:Z24)</f>
        <v>8.0848999999999993</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44391</v>
      </c>
      <c r="C8" s="65">
        <f>VLOOKUP($A8,'Return Data'!$B$7:$R$2843,4,0)</f>
        <v>288.22449999999998</v>
      </c>
      <c r="D8" s="65">
        <f>VLOOKUP($A8,'Return Data'!$B$7:$R$2843,5,0)</f>
        <v>5.4336000000000002</v>
      </c>
      <c r="E8" s="66">
        <f t="shared" ref="E8:E24" si="0">RANK(D8,D$8:D$24,0)</f>
        <v>3</v>
      </c>
      <c r="F8" s="65">
        <f>VLOOKUP($A8,'Return Data'!$B$7:$R$2843,6,0)</f>
        <v>4.7571000000000003</v>
      </c>
      <c r="G8" s="66">
        <f t="shared" ref="G8:G24" si="1">RANK(F8,F$8:F$24,0)</f>
        <v>6</v>
      </c>
      <c r="H8" s="65">
        <f>VLOOKUP($A8,'Return Data'!$B$7:$R$2843,7,0)</f>
        <v>4.5918999999999999</v>
      </c>
      <c r="I8" s="66">
        <f t="shared" ref="I8:I24" si="2">RANK(H8,H$8:H$24,0)</f>
        <v>7</v>
      </c>
      <c r="J8" s="65">
        <f>VLOOKUP($A8,'Return Data'!$B$7:$R$2843,8,0)</f>
        <v>4.5686999999999998</v>
      </c>
      <c r="K8" s="66">
        <f t="shared" ref="K8:K24" si="3">RANK(J8,J$8:J$24,0)</f>
        <v>8</v>
      </c>
      <c r="L8" s="65">
        <f>VLOOKUP($A8,'Return Data'!$B$7:$R$2843,9,0)</f>
        <v>3.9805000000000001</v>
      </c>
      <c r="M8" s="66">
        <f t="shared" ref="M8:M24" si="4">RANK(L8,L$8:L$24,0)</f>
        <v>5</v>
      </c>
      <c r="N8" s="65">
        <f>VLOOKUP($A8,'Return Data'!$B$7:$R$2843,10,0)</f>
        <v>4.0316000000000001</v>
      </c>
      <c r="O8" s="66">
        <f t="shared" ref="O8:O24" si="5">RANK(N8,N$8:N$24,0)</f>
        <v>3</v>
      </c>
      <c r="P8" s="65">
        <f>VLOOKUP($A8,'Return Data'!$B$7:$R$2843,11,0)</f>
        <v>4.0495000000000001</v>
      </c>
      <c r="Q8" s="66">
        <f t="shared" ref="Q8:Q24" si="6">RANK(P8,P$8:P$24,0)</f>
        <v>2</v>
      </c>
      <c r="R8" s="65">
        <f>VLOOKUP($A8,'Return Data'!$B$7:$R$2843,12,0)</f>
        <v>3.9441999999999999</v>
      </c>
      <c r="S8" s="66">
        <f t="shared" ref="S8:S24" si="7">RANK(R8,R$8:R$24,0)</f>
        <v>2</v>
      </c>
      <c r="T8" s="65">
        <f>VLOOKUP($A8,'Return Data'!$B$7:$R$2843,13,0)</f>
        <v>4.1012000000000004</v>
      </c>
      <c r="U8" s="66">
        <f t="shared" ref="U8:U19" si="8">RANK(T8,T$8:T$24,0)</f>
        <v>2</v>
      </c>
      <c r="V8" s="65">
        <f>VLOOKUP($A8,'Return Data'!$B$7:$R$2843,17,0)</f>
        <v>6.0430999999999999</v>
      </c>
      <c r="W8" s="66">
        <f>RANK(V8,V$8:V$24,0)</f>
        <v>1</v>
      </c>
      <c r="X8" s="65">
        <f>VLOOKUP($A8,'Return Data'!$B$7:$R$2843,14,0)</f>
        <v>6.8691000000000004</v>
      </c>
      <c r="Y8" s="66">
        <f>RANK(X8,X$8:X$24,0)</f>
        <v>1</v>
      </c>
      <c r="Z8" s="65">
        <f>VLOOKUP($A8,'Return Data'!$B$7:$R$2843,16,0)</f>
        <v>6.9458000000000002</v>
      </c>
      <c r="AA8" s="67">
        <f t="shared" ref="AA8:AA24" si="9">RANK(Z8,Z$8:Z$24,0)</f>
        <v>10</v>
      </c>
    </row>
    <row r="9" spans="1:27" x14ac:dyDescent="0.3">
      <c r="A9" s="63" t="s">
        <v>1203</v>
      </c>
      <c r="B9" s="64">
        <f>VLOOKUP($A9,'Return Data'!$B$7:$R$2843,3,0)</f>
        <v>44391</v>
      </c>
      <c r="C9" s="65">
        <f>VLOOKUP($A9,'Return Data'!$B$7:$R$2843,4,0)</f>
        <v>1116.4158</v>
      </c>
      <c r="D9" s="65">
        <f>VLOOKUP($A9,'Return Data'!$B$7:$R$2843,5,0)</f>
        <v>5.2088999999999999</v>
      </c>
      <c r="E9" s="66">
        <f t="shared" si="0"/>
        <v>6</v>
      </c>
      <c r="F9" s="65">
        <f>VLOOKUP($A9,'Return Data'!$B$7:$R$2843,6,0)</f>
        <v>4.6219000000000001</v>
      </c>
      <c r="G9" s="66">
        <f t="shared" si="1"/>
        <v>7</v>
      </c>
      <c r="H9" s="65">
        <f>VLOOKUP($A9,'Return Data'!$B$7:$R$2843,7,0)</f>
        <v>4.577</v>
      </c>
      <c r="I9" s="66">
        <f t="shared" si="2"/>
        <v>8</v>
      </c>
      <c r="J9" s="65">
        <f>VLOOKUP($A9,'Return Data'!$B$7:$R$2843,8,0)</f>
        <v>4.5420999999999996</v>
      </c>
      <c r="K9" s="66">
        <f t="shared" si="3"/>
        <v>9</v>
      </c>
      <c r="L9" s="65">
        <f>VLOOKUP($A9,'Return Data'!$B$7:$R$2843,9,0)</f>
        <v>3.8904000000000001</v>
      </c>
      <c r="M9" s="66">
        <f t="shared" si="4"/>
        <v>6</v>
      </c>
      <c r="N9" s="65">
        <f>VLOOKUP($A9,'Return Data'!$B$7:$R$2843,10,0)</f>
        <v>3.8679000000000001</v>
      </c>
      <c r="O9" s="66">
        <f t="shared" si="5"/>
        <v>7</v>
      </c>
      <c r="P9" s="65">
        <f>VLOOKUP($A9,'Return Data'!$B$7:$R$2843,11,0)</f>
        <v>3.9060000000000001</v>
      </c>
      <c r="Q9" s="66">
        <f t="shared" si="6"/>
        <v>7</v>
      </c>
      <c r="R9" s="65">
        <f>VLOOKUP($A9,'Return Data'!$B$7:$R$2843,12,0)</f>
        <v>3.8283</v>
      </c>
      <c r="S9" s="66">
        <f t="shared" si="7"/>
        <v>4</v>
      </c>
      <c r="T9" s="65">
        <f>VLOOKUP($A9,'Return Data'!$B$7:$R$2843,13,0)</f>
        <v>3.9710999999999999</v>
      </c>
      <c r="U9" s="66">
        <f t="shared" si="8"/>
        <v>6</v>
      </c>
      <c r="V9" s="65"/>
      <c r="W9" s="66"/>
      <c r="X9" s="65"/>
      <c r="Y9" s="66"/>
      <c r="Z9" s="65">
        <f>VLOOKUP($A9,'Return Data'!$B$7:$R$2843,16,0)</f>
        <v>5.8414999999999999</v>
      </c>
      <c r="AA9" s="67">
        <f t="shared" si="9"/>
        <v>15</v>
      </c>
    </row>
    <row r="10" spans="1:27" x14ac:dyDescent="0.3">
      <c r="A10" s="63" t="s">
        <v>1205</v>
      </c>
      <c r="B10" s="64">
        <f>VLOOKUP($A10,'Return Data'!$B$7:$R$2843,3,0)</f>
        <v>44391</v>
      </c>
      <c r="C10" s="65">
        <f>VLOOKUP($A10,'Return Data'!$B$7:$R$2843,4,0)</f>
        <v>1093.066</v>
      </c>
      <c r="D10" s="65">
        <f>VLOOKUP($A10,'Return Data'!$B$7:$R$2843,5,0)</f>
        <v>2.5112999999999999</v>
      </c>
      <c r="E10" s="66">
        <f t="shared" si="0"/>
        <v>17</v>
      </c>
      <c r="F10" s="65">
        <f>VLOOKUP($A10,'Return Data'!$B$7:$R$2843,6,0)</f>
        <v>2.7324999999999999</v>
      </c>
      <c r="G10" s="66">
        <f t="shared" si="1"/>
        <v>17</v>
      </c>
      <c r="H10" s="65">
        <f>VLOOKUP($A10,'Return Data'!$B$7:$R$2843,7,0)</f>
        <v>2.6631999999999998</v>
      </c>
      <c r="I10" s="66">
        <f t="shared" si="2"/>
        <v>17</v>
      </c>
      <c r="J10" s="65">
        <f>VLOOKUP($A10,'Return Data'!$B$7:$R$2843,8,0)</f>
        <v>2.6082000000000001</v>
      </c>
      <c r="K10" s="66">
        <f t="shared" si="3"/>
        <v>17</v>
      </c>
      <c r="L10" s="65">
        <f>VLOOKUP($A10,'Return Data'!$B$7:$R$2843,9,0)</f>
        <v>2.6082000000000001</v>
      </c>
      <c r="M10" s="66">
        <f t="shared" si="4"/>
        <v>17</v>
      </c>
      <c r="N10" s="65">
        <f>VLOOKUP($A10,'Return Data'!$B$7:$R$2843,10,0)</f>
        <v>2.5988000000000002</v>
      </c>
      <c r="O10" s="66">
        <f t="shared" si="5"/>
        <v>17</v>
      </c>
      <c r="P10" s="65">
        <f>VLOOKUP($A10,'Return Data'!$B$7:$R$2843,11,0)</f>
        <v>2.6353</v>
      </c>
      <c r="Q10" s="66">
        <f t="shared" si="6"/>
        <v>17</v>
      </c>
      <c r="R10" s="65">
        <f>VLOOKUP($A10,'Return Data'!$B$7:$R$2843,12,0)</f>
        <v>2.6638999999999999</v>
      </c>
      <c r="S10" s="66">
        <f t="shared" si="7"/>
        <v>17</v>
      </c>
      <c r="T10" s="65">
        <f>VLOOKUP($A10,'Return Data'!$B$7:$R$2843,13,0)</f>
        <v>2.7686999999999999</v>
      </c>
      <c r="U10" s="66">
        <f t="shared" si="8"/>
        <v>16</v>
      </c>
      <c r="V10" s="65"/>
      <c r="W10" s="66"/>
      <c r="X10" s="65"/>
      <c r="Y10" s="66"/>
      <c r="Z10" s="65">
        <f>VLOOKUP($A10,'Return Data'!$B$7:$R$2843,16,0)</f>
        <v>4.3898999999999999</v>
      </c>
      <c r="AA10" s="67">
        <f t="shared" si="9"/>
        <v>16</v>
      </c>
    </row>
    <row r="11" spans="1:27" x14ac:dyDescent="0.3">
      <c r="A11" s="63" t="s">
        <v>1207</v>
      </c>
      <c r="B11" s="64">
        <f>VLOOKUP($A11,'Return Data'!$B$7:$R$2843,3,0)</f>
        <v>44391</v>
      </c>
      <c r="C11" s="65">
        <f>VLOOKUP($A11,'Return Data'!$B$7:$R$2843,4,0)</f>
        <v>41.741</v>
      </c>
      <c r="D11" s="65">
        <f>VLOOKUP($A11,'Return Data'!$B$7:$R$2843,5,0)</f>
        <v>5.4222999999999999</v>
      </c>
      <c r="E11" s="66">
        <f t="shared" si="0"/>
        <v>4</v>
      </c>
      <c r="F11" s="65">
        <f>VLOOKUP($A11,'Return Data'!$B$7:$R$2843,6,0)</f>
        <v>5.4080000000000004</v>
      </c>
      <c r="G11" s="66">
        <f t="shared" si="1"/>
        <v>2</v>
      </c>
      <c r="H11" s="65">
        <f>VLOOKUP($A11,'Return Data'!$B$7:$R$2843,7,0)</f>
        <v>5.5773999999999999</v>
      </c>
      <c r="I11" s="66">
        <f t="shared" si="2"/>
        <v>1</v>
      </c>
      <c r="J11" s="65">
        <f>VLOOKUP($A11,'Return Data'!$B$7:$R$2843,8,0)</f>
        <v>5.2572000000000001</v>
      </c>
      <c r="K11" s="66">
        <f t="shared" si="3"/>
        <v>1</v>
      </c>
      <c r="L11" s="65">
        <f>VLOOKUP($A11,'Return Data'!$B$7:$R$2843,9,0)</f>
        <v>3.7219000000000002</v>
      </c>
      <c r="M11" s="66">
        <f t="shared" si="4"/>
        <v>10</v>
      </c>
      <c r="N11" s="65">
        <f>VLOOKUP($A11,'Return Data'!$B$7:$R$2843,10,0)</f>
        <v>4.0602</v>
      </c>
      <c r="O11" s="66">
        <f t="shared" si="5"/>
        <v>2</v>
      </c>
      <c r="P11" s="65">
        <f>VLOOKUP($A11,'Return Data'!$B$7:$R$2843,11,0)</f>
        <v>3.9188999999999998</v>
      </c>
      <c r="Q11" s="66">
        <f t="shared" si="6"/>
        <v>6</v>
      </c>
      <c r="R11" s="65">
        <f>VLOOKUP($A11,'Return Data'!$B$7:$R$2843,12,0)</f>
        <v>3.6356000000000002</v>
      </c>
      <c r="S11" s="66">
        <f t="shared" si="7"/>
        <v>9</v>
      </c>
      <c r="T11" s="65">
        <f>VLOOKUP($A11,'Return Data'!$B$7:$R$2843,13,0)</f>
        <v>3.6472000000000002</v>
      </c>
      <c r="U11" s="66">
        <f t="shared" si="8"/>
        <v>10</v>
      </c>
      <c r="V11" s="65">
        <f>VLOOKUP($A11,'Return Data'!$B$7:$R$2843,17,0)</f>
        <v>5.5209999999999999</v>
      </c>
      <c r="W11" s="66">
        <f t="shared" ref="W11:W19" si="10">RANK(V11,V$8:V$24,0)</f>
        <v>9</v>
      </c>
      <c r="X11" s="65">
        <f>VLOOKUP($A11,'Return Data'!$B$7:$R$2843,14,0)</f>
        <v>6.3723000000000001</v>
      </c>
      <c r="Y11" s="66">
        <f t="shared" ref="Y11:Y19" si="11">RANK(X11,X$8:X$24,0)</f>
        <v>8</v>
      </c>
      <c r="Z11" s="65">
        <f>VLOOKUP($A11,'Return Data'!$B$7:$R$2843,16,0)</f>
        <v>6.7732999999999999</v>
      </c>
      <c r="AA11" s="67">
        <f t="shared" si="9"/>
        <v>12</v>
      </c>
    </row>
    <row r="12" spans="1:27" x14ac:dyDescent="0.3">
      <c r="A12" s="63" t="s">
        <v>1208</v>
      </c>
      <c r="B12" s="64">
        <f>VLOOKUP($A12,'Return Data'!$B$7:$R$2843,3,0)</f>
        <v>44391</v>
      </c>
      <c r="C12" s="65">
        <f>VLOOKUP($A12,'Return Data'!$B$7:$R$2843,4,0)</f>
        <v>39.347299999999997</v>
      </c>
      <c r="D12" s="65">
        <f>VLOOKUP($A12,'Return Data'!$B$7:$R$2843,5,0)</f>
        <v>5.7523</v>
      </c>
      <c r="E12" s="66">
        <f t="shared" si="0"/>
        <v>2</v>
      </c>
      <c r="F12" s="65">
        <f>VLOOKUP($A12,'Return Data'!$B$7:$R$2843,6,0)</f>
        <v>4.9383999999999997</v>
      </c>
      <c r="G12" s="66">
        <f t="shared" si="1"/>
        <v>4</v>
      </c>
      <c r="H12" s="65">
        <f>VLOOKUP($A12,'Return Data'!$B$7:$R$2843,7,0)</f>
        <v>4.9477000000000002</v>
      </c>
      <c r="I12" s="66">
        <f t="shared" si="2"/>
        <v>4</v>
      </c>
      <c r="J12" s="65">
        <f>VLOOKUP($A12,'Return Data'!$B$7:$R$2843,8,0)</f>
        <v>4.8859000000000004</v>
      </c>
      <c r="K12" s="66">
        <f t="shared" si="3"/>
        <v>3</v>
      </c>
      <c r="L12" s="65">
        <f>VLOOKUP($A12,'Return Data'!$B$7:$R$2843,9,0)</f>
        <v>3.8090000000000002</v>
      </c>
      <c r="M12" s="66">
        <f t="shared" si="4"/>
        <v>9</v>
      </c>
      <c r="N12" s="65">
        <f>VLOOKUP($A12,'Return Data'!$B$7:$R$2843,10,0)</f>
        <v>3.7643</v>
      </c>
      <c r="O12" s="66">
        <f t="shared" si="5"/>
        <v>9</v>
      </c>
      <c r="P12" s="65">
        <f>VLOOKUP($A12,'Return Data'!$B$7:$R$2843,11,0)</f>
        <v>3.6960999999999999</v>
      </c>
      <c r="Q12" s="66">
        <f t="shared" si="6"/>
        <v>11</v>
      </c>
      <c r="R12" s="65">
        <f>VLOOKUP($A12,'Return Data'!$B$7:$R$2843,12,0)</f>
        <v>3.5548999999999999</v>
      </c>
      <c r="S12" s="66">
        <f t="shared" si="7"/>
        <v>11</v>
      </c>
      <c r="T12" s="65">
        <f>VLOOKUP($A12,'Return Data'!$B$7:$R$2843,13,0)</f>
        <v>3.65</v>
      </c>
      <c r="U12" s="66">
        <f t="shared" si="8"/>
        <v>9</v>
      </c>
      <c r="V12" s="65">
        <f>VLOOKUP($A12,'Return Data'!$B$7:$R$2843,17,0)</f>
        <v>5.7648000000000001</v>
      </c>
      <c r="W12" s="66">
        <f t="shared" si="10"/>
        <v>6</v>
      </c>
      <c r="X12" s="65">
        <f>VLOOKUP($A12,'Return Data'!$B$7:$R$2843,14,0)</f>
        <v>6.6681999999999997</v>
      </c>
      <c r="Y12" s="66">
        <f t="shared" si="11"/>
        <v>3</v>
      </c>
      <c r="Z12" s="65">
        <f>VLOOKUP($A12,'Return Data'!$B$7:$R$2843,16,0)</f>
        <v>7.3034999999999997</v>
      </c>
      <c r="AA12" s="67">
        <f t="shared" si="9"/>
        <v>6</v>
      </c>
    </row>
    <row r="13" spans="1:27" x14ac:dyDescent="0.3">
      <c r="A13" s="63" t="s">
        <v>1210</v>
      </c>
      <c r="B13" s="64">
        <f>VLOOKUP($A13,'Return Data'!$B$7:$R$2843,3,0)</f>
        <v>44391</v>
      </c>
      <c r="C13" s="65">
        <f>VLOOKUP($A13,'Return Data'!$B$7:$R$2843,4,0)</f>
        <v>4468.4823999999999</v>
      </c>
      <c r="D13" s="65">
        <f>VLOOKUP($A13,'Return Data'!$B$7:$R$2843,5,0)</f>
        <v>4.8705999999999996</v>
      </c>
      <c r="E13" s="66">
        <f t="shared" si="0"/>
        <v>11</v>
      </c>
      <c r="F13" s="65">
        <f>VLOOKUP($A13,'Return Data'!$B$7:$R$2843,6,0)</f>
        <v>4.8037000000000001</v>
      </c>
      <c r="G13" s="66">
        <f t="shared" si="1"/>
        <v>5</v>
      </c>
      <c r="H13" s="65">
        <f>VLOOKUP($A13,'Return Data'!$B$7:$R$2843,7,0)</f>
        <v>4.6628999999999996</v>
      </c>
      <c r="I13" s="66">
        <f t="shared" si="2"/>
        <v>6</v>
      </c>
      <c r="J13" s="65">
        <f>VLOOKUP($A13,'Return Data'!$B$7:$R$2843,8,0)</f>
        <v>4.5176999999999996</v>
      </c>
      <c r="K13" s="66">
        <f t="shared" si="3"/>
        <v>10</v>
      </c>
      <c r="L13" s="65">
        <f>VLOOKUP($A13,'Return Data'!$B$7:$R$2843,9,0)</f>
        <v>3.8205</v>
      </c>
      <c r="M13" s="66">
        <f t="shared" si="4"/>
        <v>7</v>
      </c>
      <c r="N13" s="65">
        <f>VLOOKUP($A13,'Return Data'!$B$7:$R$2843,10,0)</f>
        <v>3.9902000000000002</v>
      </c>
      <c r="O13" s="66">
        <f t="shared" si="5"/>
        <v>4</v>
      </c>
      <c r="P13" s="65">
        <f>VLOOKUP($A13,'Return Data'!$B$7:$R$2843,11,0)</f>
        <v>3.9632999999999998</v>
      </c>
      <c r="Q13" s="66">
        <f t="shared" si="6"/>
        <v>4</v>
      </c>
      <c r="R13" s="65">
        <f>VLOOKUP($A13,'Return Data'!$B$7:$R$2843,12,0)</f>
        <v>3.8090000000000002</v>
      </c>
      <c r="S13" s="66">
        <f t="shared" si="7"/>
        <v>5</v>
      </c>
      <c r="T13" s="65">
        <f>VLOOKUP($A13,'Return Data'!$B$7:$R$2843,13,0)</f>
        <v>3.9788999999999999</v>
      </c>
      <c r="U13" s="66">
        <f t="shared" si="8"/>
        <v>5</v>
      </c>
      <c r="V13" s="65">
        <f>VLOOKUP($A13,'Return Data'!$B$7:$R$2843,17,0)</f>
        <v>6.0053000000000001</v>
      </c>
      <c r="W13" s="66">
        <f t="shared" si="10"/>
        <v>2</v>
      </c>
      <c r="X13" s="65">
        <f>VLOOKUP($A13,'Return Data'!$B$7:$R$2843,14,0)</f>
        <v>6.7558999999999996</v>
      </c>
      <c r="Y13" s="66">
        <f t="shared" si="11"/>
        <v>2</v>
      </c>
      <c r="Z13" s="65">
        <f>VLOOKUP($A13,'Return Data'!$B$7:$R$2843,16,0)</f>
        <v>7.1403999999999996</v>
      </c>
      <c r="AA13" s="67">
        <f t="shared" si="9"/>
        <v>9</v>
      </c>
    </row>
    <row r="14" spans="1:27" x14ac:dyDescent="0.3">
      <c r="A14" s="63" t="s">
        <v>1212</v>
      </c>
      <c r="B14" s="64">
        <f>VLOOKUP($A14,'Return Data'!$B$7:$R$2843,3,0)</f>
        <v>44391</v>
      </c>
      <c r="C14" s="65">
        <f>VLOOKUP($A14,'Return Data'!$B$7:$R$2843,4,0)</f>
        <v>296.25220000000002</v>
      </c>
      <c r="D14" s="65">
        <f>VLOOKUP($A14,'Return Data'!$B$7:$R$2843,5,0)</f>
        <v>5.3601999999999999</v>
      </c>
      <c r="E14" s="66">
        <f t="shared" si="0"/>
        <v>5</v>
      </c>
      <c r="F14" s="65">
        <f>VLOOKUP($A14,'Return Data'!$B$7:$R$2843,6,0)</f>
        <v>4.3887999999999998</v>
      </c>
      <c r="G14" s="66">
        <f t="shared" si="1"/>
        <v>10</v>
      </c>
      <c r="H14" s="65">
        <f>VLOOKUP($A14,'Return Data'!$B$7:$R$2843,7,0)</f>
        <v>4.2805</v>
      </c>
      <c r="I14" s="66">
        <f t="shared" si="2"/>
        <v>11</v>
      </c>
      <c r="J14" s="65">
        <f>VLOOKUP($A14,'Return Data'!$B$7:$R$2843,8,0)</f>
        <v>4.2760999999999996</v>
      </c>
      <c r="K14" s="66">
        <f t="shared" si="3"/>
        <v>11</v>
      </c>
      <c r="L14" s="65">
        <f>VLOOKUP($A14,'Return Data'!$B$7:$R$2843,9,0)</f>
        <v>3.8115999999999999</v>
      </c>
      <c r="M14" s="66">
        <f t="shared" si="4"/>
        <v>8</v>
      </c>
      <c r="N14" s="65">
        <f>VLOOKUP($A14,'Return Data'!$B$7:$R$2843,10,0)</f>
        <v>3.8502000000000001</v>
      </c>
      <c r="O14" s="66">
        <f t="shared" si="5"/>
        <v>8</v>
      </c>
      <c r="P14" s="65">
        <f>VLOOKUP($A14,'Return Data'!$B$7:$R$2843,11,0)</f>
        <v>3.867</v>
      </c>
      <c r="Q14" s="66">
        <f t="shared" si="6"/>
        <v>8</v>
      </c>
      <c r="R14" s="65">
        <f>VLOOKUP($A14,'Return Data'!$B$7:$R$2843,12,0)</f>
        <v>3.7172999999999998</v>
      </c>
      <c r="S14" s="66">
        <f t="shared" si="7"/>
        <v>8</v>
      </c>
      <c r="T14" s="65">
        <f>VLOOKUP($A14,'Return Data'!$B$7:$R$2843,13,0)</f>
        <v>3.9085000000000001</v>
      </c>
      <c r="U14" s="66">
        <f t="shared" si="8"/>
        <v>7</v>
      </c>
      <c r="V14" s="65">
        <f>VLOOKUP($A14,'Return Data'!$B$7:$R$2843,17,0)</f>
        <v>5.7748999999999997</v>
      </c>
      <c r="W14" s="66">
        <f t="shared" si="10"/>
        <v>5</v>
      </c>
      <c r="X14" s="65">
        <f>VLOOKUP($A14,'Return Data'!$B$7:$R$2843,14,0)</f>
        <v>6.5873999999999997</v>
      </c>
      <c r="Y14" s="66">
        <f t="shared" si="11"/>
        <v>6</v>
      </c>
      <c r="Z14" s="65">
        <f>VLOOKUP($A14,'Return Data'!$B$7:$R$2843,16,0)</f>
        <v>7.3257000000000003</v>
      </c>
      <c r="AA14" s="67">
        <f t="shared" si="9"/>
        <v>5</v>
      </c>
    </row>
    <row r="15" spans="1:27" x14ac:dyDescent="0.3">
      <c r="A15" s="63" t="s">
        <v>1215</v>
      </c>
      <c r="B15" s="64">
        <f>VLOOKUP($A15,'Return Data'!$B$7:$R$2843,3,0)</f>
        <v>44391</v>
      </c>
      <c r="C15" s="65">
        <f>VLOOKUP($A15,'Return Data'!$B$7:$R$2843,4,0)</f>
        <v>32.173499999999997</v>
      </c>
      <c r="D15" s="65">
        <f>VLOOKUP($A15,'Return Data'!$B$7:$R$2843,5,0)</f>
        <v>4.1980000000000004</v>
      </c>
      <c r="E15" s="66">
        <f t="shared" si="0"/>
        <v>13</v>
      </c>
      <c r="F15" s="65">
        <f>VLOOKUP($A15,'Return Data'!$B$7:$R$2843,6,0)</f>
        <v>3.4277000000000002</v>
      </c>
      <c r="G15" s="66">
        <f t="shared" si="1"/>
        <v>14</v>
      </c>
      <c r="H15" s="65">
        <f>VLOOKUP($A15,'Return Data'!$B$7:$R$2843,7,0)</f>
        <v>3.4542999999999999</v>
      </c>
      <c r="I15" s="66">
        <f t="shared" si="2"/>
        <v>14</v>
      </c>
      <c r="J15" s="65">
        <f>VLOOKUP($A15,'Return Data'!$B$7:$R$2843,8,0)</f>
        <v>3.6354000000000002</v>
      </c>
      <c r="K15" s="66">
        <f t="shared" si="3"/>
        <v>15</v>
      </c>
      <c r="L15" s="65">
        <f>VLOOKUP($A15,'Return Data'!$B$7:$R$2843,9,0)</f>
        <v>2.9416000000000002</v>
      </c>
      <c r="M15" s="66">
        <f t="shared" si="4"/>
        <v>15</v>
      </c>
      <c r="N15" s="65">
        <f>VLOOKUP($A15,'Return Data'!$B$7:$R$2843,10,0)</f>
        <v>3.0413000000000001</v>
      </c>
      <c r="O15" s="66">
        <f t="shared" si="5"/>
        <v>14</v>
      </c>
      <c r="P15" s="65">
        <f>VLOOKUP($A15,'Return Data'!$B$7:$R$2843,11,0)</f>
        <v>3.1309999999999998</v>
      </c>
      <c r="Q15" s="66">
        <f t="shared" si="6"/>
        <v>14</v>
      </c>
      <c r="R15" s="65">
        <f>VLOOKUP($A15,'Return Data'!$B$7:$R$2843,12,0)</f>
        <v>2.9171999999999998</v>
      </c>
      <c r="S15" s="66">
        <f t="shared" si="7"/>
        <v>14</v>
      </c>
      <c r="T15" s="65">
        <f>VLOOKUP($A15,'Return Data'!$B$7:$R$2843,13,0)</f>
        <v>2.9232999999999998</v>
      </c>
      <c r="U15" s="66">
        <f t="shared" si="8"/>
        <v>15</v>
      </c>
      <c r="V15" s="65">
        <f>VLOOKUP($A15,'Return Data'!$B$7:$R$2843,17,0)</f>
        <v>4.6967999999999996</v>
      </c>
      <c r="W15" s="66">
        <f t="shared" si="10"/>
        <v>14</v>
      </c>
      <c r="X15" s="65">
        <f>VLOOKUP($A15,'Return Data'!$B$7:$R$2843,14,0)</f>
        <v>5.4843000000000002</v>
      </c>
      <c r="Y15" s="66">
        <f t="shared" si="11"/>
        <v>12</v>
      </c>
      <c r="Z15" s="65">
        <f>VLOOKUP($A15,'Return Data'!$B$7:$R$2843,16,0)</f>
        <v>6.5518000000000001</v>
      </c>
      <c r="AA15" s="67">
        <f t="shared" si="9"/>
        <v>13</v>
      </c>
    </row>
    <row r="16" spans="1:27" x14ac:dyDescent="0.3">
      <c r="A16" s="63" t="s">
        <v>1218</v>
      </c>
      <c r="B16" s="64">
        <f>VLOOKUP($A16,'Return Data'!$B$7:$R$2843,3,0)</f>
        <v>44391</v>
      </c>
      <c r="C16" s="65">
        <f>VLOOKUP($A16,'Return Data'!$B$7:$R$2843,4,0)</f>
        <v>2417.1693</v>
      </c>
      <c r="D16" s="65">
        <f>VLOOKUP($A16,'Return Data'!$B$7:$R$2843,5,0)</f>
        <v>4.8613999999999997</v>
      </c>
      <c r="E16" s="66">
        <f t="shared" si="0"/>
        <v>12</v>
      </c>
      <c r="F16" s="65">
        <f>VLOOKUP($A16,'Return Data'!$B$7:$R$2843,6,0)</f>
        <v>4.431</v>
      </c>
      <c r="G16" s="66">
        <f t="shared" si="1"/>
        <v>9</v>
      </c>
      <c r="H16" s="65">
        <f>VLOOKUP($A16,'Return Data'!$B$7:$R$2843,7,0)</f>
        <v>5.2649999999999997</v>
      </c>
      <c r="I16" s="66">
        <f t="shared" si="2"/>
        <v>3</v>
      </c>
      <c r="J16" s="65">
        <f>VLOOKUP($A16,'Return Data'!$B$7:$R$2843,8,0)</f>
        <v>4.7815000000000003</v>
      </c>
      <c r="K16" s="66">
        <f t="shared" si="3"/>
        <v>4</v>
      </c>
      <c r="L16" s="65">
        <f>VLOOKUP($A16,'Return Data'!$B$7:$R$2843,9,0)</f>
        <v>3.4967000000000001</v>
      </c>
      <c r="M16" s="66">
        <f t="shared" si="4"/>
        <v>12</v>
      </c>
      <c r="N16" s="65">
        <f>VLOOKUP($A16,'Return Data'!$B$7:$R$2843,10,0)</f>
        <v>3.7494000000000001</v>
      </c>
      <c r="O16" s="66">
        <f t="shared" si="5"/>
        <v>11</v>
      </c>
      <c r="P16" s="65">
        <f>VLOOKUP($A16,'Return Data'!$B$7:$R$2843,11,0)</f>
        <v>3.8294000000000001</v>
      </c>
      <c r="Q16" s="66">
        <f t="shared" si="6"/>
        <v>9</v>
      </c>
      <c r="R16" s="65">
        <f>VLOOKUP($A16,'Return Data'!$B$7:$R$2843,12,0)</f>
        <v>3.6032000000000002</v>
      </c>
      <c r="S16" s="66">
        <f t="shared" si="7"/>
        <v>10</v>
      </c>
      <c r="T16" s="65">
        <f>VLOOKUP($A16,'Return Data'!$B$7:$R$2843,13,0)</f>
        <v>3.5798999999999999</v>
      </c>
      <c r="U16" s="66">
        <f t="shared" si="8"/>
        <v>12</v>
      </c>
      <c r="V16" s="65">
        <f>VLOOKUP($A16,'Return Data'!$B$7:$R$2843,17,0)</f>
        <v>5.2968999999999999</v>
      </c>
      <c r="W16" s="66">
        <f t="shared" si="10"/>
        <v>12</v>
      </c>
      <c r="X16" s="65">
        <f>VLOOKUP($A16,'Return Data'!$B$7:$R$2843,14,0)</f>
        <v>6.0858999999999996</v>
      </c>
      <c r="Y16" s="66">
        <f t="shared" si="11"/>
        <v>11</v>
      </c>
      <c r="Z16" s="65">
        <f>VLOOKUP($A16,'Return Data'!$B$7:$R$2843,16,0)</f>
        <v>7.7088999999999999</v>
      </c>
      <c r="AA16" s="67">
        <f t="shared" si="9"/>
        <v>1</v>
      </c>
    </row>
    <row r="17" spans="1:27" x14ac:dyDescent="0.3">
      <c r="A17" s="63" t="s">
        <v>1222</v>
      </c>
      <c r="B17" s="64">
        <f>VLOOKUP($A17,'Return Data'!$B$7:$R$2843,3,0)</f>
        <v>44391</v>
      </c>
      <c r="C17" s="65">
        <f>VLOOKUP($A17,'Return Data'!$B$7:$R$2843,4,0)</f>
        <v>3503.8440999999998</v>
      </c>
      <c r="D17" s="65">
        <f>VLOOKUP($A17,'Return Data'!$B$7:$R$2843,5,0)</f>
        <v>5.1529999999999996</v>
      </c>
      <c r="E17" s="66">
        <f t="shared" si="0"/>
        <v>7</v>
      </c>
      <c r="F17" s="65">
        <f>VLOOKUP($A17,'Return Data'!$B$7:$R$2843,6,0)</f>
        <v>5.3231000000000002</v>
      </c>
      <c r="G17" s="66">
        <f t="shared" si="1"/>
        <v>3</v>
      </c>
      <c r="H17" s="65">
        <f>VLOOKUP($A17,'Return Data'!$B$7:$R$2843,7,0)</f>
        <v>4.8605</v>
      </c>
      <c r="I17" s="66">
        <f t="shared" si="2"/>
        <v>5</v>
      </c>
      <c r="J17" s="65">
        <f>VLOOKUP($A17,'Return Data'!$B$7:$R$2843,8,0)</f>
        <v>4.7525000000000004</v>
      </c>
      <c r="K17" s="66">
        <f t="shared" si="3"/>
        <v>5</v>
      </c>
      <c r="L17" s="65">
        <f>VLOOKUP($A17,'Return Data'!$B$7:$R$2843,9,0)</f>
        <v>3.9861</v>
      </c>
      <c r="M17" s="66">
        <f t="shared" si="4"/>
        <v>4</v>
      </c>
      <c r="N17" s="65">
        <f>VLOOKUP($A17,'Return Data'!$B$7:$R$2843,10,0)</f>
        <v>3.7602000000000002</v>
      </c>
      <c r="O17" s="66">
        <f t="shared" si="5"/>
        <v>10</v>
      </c>
      <c r="P17" s="65">
        <f>VLOOKUP($A17,'Return Data'!$B$7:$R$2843,11,0)</f>
        <v>3.8071000000000002</v>
      </c>
      <c r="Q17" s="66">
        <f t="shared" si="6"/>
        <v>10</v>
      </c>
      <c r="R17" s="65">
        <f>VLOOKUP($A17,'Return Data'!$B$7:$R$2843,12,0)</f>
        <v>3.7208000000000001</v>
      </c>
      <c r="S17" s="66">
        <f t="shared" si="7"/>
        <v>7</v>
      </c>
      <c r="T17" s="65">
        <f>VLOOKUP($A17,'Return Data'!$B$7:$R$2843,13,0)</f>
        <v>3.8287</v>
      </c>
      <c r="U17" s="66">
        <f t="shared" si="8"/>
        <v>8</v>
      </c>
      <c r="V17" s="65">
        <f>VLOOKUP($A17,'Return Data'!$B$7:$R$2843,17,0)</f>
        <v>5.5030999999999999</v>
      </c>
      <c r="W17" s="66">
        <f t="shared" si="10"/>
        <v>10</v>
      </c>
      <c r="X17" s="65">
        <f>VLOOKUP($A17,'Return Data'!$B$7:$R$2843,14,0)</f>
        <v>6.4709000000000003</v>
      </c>
      <c r="Y17" s="66">
        <f t="shared" si="11"/>
        <v>7</v>
      </c>
      <c r="Z17" s="65">
        <f>VLOOKUP($A17,'Return Data'!$B$7:$R$2843,16,0)</f>
        <v>7.2085999999999997</v>
      </c>
      <c r="AA17" s="67">
        <f t="shared" si="9"/>
        <v>8</v>
      </c>
    </row>
    <row r="18" spans="1:27" x14ac:dyDescent="0.3">
      <c r="A18" s="63" t="s">
        <v>1225</v>
      </c>
      <c r="B18" s="64">
        <f>VLOOKUP($A18,'Return Data'!$B$7:$R$2843,3,0)</f>
        <v>44391</v>
      </c>
      <c r="C18" s="65">
        <f>VLOOKUP($A18,'Return Data'!$B$7:$R$2843,4,0)</f>
        <v>31.405879706014701</v>
      </c>
      <c r="D18" s="65">
        <f>VLOOKUP($A18,'Return Data'!$B$7:$R$2843,5,0)</f>
        <v>3.6610999999999998</v>
      </c>
      <c r="E18" s="66">
        <f t="shared" si="0"/>
        <v>16</v>
      </c>
      <c r="F18" s="65">
        <f>VLOOKUP($A18,'Return Data'!$B$7:$R$2843,6,0)</f>
        <v>3.1391</v>
      </c>
      <c r="G18" s="66">
        <f t="shared" si="1"/>
        <v>15</v>
      </c>
      <c r="H18" s="65">
        <f>VLOOKUP($A18,'Return Data'!$B$7:$R$2843,7,0)</f>
        <v>3.1396999999999999</v>
      </c>
      <c r="I18" s="66">
        <f t="shared" si="2"/>
        <v>16</v>
      </c>
      <c r="J18" s="65">
        <f>VLOOKUP($A18,'Return Data'!$B$7:$R$2843,8,0)</f>
        <v>3.0792000000000002</v>
      </c>
      <c r="K18" s="66">
        <f t="shared" si="3"/>
        <v>16</v>
      </c>
      <c r="L18" s="65">
        <f>VLOOKUP($A18,'Return Data'!$B$7:$R$2843,9,0)</f>
        <v>2.9239999999999999</v>
      </c>
      <c r="M18" s="66">
        <f t="shared" si="4"/>
        <v>16</v>
      </c>
      <c r="N18" s="65">
        <f>VLOOKUP($A18,'Return Data'!$B$7:$R$2843,10,0)</f>
        <v>2.7957999999999998</v>
      </c>
      <c r="O18" s="66">
        <f t="shared" si="5"/>
        <v>16</v>
      </c>
      <c r="P18" s="65">
        <f>VLOOKUP($A18,'Return Data'!$B$7:$R$2843,11,0)</f>
        <v>2.8045</v>
      </c>
      <c r="Q18" s="66">
        <f t="shared" si="6"/>
        <v>16</v>
      </c>
      <c r="R18" s="65">
        <f>VLOOKUP($A18,'Return Data'!$B$7:$R$2843,12,0)</f>
        <v>2.8626</v>
      </c>
      <c r="S18" s="66">
        <f t="shared" si="7"/>
        <v>15</v>
      </c>
      <c r="T18" s="65">
        <f>VLOOKUP($A18,'Return Data'!$B$7:$R$2843,13,0)</f>
        <v>2.9491000000000001</v>
      </c>
      <c r="U18" s="66">
        <f t="shared" si="8"/>
        <v>14</v>
      </c>
      <c r="V18" s="65">
        <f>VLOOKUP($A18,'Return Data'!$B$7:$R$2843,17,0)</f>
        <v>5.9718999999999998</v>
      </c>
      <c r="W18" s="66">
        <f t="shared" si="10"/>
        <v>3</v>
      </c>
      <c r="X18" s="65">
        <f>VLOOKUP($A18,'Return Data'!$B$7:$R$2843,14,0)</f>
        <v>6.1623999999999999</v>
      </c>
      <c r="Y18" s="66">
        <f t="shared" si="11"/>
        <v>10</v>
      </c>
      <c r="Z18" s="65">
        <f>VLOOKUP($A18,'Return Data'!$B$7:$R$2843,16,0)</f>
        <v>7.4448999999999996</v>
      </c>
      <c r="AA18" s="67">
        <f t="shared" si="9"/>
        <v>4</v>
      </c>
    </row>
    <row r="19" spans="1:27" x14ac:dyDescent="0.3">
      <c r="A19" s="63" t="s">
        <v>1226</v>
      </c>
      <c r="B19" s="64">
        <f>VLOOKUP($A19,'Return Data'!$B$7:$R$2843,3,0)</f>
        <v>44391</v>
      </c>
      <c r="C19" s="65">
        <f>VLOOKUP($A19,'Return Data'!$B$7:$R$2843,4,0)</f>
        <v>3231.0259000000001</v>
      </c>
      <c r="D19" s="65">
        <f>VLOOKUP($A19,'Return Data'!$B$7:$R$2843,5,0)</f>
        <v>5.1283000000000003</v>
      </c>
      <c r="E19" s="66">
        <f t="shared" si="0"/>
        <v>8</v>
      </c>
      <c r="F19" s="65">
        <f>VLOOKUP($A19,'Return Data'!$B$7:$R$2843,6,0)</f>
        <v>4.3327999999999998</v>
      </c>
      <c r="G19" s="66">
        <f t="shared" si="1"/>
        <v>11</v>
      </c>
      <c r="H19" s="65">
        <f>VLOOKUP($A19,'Return Data'!$B$7:$R$2843,7,0)</f>
        <v>4.4939999999999998</v>
      </c>
      <c r="I19" s="66">
        <f t="shared" si="2"/>
        <v>9</v>
      </c>
      <c r="J19" s="65">
        <f>VLOOKUP($A19,'Return Data'!$B$7:$R$2843,8,0)</f>
        <v>4.7290999999999999</v>
      </c>
      <c r="K19" s="66">
        <f t="shared" si="3"/>
        <v>7</v>
      </c>
      <c r="L19" s="65">
        <f>VLOOKUP($A19,'Return Data'!$B$7:$R$2843,9,0)</f>
        <v>4.0266999999999999</v>
      </c>
      <c r="M19" s="66">
        <f t="shared" si="4"/>
        <v>1</v>
      </c>
      <c r="N19" s="65">
        <f>VLOOKUP($A19,'Return Data'!$B$7:$R$2843,10,0)</f>
        <v>3.9113000000000002</v>
      </c>
      <c r="O19" s="66">
        <f t="shared" si="5"/>
        <v>5</v>
      </c>
      <c r="P19" s="65">
        <f>VLOOKUP($A19,'Return Data'!$B$7:$R$2843,11,0)</f>
        <v>3.9832999999999998</v>
      </c>
      <c r="Q19" s="66">
        <f t="shared" si="6"/>
        <v>3</v>
      </c>
      <c r="R19" s="65">
        <f>VLOOKUP($A19,'Return Data'!$B$7:$R$2843,12,0)</f>
        <v>3.8715999999999999</v>
      </c>
      <c r="S19" s="66">
        <f t="shared" si="7"/>
        <v>3</v>
      </c>
      <c r="T19" s="65">
        <f>VLOOKUP($A19,'Return Data'!$B$7:$R$2843,13,0)</f>
        <v>4.0034000000000001</v>
      </c>
      <c r="U19" s="66">
        <f t="shared" si="8"/>
        <v>3</v>
      </c>
      <c r="V19" s="65">
        <f>VLOOKUP($A19,'Return Data'!$B$7:$R$2843,17,0)</f>
        <v>5.7295999999999996</v>
      </c>
      <c r="W19" s="66">
        <f t="shared" si="10"/>
        <v>7</v>
      </c>
      <c r="X19" s="65">
        <f>VLOOKUP($A19,'Return Data'!$B$7:$R$2843,14,0)</f>
        <v>6.6490999999999998</v>
      </c>
      <c r="Y19" s="66">
        <f t="shared" si="11"/>
        <v>4</v>
      </c>
      <c r="Z19" s="65">
        <f>VLOOKUP($A19,'Return Data'!$B$7:$R$2843,16,0)</f>
        <v>7.5609999999999999</v>
      </c>
      <c r="AA19" s="67">
        <f t="shared" si="9"/>
        <v>2</v>
      </c>
    </row>
    <row r="20" spans="1:27" x14ac:dyDescent="0.3">
      <c r="A20" s="63" t="s">
        <v>1229</v>
      </c>
      <c r="B20" s="64">
        <f>VLOOKUP($A20,'Return Data'!$B$7:$R$2843,3,0)</f>
        <v>44391</v>
      </c>
      <c r="C20" s="65">
        <f>VLOOKUP($A20,'Return Data'!$B$7:$R$2843,4,0)</f>
        <v>1051.6039000000001</v>
      </c>
      <c r="D20" s="65">
        <f>VLOOKUP($A20,'Return Data'!$B$7:$R$2843,5,0)</f>
        <v>3.9224999999999999</v>
      </c>
      <c r="E20" s="66">
        <f t="shared" si="0"/>
        <v>15</v>
      </c>
      <c r="F20" s="65">
        <f>VLOOKUP($A20,'Return Data'!$B$7:$R$2843,6,0)</f>
        <v>3.0236999999999998</v>
      </c>
      <c r="G20" s="66">
        <f t="shared" si="1"/>
        <v>16</v>
      </c>
      <c r="H20" s="65">
        <f>VLOOKUP($A20,'Return Data'!$B$7:$R$2843,7,0)</f>
        <v>3.4483999999999999</v>
      </c>
      <c r="I20" s="66">
        <f t="shared" si="2"/>
        <v>15</v>
      </c>
      <c r="J20" s="65">
        <f>VLOOKUP($A20,'Return Data'!$B$7:$R$2843,8,0)</f>
        <v>3.6789000000000001</v>
      </c>
      <c r="K20" s="66">
        <f t="shared" si="3"/>
        <v>14</v>
      </c>
      <c r="L20" s="65">
        <f>VLOOKUP($A20,'Return Data'!$B$7:$R$2843,9,0)</f>
        <v>2.9876999999999998</v>
      </c>
      <c r="M20" s="66">
        <f t="shared" si="4"/>
        <v>14</v>
      </c>
      <c r="N20" s="65">
        <f>VLOOKUP($A20,'Return Data'!$B$7:$R$2843,10,0)</f>
        <v>2.8275999999999999</v>
      </c>
      <c r="O20" s="66">
        <f t="shared" si="5"/>
        <v>15</v>
      </c>
      <c r="P20" s="65">
        <f>VLOOKUP($A20,'Return Data'!$B$7:$R$2843,11,0)</f>
        <v>2.8367</v>
      </c>
      <c r="Q20" s="66">
        <f t="shared" si="6"/>
        <v>15</v>
      </c>
      <c r="R20" s="65">
        <f>VLOOKUP($A20,'Return Data'!$B$7:$R$2843,12,0)</f>
        <v>2.8246000000000002</v>
      </c>
      <c r="S20" s="66">
        <f t="shared" si="7"/>
        <v>16</v>
      </c>
      <c r="T20" s="65"/>
      <c r="U20" s="66"/>
      <c r="V20" s="65"/>
      <c r="W20" s="66"/>
      <c r="X20" s="65"/>
      <c r="Y20" s="66"/>
      <c r="Z20" s="65">
        <f>VLOOKUP($A20,'Return Data'!$B$7:$R$2843,16,0)</f>
        <v>3.7799</v>
      </c>
      <c r="AA20" s="67">
        <f t="shared" si="9"/>
        <v>17</v>
      </c>
    </row>
    <row r="21" spans="1:27" x14ac:dyDescent="0.3">
      <c r="A21" s="63" t="s">
        <v>1233</v>
      </c>
      <c r="B21" s="64">
        <f>VLOOKUP($A21,'Return Data'!$B$7:$R$2843,3,0)</f>
        <v>44391</v>
      </c>
      <c r="C21" s="65">
        <f>VLOOKUP($A21,'Return Data'!$B$7:$R$2843,4,0)</f>
        <v>32.886899999999997</v>
      </c>
      <c r="D21" s="65">
        <f>VLOOKUP($A21,'Return Data'!$B$7:$R$2843,5,0)</f>
        <v>4.8841000000000001</v>
      </c>
      <c r="E21" s="66">
        <f t="shared" si="0"/>
        <v>10</v>
      </c>
      <c r="F21" s="65">
        <f>VLOOKUP($A21,'Return Data'!$B$7:$R$2843,6,0)</f>
        <v>3.9754999999999998</v>
      </c>
      <c r="G21" s="66">
        <f t="shared" si="1"/>
        <v>12</v>
      </c>
      <c r="H21" s="65">
        <f>VLOOKUP($A21,'Return Data'!$B$7:$R$2843,7,0)</f>
        <v>4.2685000000000004</v>
      </c>
      <c r="I21" s="66">
        <f t="shared" si="2"/>
        <v>12</v>
      </c>
      <c r="J21" s="65">
        <f>VLOOKUP($A21,'Return Data'!$B$7:$R$2843,8,0)</f>
        <v>4.2243000000000004</v>
      </c>
      <c r="K21" s="66">
        <f t="shared" si="3"/>
        <v>13</v>
      </c>
      <c r="L21" s="65">
        <f>VLOOKUP($A21,'Return Data'!$B$7:$R$2843,9,0)</f>
        <v>3.3685</v>
      </c>
      <c r="M21" s="66">
        <f t="shared" si="4"/>
        <v>13</v>
      </c>
      <c r="N21" s="65">
        <f>VLOOKUP($A21,'Return Data'!$B$7:$R$2843,10,0)</f>
        <v>3.4382000000000001</v>
      </c>
      <c r="O21" s="66">
        <f t="shared" si="5"/>
        <v>12</v>
      </c>
      <c r="P21" s="65">
        <f>VLOOKUP($A21,'Return Data'!$B$7:$R$2843,11,0)</f>
        <v>3.5308000000000002</v>
      </c>
      <c r="Q21" s="66">
        <f t="shared" si="6"/>
        <v>12</v>
      </c>
      <c r="R21" s="65">
        <f>VLOOKUP($A21,'Return Data'!$B$7:$R$2843,12,0)</f>
        <v>3.4249000000000001</v>
      </c>
      <c r="S21" s="66">
        <f t="shared" si="7"/>
        <v>12</v>
      </c>
      <c r="T21" s="65">
        <f>VLOOKUP($A21,'Return Data'!$B$7:$R$2843,13,0)</f>
        <v>3.6349999999999998</v>
      </c>
      <c r="U21" s="66">
        <f>RANK(T21,T$8:T$24,0)</f>
        <v>11</v>
      </c>
      <c r="V21" s="65">
        <f>VLOOKUP($A21,'Return Data'!$B$7:$R$2843,17,0)</f>
        <v>5.4230999999999998</v>
      </c>
      <c r="W21" s="66">
        <f>RANK(V21,V$8:V$24,0)</f>
        <v>11</v>
      </c>
      <c r="X21" s="65">
        <f>VLOOKUP($A21,'Return Data'!$B$7:$R$2843,14,0)</f>
        <v>6.2239000000000004</v>
      </c>
      <c r="Y21" s="66">
        <f>RANK(X21,X$8:X$24,0)</f>
        <v>9</v>
      </c>
      <c r="Z21" s="65">
        <f>VLOOKUP($A21,'Return Data'!$B$7:$R$2843,16,0)</f>
        <v>7.2491000000000003</v>
      </c>
      <c r="AA21" s="67">
        <f t="shared" si="9"/>
        <v>7</v>
      </c>
    </row>
    <row r="22" spans="1:27" x14ac:dyDescent="0.3">
      <c r="A22" s="63" t="s">
        <v>1235</v>
      </c>
      <c r="B22" s="64">
        <f>VLOOKUP($A22,'Return Data'!$B$7:$R$2843,3,0)</f>
        <v>44391</v>
      </c>
      <c r="C22" s="65">
        <f>VLOOKUP($A22,'Return Data'!$B$7:$R$2843,4,0)</f>
        <v>11.7963</v>
      </c>
      <c r="D22" s="65">
        <f>VLOOKUP($A22,'Return Data'!$B$7:$R$2843,5,0)</f>
        <v>4.0228999999999999</v>
      </c>
      <c r="E22" s="66">
        <f t="shared" si="0"/>
        <v>14</v>
      </c>
      <c r="F22" s="65">
        <f>VLOOKUP($A22,'Return Data'!$B$7:$R$2843,6,0)</f>
        <v>3.653</v>
      </c>
      <c r="G22" s="66">
        <f t="shared" si="1"/>
        <v>13</v>
      </c>
      <c r="H22" s="65">
        <f>VLOOKUP($A22,'Return Data'!$B$7:$R$2843,7,0)</f>
        <v>4.0255999999999998</v>
      </c>
      <c r="I22" s="66">
        <f t="shared" si="2"/>
        <v>13</v>
      </c>
      <c r="J22" s="65">
        <f>VLOOKUP($A22,'Return Data'!$B$7:$R$2843,8,0)</f>
        <v>4.2282000000000002</v>
      </c>
      <c r="K22" s="66">
        <f t="shared" si="3"/>
        <v>12</v>
      </c>
      <c r="L22" s="65">
        <f>VLOOKUP($A22,'Return Data'!$B$7:$R$2843,9,0)</f>
        <v>3.5998999999999999</v>
      </c>
      <c r="M22" s="66">
        <f t="shared" si="4"/>
        <v>11</v>
      </c>
      <c r="N22" s="65">
        <f>VLOOKUP($A22,'Return Data'!$B$7:$R$2843,10,0)</f>
        <v>3.4232</v>
      </c>
      <c r="O22" s="66">
        <f t="shared" si="5"/>
        <v>13</v>
      </c>
      <c r="P22" s="65">
        <f>VLOOKUP($A22,'Return Data'!$B$7:$R$2843,11,0)</f>
        <v>3.4337</v>
      </c>
      <c r="Q22" s="66">
        <f t="shared" si="6"/>
        <v>13</v>
      </c>
      <c r="R22" s="65">
        <f>VLOOKUP($A22,'Return Data'!$B$7:$R$2843,12,0)</f>
        <v>3.3935</v>
      </c>
      <c r="S22" s="66">
        <f t="shared" si="7"/>
        <v>13</v>
      </c>
      <c r="T22" s="65">
        <f>VLOOKUP($A22,'Return Data'!$B$7:$R$2843,13,0)</f>
        <v>3.5072000000000001</v>
      </c>
      <c r="U22" s="66">
        <f>RANK(T22,T$8:T$24,0)</f>
        <v>13</v>
      </c>
      <c r="V22" s="65">
        <f>VLOOKUP($A22,'Return Data'!$B$7:$R$2843,17,0)</f>
        <v>5.1642000000000001</v>
      </c>
      <c r="W22" s="66">
        <f>RANK(V22,V$8:V$24,0)</f>
        <v>13</v>
      </c>
      <c r="X22" s="65"/>
      <c r="Y22" s="66"/>
      <c r="Z22" s="65">
        <f>VLOOKUP($A22,'Return Data'!$B$7:$R$2843,16,0)</f>
        <v>6.0776000000000003</v>
      </c>
      <c r="AA22" s="67">
        <f t="shared" si="9"/>
        <v>14</v>
      </c>
    </row>
    <row r="23" spans="1:27" x14ac:dyDescent="0.3">
      <c r="A23" s="63" t="s">
        <v>1237</v>
      </c>
      <c r="B23" s="64">
        <f>VLOOKUP($A23,'Return Data'!$B$7:$R$2843,3,0)</f>
        <v>44391</v>
      </c>
      <c r="C23" s="65">
        <f>VLOOKUP($A23,'Return Data'!$B$7:$R$2843,4,0)</f>
        <v>3683.0241999999998</v>
      </c>
      <c r="D23" s="65">
        <f>VLOOKUP($A23,'Return Data'!$B$7:$R$2843,5,0)</f>
        <v>6.3616000000000001</v>
      </c>
      <c r="E23" s="66">
        <f t="shared" si="0"/>
        <v>1</v>
      </c>
      <c r="F23" s="65">
        <f>VLOOKUP($A23,'Return Data'!$B$7:$R$2843,6,0)</f>
        <v>5.4985999999999997</v>
      </c>
      <c r="G23" s="66">
        <f t="shared" si="1"/>
        <v>1</v>
      </c>
      <c r="H23" s="65">
        <f>VLOOKUP($A23,'Return Data'!$B$7:$R$2843,7,0)</f>
        <v>5.2827000000000002</v>
      </c>
      <c r="I23" s="66">
        <f t="shared" si="2"/>
        <v>2</v>
      </c>
      <c r="J23" s="65">
        <f>VLOOKUP($A23,'Return Data'!$B$7:$R$2843,8,0)</f>
        <v>5.0335000000000001</v>
      </c>
      <c r="K23" s="66">
        <f t="shared" si="3"/>
        <v>2</v>
      </c>
      <c r="L23" s="65">
        <f>VLOOKUP($A23,'Return Data'!$B$7:$R$2843,9,0)</f>
        <v>4.0224000000000002</v>
      </c>
      <c r="M23" s="66">
        <f t="shared" si="4"/>
        <v>2</v>
      </c>
      <c r="N23" s="65">
        <f>VLOOKUP($A23,'Return Data'!$B$7:$R$2843,10,0)</f>
        <v>4.1341000000000001</v>
      </c>
      <c r="O23" s="66">
        <f t="shared" si="5"/>
        <v>1</v>
      </c>
      <c r="P23" s="65">
        <f>VLOOKUP($A23,'Return Data'!$B$7:$R$2843,11,0)</f>
        <v>4.2123999999999997</v>
      </c>
      <c r="Q23" s="66">
        <f t="shared" si="6"/>
        <v>1</v>
      </c>
      <c r="R23" s="65">
        <f>VLOOKUP($A23,'Return Data'!$B$7:$R$2843,12,0)</f>
        <v>4.0370999999999997</v>
      </c>
      <c r="S23" s="66">
        <f t="shared" si="7"/>
        <v>1</v>
      </c>
      <c r="T23" s="65">
        <f>VLOOKUP($A23,'Return Data'!$B$7:$R$2843,13,0)</f>
        <v>4.1867000000000001</v>
      </c>
      <c r="U23" s="66">
        <f>RANK(T23,T$8:T$24,0)</f>
        <v>1</v>
      </c>
      <c r="V23" s="65">
        <f>VLOOKUP($A23,'Return Data'!$B$7:$R$2843,17,0)</f>
        <v>5.8963999999999999</v>
      </c>
      <c r="W23" s="66">
        <f>RANK(V23,V$8:V$24,0)</f>
        <v>4</v>
      </c>
      <c r="X23" s="65">
        <f>VLOOKUP($A23,'Return Data'!$B$7:$R$2843,14,0)</f>
        <v>4.1162000000000001</v>
      </c>
      <c r="Y23" s="66">
        <f>RANK(X23,X$8:X$24,0)</f>
        <v>13</v>
      </c>
      <c r="Z23" s="65">
        <f>VLOOKUP($A23,'Return Data'!$B$7:$R$2843,16,0)</f>
        <v>6.8216000000000001</v>
      </c>
      <c r="AA23" s="67">
        <f t="shared" si="9"/>
        <v>11</v>
      </c>
    </row>
    <row r="24" spans="1:27" x14ac:dyDescent="0.3">
      <c r="A24" s="63" t="s">
        <v>1239</v>
      </c>
      <c r="B24" s="64">
        <f>VLOOKUP($A24,'Return Data'!$B$7:$R$2843,3,0)</f>
        <v>44391</v>
      </c>
      <c r="C24" s="65">
        <f>VLOOKUP($A24,'Return Data'!$B$7:$R$2843,4,0)</f>
        <v>2400.5502000000001</v>
      </c>
      <c r="D24" s="65">
        <f>VLOOKUP($A24,'Return Data'!$B$7:$R$2843,5,0)</f>
        <v>4.9786999999999999</v>
      </c>
      <c r="E24" s="66">
        <f t="shared" si="0"/>
        <v>9</v>
      </c>
      <c r="F24" s="65">
        <f>VLOOKUP($A24,'Return Data'!$B$7:$R$2843,6,0)</f>
        <v>4.5861999999999998</v>
      </c>
      <c r="G24" s="66">
        <f t="shared" si="1"/>
        <v>8</v>
      </c>
      <c r="H24" s="65">
        <f>VLOOKUP($A24,'Return Data'!$B$7:$R$2843,7,0)</f>
        <v>4.4721000000000002</v>
      </c>
      <c r="I24" s="66">
        <f t="shared" si="2"/>
        <v>10</v>
      </c>
      <c r="J24" s="65">
        <f>VLOOKUP($A24,'Return Data'!$B$7:$R$2843,8,0)</f>
        <v>4.7343999999999999</v>
      </c>
      <c r="K24" s="66">
        <f t="shared" si="3"/>
        <v>6</v>
      </c>
      <c r="L24" s="65">
        <f>VLOOKUP($A24,'Return Data'!$B$7:$R$2843,9,0)</f>
        <v>3.9908999999999999</v>
      </c>
      <c r="M24" s="66">
        <f t="shared" si="4"/>
        <v>3</v>
      </c>
      <c r="N24" s="65">
        <f>VLOOKUP($A24,'Return Data'!$B$7:$R$2843,10,0)</f>
        <v>3.8738999999999999</v>
      </c>
      <c r="O24" s="66">
        <f t="shared" si="5"/>
        <v>6</v>
      </c>
      <c r="P24" s="65">
        <f>VLOOKUP($A24,'Return Data'!$B$7:$R$2843,11,0)</f>
        <v>3.9247999999999998</v>
      </c>
      <c r="Q24" s="66">
        <f t="shared" si="6"/>
        <v>5</v>
      </c>
      <c r="R24" s="65">
        <f>VLOOKUP($A24,'Return Data'!$B$7:$R$2843,12,0)</f>
        <v>3.8029999999999999</v>
      </c>
      <c r="S24" s="66">
        <f t="shared" si="7"/>
        <v>6</v>
      </c>
      <c r="T24" s="65">
        <f>VLOOKUP($A24,'Return Data'!$B$7:$R$2843,13,0)</f>
        <v>3.9948000000000001</v>
      </c>
      <c r="U24" s="66">
        <f>RANK(T24,T$8:T$24,0)</f>
        <v>4</v>
      </c>
      <c r="V24" s="65">
        <f>VLOOKUP($A24,'Return Data'!$B$7:$R$2843,17,0)</f>
        <v>5.6990999999999996</v>
      </c>
      <c r="W24" s="66">
        <f>RANK(V24,V$8:V$24,0)</f>
        <v>8</v>
      </c>
      <c r="X24" s="65">
        <f>VLOOKUP($A24,'Return Data'!$B$7:$R$2843,14,0)</f>
        <v>6.6092000000000004</v>
      </c>
      <c r="Y24" s="66">
        <f>RANK(X24,X$8:X$24,0)</f>
        <v>5</v>
      </c>
      <c r="Z24" s="65">
        <f>VLOOKUP($A24,'Return Data'!$B$7:$R$2843,16,0)</f>
        <v>7.556</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4.8076941176470589</v>
      </c>
      <c r="E26" s="74"/>
      <c r="F26" s="75">
        <f>AVERAGE(F8:F24)</f>
        <v>4.2965352941176471</v>
      </c>
      <c r="G26" s="74"/>
      <c r="H26" s="75">
        <f>AVERAGE(H8:H24)</f>
        <v>4.3536117647058825</v>
      </c>
      <c r="I26" s="74"/>
      <c r="J26" s="75">
        <f>AVERAGE(J8:J24)</f>
        <v>4.3254647058823519</v>
      </c>
      <c r="K26" s="74"/>
      <c r="L26" s="75">
        <f>AVERAGE(L8:L24)</f>
        <v>3.5874470588235283</v>
      </c>
      <c r="M26" s="74"/>
      <c r="N26" s="75">
        <f>AVERAGE(N8:N24)</f>
        <v>3.5951882352941174</v>
      </c>
      <c r="O26" s="74"/>
      <c r="P26" s="75">
        <f>AVERAGE(P8:P24)</f>
        <v>3.6194000000000002</v>
      </c>
      <c r="Q26" s="74"/>
      <c r="R26" s="75">
        <f>AVERAGE(R8:R24)</f>
        <v>3.5065705882352942</v>
      </c>
      <c r="S26" s="74"/>
      <c r="T26" s="75">
        <f>AVERAGE(T8:T24)</f>
        <v>3.6646062499999998</v>
      </c>
      <c r="U26" s="74"/>
      <c r="V26" s="75">
        <f>AVERAGE(V8:V24)</f>
        <v>5.6064428571428575</v>
      </c>
      <c r="W26" s="74"/>
      <c r="X26" s="75">
        <f>AVERAGE(X8:X24)</f>
        <v>6.2349846153846169</v>
      </c>
      <c r="Y26" s="74"/>
      <c r="Z26" s="75">
        <f>AVERAGE(Z8:Z24)</f>
        <v>6.6870294117647058</v>
      </c>
      <c r="AA26" s="76"/>
    </row>
    <row r="27" spans="1:27" x14ac:dyDescent="0.3">
      <c r="A27" s="73" t="s">
        <v>28</v>
      </c>
      <c r="B27" s="74"/>
      <c r="C27" s="74"/>
      <c r="D27" s="75">
        <f>MIN(D8:D24)</f>
        <v>2.5112999999999999</v>
      </c>
      <c r="E27" s="74"/>
      <c r="F27" s="75">
        <f>MIN(F8:F24)</f>
        <v>2.7324999999999999</v>
      </c>
      <c r="G27" s="74"/>
      <c r="H27" s="75">
        <f>MIN(H8:H24)</f>
        <v>2.6631999999999998</v>
      </c>
      <c r="I27" s="74"/>
      <c r="J27" s="75">
        <f>MIN(J8:J24)</f>
        <v>2.6082000000000001</v>
      </c>
      <c r="K27" s="74"/>
      <c r="L27" s="75">
        <f>MIN(L8:L24)</f>
        <v>2.6082000000000001</v>
      </c>
      <c r="M27" s="74"/>
      <c r="N27" s="75">
        <f>MIN(N8:N24)</f>
        <v>2.5988000000000002</v>
      </c>
      <c r="O27" s="74"/>
      <c r="P27" s="75">
        <f>MIN(P8:P24)</f>
        <v>2.6353</v>
      </c>
      <c r="Q27" s="74"/>
      <c r="R27" s="75">
        <f>MIN(R8:R24)</f>
        <v>2.6638999999999999</v>
      </c>
      <c r="S27" s="74"/>
      <c r="T27" s="75">
        <f>MIN(T8:T24)</f>
        <v>2.7686999999999999</v>
      </c>
      <c r="U27" s="74"/>
      <c r="V27" s="75">
        <f>MIN(V8:V24)</f>
        <v>4.6967999999999996</v>
      </c>
      <c r="W27" s="74"/>
      <c r="X27" s="75">
        <f>MIN(X8:X24)</f>
        <v>4.1162000000000001</v>
      </c>
      <c r="Y27" s="74"/>
      <c r="Z27" s="75">
        <f>MIN(Z8:Z24)</f>
        <v>3.7799</v>
      </c>
      <c r="AA27" s="76"/>
    </row>
    <row r="28" spans="1:27" ht="15" thickBot="1" x14ac:dyDescent="0.35">
      <c r="A28" s="77" t="s">
        <v>29</v>
      </c>
      <c r="B28" s="78"/>
      <c r="C28" s="78"/>
      <c r="D28" s="79">
        <f>MAX(D8:D24)</f>
        <v>6.3616000000000001</v>
      </c>
      <c r="E28" s="78"/>
      <c r="F28" s="79">
        <f>MAX(F8:F24)</f>
        <v>5.4985999999999997</v>
      </c>
      <c r="G28" s="78"/>
      <c r="H28" s="79">
        <f>MAX(H8:H24)</f>
        <v>5.5773999999999999</v>
      </c>
      <c r="I28" s="78"/>
      <c r="J28" s="79">
        <f>MAX(J8:J24)</f>
        <v>5.2572000000000001</v>
      </c>
      <c r="K28" s="78"/>
      <c r="L28" s="79">
        <f>MAX(L8:L24)</f>
        <v>4.0266999999999999</v>
      </c>
      <c r="M28" s="78"/>
      <c r="N28" s="79">
        <f>MAX(N8:N24)</f>
        <v>4.1341000000000001</v>
      </c>
      <c r="O28" s="78"/>
      <c r="P28" s="79">
        <f>MAX(P8:P24)</f>
        <v>4.2123999999999997</v>
      </c>
      <c r="Q28" s="78"/>
      <c r="R28" s="79">
        <f>MAX(R8:R24)</f>
        <v>4.0370999999999997</v>
      </c>
      <c r="S28" s="78"/>
      <c r="T28" s="79">
        <f>MAX(T8:T24)</f>
        <v>4.1867000000000001</v>
      </c>
      <c r="U28" s="78"/>
      <c r="V28" s="79">
        <f>MAX(V8:V24)</f>
        <v>6.0430999999999999</v>
      </c>
      <c r="W28" s="78"/>
      <c r="X28" s="79">
        <f>MAX(X8:X24)</f>
        <v>6.8691000000000004</v>
      </c>
      <c r="Y28" s="78"/>
      <c r="Z28" s="79">
        <f>MAX(Z8:Z24)</f>
        <v>7.7088999999999999</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44391</v>
      </c>
      <c r="C8" s="65">
        <f>VLOOKUP($A8,'Return Data'!$B$7:$R$2843,4,0)</f>
        <v>31.245000000000001</v>
      </c>
      <c r="D8" s="65">
        <f>VLOOKUP($A8,'Return Data'!$B$7:$R$2843,10,0)</f>
        <v>11.1004</v>
      </c>
      <c r="E8" s="66">
        <f t="shared" ref="E8:E16" si="0">RANK(D8,D$8:D$16,0)</f>
        <v>4</v>
      </c>
      <c r="F8" s="65">
        <f>VLOOKUP($A8,'Return Data'!$B$7:$R$2843,11,0)</f>
        <v>11.175599999999999</v>
      </c>
      <c r="G8" s="66">
        <f t="shared" ref="G8:G16" si="1">RANK(F8,F$8:F$16,0)</f>
        <v>4</v>
      </c>
      <c r="H8" s="65">
        <f>VLOOKUP($A8,'Return Data'!$B$7:$R$2843,12,0)</f>
        <v>29.5505</v>
      </c>
      <c r="I8" s="66">
        <f t="shared" ref="I8:I16" si="2">RANK(H8,H$8:H$16,0)</f>
        <v>4</v>
      </c>
      <c r="J8" s="65">
        <f>VLOOKUP($A8,'Return Data'!$B$7:$R$2843,13,0)</f>
        <v>40.774299999999997</v>
      </c>
      <c r="K8" s="66">
        <f t="shared" ref="K8:K16" si="3">RANK(J8,J$8:J$16,0)</f>
        <v>4</v>
      </c>
      <c r="L8" s="65">
        <f>VLOOKUP($A8,'Return Data'!$B$7:$R$2843,17,0)</f>
        <v>21.6081</v>
      </c>
      <c r="M8" s="66">
        <f t="shared" ref="M8:M14" si="4">RANK(L8,L$8:L$16,0)</f>
        <v>2</v>
      </c>
      <c r="N8" s="65">
        <f>VLOOKUP($A8,'Return Data'!$B$7:$R$2843,14,0)</f>
        <v>15.5625</v>
      </c>
      <c r="O8" s="66">
        <f t="shared" ref="O8:O14" si="5">RANK(N8,N$8:N$16,0)</f>
        <v>2</v>
      </c>
      <c r="P8" s="65">
        <f>VLOOKUP($A8,'Return Data'!$B$7:$R$2843,15,0)</f>
        <v>12.9558</v>
      </c>
      <c r="Q8" s="66">
        <f t="shared" ref="Q8:Q14" si="6">RANK(P8,P$8:P$16,0)</f>
        <v>3</v>
      </c>
      <c r="R8" s="65">
        <f>VLOOKUP($A8,'Return Data'!$B$7:$R$2843,16,0)</f>
        <v>11.1343</v>
      </c>
      <c r="S8" s="67">
        <f t="shared" ref="S8:S16" si="7">RANK(R8,R$8:R$16,0)</f>
        <v>6</v>
      </c>
    </row>
    <row r="9" spans="1:20" x14ac:dyDescent="0.3">
      <c r="A9" s="63" t="s">
        <v>1245</v>
      </c>
      <c r="B9" s="64">
        <f>VLOOKUP($A9,'Return Data'!$B$7:$R$2843,3,0)</f>
        <v>44391</v>
      </c>
      <c r="C9" s="65">
        <f>VLOOKUP($A9,'Return Data'!$B$7:$R$2843,4,0)</f>
        <v>47.488</v>
      </c>
      <c r="D9" s="65">
        <f>VLOOKUP($A9,'Return Data'!$B$7:$R$2843,10,0)</f>
        <v>9.2256</v>
      </c>
      <c r="E9" s="66">
        <f t="shared" si="0"/>
        <v>6</v>
      </c>
      <c r="F9" s="65">
        <f>VLOOKUP($A9,'Return Data'!$B$7:$R$2843,11,0)</f>
        <v>9.2883999999999993</v>
      </c>
      <c r="G9" s="66">
        <f t="shared" si="1"/>
        <v>5</v>
      </c>
      <c r="H9" s="65">
        <f>VLOOKUP($A9,'Return Data'!$B$7:$R$2843,12,0)</f>
        <v>23.579799999999999</v>
      </c>
      <c r="I9" s="66">
        <f t="shared" si="2"/>
        <v>6</v>
      </c>
      <c r="J9" s="65">
        <f>VLOOKUP($A9,'Return Data'!$B$7:$R$2843,13,0)</f>
        <v>36.900399999999998</v>
      </c>
      <c r="K9" s="66">
        <f t="shared" si="3"/>
        <v>5</v>
      </c>
      <c r="L9" s="65">
        <f>VLOOKUP($A9,'Return Data'!$B$7:$R$2843,17,0)</f>
        <v>19.059200000000001</v>
      </c>
      <c r="M9" s="66">
        <f t="shared" si="4"/>
        <v>3</v>
      </c>
      <c r="N9" s="65">
        <f>VLOOKUP($A9,'Return Data'!$B$7:$R$2843,14,0)</f>
        <v>13.7172</v>
      </c>
      <c r="O9" s="66">
        <f t="shared" si="5"/>
        <v>4</v>
      </c>
      <c r="P9" s="65">
        <f>VLOOKUP($A9,'Return Data'!$B$7:$R$2843,15,0)</f>
        <v>11.489000000000001</v>
      </c>
      <c r="Q9" s="66">
        <f t="shared" si="6"/>
        <v>4</v>
      </c>
      <c r="R9" s="65">
        <f>VLOOKUP($A9,'Return Data'!$B$7:$R$2843,16,0)</f>
        <v>11.225099999999999</v>
      </c>
      <c r="S9" s="67">
        <f t="shared" si="7"/>
        <v>5</v>
      </c>
    </row>
    <row r="10" spans="1:20" x14ac:dyDescent="0.3">
      <c r="A10" s="63" t="s">
        <v>1247</v>
      </c>
      <c r="B10" s="64">
        <f>VLOOKUP($A10,'Return Data'!$B$7:$R$2843,3,0)</f>
        <v>44391</v>
      </c>
      <c r="C10" s="65">
        <f>VLOOKUP($A10,'Return Data'!$B$7:$R$2843,4,0)</f>
        <v>394.00790000000001</v>
      </c>
      <c r="D10" s="65">
        <f>VLOOKUP($A10,'Return Data'!$B$7:$R$2843,10,0)</f>
        <v>11.7209</v>
      </c>
      <c r="E10" s="66">
        <f t="shared" si="0"/>
        <v>3</v>
      </c>
      <c r="F10" s="65">
        <f>VLOOKUP($A10,'Return Data'!$B$7:$R$2843,11,0)</f>
        <v>14.582700000000001</v>
      </c>
      <c r="G10" s="66">
        <f t="shared" si="1"/>
        <v>2</v>
      </c>
      <c r="H10" s="65">
        <f>VLOOKUP($A10,'Return Data'!$B$7:$R$2843,12,0)</f>
        <v>45.5426</v>
      </c>
      <c r="I10" s="66">
        <f t="shared" si="2"/>
        <v>2</v>
      </c>
      <c r="J10" s="65">
        <f>VLOOKUP($A10,'Return Data'!$B$7:$R$2843,13,0)</f>
        <v>45.634900000000002</v>
      </c>
      <c r="K10" s="66">
        <f t="shared" si="3"/>
        <v>2</v>
      </c>
      <c r="L10" s="65">
        <f>VLOOKUP($A10,'Return Data'!$B$7:$R$2843,17,0)</f>
        <v>17.632100000000001</v>
      </c>
      <c r="M10" s="66">
        <f t="shared" si="4"/>
        <v>4</v>
      </c>
      <c r="N10" s="65">
        <f>VLOOKUP($A10,'Return Data'!$B$7:$R$2843,14,0)</f>
        <v>15.088200000000001</v>
      </c>
      <c r="O10" s="66">
        <f t="shared" si="5"/>
        <v>3</v>
      </c>
      <c r="P10" s="65">
        <f>VLOOKUP($A10,'Return Data'!$B$7:$R$2843,15,0)</f>
        <v>14.259</v>
      </c>
      <c r="Q10" s="66">
        <f t="shared" si="6"/>
        <v>2</v>
      </c>
      <c r="R10" s="65">
        <f>VLOOKUP($A10,'Return Data'!$B$7:$R$2843,16,0)</f>
        <v>15.2751</v>
      </c>
      <c r="S10" s="67">
        <f t="shared" si="7"/>
        <v>2</v>
      </c>
    </row>
    <row r="11" spans="1:20" x14ac:dyDescent="0.3">
      <c r="A11" s="63" t="s">
        <v>2024</v>
      </c>
      <c r="B11" s="64">
        <f>VLOOKUP($A11,'Return Data'!$B$7:$R$2843,3,0)</f>
        <v>44391</v>
      </c>
      <c r="C11" s="65">
        <f>VLOOKUP($A11,'Return Data'!$B$7:$R$2843,4,0)</f>
        <v>26.090399999999999</v>
      </c>
      <c r="D11" s="65">
        <f>VLOOKUP($A11,'Return Data'!$B$7:$R$2843,10,0)</f>
        <v>10.152100000000001</v>
      </c>
      <c r="E11" s="66">
        <f t="shared" si="0"/>
        <v>5</v>
      </c>
      <c r="F11" s="65">
        <f>VLOOKUP($A11,'Return Data'!$B$7:$R$2843,11,0)</f>
        <v>7.7100999999999997</v>
      </c>
      <c r="G11" s="66">
        <f t="shared" si="1"/>
        <v>6</v>
      </c>
      <c r="H11" s="65">
        <f>VLOOKUP($A11,'Return Data'!$B$7:$R$2843,12,0)</f>
        <v>23.7057</v>
      </c>
      <c r="I11" s="66">
        <f t="shared" si="2"/>
        <v>5</v>
      </c>
      <c r="J11" s="65">
        <f>VLOOKUP($A11,'Return Data'!$B$7:$R$2843,13,0)</f>
        <v>33.770899999999997</v>
      </c>
      <c r="K11" s="66">
        <f t="shared" si="3"/>
        <v>6</v>
      </c>
      <c r="L11" s="65">
        <f>VLOOKUP($A11,'Return Data'!$B$7:$R$2843,17,0)</f>
        <v>15.8817</v>
      </c>
      <c r="M11" s="66">
        <f t="shared" si="4"/>
        <v>5</v>
      </c>
      <c r="N11" s="65">
        <f>VLOOKUP($A11,'Return Data'!$B$7:$R$2843,14,0)</f>
        <v>12.556100000000001</v>
      </c>
      <c r="O11" s="66">
        <f t="shared" si="5"/>
        <v>5</v>
      </c>
      <c r="P11" s="65">
        <f>VLOOKUP($A11,'Return Data'!$B$7:$R$2843,15,0)</f>
        <v>9.9487000000000005</v>
      </c>
      <c r="Q11" s="66">
        <f t="shared" si="6"/>
        <v>6</v>
      </c>
      <c r="R11" s="65">
        <f>VLOOKUP($A11,'Return Data'!$B$7:$R$2843,16,0)</f>
        <v>9.5206</v>
      </c>
      <c r="S11" s="67">
        <f t="shared" si="7"/>
        <v>8</v>
      </c>
    </row>
    <row r="12" spans="1:20" x14ac:dyDescent="0.3">
      <c r="A12" s="63" t="s">
        <v>1249</v>
      </c>
      <c r="B12" s="64">
        <f>VLOOKUP($A12,'Return Data'!$B$7:$R$2843,3,0)</f>
        <v>44391</v>
      </c>
      <c r="C12" s="65">
        <f>VLOOKUP($A12,'Return Data'!$B$7:$R$2843,4,0)</f>
        <v>72.834400000000002</v>
      </c>
      <c r="D12" s="65">
        <f>VLOOKUP($A12,'Return Data'!$B$7:$R$2843,10,0)</f>
        <v>24.2255</v>
      </c>
      <c r="E12" s="66">
        <f t="shared" si="0"/>
        <v>1</v>
      </c>
      <c r="F12" s="65">
        <f>VLOOKUP($A12,'Return Data'!$B$7:$R$2843,11,0)</f>
        <v>43.260899999999999</v>
      </c>
      <c r="G12" s="66">
        <f t="shared" si="1"/>
        <v>1</v>
      </c>
      <c r="H12" s="65">
        <f>VLOOKUP($A12,'Return Data'!$B$7:$R$2843,12,0)</f>
        <v>56.322200000000002</v>
      </c>
      <c r="I12" s="66">
        <f t="shared" si="2"/>
        <v>1</v>
      </c>
      <c r="J12" s="65">
        <f>VLOOKUP($A12,'Return Data'!$B$7:$R$2843,13,0)</f>
        <v>89.729699999999994</v>
      </c>
      <c r="K12" s="66">
        <f t="shared" si="3"/>
        <v>1</v>
      </c>
      <c r="L12" s="65">
        <f>VLOOKUP($A12,'Return Data'!$B$7:$R$2843,17,0)</f>
        <v>39.286299999999997</v>
      </c>
      <c r="M12" s="66">
        <f t="shared" si="4"/>
        <v>1</v>
      </c>
      <c r="N12" s="65">
        <f>VLOOKUP($A12,'Return Data'!$B$7:$R$2843,14,0)</f>
        <v>28.169</v>
      </c>
      <c r="O12" s="66">
        <f t="shared" si="5"/>
        <v>1</v>
      </c>
      <c r="P12" s="65">
        <f>VLOOKUP($A12,'Return Data'!$B$7:$R$2843,15,0)</f>
        <v>17.914400000000001</v>
      </c>
      <c r="Q12" s="66">
        <f t="shared" si="6"/>
        <v>1</v>
      </c>
      <c r="R12" s="65">
        <f>VLOOKUP($A12,'Return Data'!$B$7:$R$2843,16,0)</f>
        <v>13.6767</v>
      </c>
      <c r="S12" s="67">
        <f t="shared" si="7"/>
        <v>3</v>
      </c>
    </row>
    <row r="13" spans="1:20" x14ac:dyDescent="0.3">
      <c r="A13" s="63" t="s">
        <v>761</v>
      </c>
      <c r="B13" s="64">
        <f>VLOOKUP($A13,'Return Data'!$B$7:$R$2843,3,0)</f>
        <v>44391</v>
      </c>
      <c r="C13" s="65">
        <f>VLOOKUP($A13,'Return Data'!$B$7:$R$2843,4,0)</f>
        <v>22.950600000000001</v>
      </c>
      <c r="D13" s="65">
        <f>VLOOKUP($A13,'Return Data'!$B$7:$R$2843,10,0)</f>
        <v>14.7616</v>
      </c>
      <c r="E13" s="66">
        <f t="shared" si="0"/>
        <v>2</v>
      </c>
      <c r="F13" s="65">
        <f>VLOOKUP($A13,'Return Data'!$B$7:$R$2843,11,0)</f>
        <v>6.9459999999999997</v>
      </c>
      <c r="G13" s="66">
        <f t="shared" si="1"/>
        <v>7</v>
      </c>
      <c r="H13" s="65">
        <f>VLOOKUP($A13,'Return Data'!$B$7:$R$2843,12,0)</f>
        <v>13.805300000000001</v>
      </c>
      <c r="I13" s="66">
        <f t="shared" si="2"/>
        <v>9</v>
      </c>
      <c r="J13" s="65">
        <f>VLOOKUP($A13,'Return Data'!$B$7:$R$2843,13,0)</f>
        <v>16.552600000000002</v>
      </c>
      <c r="K13" s="66">
        <f t="shared" si="3"/>
        <v>9</v>
      </c>
      <c r="L13" s="65">
        <f>VLOOKUP($A13,'Return Data'!$B$7:$R$2843,17,0)</f>
        <v>10.9041</v>
      </c>
      <c r="M13" s="66">
        <f t="shared" si="4"/>
        <v>8</v>
      </c>
      <c r="N13" s="65">
        <f>VLOOKUP($A13,'Return Data'!$B$7:$R$2843,14,0)</f>
        <v>9.6292000000000009</v>
      </c>
      <c r="O13" s="66">
        <f t="shared" si="5"/>
        <v>7</v>
      </c>
      <c r="P13" s="65">
        <f>VLOOKUP($A13,'Return Data'!$B$7:$R$2843,15,0)</f>
        <v>8.7504000000000008</v>
      </c>
      <c r="Q13" s="66">
        <f t="shared" si="6"/>
        <v>7</v>
      </c>
      <c r="R13" s="65">
        <f>VLOOKUP($A13,'Return Data'!$B$7:$R$2843,16,0)</f>
        <v>9.6547000000000001</v>
      </c>
      <c r="S13" s="67">
        <f t="shared" si="7"/>
        <v>7</v>
      </c>
    </row>
    <row r="14" spans="1:20" x14ac:dyDescent="0.3">
      <c r="A14" s="63" t="s">
        <v>1250</v>
      </c>
      <c r="B14" s="64">
        <f>VLOOKUP($A14,'Return Data'!$B$7:$R$2843,3,0)</f>
        <v>44391</v>
      </c>
      <c r="C14" s="65">
        <f>VLOOKUP($A14,'Return Data'!$B$7:$R$2843,4,0)</f>
        <v>38.226799999999997</v>
      </c>
      <c r="D14" s="65">
        <f>VLOOKUP($A14,'Return Data'!$B$7:$R$2843,10,0)</f>
        <v>9.1588999999999992</v>
      </c>
      <c r="E14" s="66">
        <f t="shared" si="0"/>
        <v>8</v>
      </c>
      <c r="F14" s="65">
        <f>VLOOKUP($A14,'Return Data'!$B$7:$R$2843,11,0)</f>
        <v>6.6897000000000002</v>
      </c>
      <c r="G14" s="66">
        <f t="shared" si="1"/>
        <v>8</v>
      </c>
      <c r="H14" s="65">
        <f>VLOOKUP($A14,'Return Data'!$B$7:$R$2843,12,0)</f>
        <v>17.821000000000002</v>
      </c>
      <c r="I14" s="66">
        <f t="shared" si="2"/>
        <v>7</v>
      </c>
      <c r="J14" s="65">
        <f>VLOOKUP($A14,'Return Data'!$B$7:$R$2843,13,0)</f>
        <v>21.1891</v>
      </c>
      <c r="K14" s="66">
        <f t="shared" si="3"/>
        <v>8</v>
      </c>
      <c r="L14" s="65">
        <f>VLOOKUP($A14,'Return Data'!$B$7:$R$2843,17,0)</f>
        <v>14.981299999999999</v>
      </c>
      <c r="M14" s="66">
        <f t="shared" si="4"/>
        <v>6</v>
      </c>
      <c r="N14" s="65">
        <f>VLOOKUP($A14,'Return Data'!$B$7:$R$2843,14,0)</f>
        <v>12.237399999999999</v>
      </c>
      <c r="O14" s="66">
        <f t="shared" si="5"/>
        <v>6</v>
      </c>
      <c r="P14" s="65">
        <f>VLOOKUP($A14,'Return Data'!$B$7:$R$2843,15,0)</f>
        <v>10.444699999999999</v>
      </c>
      <c r="Q14" s="66">
        <f t="shared" si="6"/>
        <v>5</v>
      </c>
      <c r="R14" s="65">
        <f>VLOOKUP($A14,'Return Data'!$B$7:$R$2843,16,0)</f>
        <v>11.4192</v>
      </c>
      <c r="S14" s="67">
        <f t="shared" si="7"/>
        <v>4</v>
      </c>
    </row>
    <row r="15" spans="1:20" x14ac:dyDescent="0.3">
      <c r="A15" s="63" t="s">
        <v>1252</v>
      </c>
      <c r="B15" s="64">
        <f>VLOOKUP($A15,'Return Data'!$B$7:$R$2843,3,0)</f>
        <v>44391</v>
      </c>
      <c r="C15" s="65">
        <f>VLOOKUP($A15,'Return Data'!$B$7:$R$2843,4,0)</f>
        <v>14.753500000000001</v>
      </c>
      <c r="D15" s="65">
        <f>VLOOKUP($A15,'Return Data'!$B$7:$R$2843,10,0)</f>
        <v>9.1905999999999999</v>
      </c>
      <c r="E15" s="66">
        <f t="shared" si="0"/>
        <v>7</v>
      </c>
      <c r="F15" s="65">
        <f>VLOOKUP($A15,'Return Data'!$B$7:$R$2843,11,0)</f>
        <v>11.9649</v>
      </c>
      <c r="G15" s="66">
        <f t="shared" si="1"/>
        <v>3</v>
      </c>
      <c r="H15" s="65">
        <f>VLOOKUP($A15,'Return Data'!$B$7:$R$2843,12,0)</f>
        <v>30.033799999999999</v>
      </c>
      <c r="I15" s="66">
        <f t="shared" si="2"/>
        <v>3</v>
      </c>
      <c r="J15" s="65">
        <f>VLOOKUP($A15,'Return Data'!$B$7:$R$2843,13,0)</f>
        <v>42.009399999999999</v>
      </c>
      <c r="K15" s="66">
        <f t="shared" si="3"/>
        <v>3</v>
      </c>
      <c r="L15" s="65"/>
      <c r="M15" s="66"/>
      <c r="N15" s="65"/>
      <c r="O15" s="66"/>
      <c r="P15" s="65"/>
      <c r="Q15" s="66"/>
      <c r="R15" s="65">
        <f>VLOOKUP($A15,'Return Data'!$B$7:$R$2843,16,0)</f>
        <v>33.057000000000002</v>
      </c>
      <c r="S15" s="67">
        <f t="shared" si="7"/>
        <v>1</v>
      </c>
    </row>
    <row r="16" spans="1:20" x14ac:dyDescent="0.3">
      <c r="A16" s="63" t="s">
        <v>1254</v>
      </c>
      <c r="B16" s="64">
        <f>VLOOKUP($A16,'Return Data'!$B$7:$R$2843,3,0)</f>
        <v>44391</v>
      </c>
      <c r="C16" s="65">
        <f>VLOOKUP($A16,'Return Data'!$B$7:$R$2843,4,0)</f>
        <v>44.945300000000003</v>
      </c>
      <c r="D16" s="65">
        <f>VLOOKUP($A16,'Return Data'!$B$7:$R$2843,10,0)</f>
        <v>5.8449999999999998</v>
      </c>
      <c r="E16" s="66">
        <f t="shared" si="0"/>
        <v>9</v>
      </c>
      <c r="F16" s="65">
        <f>VLOOKUP($A16,'Return Data'!$B$7:$R$2843,11,0)</f>
        <v>5.5522</v>
      </c>
      <c r="G16" s="66">
        <f t="shared" si="1"/>
        <v>9</v>
      </c>
      <c r="H16" s="65">
        <f>VLOOKUP($A16,'Return Data'!$B$7:$R$2843,12,0)</f>
        <v>15.2057</v>
      </c>
      <c r="I16" s="66">
        <f t="shared" si="2"/>
        <v>8</v>
      </c>
      <c r="J16" s="65">
        <f>VLOOKUP($A16,'Return Data'!$B$7:$R$2843,13,0)</f>
        <v>23.912500000000001</v>
      </c>
      <c r="K16" s="66">
        <f t="shared" si="3"/>
        <v>7</v>
      </c>
      <c r="L16" s="65">
        <f>VLOOKUP($A16,'Return Data'!$B$7:$R$2843,17,0)</f>
        <v>12.571899999999999</v>
      </c>
      <c r="M16" s="66">
        <f>RANK(L16,L$8:L$16,0)</f>
        <v>7</v>
      </c>
      <c r="N16" s="65">
        <f>VLOOKUP($A16,'Return Data'!$B$7:$R$2843,14,0)</f>
        <v>8.9580000000000002</v>
      </c>
      <c r="O16" s="66">
        <f>RANK(N16,N$8:N$16,0)</f>
        <v>8</v>
      </c>
      <c r="P16" s="65">
        <f>VLOOKUP($A16,'Return Data'!$B$7:$R$2843,15,0)</f>
        <v>8.4451000000000001</v>
      </c>
      <c r="Q16" s="66">
        <f>RANK(P16,P$8:P$16,0)</f>
        <v>8</v>
      </c>
      <c r="R16" s="65">
        <f>VLOOKUP($A16,'Return Data'!$B$7:$R$2843,16,0)</f>
        <v>7.8273000000000001</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11.708955555555555</v>
      </c>
      <c r="E18" s="74"/>
      <c r="F18" s="75">
        <f>AVERAGE(F8:F16)</f>
        <v>13.018944444444443</v>
      </c>
      <c r="G18" s="74"/>
      <c r="H18" s="75">
        <f>AVERAGE(H8:H16)</f>
        <v>28.39628888888889</v>
      </c>
      <c r="I18" s="74"/>
      <c r="J18" s="75">
        <f>AVERAGE(J8:J16)</f>
        <v>38.941533333333332</v>
      </c>
      <c r="K18" s="74"/>
      <c r="L18" s="75">
        <f>AVERAGE(L8:L16)</f>
        <v>18.9905875</v>
      </c>
      <c r="M18" s="74"/>
      <c r="N18" s="75">
        <f>AVERAGE(N8:N16)</f>
        <v>14.489699999999999</v>
      </c>
      <c r="O18" s="74"/>
      <c r="P18" s="75">
        <f>AVERAGE(P8:P16)</f>
        <v>11.7758875</v>
      </c>
      <c r="Q18" s="74"/>
      <c r="R18" s="75">
        <f>AVERAGE(R8:R16)</f>
        <v>13.643333333333334</v>
      </c>
      <c r="S18" s="76"/>
    </row>
    <row r="19" spans="1:19" x14ac:dyDescent="0.3">
      <c r="A19" s="73" t="s">
        <v>28</v>
      </c>
      <c r="B19" s="74"/>
      <c r="C19" s="74"/>
      <c r="D19" s="75">
        <f>MIN(D8:D16)</f>
        <v>5.8449999999999998</v>
      </c>
      <c r="E19" s="74"/>
      <c r="F19" s="75">
        <f>MIN(F8:F16)</f>
        <v>5.5522</v>
      </c>
      <c r="G19" s="74"/>
      <c r="H19" s="75">
        <f>MIN(H8:H16)</f>
        <v>13.805300000000001</v>
      </c>
      <c r="I19" s="74"/>
      <c r="J19" s="75">
        <f>MIN(J8:J16)</f>
        <v>16.552600000000002</v>
      </c>
      <c r="K19" s="74"/>
      <c r="L19" s="75">
        <f>MIN(L8:L16)</f>
        <v>10.9041</v>
      </c>
      <c r="M19" s="74"/>
      <c r="N19" s="75">
        <f>MIN(N8:N16)</f>
        <v>8.9580000000000002</v>
      </c>
      <c r="O19" s="74"/>
      <c r="P19" s="75">
        <f>MIN(P8:P16)</f>
        <v>8.4451000000000001</v>
      </c>
      <c r="Q19" s="74"/>
      <c r="R19" s="75">
        <f>MIN(R8:R16)</f>
        <v>7.8273000000000001</v>
      </c>
      <c r="S19" s="76"/>
    </row>
    <row r="20" spans="1:19" ht="15" thickBot="1" x14ac:dyDescent="0.35">
      <c r="A20" s="77" t="s">
        <v>29</v>
      </c>
      <c r="B20" s="78"/>
      <c r="C20" s="78"/>
      <c r="D20" s="79">
        <f>MAX(D8:D16)</f>
        <v>24.2255</v>
      </c>
      <c r="E20" s="78"/>
      <c r="F20" s="79">
        <f>MAX(F8:F16)</f>
        <v>43.260899999999999</v>
      </c>
      <c r="G20" s="78"/>
      <c r="H20" s="79">
        <f>MAX(H8:H16)</f>
        <v>56.322200000000002</v>
      </c>
      <c r="I20" s="78"/>
      <c r="J20" s="79">
        <f>MAX(J8:J16)</f>
        <v>89.729699999999994</v>
      </c>
      <c r="K20" s="78"/>
      <c r="L20" s="79">
        <f>MAX(L8:L16)</f>
        <v>39.286299999999997</v>
      </c>
      <c r="M20" s="78"/>
      <c r="N20" s="79">
        <f>MAX(N8:N16)</f>
        <v>28.169</v>
      </c>
      <c r="O20" s="78"/>
      <c r="P20" s="79">
        <f>MAX(P8:P16)</f>
        <v>17.914400000000001</v>
      </c>
      <c r="Q20" s="78"/>
      <c r="R20" s="79">
        <f>MAX(R8:R16)</f>
        <v>33.057000000000002</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44391</v>
      </c>
      <c r="C8" s="65">
        <f>VLOOKUP($A8,'Return Data'!$B$7:$R$2843,4,0)</f>
        <v>275.14519999999999</v>
      </c>
      <c r="D8" s="65">
        <f>VLOOKUP($A8,'Return Data'!$B$7:$R$2843,5,0)</f>
        <v>0.96840000000000004</v>
      </c>
      <c r="E8" s="66">
        <f>RANK(D8,D$8:D$14,0)</f>
        <v>7</v>
      </c>
      <c r="F8" s="65">
        <f>VLOOKUP($A8,'Return Data'!$B$7:$R$2843,6,0)</f>
        <v>4.9648000000000003</v>
      </c>
      <c r="G8" s="66">
        <f>RANK(F8,F$8:F$14,0)</f>
        <v>7</v>
      </c>
      <c r="H8" s="65">
        <f>VLOOKUP($A8,'Return Data'!$B$7:$R$2843,7,0)</f>
        <v>8.6674000000000007</v>
      </c>
      <c r="I8" s="66">
        <f>RANK(H8,H$8:H$14,0)</f>
        <v>4</v>
      </c>
      <c r="J8" s="65">
        <f>VLOOKUP($A8,'Return Data'!$B$7:$R$2843,8,0)</f>
        <v>7.7302</v>
      </c>
      <c r="K8" s="66">
        <f>RANK(J8,J$8:J$14,0)</f>
        <v>2</v>
      </c>
      <c r="L8" s="65">
        <f>VLOOKUP($A8,'Return Data'!$B$7:$R$2843,9,0)</f>
        <v>2.3029000000000002</v>
      </c>
      <c r="M8" s="66">
        <f>RANK(L8,L$8:L$14,0)</f>
        <v>5</v>
      </c>
      <c r="N8" s="65">
        <f>VLOOKUP($A8,'Return Data'!$B$7:$R$2843,10,0)</f>
        <v>5.4623999999999997</v>
      </c>
      <c r="O8" s="66">
        <f>RANK(N8,N$8:N$14,0)</f>
        <v>5</v>
      </c>
      <c r="P8" s="65">
        <f>VLOOKUP($A8,'Return Data'!$B$7:$R$2843,11,0)</f>
        <v>4.1997999999999998</v>
      </c>
      <c r="Q8" s="66">
        <f>RANK(P8,P$8:P$14,0)</f>
        <v>5</v>
      </c>
      <c r="R8" s="65">
        <f>VLOOKUP($A8,'Return Data'!$B$7:$R$2843,12,0)</f>
        <v>4.4988999999999999</v>
      </c>
      <c r="S8" s="66">
        <f>RANK(R8,R$8:R$14,0)</f>
        <v>6</v>
      </c>
      <c r="T8" s="65">
        <f>VLOOKUP($A8,'Return Data'!$B$7:$R$2843,13,0)</f>
        <v>4.9730999999999996</v>
      </c>
      <c r="U8" s="66">
        <f>RANK(T8,T$8:T$14,0)</f>
        <v>6</v>
      </c>
      <c r="V8" s="65">
        <f>VLOOKUP($A8,'Return Data'!$B$7:$R$2843,17,0)</f>
        <v>7.3287000000000004</v>
      </c>
      <c r="W8" s="66">
        <f>RANK(V8,V$8:V$14,0)</f>
        <v>4</v>
      </c>
      <c r="X8" s="65">
        <f>VLOOKUP($A8,'Return Data'!$B$7:$R$2843,14,0)</f>
        <v>7.8635000000000002</v>
      </c>
      <c r="Y8" s="66">
        <f>RANK(X8,X$8:X$14,0)</f>
        <v>4</v>
      </c>
      <c r="Z8" s="65">
        <f>VLOOKUP($A8,'Return Data'!$B$7:$R$2843,16,0)</f>
        <v>8.5548999999999999</v>
      </c>
      <c r="AA8" s="67">
        <f>RANK(Z8,Z$8:Z$14,0)</f>
        <v>3</v>
      </c>
    </row>
    <row r="9" spans="1:27" x14ac:dyDescent="0.3">
      <c r="A9" s="63" t="s">
        <v>806</v>
      </c>
      <c r="B9" s="64">
        <f>VLOOKUP($A9,'Return Data'!$B$7:$R$2843,3,0)</f>
        <v>44391</v>
      </c>
      <c r="C9" s="65">
        <f>VLOOKUP($A9,'Return Data'!$B$7:$R$2843,4,0)</f>
        <v>33.702500000000001</v>
      </c>
      <c r="D9" s="65">
        <f>VLOOKUP($A9,'Return Data'!$B$7:$R$2843,5,0)</f>
        <v>16.360700000000001</v>
      </c>
      <c r="E9" s="66">
        <f t="shared" ref="E9:E14" si="0">RANK(D9,D$8:D$14,0)</f>
        <v>1</v>
      </c>
      <c r="F9" s="65">
        <f>VLOOKUP($A9,'Return Data'!$B$7:$R$2843,6,0)</f>
        <v>8.8915000000000006</v>
      </c>
      <c r="G9" s="66">
        <f t="shared" ref="G9:G14" si="1">RANK(F9,F$8:F$14,0)</f>
        <v>1</v>
      </c>
      <c r="H9" s="65">
        <f>VLOOKUP($A9,'Return Data'!$B$7:$R$2843,7,0)</f>
        <v>8.7406000000000006</v>
      </c>
      <c r="I9" s="66">
        <f t="shared" ref="I9:I14" si="2">RANK(H9,H$8:H$14,0)</f>
        <v>3</v>
      </c>
      <c r="J9" s="65">
        <f>VLOOKUP($A9,'Return Data'!$B$7:$R$2843,8,0)</f>
        <v>7.3620000000000001</v>
      </c>
      <c r="K9" s="66">
        <f t="shared" ref="K9:K14" si="3">RANK(J9,J$8:J$14,0)</f>
        <v>3</v>
      </c>
      <c r="L9" s="65">
        <f>VLOOKUP($A9,'Return Data'!$B$7:$R$2843,9,0)</f>
        <v>4.1585000000000001</v>
      </c>
      <c r="M9" s="66">
        <f t="shared" ref="M9:M14" si="4">RANK(L9,L$8:L$14,0)</f>
        <v>2</v>
      </c>
      <c r="N9" s="65">
        <f>VLOOKUP($A9,'Return Data'!$B$7:$R$2843,10,0)</f>
        <v>4.9383999999999997</v>
      </c>
      <c r="O9" s="66">
        <f t="shared" ref="O9:O14" si="5">RANK(N9,N$8:N$14,0)</f>
        <v>7</v>
      </c>
      <c r="P9" s="65">
        <f>VLOOKUP($A9,'Return Data'!$B$7:$R$2843,11,0)</f>
        <v>4.1886999999999999</v>
      </c>
      <c r="Q9" s="66">
        <f t="shared" ref="Q9:Q14" si="6">RANK(P9,P$8:P$14,0)</f>
        <v>6</v>
      </c>
      <c r="R9" s="65">
        <f>VLOOKUP($A9,'Return Data'!$B$7:$R$2843,12,0)</f>
        <v>4.6238000000000001</v>
      </c>
      <c r="S9" s="66">
        <f t="shared" ref="S9:S14" si="7">RANK(R9,R$8:R$14,0)</f>
        <v>5</v>
      </c>
      <c r="T9" s="65">
        <f>VLOOKUP($A9,'Return Data'!$B$7:$R$2843,13,0)</f>
        <v>5.1193</v>
      </c>
      <c r="U9" s="66">
        <f t="shared" ref="U9:U14" si="8">RANK(T9,T$8:T$14,0)</f>
        <v>5</v>
      </c>
      <c r="V9" s="65">
        <f>VLOOKUP($A9,'Return Data'!$B$7:$R$2843,17,0)</f>
        <v>6.3620999999999999</v>
      </c>
      <c r="W9" s="66">
        <f t="shared" ref="W9:W13" si="9">RANK(V9,V$8:V$14,0)</f>
        <v>6</v>
      </c>
      <c r="X9" s="65">
        <f>VLOOKUP($A9,'Return Data'!$B$7:$R$2843,14,0)</f>
        <v>6.7771999999999997</v>
      </c>
      <c r="Y9" s="66">
        <f t="shared" ref="Y9:Y13" si="10">RANK(X9,X$8:X$14,0)</f>
        <v>5</v>
      </c>
      <c r="Z9" s="65">
        <f>VLOOKUP($A9,'Return Data'!$B$7:$R$2843,16,0)</f>
        <v>7.0885999999999996</v>
      </c>
      <c r="AA9" s="67">
        <f t="shared" ref="AA9:AA14" si="11">RANK(Z9,Z$8:Z$14,0)</f>
        <v>7</v>
      </c>
    </row>
    <row r="10" spans="1:27" x14ac:dyDescent="0.3">
      <c r="A10" s="63" t="s">
        <v>808</v>
      </c>
      <c r="B10" s="64">
        <f>VLOOKUP($A10,'Return Data'!$B$7:$R$2843,3,0)</f>
        <v>44391</v>
      </c>
      <c r="C10" s="65">
        <f>VLOOKUP($A10,'Return Data'!$B$7:$R$2843,4,0)</f>
        <v>38.953800000000001</v>
      </c>
      <c r="D10" s="65">
        <f>VLOOKUP($A10,'Return Data'!$B$7:$R$2843,5,0)</f>
        <v>1.4056</v>
      </c>
      <c r="E10" s="66">
        <f t="shared" si="0"/>
        <v>6</v>
      </c>
      <c r="F10" s="65">
        <f>VLOOKUP($A10,'Return Data'!$B$7:$R$2843,6,0)</f>
        <v>6.3209</v>
      </c>
      <c r="G10" s="66">
        <f t="shared" si="1"/>
        <v>5</v>
      </c>
      <c r="H10" s="65">
        <f>VLOOKUP($A10,'Return Data'!$B$7:$R$2843,7,0)</f>
        <v>7.4531999999999998</v>
      </c>
      <c r="I10" s="66">
        <f t="shared" si="2"/>
        <v>5</v>
      </c>
      <c r="J10" s="65">
        <f>VLOOKUP($A10,'Return Data'!$B$7:$R$2843,8,0)</f>
        <v>6.6294000000000004</v>
      </c>
      <c r="K10" s="66">
        <f t="shared" si="3"/>
        <v>4</v>
      </c>
      <c r="L10" s="65">
        <f>VLOOKUP($A10,'Return Data'!$B$7:$R$2843,9,0)</f>
        <v>3.3418000000000001</v>
      </c>
      <c r="M10" s="66">
        <f t="shared" si="4"/>
        <v>4</v>
      </c>
      <c r="N10" s="65">
        <f>VLOOKUP($A10,'Return Data'!$B$7:$R$2843,10,0)</f>
        <v>5.9330999999999996</v>
      </c>
      <c r="O10" s="66">
        <f t="shared" si="5"/>
        <v>4</v>
      </c>
      <c r="P10" s="65">
        <f>VLOOKUP($A10,'Return Data'!$B$7:$R$2843,11,0)</f>
        <v>4.5774999999999997</v>
      </c>
      <c r="Q10" s="66">
        <f t="shared" si="6"/>
        <v>2</v>
      </c>
      <c r="R10" s="65">
        <f>VLOOKUP($A10,'Return Data'!$B$7:$R$2843,12,0)</f>
        <v>5.53</v>
      </c>
      <c r="S10" s="66">
        <f t="shared" si="7"/>
        <v>2</v>
      </c>
      <c r="T10" s="65">
        <f>VLOOKUP($A10,'Return Data'!$B$7:$R$2843,13,0)</f>
        <v>6.1085000000000003</v>
      </c>
      <c r="U10" s="66">
        <f t="shared" si="8"/>
        <v>2</v>
      </c>
      <c r="V10" s="65">
        <f>VLOOKUP($A10,'Return Data'!$B$7:$R$2843,17,0)</f>
        <v>7.8075999999999999</v>
      </c>
      <c r="W10" s="66">
        <f t="shared" si="9"/>
        <v>3</v>
      </c>
      <c r="X10" s="65">
        <f>VLOOKUP($A10,'Return Data'!$B$7:$R$2843,14,0)</f>
        <v>8.0259</v>
      </c>
      <c r="Y10" s="66">
        <f t="shared" si="10"/>
        <v>3</v>
      </c>
      <c r="Z10" s="65">
        <f>VLOOKUP($A10,'Return Data'!$B$7:$R$2843,16,0)</f>
        <v>8.3585999999999991</v>
      </c>
      <c r="AA10" s="67">
        <f t="shared" si="11"/>
        <v>4</v>
      </c>
    </row>
    <row r="11" spans="1:27" x14ac:dyDescent="0.3">
      <c r="A11" s="63" t="s">
        <v>810</v>
      </c>
      <c r="B11" s="64">
        <f>VLOOKUP($A11,'Return Data'!$B$7:$R$2843,3,0)</f>
        <v>44391</v>
      </c>
      <c r="C11" s="65">
        <f>VLOOKUP($A11,'Return Data'!$B$7:$R$2843,4,0)</f>
        <v>350.98660000000001</v>
      </c>
      <c r="D11" s="65">
        <f>VLOOKUP($A11,'Return Data'!$B$7:$R$2843,5,0)</f>
        <v>5.1276000000000002</v>
      </c>
      <c r="E11" s="66">
        <f t="shared" si="0"/>
        <v>4</v>
      </c>
      <c r="F11" s="65">
        <f>VLOOKUP($A11,'Return Data'!$B$7:$R$2843,6,0)</f>
        <v>7.7786</v>
      </c>
      <c r="G11" s="66">
        <f t="shared" si="1"/>
        <v>3</v>
      </c>
      <c r="H11" s="65">
        <f>VLOOKUP($A11,'Return Data'!$B$7:$R$2843,7,0)</f>
        <v>3.98</v>
      </c>
      <c r="I11" s="66">
        <f t="shared" si="2"/>
        <v>7</v>
      </c>
      <c r="J11" s="65">
        <f>VLOOKUP($A11,'Return Data'!$B$7:$R$2843,8,0)</f>
        <v>5.1645000000000003</v>
      </c>
      <c r="K11" s="66">
        <f t="shared" si="3"/>
        <v>7</v>
      </c>
      <c r="L11" s="65">
        <f>VLOOKUP($A11,'Return Data'!$B$7:$R$2843,9,0)</f>
        <v>4.7641</v>
      </c>
      <c r="M11" s="66">
        <f t="shared" si="4"/>
        <v>1</v>
      </c>
      <c r="N11" s="65">
        <f>VLOOKUP($A11,'Return Data'!$B$7:$R$2843,10,0)</f>
        <v>7.4093999999999998</v>
      </c>
      <c r="O11" s="66">
        <f t="shared" si="5"/>
        <v>1</v>
      </c>
      <c r="P11" s="65">
        <f>VLOOKUP($A11,'Return Data'!$B$7:$R$2843,11,0)</f>
        <v>4.3963999999999999</v>
      </c>
      <c r="Q11" s="66">
        <f t="shared" si="6"/>
        <v>4</v>
      </c>
      <c r="R11" s="65">
        <f>VLOOKUP($A11,'Return Data'!$B$7:$R$2843,12,0)</f>
        <v>5.9207000000000001</v>
      </c>
      <c r="S11" s="66">
        <f t="shared" si="7"/>
        <v>1</v>
      </c>
      <c r="T11" s="65">
        <f>VLOOKUP($A11,'Return Data'!$B$7:$R$2843,13,0)</f>
        <v>6.7342000000000004</v>
      </c>
      <c r="U11" s="66">
        <f t="shared" si="8"/>
        <v>1</v>
      </c>
      <c r="V11" s="65">
        <f>VLOOKUP($A11,'Return Data'!$B$7:$R$2843,17,0)</f>
        <v>8.4461999999999993</v>
      </c>
      <c r="W11" s="66">
        <f t="shared" si="9"/>
        <v>2</v>
      </c>
      <c r="X11" s="65">
        <f>VLOOKUP($A11,'Return Data'!$B$7:$R$2843,14,0)</f>
        <v>8.4876000000000005</v>
      </c>
      <c r="Y11" s="66">
        <f t="shared" si="10"/>
        <v>2</v>
      </c>
      <c r="Z11" s="65">
        <f>VLOOKUP($A11,'Return Data'!$B$7:$R$2843,16,0)</f>
        <v>8.8186</v>
      </c>
      <c r="AA11" s="67">
        <f t="shared" si="11"/>
        <v>1</v>
      </c>
    </row>
    <row r="12" spans="1:27" x14ac:dyDescent="0.3">
      <c r="A12" s="63" t="s">
        <v>811</v>
      </c>
      <c r="B12" s="64">
        <f>VLOOKUP($A12,'Return Data'!$B$7:$R$2843,3,0)</f>
        <v>44391</v>
      </c>
      <c r="C12" s="65">
        <f>VLOOKUP($A12,'Return Data'!$B$7:$R$2843,4,0)</f>
        <v>1184.2198000000001</v>
      </c>
      <c r="D12" s="65">
        <f>VLOOKUP($A12,'Return Data'!$B$7:$R$2843,5,0)</f>
        <v>5.0987</v>
      </c>
      <c r="E12" s="66">
        <f t="shared" si="0"/>
        <v>5</v>
      </c>
      <c r="F12" s="65">
        <f>VLOOKUP($A12,'Return Data'!$B$7:$R$2843,6,0)</f>
        <v>5.3855000000000004</v>
      </c>
      <c r="G12" s="66">
        <f t="shared" si="1"/>
        <v>6</v>
      </c>
      <c r="H12" s="65">
        <f>VLOOKUP($A12,'Return Data'!$B$7:$R$2843,7,0)</f>
        <v>10.500999999999999</v>
      </c>
      <c r="I12" s="66">
        <f t="shared" si="2"/>
        <v>2</v>
      </c>
      <c r="J12" s="65">
        <f>VLOOKUP($A12,'Return Data'!$B$7:$R$2843,8,0)</f>
        <v>5.5960000000000001</v>
      </c>
      <c r="K12" s="66">
        <f t="shared" si="3"/>
        <v>6</v>
      </c>
      <c r="L12" s="65">
        <f>VLOOKUP($A12,'Return Data'!$B$7:$R$2843,9,0)</f>
        <v>-2.5316000000000001</v>
      </c>
      <c r="M12" s="66">
        <f t="shared" si="4"/>
        <v>7</v>
      </c>
      <c r="N12" s="65">
        <f>VLOOKUP($A12,'Return Data'!$B$7:$R$2843,10,0)</f>
        <v>7.3548999999999998</v>
      </c>
      <c r="O12" s="66">
        <f t="shared" si="5"/>
        <v>2</v>
      </c>
      <c r="P12" s="65">
        <f>VLOOKUP($A12,'Return Data'!$B$7:$R$2843,11,0)</f>
        <v>4.1631</v>
      </c>
      <c r="Q12" s="66">
        <f t="shared" si="6"/>
        <v>7</v>
      </c>
      <c r="R12" s="65">
        <f>VLOOKUP($A12,'Return Data'!$B$7:$R$2843,12,0)</f>
        <v>5.4739000000000004</v>
      </c>
      <c r="S12" s="66">
        <f t="shared" si="7"/>
        <v>3</v>
      </c>
      <c r="T12" s="65">
        <f>VLOOKUP($A12,'Return Data'!$B$7:$R$2843,13,0)</f>
        <v>5.8788</v>
      </c>
      <c r="U12" s="66">
        <f t="shared" si="8"/>
        <v>3</v>
      </c>
      <c r="V12" s="65"/>
      <c r="W12" s="66"/>
      <c r="X12" s="65"/>
      <c r="Y12" s="66"/>
      <c r="Z12" s="65">
        <f>VLOOKUP($A12,'Return Data'!$B$7:$R$2843,16,0)</f>
        <v>8.1039999999999992</v>
      </c>
      <c r="AA12" s="67">
        <f t="shared" si="11"/>
        <v>5</v>
      </c>
    </row>
    <row r="13" spans="1:27" x14ac:dyDescent="0.3">
      <c r="A13" s="63" t="s">
        <v>814</v>
      </c>
      <c r="B13" s="64">
        <f>VLOOKUP($A13,'Return Data'!$B$7:$R$2843,3,0)</f>
        <v>44391</v>
      </c>
      <c r="C13" s="65">
        <f>VLOOKUP($A13,'Return Data'!$B$7:$R$2843,4,0)</f>
        <v>36.648499999999999</v>
      </c>
      <c r="D13" s="65">
        <f>VLOOKUP($A13,'Return Data'!$B$7:$R$2843,5,0)</f>
        <v>9.4640000000000004</v>
      </c>
      <c r="E13" s="66">
        <f t="shared" si="0"/>
        <v>3</v>
      </c>
      <c r="F13" s="65">
        <f>VLOOKUP($A13,'Return Data'!$B$7:$R$2843,6,0)</f>
        <v>7.9164000000000003</v>
      </c>
      <c r="G13" s="66">
        <f t="shared" si="1"/>
        <v>2</v>
      </c>
      <c r="H13" s="65">
        <f>VLOOKUP($A13,'Return Data'!$B$7:$R$2843,7,0)</f>
        <v>13.5802</v>
      </c>
      <c r="I13" s="66">
        <f t="shared" si="2"/>
        <v>1</v>
      </c>
      <c r="J13" s="65">
        <f>VLOOKUP($A13,'Return Data'!$B$7:$R$2843,8,0)</f>
        <v>9.7897999999999996</v>
      </c>
      <c r="K13" s="66">
        <f t="shared" si="3"/>
        <v>1</v>
      </c>
      <c r="L13" s="65">
        <f>VLOOKUP($A13,'Return Data'!$B$7:$R$2843,9,0)</f>
        <v>1.4658</v>
      </c>
      <c r="M13" s="66">
        <f t="shared" si="4"/>
        <v>6</v>
      </c>
      <c r="N13" s="65">
        <f>VLOOKUP($A13,'Return Data'!$B$7:$R$2843,10,0)</f>
        <v>6.2382</v>
      </c>
      <c r="O13" s="66">
        <f t="shared" si="5"/>
        <v>3</v>
      </c>
      <c r="P13" s="65">
        <f>VLOOKUP($A13,'Return Data'!$B$7:$R$2843,11,0)</f>
        <v>4.6688999999999998</v>
      </c>
      <c r="Q13" s="66">
        <f t="shared" si="6"/>
        <v>1</v>
      </c>
      <c r="R13" s="65">
        <f>VLOOKUP($A13,'Return Data'!$B$7:$R$2843,12,0)</f>
        <v>5.3525</v>
      </c>
      <c r="S13" s="66">
        <f t="shared" si="7"/>
        <v>4</v>
      </c>
      <c r="T13" s="65">
        <f>VLOOKUP($A13,'Return Data'!$B$7:$R$2843,13,0)</f>
        <v>5.7169999999999996</v>
      </c>
      <c r="U13" s="66">
        <f t="shared" si="8"/>
        <v>4</v>
      </c>
      <c r="V13" s="65">
        <f>VLOOKUP($A13,'Return Data'!$B$7:$R$2843,17,0)</f>
        <v>8.8994999999999997</v>
      </c>
      <c r="W13" s="66">
        <f t="shared" si="9"/>
        <v>1</v>
      </c>
      <c r="X13" s="65">
        <f>VLOOKUP($A13,'Return Data'!$B$7:$R$2843,14,0)</f>
        <v>8.9458000000000002</v>
      </c>
      <c r="Y13" s="66">
        <f t="shared" si="10"/>
        <v>1</v>
      </c>
      <c r="Z13" s="65">
        <f>VLOOKUP($A13,'Return Data'!$B$7:$R$2843,16,0)</f>
        <v>8.5931999999999995</v>
      </c>
      <c r="AA13" s="67">
        <f t="shared" si="11"/>
        <v>2</v>
      </c>
    </row>
    <row r="14" spans="1:27" x14ac:dyDescent="0.3">
      <c r="A14" s="63" t="s">
        <v>815</v>
      </c>
      <c r="B14" s="64">
        <f>VLOOKUP($A14,'Return Data'!$B$7:$R$2843,3,0)</f>
        <v>44391</v>
      </c>
      <c r="C14" s="65">
        <f>VLOOKUP($A14,'Return Data'!$B$7:$R$2843,4,0)</f>
        <v>1227.0361</v>
      </c>
      <c r="D14" s="65">
        <f>VLOOKUP($A14,'Return Data'!$B$7:$R$2843,5,0)</f>
        <v>12.477</v>
      </c>
      <c r="E14" s="66">
        <f t="shared" si="0"/>
        <v>2</v>
      </c>
      <c r="F14" s="65">
        <f>VLOOKUP($A14,'Return Data'!$B$7:$R$2843,6,0)</f>
        <v>6.6753</v>
      </c>
      <c r="G14" s="66">
        <f t="shared" si="1"/>
        <v>4</v>
      </c>
      <c r="H14" s="65">
        <f>VLOOKUP($A14,'Return Data'!$B$7:$R$2843,7,0)</f>
        <v>6.3143000000000002</v>
      </c>
      <c r="I14" s="66">
        <f t="shared" si="2"/>
        <v>6</v>
      </c>
      <c r="J14" s="65">
        <f>VLOOKUP($A14,'Return Data'!$B$7:$R$2843,8,0)</f>
        <v>6.0186000000000002</v>
      </c>
      <c r="K14" s="66">
        <f t="shared" si="3"/>
        <v>5</v>
      </c>
      <c r="L14" s="65">
        <f>VLOOKUP($A14,'Return Data'!$B$7:$R$2843,9,0)</f>
        <v>3.6738</v>
      </c>
      <c r="M14" s="66">
        <f t="shared" si="4"/>
        <v>3</v>
      </c>
      <c r="N14" s="65">
        <f>VLOOKUP($A14,'Return Data'!$B$7:$R$2843,10,0)</f>
        <v>4.9650999999999996</v>
      </c>
      <c r="O14" s="66">
        <f t="shared" si="5"/>
        <v>6</v>
      </c>
      <c r="P14" s="65">
        <f>VLOOKUP($A14,'Return Data'!$B$7:$R$2843,11,0)</f>
        <v>4.4543999999999997</v>
      </c>
      <c r="Q14" s="66">
        <f t="shared" si="6"/>
        <v>3</v>
      </c>
      <c r="R14" s="65">
        <f>VLOOKUP($A14,'Return Data'!$B$7:$R$2843,12,0)</f>
        <v>4.3132999999999999</v>
      </c>
      <c r="S14" s="66">
        <f t="shared" si="7"/>
        <v>7</v>
      </c>
      <c r="T14" s="65">
        <f>VLOOKUP($A14,'Return Data'!$B$7:$R$2843,13,0)</f>
        <v>4.5251999999999999</v>
      </c>
      <c r="U14" s="66">
        <f t="shared" si="8"/>
        <v>7</v>
      </c>
      <c r="V14" s="65">
        <f>VLOOKUP($A14,'Return Data'!$B$7:$R$2843,17,0)</f>
        <v>7.141</v>
      </c>
      <c r="W14" s="66">
        <f t="shared" ref="W14" si="12">RANK(V14,V$8:V$14,0)</f>
        <v>5</v>
      </c>
      <c r="X14" s="65"/>
      <c r="Y14" s="66"/>
      <c r="Z14" s="65">
        <f>VLOOKUP($A14,'Return Data'!$B$7:$R$2843,16,0)</f>
        <v>7.8517000000000001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7.2717142857142862</v>
      </c>
      <c r="E16" s="74"/>
      <c r="F16" s="75">
        <f>AVERAGE(F8:F14)</f>
        <v>6.8475714285714293</v>
      </c>
      <c r="G16" s="74"/>
      <c r="H16" s="75">
        <f>AVERAGE(H8:H14)</f>
        <v>8.4623857142857144</v>
      </c>
      <c r="I16" s="74"/>
      <c r="J16" s="75">
        <f>AVERAGE(J8:J14)</f>
        <v>6.8986428571428577</v>
      </c>
      <c r="K16" s="74"/>
      <c r="L16" s="75">
        <f>AVERAGE(L8:L14)</f>
        <v>2.4536142857142855</v>
      </c>
      <c r="M16" s="74"/>
      <c r="N16" s="75">
        <f>AVERAGE(N8:N14)</f>
        <v>6.0430714285714284</v>
      </c>
      <c r="O16" s="74"/>
      <c r="P16" s="75">
        <f>AVERAGE(P8:P14)</f>
        <v>4.3784000000000001</v>
      </c>
      <c r="Q16" s="74"/>
      <c r="R16" s="75">
        <f>AVERAGE(R8:R14)</f>
        <v>5.1018714285714282</v>
      </c>
      <c r="S16" s="74"/>
      <c r="T16" s="75">
        <f>AVERAGE(T8:T14)</f>
        <v>5.5794428571428574</v>
      </c>
      <c r="U16" s="74"/>
      <c r="V16" s="75">
        <f>AVERAGE(V8:V14)</f>
        <v>7.6641833333333329</v>
      </c>
      <c r="W16" s="74"/>
      <c r="X16" s="75">
        <f>AVERAGE(X8:X14)</f>
        <v>8.02</v>
      </c>
      <c r="Y16" s="74"/>
      <c r="Z16" s="75">
        <f>AVERAGE(Z8:Z14)</f>
        <v>8.1956571428571419</v>
      </c>
      <c r="AA16" s="76"/>
    </row>
    <row r="17" spans="1:27" x14ac:dyDescent="0.3">
      <c r="A17" s="73" t="s">
        <v>28</v>
      </c>
      <c r="B17" s="74"/>
      <c r="C17" s="74"/>
      <c r="D17" s="75">
        <f>MIN(D8:D14)</f>
        <v>0.96840000000000004</v>
      </c>
      <c r="E17" s="74"/>
      <c r="F17" s="75">
        <f>MIN(F8:F14)</f>
        <v>4.9648000000000003</v>
      </c>
      <c r="G17" s="74"/>
      <c r="H17" s="75">
        <f>MIN(H8:H14)</f>
        <v>3.98</v>
      </c>
      <c r="I17" s="74"/>
      <c r="J17" s="75">
        <f>MIN(J8:J14)</f>
        <v>5.1645000000000003</v>
      </c>
      <c r="K17" s="74"/>
      <c r="L17" s="75">
        <f>MIN(L8:L14)</f>
        <v>-2.5316000000000001</v>
      </c>
      <c r="M17" s="74"/>
      <c r="N17" s="75">
        <f>MIN(N8:N14)</f>
        <v>4.9383999999999997</v>
      </c>
      <c r="O17" s="74"/>
      <c r="P17" s="75">
        <f>MIN(P8:P14)</f>
        <v>4.1631</v>
      </c>
      <c r="Q17" s="74"/>
      <c r="R17" s="75">
        <f>MIN(R8:R14)</f>
        <v>4.3132999999999999</v>
      </c>
      <c r="S17" s="74"/>
      <c r="T17" s="75">
        <f>MIN(T8:T14)</f>
        <v>4.5251999999999999</v>
      </c>
      <c r="U17" s="74"/>
      <c r="V17" s="75">
        <f>MIN(V8:V14)</f>
        <v>6.3620999999999999</v>
      </c>
      <c r="W17" s="74"/>
      <c r="X17" s="75">
        <f>MIN(X8:X14)</f>
        <v>6.7771999999999997</v>
      </c>
      <c r="Y17" s="74"/>
      <c r="Z17" s="75">
        <f>MIN(Z8:Z14)</f>
        <v>7.0885999999999996</v>
      </c>
      <c r="AA17" s="76"/>
    </row>
    <row r="18" spans="1:27" ht="15" thickBot="1" x14ac:dyDescent="0.35">
      <c r="A18" s="77" t="s">
        <v>29</v>
      </c>
      <c r="B18" s="78"/>
      <c r="C18" s="78"/>
      <c r="D18" s="79">
        <f>MAX(D8:D14)</f>
        <v>16.360700000000001</v>
      </c>
      <c r="E18" s="78"/>
      <c r="F18" s="79">
        <f>MAX(F8:F14)</f>
        <v>8.8915000000000006</v>
      </c>
      <c r="G18" s="78"/>
      <c r="H18" s="79">
        <f>MAX(H8:H14)</f>
        <v>13.5802</v>
      </c>
      <c r="I18" s="78"/>
      <c r="J18" s="79">
        <f>MAX(J8:J14)</f>
        <v>9.7897999999999996</v>
      </c>
      <c r="K18" s="78"/>
      <c r="L18" s="79">
        <f>MAX(L8:L14)</f>
        <v>4.7641</v>
      </c>
      <c r="M18" s="78"/>
      <c r="N18" s="79">
        <f>MAX(N8:N14)</f>
        <v>7.4093999999999998</v>
      </c>
      <c r="O18" s="78"/>
      <c r="P18" s="79">
        <f>MAX(P8:P14)</f>
        <v>4.6688999999999998</v>
      </c>
      <c r="Q18" s="78"/>
      <c r="R18" s="79">
        <f>MAX(R8:R14)</f>
        <v>5.9207000000000001</v>
      </c>
      <c r="S18" s="78"/>
      <c r="T18" s="79">
        <f>MAX(T8:T14)</f>
        <v>6.7342000000000004</v>
      </c>
      <c r="U18" s="78"/>
      <c r="V18" s="79">
        <f>MAX(V8:V14)</f>
        <v>8.8994999999999997</v>
      </c>
      <c r="W18" s="78"/>
      <c r="X18" s="79">
        <f>MAX(X8:X14)</f>
        <v>8.9458000000000002</v>
      </c>
      <c r="Y18" s="78"/>
      <c r="Z18" s="79">
        <f>MAX(Z8:Z14)</f>
        <v>8.8186</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44391</v>
      </c>
      <c r="C8" s="65">
        <f>VLOOKUP($A8,'Return Data'!$B$7:$R$2843,4,0)</f>
        <v>270.08030000000002</v>
      </c>
      <c r="D8" s="65">
        <f>VLOOKUP($A8,'Return Data'!$B$7:$R$2843,5,0)</f>
        <v>0.81089999999999995</v>
      </c>
      <c r="E8" s="66">
        <f>RANK(D8,D$8:D$14,0)</f>
        <v>7</v>
      </c>
      <c r="F8" s="65">
        <f>VLOOKUP($A8,'Return Data'!$B$7:$R$2843,6,0)</f>
        <v>4.8143000000000002</v>
      </c>
      <c r="G8" s="66">
        <f>RANK(F8,F$8:F$14,0)</f>
        <v>7</v>
      </c>
      <c r="H8" s="65">
        <f>VLOOKUP($A8,'Return Data'!$B$7:$R$2843,7,0)</f>
        <v>8.5164000000000009</v>
      </c>
      <c r="I8" s="66">
        <f>RANK(H8,H$8:H$14,0)</f>
        <v>3</v>
      </c>
      <c r="J8" s="65">
        <f>VLOOKUP($A8,'Return Data'!$B$7:$R$2843,8,0)</f>
        <v>7.5795000000000003</v>
      </c>
      <c r="K8" s="66">
        <f>RANK(J8,J$8:J$14,0)</f>
        <v>2</v>
      </c>
      <c r="L8" s="65">
        <f>VLOOKUP($A8,'Return Data'!$B$7:$R$2843,9,0)</f>
        <v>2.1526000000000001</v>
      </c>
      <c r="M8" s="66">
        <f>RANK(L8,L$8:L$14,0)</f>
        <v>5</v>
      </c>
      <c r="N8" s="65">
        <f>VLOOKUP($A8,'Return Data'!$B$7:$R$2843,10,0)</f>
        <v>5.3095999999999997</v>
      </c>
      <c r="O8" s="66">
        <f>RANK(N8,N$8:N$14,0)</f>
        <v>5</v>
      </c>
      <c r="P8" s="65">
        <f>VLOOKUP($A8,'Return Data'!$B$7:$R$2843,11,0)</f>
        <v>4.0467000000000004</v>
      </c>
      <c r="Q8" s="66">
        <f>RANK(P8,P$8:P$14,0)</f>
        <v>3</v>
      </c>
      <c r="R8" s="65">
        <f>VLOOKUP($A8,'Return Data'!$B$7:$R$2843,12,0)</f>
        <v>4.3368000000000002</v>
      </c>
      <c r="S8" s="66">
        <f>RANK(R8,R$8:R$14,0)</f>
        <v>5</v>
      </c>
      <c r="T8" s="65">
        <f>VLOOKUP($A8,'Return Data'!$B$7:$R$2843,13,0)</f>
        <v>4.8048999999999999</v>
      </c>
      <c r="U8" s="66">
        <f>RANK(T8,T$8:T$14,0)</f>
        <v>5</v>
      </c>
      <c r="V8" s="65">
        <f>VLOOKUP($A8,'Return Data'!$B$7:$R$2843,17,0)</f>
        <v>7.1300999999999997</v>
      </c>
      <c r="W8" s="66">
        <f>RANK(V8,V$8:V$14,0)</f>
        <v>4</v>
      </c>
      <c r="X8" s="65">
        <f>VLOOKUP($A8,'Return Data'!$B$7:$R$2843,14,0)</f>
        <v>7.6497000000000002</v>
      </c>
      <c r="Y8" s="66">
        <f>RANK(X8,X$8:X$14,0)</f>
        <v>4</v>
      </c>
      <c r="Z8" s="65">
        <f>VLOOKUP($A8,'Return Data'!$B$7:$R$2843,16,0)</f>
        <v>8.4022000000000006</v>
      </c>
      <c r="AA8" s="67">
        <f>RANK(Z8,Z$8:Z$14,0)</f>
        <v>1</v>
      </c>
    </row>
    <row r="9" spans="1:27" x14ac:dyDescent="0.3">
      <c r="A9" s="63" t="s">
        <v>805</v>
      </c>
      <c r="B9" s="64">
        <f>VLOOKUP($A9,'Return Data'!$B$7:$R$2843,3,0)</f>
        <v>44391</v>
      </c>
      <c r="C9" s="65">
        <f>VLOOKUP($A9,'Return Data'!$B$7:$R$2843,4,0)</f>
        <v>31.755600000000001</v>
      </c>
      <c r="D9" s="65">
        <f>VLOOKUP($A9,'Return Data'!$B$7:$R$2843,5,0)</f>
        <v>15.7536</v>
      </c>
      <c r="E9" s="66">
        <f t="shared" ref="E9:E14" si="0">RANK(D9,D$8:D$14,0)</f>
        <v>1</v>
      </c>
      <c r="F9" s="65">
        <f>VLOOKUP($A9,'Return Data'!$B$7:$R$2843,6,0)</f>
        <v>8.2159999999999993</v>
      </c>
      <c r="G9" s="66">
        <f t="shared" ref="G9:G14" si="1">RANK(F9,F$8:F$14,0)</f>
        <v>1</v>
      </c>
      <c r="H9" s="65">
        <f>VLOOKUP($A9,'Return Data'!$B$7:$R$2843,7,0)</f>
        <v>8.0582999999999991</v>
      </c>
      <c r="I9" s="66">
        <f t="shared" ref="I9:I14" si="2">RANK(H9,H$8:H$14,0)</f>
        <v>4</v>
      </c>
      <c r="J9" s="65">
        <f>VLOOKUP($A9,'Return Data'!$B$7:$R$2843,8,0)</f>
        <v>6.6753999999999998</v>
      </c>
      <c r="K9" s="66">
        <f t="shared" ref="K9:K14" si="3">RANK(J9,J$8:J$14,0)</f>
        <v>3</v>
      </c>
      <c r="L9" s="65">
        <f>VLOOKUP($A9,'Return Data'!$B$7:$R$2843,9,0)</f>
        <v>3.4849999999999999</v>
      </c>
      <c r="M9" s="66">
        <f t="shared" ref="M9:M14" si="4">RANK(L9,L$8:L$14,0)</f>
        <v>2</v>
      </c>
      <c r="N9" s="65">
        <f>VLOOKUP($A9,'Return Data'!$B$7:$R$2843,10,0)</f>
        <v>4.2614999999999998</v>
      </c>
      <c r="O9" s="66">
        <f t="shared" ref="O9:O14" si="5">RANK(N9,N$8:N$14,0)</f>
        <v>6</v>
      </c>
      <c r="P9" s="65">
        <f>VLOOKUP($A9,'Return Data'!$B$7:$R$2843,11,0)</f>
        <v>3.5470000000000002</v>
      </c>
      <c r="Q9" s="66">
        <f t="shared" ref="Q9:Q14" si="6">RANK(P9,P$8:P$14,0)</f>
        <v>7</v>
      </c>
      <c r="R9" s="65">
        <f>VLOOKUP($A9,'Return Data'!$B$7:$R$2843,12,0)</f>
        <v>3.9645000000000001</v>
      </c>
      <c r="S9" s="66">
        <f t="shared" ref="S9:S14" si="7">RANK(R9,R$8:R$14,0)</f>
        <v>6</v>
      </c>
      <c r="T9" s="65">
        <f>VLOOKUP($A9,'Return Data'!$B$7:$R$2843,13,0)</f>
        <v>4.4180000000000001</v>
      </c>
      <c r="U9" s="66">
        <f t="shared" ref="U9:U14" si="8">RANK(T9,T$8:T$14,0)</f>
        <v>6</v>
      </c>
      <c r="V9" s="65">
        <f>VLOOKUP($A9,'Return Data'!$B$7:$R$2843,17,0)</f>
        <v>5.6776</v>
      </c>
      <c r="W9" s="66">
        <f t="shared" ref="W9:W11" si="9">RANK(V9,V$8:V$14,0)</f>
        <v>6</v>
      </c>
      <c r="X9" s="65">
        <f>VLOOKUP($A9,'Return Data'!$B$7:$R$2843,14,0)</f>
        <v>6.1364000000000001</v>
      </c>
      <c r="Y9" s="66">
        <f t="shared" ref="Y9:Y11" si="10">RANK(X9,X$8:X$14,0)</f>
        <v>5</v>
      </c>
      <c r="Z9" s="65">
        <f>VLOOKUP($A9,'Return Data'!$B$7:$R$2843,16,0)</f>
        <v>5.8754999999999997</v>
      </c>
      <c r="AA9" s="67">
        <f t="shared" ref="AA9:AA14" si="11">RANK(Z9,Z$8:Z$14,0)</f>
        <v>7</v>
      </c>
    </row>
    <row r="10" spans="1:27" x14ac:dyDescent="0.3">
      <c r="A10" s="63" t="s">
        <v>807</v>
      </c>
      <c r="B10" s="64">
        <f>VLOOKUP($A10,'Return Data'!$B$7:$R$2843,3,0)</f>
        <v>44391</v>
      </c>
      <c r="C10" s="65">
        <f>VLOOKUP($A10,'Return Data'!$B$7:$R$2843,4,0)</f>
        <v>38.540399999999998</v>
      </c>
      <c r="D10" s="65">
        <f>VLOOKUP($A10,'Return Data'!$B$7:$R$2843,5,0)</f>
        <v>1.1365000000000001</v>
      </c>
      <c r="E10" s="66">
        <f t="shared" si="0"/>
        <v>6</v>
      </c>
      <c r="F10" s="65">
        <f>VLOOKUP($A10,'Return Data'!$B$7:$R$2843,6,0)</f>
        <v>6.0662000000000003</v>
      </c>
      <c r="G10" s="66">
        <f t="shared" si="1"/>
        <v>4</v>
      </c>
      <c r="H10" s="65">
        <f>VLOOKUP($A10,'Return Data'!$B$7:$R$2843,7,0)</f>
        <v>7.194</v>
      </c>
      <c r="I10" s="66">
        <f t="shared" si="2"/>
        <v>5</v>
      </c>
      <c r="J10" s="65">
        <f>VLOOKUP($A10,'Return Data'!$B$7:$R$2843,8,0)</f>
        <v>6.3743999999999996</v>
      </c>
      <c r="K10" s="66">
        <f t="shared" si="3"/>
        <v>4</v>
      </c>
      <c r="L10" s="65">
        <f>VLOOKUP($A10,'Return Data'!$B$7:$R$2843,9,0)</f>
        <v>3.0889000000000002</v>
      </c>
      <c r="M10" s="66">
        <f t="shared" si="4"/>
        <v>3</v>
      </c>
      <c r="N10" s="65">
        <f>VLOOKUP($A10,'Return Data'!$B$7:$R$2843,10,0)</f>
        <v>5.6778000000000004</v>
      </c>
      <c r="O10" s="66">
        <f t="shared" si="5"/>
        <v>4</v>
      </c>
      <c r="P10" s="65">
        <f>VLOOKUP($A10,'Return Data'!$B$7:$R$2843,11,0)</f>
        <v>4.3216000000000001</v>
      </c>
      <c r="Q10" s="66">
        <f t="shared" si="6"/>
        <v>2</v>
      </c>
      <c r="R10" s="65">
        <f>VLOOKUP($A10,'Return Data'!$B$7:$R$2843,12,0)</f>
        <v>5.2694999999999999</v>
      </c>
      <c r="S10" s="66">
        <f t="shared" si="7"/>
        <v>1</v>
      </c>
      <c r="T10" s="65">
        <f>VLOOKUP($A10,'Return Data'!$B$7:$R$2843,13,0)</f>
        <v>5.843</v>
      </c>
      <c r="U10" s="66">
        <f t="shared" si="8"/>
        <v>2</v>
      </c>
      <c r="V10" s="65">
        <f>VLOOKUP($A10,'Return Data'!$B$7:$R$2843,17,0)</f>
        <v>7.5881999999999996</v>
      </c>
      <c r="W10" s="66">
        <f t="shared" si="9"/>
        <v>3</v>
      </c>
      <c r="X10" s="65">
        <f>VLOOKUP($A10,'Return Data'!$B$7:$R$2843,14,0)</f>
        <v>7.8253000000000004</v>
      </c>
      <c r="Y10" s="66">
        <f t="shared" si="10"/>
        <v>2</v>
      </c>
      <c r="Z10" s="65">
        <f>VLOOKUP($A10,'Return Data'!$B$7:$R$2843,16,0)</f>
        <v>8.1247000000000007</v>
      </c>
      <c r="AA10" s="67">
        <f t="shared" si="11"/>
        <v>2</v>
      </c>
    </row>
    <row r="11" spans="1:27" x14ac:dyDescent="0.3">
      <c r="A11" s="63" t="s">
        <v>809</v>
      </c>
      <c r="B11" s="64">
        <f>VLOOKUP($A11,'Return Data'!$B$7:$R$2843,3,0)</f>
        <v>44391</v>
      </c>
      <c r="C11" s="65">
        <f>VLOOKUP($A11,'Return Data'!$B$7:$R$2843,4,0)</f>
        <v>329.97410000000002</v>
      </c>
      <c r="D11" s="65">
        <f>VLOOKUP($A11,'Return Data'!$B$7:$R$2843,5,0)</f>
        <v>4.4141000000000004</v>
      </c>
      <c r="E11" s="66">
        <f t="shared" si="0"/>
        <v>5</v>
      </c>
      <c r="F11" s="65">
        <f>VLOOKUP($A11,'Return Data'!$B$7:$R$2843,6,0)</f>
        <v>7.0595999999999997</v>
      </c>
      <c r="G11" s="66">
        <f t="shared" si="1"/>
        <v>3</v>
      </c>
      <c r="H11" s="65">
        <f>VLOOKUP($A11,'Return Data'!$B$7:$R$2843,7,0)</f>
        <v>3.2604000000000002</v>
      </c>
      <c r="I11" s="66">
        <f t="shared" si="2"/>
        <v>7</v>
      </c>
      <c r="J11" s="65">
        <f>VLOOKUP($A11,'Return Data'!$B$7:$R$2843,8,0)</f>
        <v>4.4432</v>
      </c>
      <c r="K11" s="66">
        <f t="shared" si="3"/>
        <v>7</v>
      </c>
      <c r="L11" s="65">
        <f>VLOOKUP($A11,'Return Data'!$B$7:$R$2843,9,0)</f>
        <v>4.0415999999999999</v>
      </c>
      <c r="M11" s="66">
        <f t="shared" si="4"/>
        <v>1</v>
      </c>
      <c r="N11" s="65">
        <f>VLOOKUP($A11,'Return Data'!$B$7:$R$2843,10,0)</f>
        <v>6.6764999999999999</v>
      </c>
      <c r="O11" s="66">
        <f t="shared" si="5"/>
        <v>2</v>
      </c>
      <c r="P11" s="65">
        <f>VLOOKUP($A11,'Return Data'!$B$7:$R$2843,11,0)</f>
        <v>3.6619000000000002</v>
      </c>
      <c r="Q11" s="66">
        <f t="shared" si="6"/>
        <v>5</v>
      </c>
      <c r="R11" s="65">
        <f>VLOOKUP($A11,'Return Data'!$B$7:$R$2843,12,0)</f>
        <v>5.1708999999999996</v>
      </c>
      <c r="S11" s="66">
        <f t="shared" si="7"/>
        <v>2</v>
      </c>
      <c r="T11" s="65">
        <f>VLOOKUP($A11,'Return Data'!$B$7:$R$2843,13,0)</f>
        <v>5.9686000000000003</v>
      </c>
      <c r="U11" s="66">
        <f t="shared" si="8"/>
        <v>1</v>
      </c>
      <c r="V11" s="65">
        <f>VLOOKUP($A11,'Return Data'!$B$7:$R$2843,17,0)</f>
        <v>7.6601999999999997</v>
      </c>
      <c r="W11" s="66">
        <f t="shared" si="9"/>
        <v>2</v>
      </c>
      <c r="X11" s="65">
        <f>VLOOKUP($A11,'Return Data'!$B$7:$R$2843,14,0)</f>
        <v>7.6853999999999996</v>
      </c>
      <c r="Y11" s="66">
        <f t="shared" si="10"/>
        <v>3</v>
      </c>
      <c r="Z11" s="65">
        <f>VLOOKUP($A11,'Return Data'!$B$7:$R$2843,16,0)</f>
        <v>7.9185999999999996</v>
      </c>
      <c r="AA11" s="67">
        <f t="shared" si="11"/>
        <v>3</v>
      </c>
    </row>
    <row r="12" spans="1:27" x14ac:dyDescent="0.3">
      <c r="A12" s="63" t="s">
        <v>812</v>
      </c>
      <c r="B12" s="64">
        <f>VLOOKUP($A12,'Return Data'!$B$7:$R$2843,3,0)</f>
        <v>44391</v>
      </c>
      <c r="C12" s="65">
        <f>VLOOKUP($A12,'Return Data'!$B$7:$R$2843,4,0)</f>
        <v>1175.489</v>
      </c>
      <c r="D12" s="65">
        <f>VLOOKUP($A12,'Return Data'!$B$7:$R$2843,5,0)</f>
        <v>4.6985999999999999</v>
      </c>
      <c r="E12" s="66">
        <f t="shared" si="0"/>
        <v>4</v>
      </c>
      <c r="F12" s="65">
        <f>VLOOKUP($A12,'Return Data'!$B$7:$R$2843,6,0)</f>
        <v>4.9851999999999999</v>
      </c>
      <c r="G12" s="66">
        <f t="shared" si="1"/>
        <v>6</v>
      </c>
      <c r="H12" s="65">
        <f>VLOOKUP($A12,'Return Data'!$B$7:$R$2843,7,0)</f>
        <v>10.1004</v>
      </c>
      <c r="I12" s="66">
        <f t="shared" si="2"/>
        <v>2</v>
      </c>
      <c r="J12" s="65">
        <f>VLOOKUP($A12,'Return Data'!$B$7:$R$2843,8,0)</f>
        <v>5.1954000000000002</v>
      </c>
      <c r="K12" s="66">
        <f t="shared" si="3"/>
        <v>5</v>
      </c>
      <c r="L12" s="65">
        <f>VLOOKUP($A12,'Return Data'!$B$7:$R$2843,9,0)</f>
        <v>-2.9308000000000001</v>
      </c>
      <c r="M12" s="66">
        <f t="shared" si="4"/>
        <v>7</v>
      </c>
      <c r="N12" s="65">
        <f>VLOOKUP($A12,'Return Data'!$B$7:$R$2843,10,0)</f>
        <v>6.9474999999999998</v>
      </c>
      <c r="O12" s="66">
        <f t="shared" si="5"/>
        <v>1</v>
      </c>
      <c r="P12" s="65">
        <f>VLOOKUP($A12,'Return Data'!$B$7:$R$2843,11,0)</f>
        <v>3.7551000000000001</v>
      </c>
      <c r="Q12" s="66">
        <f t="shared" si="6"/>
        <v>4</v>
      </c>
      <c r="R12" s="65">
        <f>VLOOKUP($A12,'Return Data'!$B$7:$R$2843,12,0)</f>
        <v>5.0579000000000001</v>
      </c>
      <c r="S12" s="66">
        <f t="shared" si="7"/>
        <v>3</v>
      </c>
      <c r="T12" s="65">
        <f>VLOOKUP($A12,'Return Data'!$B$7:$R$2843,13,0)</f>
        <v>5.4558999999999997</v>
      </c>
      <c r="U12" s="66">
        <f t="shared" si="8"/>
        <v>3</v>
      </c>
      <c r="V12" s="65"/>
      <c r="W12" s="66"/>
      <c r="X12" s="65"/>
      <c r="Y12" s="66"/>
      <c r="Z12" s="65">
        <f>VLOOKUP($A12,'Return Data'!$B$7:$R$2843,16,0)</f>
        <v>7.7359999999999998</v>
      </c>
      <c r="AA12" s="67">
        <f t="shared" si="11"/>
        <v>5</v>
      </c>
    </row>
    <row r="13" spans="1:27" x14ac:dyDescent="0.3">
      <c r="A13" s="63" t="s">
        <v>813</v>
      </c>
      <c r="B13" s="64">
        <f>VLOOKUP($A13,'Return Data'!$B$7:$R$2843,3,0)</f>
        <v>44391</v>
      </c>
      <c r="C13" s="65">
        <f>VLOOKUP($A13,'Return Data'!$B$7:$R$2843,4,0)</f>
        <v>35.260599999999997</v>
      </c>
      <c r="D13" s="65">
        <f>VLOOKUP($A13,'Return Data'!$B$7:$R$2843,5,0)</f>
        <v>9.1115999999999993</v>
      </c>
      <c r="E13" s="66">
        <f t="shared" si="0"/>
        <v>3</v>
      </c>
      <c r="F13" s="65">
        <f>VLOOKUP($A13,'Return Data'!$B$7:$R$2843,6,0)</f>
        <v>7.5644</v>
      </c>
      <c r="G13" s="66">
        <f t="shared" si="1"/>
        <v>2</v>
      </c>
      <c r="H13" s="65">
        <f>VLOOKUP($A13,'Return Data'!$B$7:$R$2843,7,0)</f>
        <v>13.239100000000001</v>
      </c>
      <c r="I13" s="66">
        <f t="shared" si="2"/>
        <v>1</v>
      </c>
      <c r="J13" s="65">
        <f>VLOOKUP($A13,'Return Data'!$B$7:$R$2843,8,0)</f>
        <v>9.4540000000000006</v>
      </c>
      <c r="K13" s="66">
        <f t="shared" si="3"/>
        <v>1</v>
      </c>
      <c r="L13" s="65">
        <f>VLOOKUP($A13,'Return Data'!$B$7:$R$2843,9,0)</f>
        <v>1.1328</v>
      </c>
      <c r="M13" s="66">
        <f t="shared" si="4"/>
        <v>6</v>
      </c>
      <c r="N13" s="65">
        <f>VLOOKUP($A13,'Return Data'!$B$7:$R$2843,10,0)</f>
        <v>5.9020999999999999</v>
      </c>
      <c r="O13" s="66">
        <f t="shared" si="5"/>
        <v>3</v>
      </c>
      <c r="P13" s="65">
        <f>VLOOKUP($A13,'Return Data'!$B$7:$R$2843,11,0)</f>
        <v>4.3251999999999997</v>
      </c>
      <c r="Q13" s="66">
        <f t="shared" si="6"/>
        <v>1</v>
      </c>
      <c r="R13" s="65">
        <f>VLOOKUP($A13,'Return Data'!$B$7:$R$2843,12,0)</f>
        <v>4.9987000000000004</v>
      </c>
      <c r="S13" s="66">
        <f t="shared" si="7"/>
        <v>4</v>
      </c>
      <c r="T13" s="65">
        <f>VLOOKUP($A13,'Return Data'!$B$7:$R$2843,13,0)</f>
        <v>5.3555000000000001</v>
      </c>
      <c r="U13" s="66">
        <f t="shared" si="8"/>
        <v>4</v>
      </c>
      <c r="V13" s="65">
        <f>VLOOKUP($A13,'Return Data'!$B$7:$R$2843,17,0)</f>
        <v>8.4909999999999997</v>
      </c>
      <c r="W13" s="66">
        <f t="shared" ref="W13:W14" si="12">RANK(V13,V$8:V$14,0)</f>
        <v>1</v>
      </c>
      <c r="X13" s="65">
        <f>VLOOKUP($A13,'Return Data'!$B$7:$R$2843,14,0)</f>
        <v>8.5104000000000006</v>
      </c>
      <c r="Y13" s="66">
        <f t="shared" ref="Y13" si="13">RANK(X13,X$8:X$14,0)</f>
        <v>1</v>
      </c>
      <c r="Z13" s="65">
        <f>VLOOKUP($A13,'Return Data'!$B$7:$R$2843,16,0)</f>
        <v>7.7541000000000002</v>
      </c>
      <c r="AA13" s="67">
        <f t="shared" si="11"/>
        <v>4</v>
      </c>
    </row>
    <row r="14" spans="1:27" x14ac:dyDescent="0.3">
      <c r="A14" s="63" t="s">
        <v>816</v>
      </c>
      <c r="B14" s="64">
        <f>VLOOKUP($A14,'Return Data'!$B$7:$R$2843,3,0)</f>
        <v>44391</v>
      </c>
      <c r="C14" s="65">
        <f>VLOOKUP($A14,'Return Data'!$B$7:$R$2843,4,0)</f>
        <v>1195.6169</v>
      </c>
      <c r="D14" s="65">
        <f>VLOOKUP($A14,'Return Data'!$B$7:$R$2843,5,0)</f>
        <v>11.6044</v>
      </c>
      <c r="E14" s="66">
        <f t="shared" si="0"/>
        <v>2</v>
      </c>
      <c r="F14" s="65">
        <f>VLOOKUP($A14,'Return Data'!$B$7:$R$2843,6,0)</f>
        <v>5.8044000000000002</v>
      </c>
      <c r="G14" s="66">
        <f t="shared" si="1"/>
        <v>5</v>
      </c>
      <c r="H14" s="65">
        <f>VLOOKUP($A14,'Return Data'!$B$7:$R$2843,7,0)</f>
        <v>5.4432</v>
      </c>
      <c r="I14" s="66">
        <f t="shared" si="2"/>
        <v>6</v>
      </c>
      <c r="J14" s="65">
        <f>VLOOKUP($A14,'Return Data'!$B$7:$R$2843,8,0)</f>
        <v>5.1467000000000001</v>
      </c>
      <c r="K14" s="66">
        <f t="shared" si="3"/>
        <v>6</v>
      </c>
      <c r="L14" s="65">
        <f>VLOOKUP($A14,'Return Data'!$B$7:$R$2843,9,0)</f>
        <v>2.8014999999999999</v>
      </c>
      <c r="M14" s="66">
        <f t="shared" si="4"/>
        <v>4</v>
      </c>
      <c r="N14" s="65">
        <f>VLOOKUP($A14,'Return Data'!$B$7:$R$2843,10,0)</f>
        <v>4.0850999999999997</v>
      </c>
      <c r="O14" s="66">
        <f t="shared" si="5"/>
        <v>7</v>
      </c>
      <c r="P14" s="65">
        <f>VLOOKUP($A14,'Return Data'!$B$7:$R$2843,11,0)</f>
        <v>3.5619999999999998</v>
      </c>
      <c r="Q14" s="66">
        <f t="shared" si="6"/>
        <v>6</v>
      </c>
      <c r="R14" s="65">
        <f>VLOOKUP($A14,'Return Data'!$B$7:$R$2843,12,0)</f>
        <v>3.4018000000000002</v>
      </c>
      <c r="S14" s="66">
        <f t="shared" si="7"/>
        <v>7</v>
      </c>
      <c r="T14" s="65">
        <f>VLOOKUP($A14,'Return Data'!$B$7:$R$2843,13,0)</f>
        <v>3.5918999999999999</v>
      </c>
      <c r="U14" s="66">
        <f t="shared" si="8"/>
        <v>7</v>
      </c>
      <c r="V14" s="65">
        <f>VLOOKUP($A14,'Return Data'!$B$7:$R$2843,17,0)</f>
        <v>6.1582999999999997</v>
      </c>
      <c r="W14" s="66">
        <f t="shared" si="12"/>
        <v>5</v>
      </c>
      <c r="X14" s="65"/>
      <c r="Y14" s="66"/>
      <c r="Z14" s="65">
        <f>VLOOKUP($A14,'Return Data'!$B$7:$R$2843,16,0)</f>
        <v>6.8231000000000002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6.7899571428571424</v>
      </c>
      <c r="E16" s="74"/>
      <c r="F16" s="75">
        <f>AVERAGE(F8:F14)</f>
        <v>6.3585857142857147</v>
      </c>
      <c r="G16" s="74"/>
      <c r="H16" s="75">
        <f>AVERAGE(H8:H14)</f>
        <v>7.9731142857142858</v>
      </c>
      <c r="I16" s="74"/>
      <c r="J16" s="75">
        <f>AVERAGE(J8:J14)</f>
        <v>6.4098000000000015</v>
      </c>
      <c r="K16" s="74"/>
      <c r="L16" s="75">
        <f>AVERAGE(L8:L14)</f>
        <v>1.9673714285714285</v>
      </c>
      <c r="M16" s="74"/>
      <c r="N16" s="75">
        <f>AVERAGE(N8:N14)</f>
        <v>5.5514428571428569</v>
      </c>
      <c r="O16" s="74"/>
      <c r="P16" s="75">
        <f>AVERAGE(P8:P14)</f>
        <v>3.8885000000000001</v>
      </c>
      <c r="Q16" s="74"/>
      <c r="R16" s="75">
        <f>AVERAGE(R8:R14)</f>
        <v>4.6000142857142858</v>
      </c>
      <c r="S16" s="74"/>
      <c r="T16" s="75">
        <f>AVERAGE(T8:T14)</f>
        <v>5.0625428571428577</v>
      </c>
      <c r="U16" s="74"/>
      <c r="V16" s="75">
        <f>AVERAGE(V8:V14)</f>
        <v>7.1175666666666659</v>
      </c>
      <c r="W16" s="74"/>
      <c r="X16" s="75">
        <f>AVERAGE(X8:X14)</f>
        <v>7.5614400000000019</v>
      </c>
      <c r="Y16" s="74"/>
      <c r="Z16" s="75">
        <f>AVERAGE(Z8:Z14)</f>
        <v>7.5191714285714273</v>
      </c>
      <c r="AA16" s="76"/>
    </row>
    <row r="17" spans="1:27" x14ac:dyDescent="0.3">
      <c r="A17" s="73" t="s">
        <v>28</v>
      </c>
      <c r="B17" s="74"/>
      <c r="C17" s="74"/>
      <c r="D17" s="75">
        <f>MIN(D8:D14)</f>
        <v>0.81089999999999995</v>
      </c>
      <c r="E17" s="74"/>
      <c r="F17" s="75">
        <f>MIN(F8:F14)</f>
        <v>4.8143000000000002</v>
      </c>
      <c r="G17" s="74"/>
      <c r="H17" s="75">
        <f>MIN(H8:H14)</f>
        <v>3.2604000000000002</v>
      </c>
      <c r="I17" s="74"/>
      <c r="J17" s="75">
        <f>MIN(J8:J14)</f>
        <v>4.4432</v>
      </c>
      <c r="K17" s="74"/>
      <c r="L17" s="75">
        <f>MIN(L8:L14)</f>
        <v>-2.9308000000000001</v>
      </c>
      <c r="M17" s="74"/>
      <c r="N17" s="75">
        <f>MIN(N8:N14)</f>
        <v>4.0850999999999997</v>
      </c>
      <c r="O17" s="74"/>
      <c r="P17" s="75">
        <f>MIN(P8:P14)</f>
        <v>3.5470000000000002</v>
      </c>
      <c r="Q17" s="74"/>
      <c r="R17" s="75">
        <f>MIN(R8:R14)</f>
        <v>3.4018000000000002</v>
      </c>
      <c r="S17" s="74"/>
      <c r="T17" s="75">
        <f>MIN(T8:T14)</f>
        <v>3.5918999999999999</v>
      </c>
      <c r="U17" s="74"/>
      <c r="V17" s="75">
        <f>MIN(V8:V14)</f>
        <v>5.6776</v>
      </c>
      <c r="W17" s="74"/>
      <c r="X17" s="75">
        <f>MIN(X8:X14)</f>
        <v>6.1364000000000001</v>
      </c>
      <c r="Y17" s="74"/>
      <c r="Z17" s="75">
        <f>MIN(Z8:Z14)</f>
        <v>5.8754999999999997</v>
      </c>
      <c r="AA17" s="76"/>
    </row>
    <row r="18" spans="1:27" ht="15" thickBot="1" x14ac:dyDescent="0.35">
      <c r="A18" s="77" t="s">
        <v>29</v>
      </c>
      <c r="B18" s="78"/>
      <c r="C18" s="78"/>
      <c r="D18" s="79">
        <f>MAX(D8:D14)</f>
        <v>15.7536</v>
      </c>
      <c r="E18" s="78"/>
      <c r="F18" s="79">
        <f>MAX(F8:F14)</f>
        <v>8.2159999999999993</v>
      </c>
      <c r="G18" s="78"/>
      <c r="H18" s="79">
        <f>MAX(H8:H14)</f>
        <v>13.239100000000001</v>
      </c>
      <c r="I18" s="78"/>
      <c r="J18" s="79">
        <f>MAX(J8:J14)</f>
        <v>9.4540000000000006</v>
      </c>
      <c r="K18" s="78"/>
      <c r="L18" s="79">
        <f>MAX(L8:L14)</f>
        <v>4.0415999999999999</v>
      </c>
      <c r="M18" s="78"/>
      <c r="N18" s="79">
        <f>MAX(N8:N14)</f>
        <v>6.9474999999999998</v>
      </c>
      <c r="O18" s="78"/>
      <c r="P18" s="79">
        <f>MAX(P8:P14)</f>
        <v>4.3251999999999997</v>
      </c>
      <c r="Q18" s="78"/>
      <c r="R18" s="79">
        <f>MAX(R8:R14)</f>
        <v>5.2694999999999999</v>
      </c>
      <c r="S18" s="78"/>
      <c r="T18" s="79">
        <f>MAX(T8:T14)</f>
        <v>5.9686000000000003</v>
      </c>
      <c r="U18" s="78"/>
      <c r="V18" s="79">
        <f>MAX(V8:V14)</f>
        <v>8.4909999999999997</v>
      </c>
      <c r="W18" s="78"/>
      <c r="X18" s="79">
        <f>MAX(X8:X14)</f>
        <v>8.5104000000000006</v>
      </c>
      <c r="Y18" s="78"/>
      <c r="Z18" s="79">
        <f>MAX(Z8:Z14)</f>
        <v>8.4022000000000006</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44391</v>
      </c>
      <c r="C8" s="65">
        <f>VLOOKUP($A8,'Return Data'!$B$7:$R$2843,4,0)</f>
        <v>334.6995</v>
      </c>
      <c r="D8" s="65">
        <f>VLOOKUP($A8,'Return Data'!$B$7:$R$2843,5,0)</f>
        <v>4.0789999999999997</v>
      </c>
      <c r="E8" s="66">
        <f t="shared" ref="E8:E50" si="0">RANK(D8,D$8:D$50,0)</f>
        <v>12</v>
      </c>
      <c r="F8" s="65">
        <f>VLOOKUP($A8,'Return Data'!$B$7:$R$2843,6,0)</f>
        <v>3.8580999999999999</v>
      </c>
      <c r="G8" s="66">
        <f t="shared" ref="G8:G50" si="1">RANK(F8,F$8:F$50,0)</f>
        <v>12</v>
      </c>
      <c r="H8" s="65">
        <f>VLOOKUP($A8,'Return Data'!$B$7:$R$2843,7,0)</f>
        <v>3.5373000000000001</v>
      </c>
      <c r="I8" s="66">
        <f t="shared" ref="I8:I50" si="2">RANK(H8,H$8:H$50,0)</f>
        <v>17</v>
      </c>
      <c r="J8" s="65">
        <f>VLOOKUP($A8,'Return Data'!$B$7:$R$2843,8,0)</f>
        <v>3.3763999999999998</v>
      </c>
      <c r="K8" s="66">
        <f t="shared" ref="K8:K50" si="3">RANK(J8,J$8:J$50,0)</f>
        <v>20</v>
      </c>
      <c r="L8" s="65">
        <f>VLOOKUP($A8,'Return Data'!$B$7:$R$2843,9,0)</f>
        <v>3.4108999999999998</v>
      </c>
      <c r="M8" s="66">
        <f t="shared" ref="M8:M50" si="4">RANK(L8,L$8:L$50,0)</f>
        <v>15</v>
      </c>
      <c r="N8" s="65">
        <f>VLOOKUP($A8,'Return Data'!$B$7:$R$2843,10,0)</f>
        <v>3.3298999999999999</v>
      </c>
      <c r="O8" s="66">
        <f t="shared" ref="O8:O50" si="5">RANK(N8,N$8:N$50,0)</f>
        <v>12</v>
      </c>
      <c r="P8" s="65">
        <f>VLOOKUP($A8,'Return Data'!$B$7:$R$2843,11,0)</f>
        <v>3.3357000000000001</v>
      </c>
      <c r="Q8" s="66">
        <f t="shared" ref="Q8:Q50" si="6">RANK(P8,P$8:P$50,0)</f>
        <v>16</v>
      </c>
      <c r="R8" s="65">
        <f>VLOOKUP($A8,'Return Data'!$B$7:$R$2843,12,0)</f>
        <v>3.2484000000000002</v>
      </c>
      <c r="S8" s="66">
        <f t="shared" ref="S8:S50" si="7">RANK(R8,R$8:R$50,0)</f>
        <v>13</v>
      </c>
      <c r="T8" s="65">
        <f>VLOOKUP($A8,'Return Data'!$B$7:$R$2843,13,0)</f>
        <v>3.2982</v>
      </c>
      <c r="U8" s="66">
        <f t="shared" ref="U8:U23" si="8">RANK(T8,T$8:T$50,0)</f>
        <v>12</v>
      </c>
      <c r="V8" s="65">
        <f>VLOOKUP($A8,'Return Data'!$B$7:$R$2843,17,0)</f>
        <v>4.4539</v>
      </c>
      <c r="W8" s="66">
        <f t="shared" ref="W8:W23" si="9">RANK(V8,V$8:V$50,0)</f>
        <v>7</v>
      </c>
      <c r="X8" s="65">
        <f>VLOOKUP($A8,'Return Data'!$B$7:$R$2843,14,0)</f>
        <v>5.4859999999999998</v>
      </c>
      <c r="Y8" s="66">
        <f t="shared" ref="Y8:Y23" si="10">RANK(X8,X$8:X$50,0)</f>
        <v>7</v>
      </c>
      <c r="Z8" s="65">
        <f>VLOOKUP($A8,'Return Data'!$B$7:$R$2843,16,0)</f>
        <v>7.2592999999999996</v>
      </c>
      <c r="AA8" s="67">
        <f t="shared" ref="AA8:AA50" si="11">RANK(Z8,Z$8:Z$50,0)</f>
        <v>3</v>
      </c>
    </row>
    <row r="9" spans="1:27" x14ac:dyDescent="0.3">
      <c r="A9" s="63" t="s">
        <v>119</v>
      </c>
      <c r="B9" s="64">
        <f>VLOOKUP($A9,'Return Data'!$B$7:$R$2843,3,0)</f>
        <v>44391</v>
      </c>
      <c r="C9" s="65">
        <f>VLOOKUP($A9,'Return Data'!$B$7:$R$2843,4,0)</f>
        <v>2306.3733999999999</v>
      </c>
      <c r="D9" s="65">
        <f>VLOOKUP($A9,'Return Data'!$B$7:$R$2843,5,0)</f>
        <v>4.0202</v>
      </c>
      <c r="E9" s="66">
        <f t="shared" si="0"/>
        <v>15</v>
      </c>
      <c r="F9" s="65">
        <f>VLOOKUP($A9,'Return Data'!$B$7:$R$2843,6,0)</f>
        <v>3.8933</v>
      </c>
      <c r="G9" s="66">
        <f t="shared" si="1"/>
        <v>10</v>
      </c>
      <c r="H9" s="65">
        <f>VLOOKUP($A9,'Return Data'!$B$7:$R$2843,7,0)</f>
        <v>3.6137000000000001</v>
      </c>
      <c r="I9" s="66">
        <f t="shared" si="2"/>
        <v>14</v>
      </c>
      <c r="J9" s="65">
        <f>VLOOKUP($A9,'Return Data'!$B$7:$R$2843,8,0)</f>
        <v>3.4256000000000002</v>
      </c>
      <c r="K9" s="66">
        <f t="shared" si="3"/>
        <v>13</v>
      </c>
      <c r="L9" s="65">
        <f>VLOOKUP($A9,'Return Data'!$B$7:$R$2843,9,0)</f>
        <v>3.4077000000000002</v>
      </c>
      <c r="M9" s="66">
        <f t="shared" si="4"/>
        <v>17</v>
      </c>
      <c r="N9" s="65">
        <f>VLOOKUP($A9,'Return Data'!$B$7:$R$2843,10,0)</f>
        <v>3.2887</v>
      </c>
      <c r="O9" s="66">
        <f t="shared" si="5"/>
        <v>20</v>
      </c>
      <c r="P9" s="65">
        <f>VLOOKUP($A9,'Return Data'!$B$7:$R$2843,11,0)</f>
        <v>3.3088000000000002</v>
      </c>
      <c r="Q9" s="66">
        <f t="shared" si="6"/>
        <v>22</v>
      </c>
      <c r="R9" s="65">
        <f>VLOOKUP($A9,'Return Data'!$B$7:$R$2843,12,0)</f>
        <v>3.2313999999999998</v>
      </c>
      <c r="S9" s="66">
        <f t="shared" si="7"/>
        <v>17</v>
      </c>
      <c r="T9" s="65">
        <f>VLOOKUP($A9,'Return Data'!$B$7:$R$2843,13,0)</f>
        <v>3.2753999999999999</v>
      </c>
      <c r="U9" s="66">
        <f t="shared" si="8"/>
        <v>17</v>
      </c>
      <c r="V9" s="65">
        <f>VLOOKUP($A9,'Return Data'!$B$7:$R$2843,17,0)</f>
        <v>4.4001000000000001</v>
      </c>
      <c r="W9" s="66">
        <f t="shared" si="9"/>
        <v>14</v>
      </c>
      <c r="X9" s="65">
        <f>VLOOKUP($A9,'Return Data'!$B$7:$R$2843,14,0)</f>
        <v>5.4333</v>
      </c>
      <c r="Y9" s="66">
        <f t="shared" si="10"/>
        <v>13</v>
      </c>
      <c r="Z9" s="65">
        <f>VLOOKUP($A9,'Return Data'!$B$7:$R$2843,16,0)</f>
        <v>7.2073999999999998</v>
      </c>
      <c r="AA9" s="67">
        <f t="shared" si="11"/>
        <v>10</v>
      </c>
    </row>
    <row r="10" spans="1:27" x14ac:dyDescent="0.3">
      <c r="A10" s="63" t="s">
        <v>120</v>
      </c>
      <c r="B10" s="64">
        <f>VLOOKUP($A10,'Return Data'!$B$7:$R$2843,3,0)</f>
        <v>44391</v>
      </c>
      <c r="C10" s="65">
        <f>VLOOKUP($A10,'Return Data'!$B$7:$R$2843,4,0)</f>
        <v>2392.3942999999999</v>
      </c>
      <c r="D10" s="65">
        <f>VLOOKUP($A10,'Return Data'!$B$7:$R$2843,5,0)</f>
        <v>4.1700999999999997</v>
      </c>
      <c r="E10" s="66">
        <f t="shared" si="0"/>
        <v>6</v>
      </c>
      <c r="F10" s="65">
        <f>VLOOKUP($A10,'Return Data'!$B$7:$R$2843,6,0)</f>
        <v>4.0595999999999997</v>
      </c>
      <c r="G10" s="66">
        <f t="shared" si="1"/>
        <v>3</v>
      </c>
      <c r="H10" s="65">
        <f>VLOOKUP($A10,'Return Data'!$B$7:$R$2843,7,0)</f>
        <v>3.7848999999999999</v>
      </c>
      <c r="I10" s="66">
        <f t="shared" si="2"/>
        <v>4</v>
      </c>
      <c r="J10" s="65">
        <f>VLOOKUP($A10,'Return Data'!$B$7:$R$2843,8,0)</f>
        <v>3.5655999999999999</v>
      </c>
      <c r="K10" s="66">
        <f t="shared" si="3"/>
        <v>4</v>
      </c>
      <c r="L10" s="65">
        <f>VLOOKUP($A10,'Return Data'!$B$7:$R$2843,9,0)</f>
        <v>3.5188999999999999</v>
      </c>
      <c r="M10" s="66">
        <f t="shared" si="4"/>
        <v>5</v>
      </c>
      <c r="N10" s="65">
        <f>VLOOKUP($A10,'Return Data'!$B$7:$R$2843,10,0)</f>
        <v>3.3853</v>
      </c>
      <c r="O10" s="66">
        <f t="shared" si="5"/>
        <v>6</v>
      </c>
      <c r="P10" s="65">
        <f>VLOOKUP($A10,'Return Data'!$B$7:$R$2843,11,0)</f>
        <v>3.41</v>
      </c>
      <c r="Q10" s="66">
        <f t="shared" si="6"/>
        <v>4</v>
      </c>
      <c r="R10" s="65">
        <f>VLOOKUP($A10,'Return Data'!$B$7:$R$2843,12,0)</f>
        <v>3.3067000000000002</v>
      </c>
      <c r="S10" s="66">
        <f t="shared" si="7"/>
        <v>7</v>
      </c>
      <c r="T10" s="65">
        <f>VLOOKUP($A10,'Return Data'!$B$7:$R$2843,13,0)</f>
        <v>3.3294000000000001</v>
      </c>
      <c r="U10" s="66">
        <f t="shared" si="8"/>
        <v>8</v>
      </c>
      <c r="V10" s="65">
        <f>VLOOKUP($A10,'Return Data'!$B$7:$R$2843,17,0)</f>
        <v>4.3848000000000003</v>
      </c>
      <c r="W10" s="66">
        <f t="shared" si="9"/>
        <v>16</v>
      </c>
      <c r="X10" s="65">
        <f>VLOOKUP($A10,'Return Data'!$B$7:$R$2843,14,0)</f>
        <v>5.4360999999999997</v>
      </c>
      <c r="Y10" s="66">
        <f t="shared" si="10"/>
        <v>12</v>
      </c>
      <c r="Z10" s="65">
        <f>VLOOKUP($A10,'Return Data'!$B$7:$R$2843,16,0)</f>
        <v>7.2481</v>
      </c>
      <c r="AA10" s="67">
        <f t="shared" si="11"/>
        <v>4</v>
      </c>
    </row>
    <row r="11" spans="1:27" x14ac:dyDescent="0.3">
      <c r="A11" s="63" t="s">
        <v>121</v>
      </c>
      <c r="B11" s="64">
        <f>VLOOKUP($A11,'Return Data'!$B$7:$R$2843,3,0)</f>
        <v>44391</v>
      </c>
      <c r="C11" s="65">
        <f>VLOOKUP($A11,'Return Data'!$B$7:$R$2843,4,0)</f>
        <v>3197.5837999999999</v>
      </c>
      <c r="D11" s="65">
        <f>VLOOKUP($A11,'Return Data'!$B$7:$R$2843,5,0)</f>
        <v>4.0743999999999998</v>
      </c>
      <c r="E11" s="66">
        <f t="shared" si="0"/>
        <v>13</v>
      </c>
      <c r="F11" s="65">
        <f>VLOOKUP($A11,'Return Data'!$B$7:$R$2843,6,0)</f>
        <v>3.8530000000000002</v>
      </c>
      <c r="G11" s="66">
        <f t="shared" si="1"/>
        <v>13</v>
      </c>
      <c r="H11" s="65">
        <f>VLOOKUP($A11,'Return Data'!$B$7:$R$2843,7,0)</f>
        <v>3.6318000000000001</v>
      </c>
      <c r="I11" s="66">
        <f t="shared" si="2"/>
        <v>12</v>
      </c>
      <c r="J11" s="65">
        <f>VLOOKUP($A11,'Return Data'!$B$7:$R$2843,8,0)</f>
        <v>3.4716999999999998</v>
      </c>
      <c r="K11" s="66">
        <f t="shared" si="3"/>
        <v>7</v>
      </c>
      <c r="L11" s="65">
        <f>VLOOKUP($A11,'Return Data'!$B$7:$R$2843,9,0)</f>
        <v>3.4811999999999999</v>
      </c>
      <c r="M11" s="66">
        <f t="shared" si="4"/>
        <v>7</v>
      </c>
      <c r="N11" s="65">
        <f>VLOOKUP($A11,'Return Data'!$B$7:$R$2843,10,0)</f>
        <v>3.3871000000000002</v>
      </c>
      <c r="O11" s="66">
        <f t="shared" si="5"/>
        <v>5</v>
      </c>
      <c r="P11" s="65">
        <f>VLOOKUP($A11,'Return Data'!$B$7:$R$2843,11,0)</f>
        <v>3.4060999999999999</v>
      </c>
      <c r="Q11" s="66">
        <f t="shared" si="6"/>
        <v>5</v>
      </c>
      <c r="R11" s="65">
        <f>VLOOKUP($A11,'Return Data'!$B$7:$R$2843,12,0)</f>
        <v>3.3371</v>
      </c>
      <c r="S11" s="66">
        <f t="shared" si="7"/>
        <v>6</v>
      </c>
      <c r="T11" s="65">
        <f>VLOOKUP($A11,'Return Data'!$B$7:$R$2843,13,0)</f>
        <v>3.3595000000000002</v>
      </c>
      <c r="U11" s="66">
        <f t="shared" si="8"/>
        <v>6</v>
      </c>
      <c r="V11" s="65">
        <f>VLOOKUP($A11,'Return Data'!$B$7:$R$2843,17,0)</f>
        <v>4.4215</v>
      </c>
      <c r="W11" s="66">
        <f t="shared" si="9"/>
        <v>12</v>
      </c>
      <c r="X11" s="65">
        <f>VLOOKUP($A11,'Return Data'!$B$7:$R$2843,14,0)</f>
        <v>5.4713000000000003</v>
      </c>
      <c r="Y11" s="66">
        <f t="shared" si="10"/>
        <v>9</v>
      </c>
      <c r="Z11" s="65">
        <f>VLOOKUP($A11,'Return Data'!$B$7:$R$2843,16,0)</f>
        <v>7.19</v>
      </c>
      <c r="AA11" s="67">
        <f t="shared" si="11"/>
        <v>14</v>
      </c>
    </row>
    <row r="12" spans="1:27" x14ac:dyDescent="0.3">
      <c r="A12" s="63" t="s">
        <v>122</v>
      </c>
      <c r="B12" s="64">
        <f>VLOOKUP($A12,'Return Data'!$B$7:$R$2843,3,0)</f>
        <v>44391</v>
      </c>
      <c r="C12" s="65">
        <f>VLOOKUP($A12,'Return Data'!$B$7:$R$2843,4,0)</f>
        <v>2389.0758999999998</v>
      </c>
      <c r="D12" s="65">
        <f>VLOOKUP($A12,'Return Data'!$B$7:$R$2843,5,0)</f>
        <v>3.5676999999999999</v>
      </c>
      <c r="E12" s="66">
        <f t="shared" si="0"/>
        <v>36</v>
      </c>
      <c r="F12" s="65">
        <f>VLOOKUP($A12,'Return Data'!$B$7:$R$2843,6,0)</f>
        <v>3.5083000000000002</v>
      </c>
      <c r="G12" s="66">
        <f t="shared" si="1"/>
        <v>30</v>
      </c>
      <c r="H12" s="65">
        <f>VLOOKUP($A12,'Return Data'!$B$7:$R$2843,7,0)</f>
        <v>3.2505000000000002</v>
      </c>
      <c r="I12" s="66">
        <f t="shared" si="2"/>
        <v>33</v>
      </c>
      <c r="J12" s="65">
        <f>VLOOKUP($A12,'Return Data'!$B$7:$R$2843,8,0)</f>
        <v>3.1703999999999999</v>
      </c>
      <c r="K12" s="66">
        <f t="shared" si="3"/>
        <v>37</v>
      </c>
      <c r="L12" s="65">
        <f>VLOOKUP($A12,'Return Data'!$B$7:$R$2843,9,0)</f>
        <v>3.2684000000000002</v>
      </c>
      <c r="M12" s="66">
        <f t="shared" si="4"/>
        <v>30</v>
      </c>
      <c r="N12" s="65">
        <f>VLOOKUP($A12,'Return Data'!$B$7:$R$2843,10,0)</f>
        <v>3.2181000000000002</v>
      </c>
      <c r="O12" s="66">
        <f t="shared" si="5"/>
        <v>29</v>
      </c>
      <c r="P12" s="65">
        <f>VLOOKUP($A12,'Return Data'!$B$7:$R$2843,11,0)</f>
        <v>3.2728000000000002</v>
      </c>
      <c r="Q12" s="66">
        <f t="shared" si="6"/>
        <v>28</v>
      </c>
      <c r="R12" s="65">
        <f>VLOOKUP($A12,'Return Data'!$B$7:$R$2843,12,0)</f>
        <v>3.2017000000000002</v>
      </c>
      <c r="S12" s="66">
        <f t="shared" si="7"/>
        <v>29</v>
      </c>
      <c r="T12" s="65">
        <f>VLOOKUP($A12,'Return Data'!$B$7:$R$2843,13,0)</f>
        <v>3.2212999999999998</v>
      </c>
      <c r="U12" s="66">
        <f t="shared" si="8"/>
        <v>26</v>
      </c>
      <c r="V12" s="65">
        <f>VLOOKUP($A12,'Return Data'!$B$7:$R$2843,17,0)</f>
        <v>4.2647000000000004</v>
      </c>
      <c r="W12" s="66">
        <f t="shared" si="9"/>
        <v>25</v>
      </c>
      <c r="X12" s="65">
        <f>VLOOKUP($A12,'Return Data'!$B$7:$R$2843,14,0)</f>
        <v>5.3124000000000002</v>
      </c>
      <c r="Y12" s="66">
        <f t="shared" si="10"/>
        <v>25</v>
      </c>
      <c r="Z12" s="65">
        <f>VLOOKUP($A12,'Return Data'!$B$7:$R$2843,16,0)</f>
        <v>7.1742999999999997</v>
      </c>
      <c r="AA12" s="67">
        <f t="shared" si="11"/>
        <v>16</v>
      </c>
    </row>
    <row r="13" spans="1:27" x14ac:dyDescent="0.3">
      <c r="A13" s="63" t="s">
        <v>123</v>
      </c>
      <c r="B13" s="64">
        <f>VLOOKUP($A13,'Return Data'!$B$7:$R$2843,3,0)</f>
        <v>44391</v>
      </c>
      <c r="C13" s="65">
        <f>VLOOKUP($A13,'Return Data'!$B$7:$R$2843,4,0)</f>
        <v>2489.6259</v>
      </c>
      <c r="D13" s="65">
        <f>VLOOKUP($A13,'Return Data'!$B$7:$R$2843,5,0)</f>
        <v>3.5468000000000002</v>
      </c>
      <c r="E13" s="66">
        <f t="shared" si="0"/>
        <v>37</v>
      </c>
      <c r="F13" s="65">
        <f>VLOOKUP($A13,'Return Data'!$B$7:$R$2843,6,0)</f>
        <v>3.4716999999999998</v>
      </c>
      <c r="G13" s="66">
        <f t="shared" si="1"/>
        <v>31</v>
      </c>
      <c r="H13" s="65">
        <f>VLOOKUP($A13,'Return Data'!$B$7:$R$2843,7,0)</f>
        <v>3.3161</v>
      </c>
      <c r="I13" s="66">
        <f t="shared" si="2"/>
        <v>30</v>
      </c>
      <c r="J13" s="65">
        <f>VLOOKUP($A13,'Return Data'!$B$7:$R$2843,8,0)</f>
        <v>3.2263000000000002</v>
      </c>
      <c r="K13" s="66">
        <f t="shared" si="3"/>
        <v>32</v>
      </c>
      <c r="L13" s="65">
        <f>VLOOKUP($A13,'Return Data'!$B$7:$R$2843,9,0)</f>
        <v>3.2519</v>
      </c>
      <c r="M13" s="66">
        <f t="shared" si="4"/>
        <v>32</v>
      </c>
      <c r="N13" s="65">
        <f>VLOOKUP($A13,'Return Data'!$B$7:$R$2843,10,0)</f>
        <v>3.1978</v>
      </c>
      <c r="O13" s="66">
        <f t="shared" si="5"/>
        <v>30</v>
      </c>
      <c r="P13" s="65">
        <f>VLOOKUP($A13,'Return Data'!$B$7:$R$2843,11,0)</f>
        <v>3.2052</v>
      </c>
      <c r="Q13" s="66">
        <f t="shared" si="6"/>
        <v>34</v>
      </c>
      <c r="R13" s="65">
        <f>VLOOKUP($A13,'Return Data'!$B$7:$R$2843,12,0)</f>
        <v>3.1497000000000002</v>
      </c>
      <c r="S13" s="66">
        <f t="shared" si="7"/>
        <v>34</v>
      </c>
      <c r="T13" s="65">
        <f>VLOOKUP($A13,'Return Data'!$B$7:$R$2843,13,0)</f>
        <v>3.1701000000000001</v>
      </c>
      <c r="U13" s="66">
        <f t="shared" si="8"/>
        <v>31</v>
      </c>
      <c r="V13" s="65">
        <f>VLOOKUP($A13,'Return Data'!$B$7:$R$2843,17,0)</f>
        <v>3.9761000000000002</v>
      </c>
      <c r="W13" s="66">
        <f t="shared" si="9"/>
        <v>32</v>
      </c>
      <c r="X13" s="65">
        <f>VLOOKUP($A13,'Return Data'!$B$7:$R$2843,14,0)</f>
        <v>5.0761000000000003</v>
      </c>
      <c r="Y13" s="66">
        <f t="shared" si="10"/>
        <v>30</v>
      </c>
      <c r="Z13" s="65">
        <f>VLOOKUP($A13,'Return Data'!$B$7:$R$2843,16,0)</f>
        <v>7.0016999999999996</v>
      </c>
      <c r="AA13" s="67">
        <f t="shared" si="11"/>
        <v>28</v>
      </c>
    </row>
    <row r="14" spans="1:27" x14ac:dyDescent="0.3">
      <c r="A14" s="63" t="s">
        <v>124</v>
      </c>
      <c r="B14" s="64">
        <f>VLOOKUP($A14,'Return Data'!$B$7:$R$2843,3,0)</f>
        <v>44391</v>
      </c>
      <c r="C14" s="65">
        <f>VLOOKUP($A14,'Return Data'!$B$7:$R$2843,4,0)</f>
        <v>2969.0464999999999</v>
      </c>
      <c r="D14" s="65">
        <f>VLOOKUP($A14,'Return Data'!$B$7:$R$2843,5,0)</f>
        <v>3.9502999999999999</v>
      </c>
      <c r="E14" s="66">
        <f t="shared" si="0"/>
        <v>16</v>
      </c>
      <c r="F14" s="65">
        <f>VLOOKUP($A14,'Return Data'!$B$7:$R$2843,6,0)</f>
        <v>3.7526999999999999</v>
      </c>
      <c r="G14" s="66">
        <f t="shared" si="1"/>
        <v>19</v>
      </c>
      <c r="H14" s="65">
        <f>VLOOKUP($A14,'Return Data'!$B$7:$R$2843,7,0)</f>
        <v>3.4967000000000001</v>
      </c>
      <c r="I14" s="66">
        <f t="shared" si="2"/>
        <v>21</v>
      </c>
      <c r="J14" s="65">
        <f>VLOOKUP($A14,'Return Data'!$B$7:$R$2843,8,0)</f>
        <v>3.3628999999999998</v>
      </c>
      <c r="K14" s="66">
        <f t="shared" si="3"/>
        <v>22</v>
      </c>
      <c r="L14" s="65">
        <f>VLOOKUP($A14,'Return Data'!$B$7:$R$2843,9,0)</f>
        <v>3.3786</v>
      </c>
      <c r="M14" s="66">
        <f t="shared" si="4"/>
        <v>25</v>
      </c>
      <c r="N14" s="65">
        <f>VLOOKUP($A14,'Return Data'!$B$7:$R$2843,10,0)</f>
        <v>3.2957999999999998</v>
      </c>
      <c r="O14" s="66">
        <f t="shared" si="5"/>
        <v>18</v>
      </c>
      <c r="P14" s="65">
        <f>VLOOKUP($A14,'Return Data'!$B$7:$R$2843,11,0)</f>
        <v>3.3130000000000002</v>
      </c>
      <c r="Q14" s="66">
        <f t="shared" si="6"/>
        <v>21</v>
      </c>
      <c r="R14" s="65">
        <f>VLOOKUP($A14,'Return Data'!$B$7:$R$2843,12,0)</f>
        <v>3.2309999999999999</v>
      </c>
      <c r="S14" s="66">
        <f t="shared" si="7"/>
        <v>18</v>
      </c>
      <c r="T14" s="65">
        <f>VLOOKUP($A14,'Return Data'!$B$7:$R$2843,13,0)</f>
        <v>3.2568000000000001</v>
      </c>
      <c r="U14" s="66">
        <f t="shared" si="8"/>
        <v>20</v>
      </c>
      <c r="V14" s="65">
        <f>VLOOKUP($A14,'Return Data'!$B$7:$R$2843,17,0)</f>
        <v>4.3312999999999997</v>
      </c>
      <c r="W14" s="66">
        <f t="shared" si="9"/>
        <v>20</v>
      </c>
      <c r="X14" s="65">
        <f>VLOOKUP($A14,'Return Data'!$B$7:$R$2843,14,0)</f>
        <v>5.3773</v>
      </c>
      <c r="Y14" s="66">
        <f t="shared" si="10"/>
        <v>19</v>
      </c>
      <c r="Z14" s="65">
        <f>VLOOKUP($A14,'Return Data'!$B$7:$R$2843,16,0)</f>
        <v>7.1698000000000004</v>
      </c>
      <c r="AA14" s="67">
        <f t="shared" si="11"/>
        <v>18</v>
      </c>
    </row>
    <row r="15" spans="1:27" x14ac:dyDescent="0.3">
      <c r="A15" s="63" t="s">
        <v>125</v>
      </c>
      <c r="B15" s="64">
        <f>VLOOKUP($A15,'Return Data'!$B$7:$R$2843,3,0)</f>
        <v>44391</v>
      </c>
      <c r="C15" s="65">
        <f>VLOOKUP($A15,'Return Data'!$B$7:$R$2843,4,0)</f>
        <v>2680.2534999999998</v>
      </c>
      <c r="D15" s="65">
        <f>VLOOKUP($A15,'Return Data'!$B$7:$R$2843,5,0)</f>
        <v>4.2710999999999997</v>
      </c>
      <c r="E15" s="66">
        <f t="shared" si="0"/>
        <v>3</v>
      </c>
      <c r="F15" s="65">
        <f>VLOOKUP($A15,'Return Data'!$B$7:$R$2843,6,0)</f>
        <v>4.1585999999999999</v>
      </c>
      <c r="G15" s="66">
        <f t="shared" si="1"/>
        <v>1</v>
      </c>
      <c r="H15" s="65">
        <f>VLOOKUP($A15,'Return Data'!$B$7:$R$2843,7,0)</f>
        <v>3.8338000000000001</v>
      </c>
      <c r="I15" s="66">
        <f t="shared" si="2"/>
        <v>2</v>
      </c>
      <c r="J15" s="65">
        <f>VLOOKUP($A15,'Return Data'!$B$7:$R$2843,8,0)</f>
        <v>3.6017000000000001</v>
      </c>
      <c r="K15" s="66">
        <f t="shared" si="3"/>
        <v>3</v>
      </c>
      <c r="L15" s="65">
        <f>VLOOKUP($A15,'Return Data'!$B$7:$R$2843,9,0)</f>
        <v>3.58</v>
      </c>
      <c r="M15" s="66">
        <f t="shared" si="4"/>
        <v>4</v>
      </c>
      <c r="N15" s="65">
        <f>VLOOKUP($A15,'Return Data'!$B$7:$R$2843,10,0)</f>
        <v>3.4918999999999998</v>
      </c>
      <c r="O15" s="66">
        <f t="shared" si="5"/>
        <v>2</v>
      </c>
      <c r="P15" s="65">
        <f>VLOOKUP($A15,'Return Data'!$B$7:$R$2843,11,0)</f>
        <v>3.5032999999999999</v>
      </c>
      <c r="Q15" s="66">
        <f t="shared" si="6"/>
        <v>2</v>
      </c>
      <c r="R15" s="65">
        <f>VLOOKUP($A15,'Return Data'!$B$7:$R$2843,12,0)</f>
        <v>3.4009</v>
      </c>
      <c r="S15" s="66">
        <f t="shared" si="7"/>
        <v>2</v>
      </c>
      <c r="T15" s="65">
        <f>VLOOKUP($A15,'Return Data'!$B$7:$R$2843,13,0)</f>
        <v>3.4102000000000001</v>
      </c>
      <c r="U15" s="66">
        <f t="shared" si="8"/>
        <v>3</v>
      </c>
      <c r="V15" s="65">
        <f>VLOOKUP($A15,'Return Data'!$B$7:$R$2843,17,0)</f>
        <v>4.5204000000000004</v>
      </c>
      <c r="W15" s="66">
        <f t="shared" si="9"/>
        <v>3</v>
      </c>
      <c r="X15" s="65">
        <f>VLOOKUP($A15,'Return Data'!$B$7:$R$2843,14,0)</f>
        <v>5.5267999999999997</v>
      </c>
      <c r="Y15" s="66">
        <f t="shared" si="10"/>
        <v>5</v>
      </c>
      <c r="Z15" s="65">
        <f>VLOOKUP($A15,'Return Data'!$B$7:$R$2843,16,0)</f>
        <v>7.1254</v>
      </c>
      <c r="AA15" s="67">
        <f t="shared" si="11"/>
        <v>26</v>
      </c>
    </row>
    <row r="16" spans="1:27" x14ac:dyDescent="0.3">
      <c r="A16" s="63" t="s">
        <v>127</v>
      </c>
      <c r="B16" s="64">
        <f>VLOOKUP($A16,'Return Data'!$B$7:$R$2843,3,0)</f>
        <v>44391</v>
      </c>
      <c r="C16" s="65">
        <f>VLOOKUP($A16,'Return Data'!$B$7:$R$2843,4,0)</f>
        <v>3120.9087</v>
      </c>
      <c r="D16" s="65">
        <f>VLOOKUP($A16,'Return Data'!$B$7:$R$2843,5,0)</f>
        <v>3.9113000000000002</v>
      </c>
      <c r="E16" s="66">
        <f t="shared" si="0"/>
        <v>18</v>
      </c>
      <c r="F16" s="65">
        <f>VLOOKUP($A16,'Return Data'!$B$7:$R$2843,6,0)</f>
        <v>3.7014999999999998</v>
      </c>
      <c r="G16" s="66">
        <f t="shared" si="1"/>
        <v>24</v>
      </c>
      <c r="H16" s="65">
        <f>VLOOKUP($A16,'Return Data'!$B$7:$R$2843,7,0)</f>
        <v>3.4937</v>
      </c>
      <c r="I16" s="66">
        <f t="shared" si="2"/>
        <v>22</v>
      </c>
      <c r="J16" s="65">
        <f>VLOOKUP($A16,'Return Data'!$B$7:$R$2843,8,0)</f>
        <v>3.3788999999999998</v>
      </c>
      <c r="K16" s="66">
        <f t="shared" si="3"/>
        <v>18</v>
      </c>
      <c r="L16" s="65">
        <f>VLOOKUP($A16,'Return Data'!$B$7:$R$2843,9,0)</f>
        <v>3.3839000000000001</v>
      </c>
      <c r="M16" s="66">
        <f t="shared" si="4"/>
        <v>24</v>
      </c>
      <c r="N16" s="65">
        <f>VLOOKUP($A16,'Return Data'!$B$7:$R$2843,10,0)</f>
        <v>3.2850999999999999</v>
      </c>
      <c r="O16" s="66">
        <f t="shared" si="5"/>
        <v>21</v>
      </c>
      <c r="P16" s="65">
        <f>VLOOKUP($A16,'Return Data'!$B$7:$R$2843,11,0)</f>
        <v>3.2801999999999998</v>
      </c>
      <c r="Q16" s="66">
        <f t="shared" si="6"/>
        <v>27</v>
      </c>
      <c r="R16" s="65">
        <f>VLOOKUP($A16,'Return Data'!$B$7:$R$2843,12,0)</f>
        <v>3.2132999999999998</v>
      </c>
      <c r="S16" s="66">
        <f t="shared" si="7"/>
        <v>25</v>
      </c>
      <c r="T16" s="65">
        <f>VLOOKUP($A16,'Return Data'!$B$7:$R$2843,13,0)</f>
        <v>3.2488999999999999</v>
      </c>
      <c r="U16" s="66">
        <f t="shared" si="8"/>
        <v>23</v>
      </c>
      <c r="V16" s="65">
        <f>VLOOKUP($A16,'Return Data'!$B$7:$R$2843,17,0)</f>
        <v>4.5113000000000003</v>
      </c>
      <c r="W16" s="66">
        <f t="shared" si="9"/>
        <v>4</v>
      </c>
      <c r="X16" s="65">
        <f>VLOOKUP($A16,'Return Data'!$B$7:$R$2843,14,0)</f>
        <v>5.5583999999999998</v>
      </c>
      <c r="Y16" s="66">
        <f t="shared" si="10"/>
        <v>3</v>
      </c>
      <c r="Z16" s="65">
        <f>VLOOKUP($A16,'Return Data'!$B$7:$R$2843,16,0)</f>
        <v>7.3026999999999997</v>
      </c>
      <c r="AA16" s="67">
        <f t="shared" si="11"/>
        <v>2</v>
      </c>
    </row>
    <row r="17" spans="1:27" x14ac:dyDescent="0.3">
      <c r="A17" s="63" t="s">
        <v>128</v>
      </c>
      <c r="B17" s="64">
        <f>VLOOKUP($A17,'Return Data'!$B$7:$R$2843,3,0)</f>
        <v>44391</v>
      </c>
      <c r="C17" s="65">
        <f>VLOOKUP($A17,'Return Data'!$B$7:$R$2843,4,0)</f>
        <v>4083.1774999999998</v>
      </c>
      <c r="D17" s="65">
        <f>VLOOKUP($A17,'Return Data'!$B$7:$R$2843,5,0)</f>
        <v>3.7073999999999998</v>
      </c>
      <c r="E17" s="66">
        <f t="shared" si="0"/>
        <v>27</v>
      </c>
      <c r="F17" s="65">
        <f>VLOOKUP($A17,'Return Data'!$B$7:$R$2843,6,0)</f>
        <v>3.6772</v>
      </c>
      <c r="G17" s="66">
        <f t="shared" si="1"/>
        <v>25</v>
      </c>
      <c r="H17" s="65">
        <f>VLOOKUP($A17,'Return Data'!$B$7:$R$2843,7,0)</f>
        <v>3.4615</v>
      </c>
      <c r="I17" s="66">
        <f t="shared" si="2"/>
        <v>24</v>
      </c>
      <c r="J17" s="65">
        <f>VLOOKUP($A17,'Return Data'!$B$7:$R$2843,8,0)</f>
        <v>3.3258000000000001</v>
      </c>
      <c r="K17" s="66">
        <f t="shared" si="3"/>
        <v>26</v>
      </c>
      <c r="L17" s="65">
        <f>VLOOKUP($A17,'Return Data'!$B$7:$R$2843,9,0)</f>
        <v>3.3607999999999998</v>
      </c>
      <c r="M17" s="66">
        <f t="shared" si="4"/>
        <v>27</v>
      </c>
      <c r="N17" s="65">
        <f>VLOOKUP($A17,'Return Data'!$B$7:$R$2843,10,0)</f>
        <v>3.2583000000000002</v>
      </c>
      <c r="O17" s="66">
        <f t="shared" si="5"/>
        <v>26</v>
      </c>
      <c r="P17" s="65">
        <f>VLOOKUP($A17,'Return Data'!$B$7:$R$2843,11,0)</f>
        <v>3.2496999999999998</v>
      </c>
      <c r="Q17" s="66">
        <f t="shared" si="6"/>
        <v>32</v>
      </c>
      <c r="R17" s="65">
        <f>VLOOKUP($A17,'Return Data'!$B$7:$R$2843,12,0)</f>
        <v>3.1644000000000001</v>
      </c>
      <c r="S17" s="66">
        <f t="shared" si="7"/>
        <v>33</v>
      </c>
      <c r="T17" s="65">
        <f>VLOOKUP($A17,'Return Data'!$B$7:$R$2843,13,0)</f>
        <v>3.2075999999999998</v>
      </c>
      <c r="U17" s="66">
        <f t="shared" si="8"/>
        <v>28</v>
      </c>
      <c r="V17" s="65">
        <f>VLOOKUP($A17,'Return Data'!$B$7:$R$2843,17,0)</f>
        <v>4.2939999999999996</v>
      </c>
      <c r="W17" s="66">
        <f t="shared" si="9"/>
        <v>23</v>
      </c>
      <c r="X17" s="65">
        <f>VLOOKUP($A17,'Return Data'!$B$7:$R$2843,14,0)</f>
        <v>5.3318000000000003</v>
      </c>
      <c r="Y17" s="66">
        <f t="shared" si="10"/>
        <v>23</v>
      </c>
      <c r="Z17" s="65">
        <f>VLOOKUP($A17,'Return Data'!$B$7:$R$2843,16,0)</f>
        <v>7.1432000000000002</v>
      </c>
      <c r="AA17" s="67">
        <f t="shared" si="11"/>
        <v>23</v>
      </c>
    </row>
    <row r="18" spans="1:27" x14ac:dyDescent="0.3">
      <c r="A18" s="63" t="s">
        <v>129</v>
      </c>
      <c r="B18" s="64">
        <f>VLOOKUP($A18,'Return Data'!$B$7:$R$2843,3,0)</f>
        <v>44391</v>
      </c>
      <c r="C18" s="65">
        <f>VLOOKUP($A18,'Return Data'!$B$7:$R$2843,4,0)</f>
        <v>2068.1718000000001</v>
      </c>
      <c r="D18" s="65">
        <f>VLOOKUP($A18,'Return Data'!$B$7:$R$2843,5,0)</f>
        <v>4.0861000000000001</v>
      </c>
      <c r="E18" s="66">
        <f t="shared" si="0"/>
        <v>10</v>
      </c>
      <c r="F18" s="65">
        <f>VLOOKUP($A18,'Return Data'!$B$7:$R$2843,6,0)</f>
        <v>3.6160999999999999</v>
      </c>
      <c r="G18" s="66">
        <f t="shared" si="1"/>
        <v>28</v>
      </c>
      <c r="H18" s="65">
        <f>VLOOKUP($A18,'Return Data'!$B$7:$R$2843,7,0)</f>
        <v>3.4649000000000001</v>
      </c>
      <c r="I18" s="66">
        <f t="shared" si="2"/>
        <v>23</v>
      </c>
      <c r="J18" s="65">
        <f>VLOOKUP($A18,'Return Data'!$B$7:$R$2843,8,0)</f>
        <v>3.3574000000000002</v>
      </c>
      <c r="K18" s="66">
        <f t="shared" si="3"/>
        <v>23</v>
      </c>
      <c r="L18" s="65">
        <f>VLOOKUP($A18,'Return Data'!$B$7:$R$2843,9,0)</f>
        <v>3.4026000000000001</v>
      </c>
      <c r="M18" s="66">
        <f t="shared" si="4"/>
        <v>20</v>
      </c>
      <c r="N18" s="65">
        <f>VLOOKUP($A18,'Return Data'!$B$7:$R$2843,10,0)</f>
        <v>3.2984</v>
      </c>
      <c r="O18" s="66">
        <f t="shared" si="5"/>
        <v>17</v>
      </c>
      <c r="P18" s="65">
        <f>VLOOKUP($A18,'Return Data'!$B$7:$R$2843,11,0)</f>
        <v>3.3035999999999999</v>
      </c>
      <c r="Q18" s="66">
        <f t="shared" si="6"/>
        <v>26</v>
      </c>
      <c r="R18" s="65">
        <f>VLOOKUP($A18,'Return Data'!$B$7:$R$2843,12,0)</f>
        <v>3.2174999999999998</v>
      </c>
      <c r="S18" s="66">
        <f t="shared" si="7"/>
        <v>24</v>
      </c>
      <c r="T18" s="65">
        <f>VLOOKUP($A18,'Return Data'!$B$7:$R$2843,13,0)</f>
        <v>3.2565</v>
      </c>
      <c r="U18" s="66">
        <f t="shared" si="8"/>
        <v>21</v>
      </c>
      <c r="V18" s="65">
        <f>VLOOKUP($A18,'Return Data'!$B$7:$R$2843,17,0)</f>
        <v>4.3075000000000001</v>
      </c>
      <c r="W18" s="66">
        <f t="shared" si="9"/>
        <v>22</v>
      </c>
      <c r="X18" s="65">
        <f>VLOOKUP($A18,'Return Data'!$B$7:$R$2843,14,0)</f>
        <v>5.3781999999999996</v>
      </c>
      <c r="Y18" s="66">
        <f t="shared" si="10"/>
        <v>18</v>
      </c>
      <c r="Z18" s="65">
        <f>VLOOKUP($A18,'Return Data'!$B$7:$R$2843,16,0)</f>
        <v>7.1637000000000004</v>
      </c>
      <c r="AA18" s="67">
        <f t="shared" si="11"/>
        <v>22</v>
      </c>
    </row>
    <row r="19" spans="1:27" x14ac:dyDescent="0.3">
      <c r="A19" s="63" t="s">
        <v>130</v>
      </c>
      <c r="B19" s="64">
        <f>VLOOKUP($A19,'Return Data'!$B$7:$R$2843,3,0)</f>
        <v>44391</v>
      </c>
      <c r="C19" s="65">
        <f>VLOOKUP($A19,'Return Data'!$B$7:$R$2843,4,0)</f>
        <v>307.60860000000002</v>
      </c>
      <c r="D19" s="65">
        <f>VLOOKUP($A19,'Return Data'!$B$7:$R$2843,5,0)</f>
        <v>4.2603</v>
      </c>
      <c r="E19" s="66">
        <f t="shared" si="0"/>
        <v>4</v>
      </c>
      <c r="F19" s="65">
        <f>VLOOKUP($A19,'Return Data'!$B$7:$R$2843,6,0)</f>
        <v>3.9447000000000001</v>
      </c>
      <c r="G19" s="66">
        <f t="shared" si="1"/>
        <v>7</v>
      </c>
      <c r="H19" s="65">
        <f>VLOOKUP($A19,'Return Data'!$B$7:$R$2843,7,0)</f>
        <v>3.6436000000000002</v>
      </c>
      <c r="I19" s="66">
        <f t="shared" si="2"/>
        <v>9</v>
      </c>
      <c r="J19" s="65">
        <f>VLOOKUP($A19,'Return Data'!$B$7:$R$2843,8,0)</f>
        <v>3.4209999999999998</v>
      </c>
      <c r="K19" s="66">
        <f t="shared" si="3"/>
        <v>14</v>
      </c>
      <c r="L19" s="65">
        <f>VLOOKUP($A19,'Return Data'!$B$7:$R$2843,9,0)</f>
        <v>3.4043000000000001</v>
      </c>
      <c r="M19" s="66">
        <f t="shared" si="4"/>
        <v>19</v>
      </c>
      <c r="N19" s="65">
        <f>VLOOKUP($A19,'Return Data'!$B$7:$R$2843,10,0)</f>
        <v>3.2909000000000002</v>
      </c>
      <c r="O19" s="66">
        <f t="shared" si="5"/>
        <v>19</v>
      </c>
      <c r="P19" s="65">
        <f>VLOOKUP($A19,'Return Data'!$B$7:$R$2843,11,0)</f>
        <v>3.3056999999999999</v>
      </c>
      <c r="Q19" s="66">
        <f t="shared" si="6"/>
        <v>25</v>
      </c>
      <c r="R19" s="65">
        <f>VLOOKUP($A19,'Return Data'!$B$7:$R$2843,12,0)</f>
        <v>3.2454000000000001</v>
      </c>
      <c r="S19" s="66">
        <f t="shared" si="7"/>
        <v>15</v>
      </c>
      <c r="T19" s="65">
        <f>VLOOKUP($A19,'Return Data'!$B$7:$R$2843,13,0)</f>
        <v>3.2934999999999999</v>
      </c>
      <c r="U19" s="66">
        <f t="shared" si="8"/>
        <v>13</v>
      </c>
      <c r="V19" s="65">
        <f>VLOOKUP($A19,'Return Data'!$B$7:$R$2843,17,0)</f>
        <v>4.4219999999999997</v>
      </c>
      <c r="W19" s="66">
        <f t="shared" si="9"/>
        <v>11</v>
      </c>
      <c r="X19" s="65">
        <f>VLOOKUP($A19,'Return Data'!$B$7:$R$2843,14,0)</f>
        <v>5.4332000000000003</v>
      </c>
      <c r="Y19" s="66">
        <f t="shared" si="10"/>
        <v>14</v>
      </c>
      <c r="Z19" s="65">
        <f>VLOOKUP($A19,'Return Data'!$B$7:$R$2843,16,0)</f>
        <v>7.2011000000000003</v>
      </c>
      <c r="AA19" s="67">
        <f t="shared" si="11"/>
        <v>12</v>
      </c>
    </row>
    <row r="20" spans="1:27" x14ac:dyDescent="0.3">
      <c r="A20" s="63" t="s">
        <v>131</v>
      </c>
      <c r="B20" s="64">
        <f>VLOOKUP($A20,'Return Data'!$B$7:$R$2843,3,0)</f>
        <v>44391</v>
      </c>
      <c r="C20" s="65">
        <f>VLOOKUP($A20,'Return Data'!$B$7:$R$2843,4,0)</f>
        <v>2235.0961000000002</v>
      </c>
      <c r="D20" s="65">
        <f>VLOOKUP($A20,'Return Data'!$B$7:$R$2843,5,0)</f>
        <v>4.0895999999999999</v>
      </c>
      <c r="E20" s="66">
        <f t="shared" si="0"/>
        <v>9</v>
      </c>
      <c r="F20" s="65">
        <f>VLOOKUP($A20,'Return Data'!$B$7:$R$2843,6,0)</f>
        <v>3.9260000000000002</v>
      </c>
      <c r="G20" s="66">
        <f t="shared" si="1"/>
        <v>9</v>
      </c>
      <c r="H20" s="65">
        <f>VLOOKUP($A20,'Return Data'!$B$7:$R$2843,7,0)</f>
        <v>3.6711</v>
      </c>
      <c r="I20" s="66">
        <f t="shared" si="2"/>
        <v>6</v>
      </c>
      <c r="J20" s="65">
        <f>VLOOKUP($A20,'Return Data'!$B$7:$R$2843,8,0)</f>
        <v>3.5209999999999999</v>
      </c>
      <c r="K20" s="66">
        <f t="shared" si="3"/>
        <v>5</v>
      </c>
      <c r="L20" s="65">
        <f>VLOOKUP($A20,'Return Data'!$B$7:$R$2843,9,0)</f>
        <v>3.5865</v>
      </c>
      <c r="M20" s="66">
        <f t="shared" si="4"/>
        <v>3</v>
      </c>
      <c r="N20" s="65">
        <f>VLOOKUP($A20,'Return Data'!$B$7:$R$2843,10,0)</f>
        <v>3.4296000000000002</v>
      </c>
      <c r="O20" s="66">
        <f t="shared" si="5"/>
        <v>3</v>
      </c>
      <c r="P20" s="65">
        <f>VLOOKUP($A20,'Return Data'!$B$7:$R$2843,11,0)</f>
        <v>3.4255</v>
      </c>
      <c r="Q20" s="66">
        <f t="shared" si="6"/>
        <v>3</v>
      </c>
      <c r="R20" s="65">
        <f>VLOOKUP($A20,'Return Data'!$B$7:$R$2843,12,0)</f>
        <v>3.3738999999999999</v>
      </c>
      <c r="S20" s="66">
        <f t="shared" si="7"/>
        <v>3</v>
      </c>
      <c r="T20" s="65">
        <f>VLOOKUP($A20,'Return Data'!$B$7:$R$2843,13,0)</f>
        <v>3.4531999999999998</v>
      </c>
      <c r="U20" s="66">
        <f t="shared" si="8"/>
        <v>2</v>
      </c>
      <c r="V20" s="65">
        <f>VLOOKUP($A20,'Return Data'!$B$7:$R$2843,17,0)</f>
        <v>4.5705</v>
      </c>
      <c r="W20" s="66">
        <f t="shared" si="9"/>
        <v>2</v>
      </c>
      <c r="X20" s="65">
        <f>VLOOKUP($A20,'Return Data'!$B$7:$R$2843,14,0)</f>
        <v>5.5675999999999997</v>
      </c>
      <c r="Y20" s="66">
        <f t="shared" si="10"/>
        <v>2</v>
      </c>
      <c r="Z20" s="65">
        <f>VLOOKUP($A20,'Return Data'!$B$7:$R$2843,16,0)</f>
        <v>7.2168999999999999</v>
      </c>
      <c r="AA20" s="67">
        <f t="shared" si="11"/>
        <v>9</v>
      </c>
    </row>
    <row r="21" spans="1:27" x14ac:dyDescent="0.3">
      <c r="A21" s="63" t="s">
        <v>132</v>
      </c>
      <c r="B21" s="64">
        <f>VLOOKUP($A21,'Return Data'!$B$7:$R$2843,3,0)</f>
        <v>44391</v>
      </c>
      <c r="C21" s="65">
        <f>VLOOKUP($A21,'Return Data'!$B$7:$R$2843,4,0)</f>
        <v>2509.2759999999998</v>
      </c>
      <c r="D21" s="65">
        <f>VLOOKUP($A21,'Return Data'!$B$7:$R$2843,5,0)</f>
        <v>4.0820999999999996</v>
      </c>
      <c r="E21" s="66">
        <f t="shared" si="0"/>
        <v>11</v>
      </c>
      <c r="F21" s="65">
        <f>VLOOKUP($A21,'Return Data'!$B$7:$R$2843,6,0)</f>
        <v>3.8496000000000001</v>
      </c>
      <c r="G21" s="66">
        <f t="shared" si="1"/>
        <v>14</v>
      </c>
      <c r="H21" s="65">
        <f>VLOOKUP($A21,'Return Data'!$B$7:$R$2843,7,0)</f>
        <v>3.5495999999999999</v>
      </c>
      <c r="I21" s="66">
        <f t="shared" si="2"/>
        <v>15</v>
      </c>
      <c r="J21" s="65">
        <f>VLOOKUP($A21,'Return Data'!$B$7:$R$2843,8,0)</f>
        <v>3.3691</v>
      </c>
      <c r="K21" s="66">
        <f t="shared" si="3"/>
        <v>21</v>
      </c>
      <c r="L21" s="65">
        <f>VLOOKUP($A21,'Return Data'!$B$7:$R$2843,9,0)</f>
        <v>3.3912</v>
      </c>
      <c r="M21" s="66">
        <f t="shared" si="4"/>
        <v>22</v>
      </c>
      <c r="N21" s="65">
        <f>VLOOKUP($A21,'Return Data'!$B$7:$R$2843,10,0)</f>
        <v>3.2673000000000001</v>
      </c>
      <c r="O21" s="66">
        <f t="shared" si="5"/>
        <v>24</v>
      </c>
      <c r="P21" s="65">
        <f>VLOOKUP($A21,'Return Data'!$B$7:$R$2843,11,0)</f>
        <v>3.2566999999999999</v>
      </c>
      <c r="Q21" s="66">
        <f t="shared" si="6"/>
        <v>30</v>
      </c>
      <c r="R21" s="65">
        <f>VLOOKUP($A21,'Return Data'!$B$7:$R$2843,12,0)</f>
        <v>3.177</v>
      </c>
      <c r="S21" s="66">
        <f t="shared" si="7"/>
        <v>31</v>
      </c>
      <c r="T21" s="65">
        <f>VLOOKUP($A21,'Return Data'!$B$7:$R$2843,13,0)</f>
        <v>3.1997</v>
      </c>
      <c r="U21" s="66">
        <f t="shared" si="8"/>
        <v>30</v>
      </c>
      <c r="V21" s="65">
        <f>VLOOKUP($A21,'Return Data'!$B$7:$R$2843,17,0)</f>
        <v>4.1935000000000002</v>
      </c>
      <c r="W21" s="66">
        <f t="shared" si="9"/>
        <v>29</v>
      </c>
      <c r="X21" s="65">
        <f>VLOOKUP($A21,'Return Data'!$B$7:$R$2843,14,0)</f>
        <v>5.2196999999999996</v>
      </c>
      <c r="Y21" s="66">
        <f t="shared" si="10"/>
        <v>28</v>
      </c>
      <c r="Z21" s="65">
        <f>VLOOKUP($A21,'Return Data'!$B$7:$R$2843,16,0)</f>
        <v>7.1032000000000002</v>
      </c>
      <c r="AA21" s="67">
        <f t="shared" si="11"/>
        <v>27</v>
      </c>
    </row>
    <row r="22" spans="1:27" x14ac:dyDescent="0.3">
      <c r="A22" s="63" t="s">
        <v>133</v>
      </c>
      <c r="B22" s="64">
        <f>VLOOKUP($A22,'Return Data'!$B$7:$R$2843,3,0)</f>
        <v>44391</v>
      </c>
      <c r="C22" s="65">
        <f>VLOOKUP($A22,'Return Data'!$B$7:$R$2843,4,0)</f>
        <v>1603.5383999999999</v>
      </c>
      <c r="D22" s="65">
        <f>VLOOKUP($A22,'Return Data'!$B$7:$R$2843,5,0)</f>
        <v>3.2302</v>
      </c>
      <c r="E22" s="66">
        <f t="shared" si="0"/>
        <v>41</v>
      </c>
      <c r="F22" s="65">
        <f>VLOOKUP($A22,'Return Data'!$B$7:$R$2843,6,0)</f>
        <v>3.2694999999999999</v>
      </c>
      <c r="G22" s="66">
        <f t="shared" si="1"/>
        <v>39</v>
      </c>
      <c r="H22" s="65">
        <f>VLOOKUP($A22,'Return Data'!$B$7:$R$2843,7,0)</f>
        <v>3.0405000000000002</v>
      </c>
      <c r="I22" s="66">
        <f t="shared" si="2"/>
        <v>41</v>
      </c>
      <c r="J22" s="65">
        <f>VLOOKUP($A22,'Return Data'!$B$7:$R$2843,8,0)</f>
        <v>2.9799000000000002</v>
      </c>
      <c r="K22" s="66">
        <f t="shared" si="3"/>
        <v>41</v>
      </c>
      <c r="L22" s="65">
        <f>VLOOKUP($A22,'Return Data'!$B$7:$R$2843,9,0)</f>
        <v>3.0085000000000002</v>
      </c>
      <c r="M22" s="66">
        <f t="shared" si="4"/>
        <v>41</v>
      </c>
      <c r="N22" s="65">
        <f>VLOOKUP($A22,'Return Data'!$B$7:$R$2843,10,0)</f>
        <v>2.9590999999999998</v>
      </c>
      <c r="O22" s="66">
        <f t="shared" si="5"/>
        <v>40</v>
      </c>
      <c r="P22" s="65">
        <f>VLOOKUP($A22,'Return Data'!$B$7:$R$2843,11,0)</f>
        <v>2.9154</v>
      </c>
      <c r="Q22" s="66">
        <f t="shared" si="6"/>
        <v>42</v>
      </c>
      <c r="R22" s="65">
        <f>VLOOKUP($A22,'Return Data'!$B$7:$R$2843,12,0)</f>
        <v>2.8487</v>
      </c>
      <c r="S22" s="66">
        <f t="shared" si="7"/>
        <v>41</v>
      </c>
      <c r="T22" s="65">
        <f>VLOOKUP($A22,'Return Data'!$B$7:$R$2843,13,0)</f>
        <v>2.8877999999999999</v>
      </c>
      <c r="U22" s="66">
        <f t="shared" si="8"/>
        <v>38</v>
      </c>
      <c r="V22" s="65">
        <f>VLOOKUP($A22,'Return Data'!$B$7:$R$2843,17,0)</f>
        <v>3.7351000000000001</v>
      </c>
      <c r="W22" s="66">
        <f t="shared" si="9"/>
        <v>35</v>
      </c>
      <c r="X22" s="65">
        <f>VLOOKUP($A22,'Return Data'!$B$7:$R$2843,14,0)</f>
        <v>4.7310999999999996</v>
      </c>
      <c r="Y22" s="66">
        <f t="shared" si="10"/>
        <v>32</v>
      </c>
      <c r="Z22" s="65">
        <f>VLOOKUP($A22,'Return Data'!$B$7:$R$2843,16,0)</f>
        <v>6.3457999999999997</v>
      </c>
      <c r="AA22" s="67">
        <f t="shared" si="11"/>
        <v>32</v>
      </c>
    </row>
    <row r="23" spans="1:27" x14ac:dyDescent="0.3">
      <c r="A23" s="63" t="s">
        <v>134</v>
      </c>
      <c r="B23" s="64">
        <f>VLOOKUP($A23,'Return Data'!$B$7:$R$2843,3,0)</f>
        <v>44391</v>
      </c>
      <c r="C23" s="65">
        <f>VLOOKUP($A23,'Return Data'!$B$7:$R$2843,4,0)</f>
        <v>2023.3633</v>
      </c>
      <c r="D23" s="65">
        <f>VLOOKUP($A23,'Return Data'!$B$7:$R$2843,5,0)</f>
        <v>3.5739000000000001</v>
      </c>
      <c r="E23" s="66">
        <f t="shared" si="0"/>
        <v>35</v>
      </c>
      <c r="F23" s="65">
        <f>VLOOKUP($A23,'Return Data'!$B$7:$R$2843,6,0)</f>
        <v>3.3182999999999998</v>
      </c>
      <c r="G23" s="66">
        <f t="shared" si="1"/>
        <v>36</v>
      </c>
      <c r="H23" s="65">
        <f>VLOOKUP($A23,'Return Data'!$B$7:$R$2843,7,0)</f>
        <v>3.1234000000000002</v>
      </c>
      <c r="I23" s="66">
        <f t="shared" si="2"/>
        <v>38</v>
      </c>
      <c r="J23" s="65">
        <f>VLOOKUP($A23,'Return Data'!$B$7:$R$2843,8,0)</f>
        <v>3.1715</v>
      </c>
      <c r="K23" s="66">
        <f t="shared" si="3"/>
        <v>36</v>
      </c>
      <c r="L23" s="65">
        <f>VLOOKUP($A23,'Return Data'!$B$7:$R$2843,9,0)</f>
        <v>3.1190000000000002</v>
      </c>
      <c r="M23" s="66">
        <f t="shared" si="4"/>
        <v>37</v>
      </c>
      <c r="N23" s="65">
        <f>VLOOKUP($A23,'Return Data'!$B$7:$R$2843,10,0)</f>
        <v>2.9701</v>
      </c>
      <c r="O23" s="66">
        <f t="shared" si="5"/>
        <v>39</v>
      </c>
      <c r="P23" s="65">
        <f>VLOOKUP($A23,'Return Data'!$B$7:$R$2843,11,0)</f>
        <v>3.3412000000000002</v>
      </c>
      <c r="Q23" s="66">
        <f t="shared" si="6"/>
        <v>14</v>
      </c>
      <c r="R23" s="65">
        <f>VLOOKUP($A23,'Return Data'!$B$7:$R$2843,12,0)</f>
        <v>3.2227999999999999</v>
      </c>
      <c r="S23" s="66">
        <f t="shared" si="7"/>
        <v>20</v>
      </c>
      <c r="T23" s="65">
        <f>VLOOKUP($A23,'Return Data'!$B$7:$R$2843,13,0)</f>
        <v>3.2126999999999999</v>
      </c>
      <c r="U23" s="66">
        <f t="shared" si="8"/>
        <v>27</v>
      </c>
      <c r="V23" s="65">
        <f>VLOOKUP($A23,'Return Data'!$B$7:$R$2843,17,0)</f>
        <v>4.2188999999999997</v>
      </c>
      <c r="W23" s="66">
        <f t="shared" si="9"/>
        <v>28</v>
      </c>
      <c r="X23" s="65">
        <f>VLOOKUP($A23,'Return Data'!$B$7:$R$2843,14,0)</f>
        <v>5.2770999999999999</v>
      </c>
      <c r="Y23" s="66">
        <f t="shared" si="10"/>
        <v>27</v>
      </c>
      <c r="Z23" s="65">
        <f>VLOOKUP($A23,'Return Data'!$B$7:$R$2843,16,0)</f>
        <v>7.2034000000000002</v>
      </c>
      <c r="AA23" s="67">
        <f t="shared" si="11"/>
        <v>11</v>
      </c>
    </row>
    <row r="24" spans="1:27" x14ac:dyDescent="0.3">
      <c r="A24" s="63" t="s">
        <v>135</v>
      </c>
      <c r="B24" s="64">
        <f>VLOOKUP($A24,'Return Data'!$B$7:$R$2843,3,0)</f>
        <v>44391</v>
      </c>
      <c r="C24" s="65">
        <f>VLOOKUP($A24,'Return Data'!$B$7:$R$2843,4,0)</f>
        <v>2012.7819999999999</v>
      </c>
      <c r="D24" s="65">
        <f>VLOOKUP($A24,'Return Data'!$B$7:$R$2843,5,0)</f>
        <v>4.0914999999999999</v>
      </c>
      <c r="E24" s="66">
        <f t="shared" si="0"/>
        <v>8</v>
      </c>
      <c r="F24" s="65">
        <f>VLOOKUP($A24,'Return Data'!$B$7:$R$2843,6,0)</f>
        <v>4.0918000000000001</v>
      </c>
      <c r="G24" s="66">
        <f t="shared" si="1"/>
        <v>2</v>
      </c>
      <c r="H24" s="65">
        <f>VLOOKUP($A24,'Return Data'!$B$7:$R$2843,7,0)</f>
        <v>4.0937000000000001</v>
      </c>
      <c r="I24" s="66">
        <f t="shared" si="2"/>
        <v>1</v>
      </c>
      <c r="J24" s="65">
        <f>VLOOKUP($A24,'Return Data'!$B$7:$R$2843,8,0)</f>
        <v>3.8039000000000001</v>
      </c>
      <c r="K24" s="66">
        <f t="shared" si="3"/>
        <v>2</v>
      </c>
      <c r="L24" s="65">
        <f>VLOOKUP($A24,'Return Data'!$B$7:$R$2843,9,0)</f>
        <v>3.8296999999999999</v>
      </c>
      <c r="M24" s="66">
        <f t="shared" si="4"/>
        <v>1</v>
      </c>
      <c r="N24" s="65">
        <f>VLOOKUP($A24,'Return Data'!$B$7:$R$2843,10,0)</f>
        <v>2.7608000000000001</v>
      </c>
      <c r="O24" s="66">
        <f t="shared" si="5"/>
        <v>42</v>
      </c>
      <c r="P24" s="65">
        <f>VLOOKUP($A24,'Return Data'!$B$7:$R$2843,11,0)</f>
        <v>3.0977000000000001</v>
      </c>
      <c r="Q24" s="66">
        <f t="shared" si="6"/>
        <v>38</v>
      </c>
      <c r="R24" s="65">
        <f>VLOOKUP($A24,'Return Data'!$B$7:$R$2843,12,0)</f>
        <v>2.7837000000000001</v>
      </c>
      <c r="S24" s="66">
        <f t="shared" si="7"/>
        <v>42</v>
      </c>
      <c r="T24" s="65"/>
      <c r="U24" s="66"/>
      <c r="V24" s="65"/>
      <c r="W24" s="66"/>
      <c r="X24" s="65"/>
      <c r="Y24" s="66"/>
      <c r="Z24" s="65">
        <f>VLOOKUP($A24,'Return Data'!$B$7:$R$2843,16,0)</f>
        <v>3.3081</v>
      </c>
      <c r="AA24" s="67">
        <f t="shared" si="11"/>
        <v>42</v>
      </c>
    </row>
    <row r="25" spans="1:27" x14ac:dyDescent="0.3">
      <c r="A25" s="63" t="s">
        <v>136</v>
      </c>
      <c r="B25" s="64">
        <f>VLOOKUP($A25,'Return Data'!$B$7:$R$2843,3,0)</f>
        <v>44391</v>
      </c>
      <c r="C25" s="65">
        <f>VLOOKUP($A25,'Return Data'!$B$7:$R$2843,4,0)</f>
        <v>2023.5532000000001</v>
      </c>
      <c r="D25" s="65">
        <f>VLOOKUP($A25,'Return Data'!$B$7:$R$2843,5,0)</f>
        <v>3.5213000000000001</v>
      </c>
      <c r="E25" s="66">
        <f t="shared" si="0"/>
        <v>38</v>
      </c>
      <c r="F25" s="65">
        <f>VLOOKUP($A25,'Return Data'!$B$7:$R$2843,6,0)</f>
        <v>3.2783000000000002</v>
      </c>
      <c r="G25" s="66">
        <f t="shared" si="1"/>
        <v>37</v>
      </c>
      <c r="H25" s="65">
        <f>VLOOKUP($A25,'Return Data'!$B$7:$R$2843,7,0)</f>
        <v>3.1059000000000001</v>
      </c>
      <c r="I25" s="66">
        <f t="shared" si="2"/>
        <v>39</v>
      </c>
      <c r="J25" s="65">
        <f>VLOOKUP($A25,'Return Data'!$B$7:$R$2843,8,0)</f>
        <v>3.1684999999999999</v>
      </c>
      <c r="K25" s="66">
        <f t="shared" si="3"/>
        <v>38</v>
      </c>
      <c r="L25" s="65">
        <f>VLOOKUP($A25,'Return Data'!$B$7:$R$2843,9,0)</f>
        <v>3.0828000000000002</v>
      </c>
      <c r="M25" s="66">
        <f t="shared" si="4"/>
        <v>39</v>
      </c>
      <c r="N25" s="65">
        <f>VLOOKUP($A25,'Return Data'!$B$7:$R$2843,10,0)</f>
        <v>2.9331999999999998</v>
      </c>
      <c r="O25" s="66">
        <f t="shared" si="5"/>
        <v>41</v>
      </c>
      <c r="P25" s="65">
        <f>VLOOKUP($A25,'Return Data'!$B$7:$R$2843,11,0)</f>
        <v>3.3224999999999998</v>
      </c>
      <c r="Q25" s="66">
        <f t="shared" si="6"/>
        <v>19</v>
      </c>
      <c r="R25" s="65">
        <f>VLOOKUP($A25,'Return Data'!$B$7:$R$2843,12,0)</f>
        <v>3.202</v>
      </c>
      <c r="S25" s="66">
        <f t="shared" si="7"/>
        <v>28</v>
      </c>
      <c r="T25" s="65"/>
      <c r="U25" s="66"/>
      <c r="V25" s="65"/>
      <c r="W25" s="66"/>
      <c r="X25" s="65"/>
      <c r="Y25" s="66"/>
      <c r="Z25" s="65">
        <f>VLOOKUP($A25,'Return Data'!$B$7:$R$2843,16,0)</f>
        <v>3.6692</v>
      </c>
      <c r="AA25" s="67">
        <f t="shared" si="11"/>
        <v>40</v>
      </c>
    </row>
    <row r="26" spans="1:27" x14ac:dyDescent="0.3">
      <c r="A26" s="63" t="s">
        <v>137</v>
      </c>
      <c r="B26" s="64">
        <f>VLOOKUP($A26,'Return Data'!$B$7:$R$2843,3,0)</f>
        <v>44391</v>
      </c>
      <c r="C26" s="65">
        <f>VLOOKUP($A26,'Return Data'!$B$7:$R$2843,4,0)</f>
        <v>2023.7817</v>
      </c>
      <c r="D26" s="65">
        <f>VLOOKUP($A26,'Return Data'!$B$7:$R$2843,5,0)</f>
        <v>3.5768</v>
      </c>
      <c r="E26" s="66">
        <f t="shared" si="0"/>
        <v>34</v>
      </c>
      <c r="F26" s="65">
        <f>VLOOKUP($A26,'Return Data'!$B$7:$R$2843,6,0)</f>
        <v>3.32</v>
      </c>
      <c r="G26" s="66">
        <f t="shared" si="1"/>
        <v>35</v>
      </c>
      <c r="H26" s="65">
        <f>VLOOKUP($A26,'Return Data'!$B$7:$R$2843,7,0)</f>
        <v>3.1246</v>
      </c>
      <c r="I26" s="66">
        <f t="shared" si="2"/>
        <v>37</v>
      </c>
      <c r="J26" s="65">
        <f>VLOOKUP($A26,'Return Data'!$B$7:$R$2843,8,0)</f>
        <v>3.1724000000000001</v>
      </c>
      <c r="K26" s="66">
        <f t="shared" si="3"/>
        <v>35</v>
      </c>
      <c r="L26" s="65">
        <f>VLOOKUP($A26,'Return Data'!$B$7:$R$2843,9,0)</f>
        <v>3.1185999999999998</v>
      </c>
      <c r="M26" s="66">
        <f t="shared" si="4"/>
        <v>38</v>
      </c>
      <c r="N26" s="65">
        <f>VLOOKUP($A26,'Return Data'!$B$7:$R$2843,10,0)</f>
        <v>2.9773999999999998</v>
      </c>
      <c r="O26" s="66">
        <f t="shared" si="5"/>
        <v>38</v>
      </c>
      <c r="P26" s="65">
        <f>VLOOKUP($A26,'Return Data'!$B$7:$R$2843,11,0)</f>
        <v>3.3451</v>
      </c>
      <c r="Q26" s="66">
        <f t="shared" si="6"/>
        <v>13</v>
      </c>
      <c r="R26" s="65">
        <f>VLOOKUP($A26,'Return Data'!$B$7:$R$2843,12,0)</f>
        <v>3.2256</v>
      </c>
      <c r="S26" s="66">
        <f t="shared" si="7"/>
        <v>19</v>
      </c>
      <c r="T26" s="65"/>
      <c r="U26" s="66"/>
      <c r="V26" s="65"/>
      <c r="W26" s="66"/>
      <c r="X26" s="65"/>
      <c r="Y26" s="66"/>
      <c r="Z26" s="65">
        <f>VLOOKUP($A26,'Return Data'!$B$7:$R$2843,16,0)</f>
        <v>3.6783999999999999</v>
      </c>
      <c r="AA26" s="67">
        <f t="shared" si="11"/>
        <v>39</v>
      </c>
    </row>
    <row r="27" spans="1:27" x14ac:dyDescent="0.3">
      <c r="A27" s="63" t="s">
        <v>138</v>
      </c>
      <c r="B27" s="64">
        <f>VLOOKUP($A27,'Return Data'!$B$7:$R$2843,3,0)</f>
        <v>44391</v>
      </c>
      <c r="C27" s="65">
        <f>VLOOKUP($A27,'Return Data'!$B$7:$R$2843,4,0)</f>
        <v>2023.4027000000001</v>
      </c>
      <c r="D27" s="65">
        <f>VLOOKUP($A27,'Return Data'!$B$7:$R$2843,5,0)</f>
        <v>3.6027</v>
      </c>
      <c r="E27" s="66">
        <f t="shared" si="0"/>
        <v>33</v>
      </c>
      <c r="F27" s="65">
        <f>VLOOKUP($A27,'Return Data'!$B$7:$R$2843,6,0)</f>
        <v>3.3525999999999998</v>
      </c>
      <c r="G27" s="66">
        <f t="shared" si="1"/>
        <v>34</v>
      </c>
      <c r="H27" s="65">
        <f>VLOOKUP($A27,'Return Data'!$B$7:$R$2843,7,0)</f>
        <v>3.1320999999999999</v>
      </c>
      <c r="I27" s="66">
        <f t="shared" si="2"/>
        <v>36</v>
      </c>
      <c r="J27" s="65">
        <f>VLOOKUP($A27,'Return Data'!$B$7:$R$2843,8,0)</f>
        <v>3.2092000000000001</v>
      </c>
      <c r="K27" s="66">
        <f t="shared" si="3"/>
        <v>33</v>
      </c>
      <c r="L27" s="65">
        <f>VLOOKUP($A27,'Return Data'!$B$7:$R$2843,9,0)</f>
        <v>3.1648000000000001</v>
      </c>
      <c r="M27" s="66">
        <f t="shared" si="4"/>
        <v>35</v>
      </c>
      <c r="N27" s="65">
        <f>VLOOKUP($A27,'Return Data'!$B$7:$R$2843,10,0)</f>
        <v>2.9823</v>
      </c>
      <c r="O27" s="66">
        <f t="shared" si="5"/>
        <v>37</v>
      </c>
      <c r="P27" s="65">
        <f>VLOOKUP($A27,'Return Data'!$B$7:$R$2843,11,0)</f>
        <v>3.3479999999999999</v>
      </c>
      <c r="Q27" s="66">
        <f t="shared" si="6"/>
        <v>12</v>
      </c>
      <c r="R27" s="65">
        <f>VLOOKUP($A27,'Return Data'!$B$7:$R$2843,12,0)</f>
        <v>3.2109000000000001</v>
      </c>
      <c r="S27" s="66">
        <f t="shared" si="7"/>
        <v>27</v>
      </c>
      <c r="T27" s="65"/>
      <c r="U27" s="66"/>
      <c r="V27" s="65"/>
      <c r="W27" s="66"/>
      <c r="X27" s="65"/>
      <c r="Y27" s="66"/>
      <c r="Z27" s="65">
        <f>VLOOKUP($A27,'Return Data'!$B$7:$R$2843,16,0)</f>
        <v>3.6629999999999998</v>
      </c>
      <c r="AA27" s="67">
        <f t="shared" si="11"/>
        <v>41</v>
      </c>
    </row>
    <row r="28" spans="1:27" x14ac:dyDescent="0.3">
      <c r="A28" s="63" t="s">
        <v>139</v>
      </c>
      <c r="B28" s="64">
        <f>VLOOKUP($A28,'Return Data'!$B$7:$R$2843,3,0)</f>
        <v>44391</v>
      </c>
      <c r="C28" s="65">
        <f>VLOOKUP($A28,'Return Data'!$B$7:$R$2843,4,0)</f>
        <v>2852.5216999999998</v>
      </c>
      <c r="D28" s="65">
        <f>VLOOKUP($A28,'Return Data'!$B$7:$R$2843,5,0)</f>
        <v>3.7905000000000002</v>
      </c>
      <c r="E28" s="66">
        <f t="shared" si="0"/>
        <v>24</v>
      </c>
      <c r="F28" s="65">
        <f>VLOOKUP($A28,'Return Data'!$B$7:$R$2843,6,0)</f>
        <v>3.7038000000000002</v>
      </c>
      <c r="G28" s="66">
        <f t="shared" si="1"/>
        <v>23</v>
      </c>
      <c r="H28" s="65">
        <f>VLOOKUP($A28,'Return Data'!$B$7:$R$2843,7,0)</f>
        <v>3.4605999999999999</v>
      </c>
      <c r="I28" s="66">
        <f t="shared" si="2"/>
        <v>25</v>
      </c>
      <c r="J28" s="65">
        <f>VLOOKUP($A28,'Return Data'!$B$7:$R$2843,8,0)</f>
        <v>3.3422999999999998</v>
      </c>
      <c r="K28" s="66">
        <f t="shared" si="3"/>
        <v>25</v>
      </c>
      <c r="L28" s="65">
        <f>VLOOKUP($A28,'Return Data'!$B$7:$R$2843,9,0)</f>
        <v>3.3746</v>
      </c>
      <c r="M28" s="66">
        <f t="shared" si="4"/>
        <v>26</v>
      </c>
      <c r="N28" s="65">
        <f>VLOOKUP($A28,'Return Data'!$B$7:$R$2843,10,0)</f>
        <v>3.2667000000000002</v>
      </c>
      <c r="O28" s="66">
        <f t="shared" si="5"/>
        <v>25</v>
      </c>
      <c r="P28" s="65">
        <f>VLOOKUP($A28,'Return Data'!$B$7:$R$2843,11,0)</f>
        <v>3.2703000000000002</v>
      </c>
      <c r="Q28" s="66">
        <f t="shared" si="6"/>
        <v>29</v>
      </c>
      <c r="R28" s="65">
        <f>VLOOKUP($A28,'Return Data'!$B$7:$R$2843,12,0)</f>
        <v>3.2122000000000002</v>
      </c>
      <c r="S28" s="66">
        <f t="shared" si="7"/>
        <v>26</v>
      </c>
      <c r="T28" s="65">
        <f>VLOOKUP($A28,'Return Data'!$B$7:$R$2843,13,0)</f>
        <v>3.2401</v>
      </c>
      <c r="U28" s="66">
        <f t="shared" ref="U28:U50" si="12">RANK(T28,T$8:T$50,0)</f>
        <v>24</v>
      </c>
      <c r="V28" s="65">
        <f>VLOOKUP($A28,'Return Data'!$B$7:$R$2843,17,0)</f>
        <v>4.2538</v>
      </c>
      <c r="W28" s="66">
        <f>RANK(V28,V$8:V$50,0)</f>
        <v>26</v>
      </c>
      <c r="X28" s="65">
        <f>VLOOKUP($A28,'Return Data'!$B$7:$R$2843,14,0)</f>
        <v>5.3136999999999999</v>
      </c>
      <c r="Y28" s="66">
        <f>RANK(X28,X$8:X$50,0)</f>
        <v>24</v>
      </c>
      <c r="Z28" s="65">
        <f>VLOOKUP($A28,'Return Data'!$B$7:$R$2843,16,0)</f>
        <v>7.17</v>
      </c>
      <c r="AA28" s="67">
        <f t="shared" si="11"/>
        <v>17</v>
      </c>
    </row>
    <row r="29" spans="1:27" x14ac:dyDescent="0.3">
      <c r="A29" s="63" t="s">
        <v>140</v>
      </c>
      <c r="B29" s="64">
        <f>VLOOKUP($A29,'Return Data'!$B$7:$R$2843,3,0)</f>
        <v>44391</v>
      </c>
      <c r="C29" s="65">
        <f>VLOOKUP($A29,'Return Data'!$B$7:$R$2843,4,0)</f>
        <v>1089.6898000000001</v>
      </c>
      <c r="D29" s="65">
        <f>VLOOKUP($A29,'Return Data'!$B$7:$R$2843,5,0)</f>
        <v>3.4805000000000001</v>
      </c>
      <c r="E29" s="66">
        <f t="shared" si="0"/>
        <v>39</v>
      </c>
      <c r="F29" s="65">
        <f>VLOOKUP($A29,'Return Data'!$B$7:$R$2843,6,0)</f>
        <v>3.2688999999999999</v>
      </c>
      <c r="G29" s="66">
        <f t="shared" si="1"/>
        <v>40</v>
      </c>
      <c r="H29" s="65">
        <f>VLOOKUP($A29,'Return Data'!$B$7:$R$2843,7,0)</f>
        <v>3.2181000000000002</v>
      </c>
      <c r="I29" s="66">
        <f t="shared" si="2"/>
        <v>34</v>
      </c>
      <c r="J29" s="65">
        <f>VLOOKUP($A29,'Return Data'!$B$7:$R$2843,8,0)</f>
        <v>3.2328000000000001</v>
      </c>
      <c r="K29" s="66">
        <f t="shared" si="3"/>
        <v>31</v>
      </c>
      <c r="L29" s="65">
        <f>VLOOKUP($A29,'Return Data'!$B$7:$R$2843,9,0)</f>
        <v>3.2425999999999999</v>
      </c>
      <c r="M29" s="66">
        <f t="shared" si="4"/>
        <v>33</v>
      </c>
      <c r="N29" s="65">
        <f>VLOOKUP($A29,'Return Data'!$B$7:$R$2843,10,0)</f>
        <v>3.1432000000000002</v>
      </c>
      <c r="O29" s="66">
        <f t="shared" si="5"/>
        <v>34</v>
      </c>
      <c r="P29" s="65">
        <f>VLOOKUP($A29,'Return Data'!$B$7:$R$2843,11,0)</f>
        <v>3.0766</v>
      </c>
      <c r="Q29" s="66">
        <f t="shared" si="6"/>
        <v>39</v>
      </c>
      <c r="R29" s="65">
        <f>VLOOKUP($A29,'Return Data'!$B$7:$R$2843,12,0)</f>
        <v>3.0202</v>
      </c>
      <c r="S29" s="66">
        <f t="shared" si="7"/>
        <v>39</v>
      </c>
      <c r="T29" s="65">
        <f>VLOOKUP($A29,'Return Data'!$B$7:$R$2843,13,0)</f>
        <v>3.0371999999999999</v>
      </c>
      <c r="U29" s="66">
        <f t="shared" si="12"/>
        <v>35</v>
      </c>
      <c r="V29" s="65"/>
      <c r="W29" s="66"/>
      <c r="X29" s="65"/>
      <c r="Y29" s="66"/>
      <c r="Z29" s="65">
        <f>VLOOKUP($A29,'Return Data'!$B$7:$R$2843,16,0)</f>
        <v>3.9323999999999999</v>
      </c>
      <c r="AA29" s="67">
        <f t="shared" si="11"/>
        <v>38</v>
      </c>
    </row>
    <row r="30" spans="1:27" x14ac:dyDescent="0.3">
      <c r="A30" s="63" t="s">
        <v>141</v>
      </c>
      <c r="B30" s="64">
        <f>VLOOKUP($A30,'Return Data'!$B$7:$R$2843,3,0)</f>
        <v>44391</v>
      </c>
      <c r="C30" s="65">
        <f>VLOOKUP($A30,'Return Data'!$B$7:$R$2843,4,0)</f>
        <v>56.782800000000002</v>
      </c>
      <c r="D30" s="65">
        <f>VLOOKUP($A30,'Return Data'!$B$7:$R$2843,5,0)</f>
        <v>4.0500999999999996</v>
      </c>
      <c r="E30" s="66">
        <f t="shared" si="0"/>
        <v>14</v>
      </c>
      <c r="F30" s="65">
        <f>VLOOKUP($A30,'Return Data'!$B$7:$R$2843,6,0)</f>
        <v>3.9651999999999998</v>
      </c>
      <c r="G30" s="66">
        <f t="shared" si="1"/>
        <v>5</v>
      </c>
      <c r="H30" s="65">
        <f>VLOOKUP($A30,'Return Data'!$B$7:$R$2843,7,0)</f>
        <v>3.6480999999999999</v>
      </c>
      <c r="I30" s="66">
        <f t="shared" si="2"/>
        <v>8</v>
      </c>
      <c r="J30" s="65">
        <f>VLOOKUP($A30,'Return Data'!$B$7:$R$2843,8,0)</f>
        <v>3.4388999999999998</v>
      </c>
      <c r="K30" s="66">
        <f t="shared" si="3"/>
        <v>11</v>
      </c>
      <c r="L30" s="65">
        <f>VLOOKUP($A30,'Return Data'!$B$7:$R$2843,9,0)</f>
        <v>3.3992</v>
      </c>
      <c r="M30" s="66">
        <f t="shared" si="4"/>
        <v>21</v>
      </c>
      <c r="N30" s="65">
        <f>VLOOKUP($A30,'Return Data'!$B$7:$R$2843,10,0)</f>
        <v>3.3355000000000001</v>
      </c>
      <c r="O30" s="66">
        <f t="shared" si="5"/>
        <v>10</v>
      </c>
      <c r="P30" s="65">
        <f>VLOOKUP($A30,'Return Data'!$B$7:$R$2843,11,0)</f>
        <v>3.3338999999999999</v>
      </c>
      <c r="Q30" s="66">
        <f t="shared" si="6"/>
        <v>17</v>
      </c>
      <c r="R30" s="65">
        <f>VLOOKUP($A30,'Return Data'!$B$7:$R$2843,12,0)</f>
        <v>3.2444999999999999</v>
      </c>
      <c r="S30" s="66">
        <f t="shared" si="7"/>
        <v>16</v>
      </c>
      <c r="T30" s="65">
        <f>VLOOKUP($A30,'Return Data'!$B$7:$R$2843,13,0)</f>
        <v>3.2673999999999999</v>
      </c>
      <c r="U30" s="66">
        <f t="shared" si="12"/>
        <v>18</v>
      </c>
      <c r="V30" s="65">
        <f>VLOOKUP($A30,'Return Data'!$B$7:$R$2843,17,0)</f>
        <v>4.2431999999999999</v>
      </c>
      <c r="W30" s="66">
        <f t="shared" ref="W30:W35" si="13">RANK(V30,V$8:V$50,0)</f>
        <v>27</v>
      </c>
      <c r="X30" s="65">
        <f>VLOOKUP($A30,'Return Data'!$B$7:$R$2843,14,0)</f>
        <v>5.3449999999999998</v>
      </c>
      <c r="Y30" s="66">
        <f t="shared" ref="Y30:Y35" si="14">RANK(X30,X$8:X$50,0)</f>
        <v>22</v>
      </c>
      <c r="Z30" s="65">
        <f>VLOOKUP($A30,'Return Data'!$B$7:$R$2843,16,0)</f>
        <v>7.2183000000000002</v>
      </c>
      <c r="AA30" s="67">
        <f t="shared" si="11"/>
        <v>7</v>
      </c>
    </row>
    <row r="31" spans="1:27" x14ac:dyDescent="0.3">
      <c r="A31" s="63" t="s">
        <v>142</v>
      </c>
      <c r="B31" s="64">
        <f>VLOOKUP($A31,'Return Data'!$B$7:$R$2843,3,0)</f>
        <v>44391</v>
      </c>
      <c r="C31" s="65">
        <f>VLOOKUP($A31,'Return Data'!$B$7:$R$2843,4,0)</f>
        <v>4198.4821000000002</v>
      </c>
      <c r="D31" s="65">
        <f>VLOOKUP($A31,'Return Data'!$B$7:$R$2843,5,0)</f>
        <v>4.3021000000000003</v>
      </c>
      <c r="E31" s="66">
        <f t="shared" si="0"/>
        <v>2</v>
      </c>
      <c r="F31" s="65">
        <f>VLOOKUP($A31,'Return Data'!$B$7:$R$2843,6,0)</f>
        <v>3.8828999999999998</v>
      </c>
      <c r="G31" s="66">
        <f t="shared" si="1"/>
        <v>11</v>
      </c>
      <c r="H31" s="65">
        <f>VLOOKUP($A31,'Return Data'!$B$7:$R$2843,7,0)</f>
        <v>3.6358000000000001</v>
      </c>
      <c r="I31" s="66">
        <f t="shared" si="2"/>
        <v>10</v>
      </c>
      <c r="J31" s="65">
        <f>VLOOKUP($A31,'Return Data'!$B$7:$R$2843,8,0)</f>
        <v>3.4165999999999999</v>
      </c>
      <c r="K31" s="66">
        <f t="shared" si="3"/>
        <v>15</v>
      </c>
      <c r="L31" s="65">
        <f>VLOOKUP($A31,'Return Data'!$B$7:$R$2843,9,0)</f>
        <v>3.4156</v>
      </c>
      <c r="M31" s="66">
        <f t="shared" si="4"/>
        <v>14</v>
      </c>
      <c r="N31" s="65">
        <f>VLOOKUP($A31,'Return Data'!$B$7:$R$2843,10,0)</f>
        <v>3.3007</v>
      </c>
      <c r="O31" s="66">
        <f t="shared" si="5"/>
        <v>15</v>
      </c>
      <c r="P31" s="65">
        <f>VLOOKUP($A31,'Return Data'!$B$7:$R$2843,11,0)</f>
        <v>3.3067000000000002</v>
      </c>
      <c r="Q31" s="66">
        <f t="shared" si="6"/>
        <v>24</v>
      </c>
      <c r="R31" s="65">
        <f>VLOOKUP($A31,'Return Data'!$B$7:$R$2843,12,0)</f>
        <v>3.2191000000000001</v>
      </c>
      <c r="S31" s="66">
        <f t="shared" si="7"/>
        <v>23</v>
      </c>
      <c r="T31" s="65">
        <f>VLOOKUP($A31,'Return Data'!$B$7:$R$2843,13,0)</f>
        <v>3.2543000000000002</v>
      </c>
      <c r="U31" s="66">
        <f t="shared" si="12"/>
        <v>22</v>
      </c>
      <c r="V31" s="65">
        <f>VLOOKUP($A31,'Return Data'!$B$7:$R$2843,17,0)</f>
        <v>4.2851999999999997</v>
      </c>
      <c r="W31" s="66">
        <f t="shared" si="13"/>
        <v>24</v>
      </c>
      <c r="X31" s="65">
        <f>VLOOKUP($A31,'Return Data'!$B$7:$R$2843,14,0)</f>
        <v>5.3121999999999998</v>
      </c>
      <c r="Y31" s="66">
        <f t="shared" si="14"/>
        <v>26</v>
      </c>
      <c r="Z31" s="65">
        <f>VLOOKUP($A31,'Return Data'!$B$7:$R$2843,16,0)</f>
        <v>7.1390000000000002</v>
      </c>
      <c r="AA31" s="67">
        <f t="shared" si="11"/>
        <v>24</v>
      </c>
    </row>
    <row r="32" spans="1:27" x14ac:dyDescent="0.3">
      <c r="A32" s="63" t="s">
        <v>143</v>
      </c>
      <c r="B32" s="64">
        <f>VLOOKUP($A32,'Return Data'!$B$7:$R$2843,3,0)</f>
        <v>44391</v>
      </c>
      <c r="C32" s="65">
        <f>VLOOKUP($A32,'Return Data'!$B$7:$R$2843,4,0)</f>
        <v>2845.1064000000001</v>
      </c>
      <c r="D32" s="65">
        <f>VLOOKUP($A32,'Return Data'!$B$7:$R$2843,5,0)</f>
        <v>3.7824</v>
      </c>
      <c r="E32" s="66">
        <f t="shared" si="0"/>
        <v>25</v>
      </c>
      <c r="F32" s="65">
        <f>VLOOKUP($A32,'Return Data'!$B$7:$R$2843,6,0)</f>
        <v>3.621</v>
      </c>
      <c r="G32" s="66">
        <f t="shared" si="1"/>
        <v>27</v>
      </c>
      <c r="H32" s="65">
        <f>VLOOKUP($A32,'Return Data'!$B$7:$R$2843,7,0)</f>
        <v>3.3740000000000001</v>
      </c>
      <c r="I32" s="66">
        <f t="shared" si="2"/>
        <v>29</v>
      </c>
      <c r="J32" s="65">
        <f>VLOOKUP($A32,'Return Data'!$B$7:$R$2843,8,0)</f>
        <v>3.3041999999999998</v>
      </c>
      <c r="K32" s="66">
        <f t="shared" si="3"/>
        <v>28</v>
      </c>
      <c r="L32" s="65">
        <f>VLOOKUP($A32,'Return Data'!$B$7:$R$2843,9,0)</f>
        <v>3.3395000000000001</v>
      </c>
      <c r="M32" s="66">
        <f t="shared" si="4"/>
        <v>28</v>
      </c>
      <c r="N32" s="65">
        <f>VLOOKUP($A32,'Return Data'!$B$7:$R$2843,10,0)</f>
        <v>3.2357999999999998</v>
      </c>
      <c r="O32" s="66">
        <f t="shared" si="5"/>
        <v>28</v>
      </c>
      <c r="P32" s="65">
        <f>VLOOKUP($A32,'Return Data'!$B$7:$R$2843,11,0)</f>
        <v>3.2536</v>
      </c>
      <c r="Q32" s="66">
        <f t="shared" si="6"/>
        <v>31</v>
      </c>
      <c r="R32" s="65">
        <f>VLOOKUP($A32,'Return Data'!$B$7:$R$2843,12,0)</f>
        <v>3.1909000000000001</v>
      </c>
      <c r="S32" s="66">
        <f t="shared" si="7"/>
        <v>30</v>
      </c>
      <c r="T32" s="65">
        <f>VLOOKUP($A32,'Return Data'!$B$7:$R$2843,13,0)</f>
        <v>3.2233000000000001</v>
      </c>
      <c r="U32" s="66">
        <f t="shared" si="12"/>
        <v>25</v>
      </c>
      <c r="V32" s="65">
        <f>VLOOKUP($A32,'Return Data'!$B$7:$R$2843,17,0)</f>
        <v>4.3197000000000001</v>
      </c>
      <c r="W32" s="66">
        <f t="shared" si="13"/>
        <v>21</v>
      </c>
      <c r="X32" s="65">
        <f>VLOOKUP($A32,'Return Data'!$B$7:$R$2843,14,0)</f>
        <v>5.3539000000000003</v>
      </c>
      <c r="Y32" s="66">
        <f t="shared" si="14"/>
        <v>21</v>
      </c>
      <c r="Z32" s="65">
        <f>VLOOKUP($A32,'Return Data'!$B$7:$R$2843,16,0)</f>
        <v>7.1651999999999996</v>
      </c>
      <c r="AA32" s="67">
        <f t="shared" si="11"/>
        <v>21</v>
      </c>
    </row>
    <row r="33" spans="1:27" x14ac:dyDescent="0.3">
      <c r="A33" s="63" t="s">
        <v>144</v>
      </c>
      <c r="B33" s="64">
        <f>VLOOKUP($A33,'Return Data'!$B$7:$R$2843,3,0)</f>
        <v>44391</v>
      </c>
      <c r="C33" s="65">
        <f>VLOOKUP($A33,'Return Data'!$B$7:$R$2843,4,0)</f>
        <v>3772.5994000000001</v>
      </c>
      <c r="D33" s="65">
        <f>VLOOKUP($A33,'Return Data'!$B$7:$R$2843,5,0)</f>
        <v>3.8569</v>
      </c>
      <c r="E33" s="66">
        <f t="shared" si="0"/>
        <v>21</v>
      </c>
      <c r="F33" s="65">
        <f>VLOOKUP($A33,'Return Data'!$B$7:$R$2843,6,0)</f>
        <v>3.7696000000000001</v>
      </c>
      <c r="G33" s="66">
        <f t="shared" si="1"/>
        <v>16</v>
      </c>
      <c r="H33" s="65">
        <f>VLOOKUP($A33,'Return Data'!$B$7:$R$2843,7,0)</f>
        <v>3.5428999999999999</v>
      </c>
      <c r="I33" s="66">
        <f t="shared" si="2"/>
        <v>16</v>
      </c>
      <c r="J33" s="65">
        <f>VLOOKUP($A33,'Return Data'!$B$7:$R$2843,8,0)</f>
        <v>3.4112</v>
      </c>
      <c r="K33" s="66">
        <f t="shared" si="3"/>
        <v>17</v>
      </c>
      <c r="L33" s="65">
        <f>VLOOKUP($A33,'Return Data'!$B$7:$R$2843,9,0)</f>
        <v>3.4077000000000002</v>
      </c>
      <c r="M33" s="66">
        <f t="shared" si="4"/>
        <v>17</v>
      </c>
      <c r="N33" s="65">
        <f>VLOOKUP($A33,'Return Data'!$B$7:$R$2843,10,0)</f>
        <v>3.3315999999999999</v>
      </c>
      <c r="O33" s="66">
        <f t="shared" si="5"/>
        <v>11</v>
      </c>
      <c r="P33" s="65">
        <f>VLOOKUP($A33,'Return Data'!$B$7:$R$2843,11,0)</f>
        <v>3.3637999999999999</v>
      </c>
      <c r="Q33" s="66">
        <f t="shared" si="6"/>
        <v>9</v>
      </c>
      <c r="R33" s="65">
        <f>VLOOKUP($A33,'Return Data'!$B$7:$R$2843,12,0)</f>
        <v>3.2898000000000001</v>
      </c>
      <c r="S33" s="66">
        <f t="shared" si="7"/>
        <v>10</v>
      </c>
      <c r="T33" s="65">
        <f>VLOOKUP($A33,'Return Data'!$B$7:$R$2843,13,0)</f>
        <v>3.3235999999999999</v>
      </c>
      <c r="U33" s="66">
        <f t="shared" si="12"/>
        <v>9</v>
      </c>
      <c r="V33" s="65">
        <f>VLOOKUP($A33,'Return Data'!$B$7:$R$2843,17,0)</f>
        <v>4.4595000000000002</v>
      </c>
      <c r="W33" s="66">
        <f t="shared" si="13"/>
        <v>6</v>
      </c>
      <c r="X33" s="65">
        <f>VLOOKUP($A33,'Return Data'!$B$7:$R$2843,14,0)</f>
        <v>5.4465000000000003</v>
      </c>
      <c r="Y33" s="66">
        <f t="shared" si="14"/>
        <v>11</v>
      </c>
      <c r="Z33" s="65">
        <f>VLOOKUP($A33,'Return Data'!$B$7:$R$2843,16,0)</f>
        <v>7.1916000000000002</v>
      </c>
      <c r="AA33" s="67">
        <f t="shared" si="11"/>
        <v>13</v>
      </c>
    </row>
    <row r="34" spans="1:27" x14ac:dyDescent="0.3">
      <c r="A34" s="63" t="s">
        <v>436</v>
      </c>
      <c r="B34" s="64">
        <f>VLOOKUP($A34,'Return Data'!$B$7:$R$2843,3,0)</f>
        <v>44391</v>
      </c>
      <c r="C34" s="65">
        <f>VLOOKUP($A34,'Return Data'!$B$7:$R$2843,4,0)</f>
        <v>1350.258</v>
      </c>
      <c r="D34" s="65">
        <f>VLOOKUP($A34,'Return Data'!$B$7:$R$2843,5,0)</f>
        <v>3.8092000000000001</v>
      </c>
      <c r="E34" s="66">
        <f t="shared" si="0"/>
        <v>22</v>
      </c>
      <c r="F34" s="65">
        <f>VLOOKUP($A34,'Return Data'!$B$7:$R$2843,6,0)</f>
        <v>3.7332999999999998</v>
      </c>
      <c r="G34" s="66">
        <f t="shared" si="1"/>
        <v>21</v>
      </c>
      <c r="H34" s="65">
        <f>VLOOKUP($A34,'Return Data'!$B$7:$R$2843,7,0)</f>
        <v>3.5087999999999999</v>
      </c>
      <c r="I34" s="66">
        <f t="shared" si="2"/>
        <v>20</v>
      </c>
      <c r="J34" s="65">
        <f>VLOOKUP($A34,'Return Data'!$B$7:$R$2843,8,0)</f>
        <v>3.4510999999999998</v>
      </c>
      <c r="K34" s="66">
        <f t="shared" si="3"/>
        <v>10</v>
      </c>
      <c r="L34" s="65">
        <f>VLOOKUP($A34,'Return Data'!$B$7:$R$2843,9,0)</f>
        <v>3.5038999999999998</v>
      </c>
      <c r="M34" s="66">
        <f t="shared" si="4"/>
        <v>6</v>
      </c>
      <c r="N34" s="65">
        <f>VLOOKUP($A34,'Return Data'!$B$7:$R$2843,10,0)</f>
        <v>3.4100999999999999</v>
      </c>
      <c r="O34" s="66">
        <f t="shared" si="5"/>
        <v>4</v>
      </c>
      <c r="P34" s="65">
        <f>VLOOKUP($A34,'Return Data'!$B$7:$R$2843,11,0)</f>
        <v>3.4055</v>
      </c>
      <c r="Q34" s="66">
        <f t="shared" si="6"/>
        <v>6</v>
      </c>
      <c r="R34" s="65">
        <f>VLOOKUP($A34,'Return Data'!$B$7:$R$2843,12,0)</f>
        <v>3.3376999999999999</v>
      </c>
      <c r="S34" s="66">
        <f t="shared" si="7"/>
        <v>5</v>
      </c>
      <c r="T34" s="65">
        <f>VLOOKUP($A34,'Return Data'!$B$7:$R$2843,13,0)</f>
        <v>3.3944999999999999</v>
      </c>
      <c r="U34" s="66">
        <f t="shared" si="12"/>
        <v>4</v>
      </c>
      <c r="V34" s="65">
        <f>VLOOKUP($A34,'Return Data'!$B$7:$R$2843,17,0)</f>
        <v>4.4981</v>
      </c>
      <c r="W34" s="66">
        <f t="shared" si="13"/>
        <v>5</v>
      </c>
      <c r="X34" s="65">
        <f>VLOOKUP($A34,'Return Data'!$B$7:$R$2843,14,0)</f>
        <v>5.5313999999999997</v>
      </c>
      <c r="Y34" s="66">
        <f t="shared" si="14"/>
        <v>4</v>
      </c>
      <c r="Z34" s="65">
        <f>VLOOKUP($A34,'Return Data'!$B$7:$R$2843,16,0)</f>
        <v>6.1483999999999996</v>
      </c>
      <c r="AA34" s="67">
        <f t="shared" si="11"/>
        <v>33</v>
      </c>
    </row>
    <row r="35" spans="1:27" x14ac:dyDescent="0.3">
      <c r="A35" s="63" t="s">
        <v>146</v>
      </c>
      <c r="B35" s="64">
        <f>VLOOKUP($A35,'Return Data'!$B$7:$R$2843,3,0)</f>
        <v>44391</v>
      </c>
      <c r="C35" s="65">
        <f>VLOOKUP($A35,'Return Data'!$B$7:$R$2843,4,0)</f>
        <v>2192.4524000000001</v>
      </c>
      <c r="D35" s="65">
        <f>VLOOKUP($A35,'Return Data'!$B$7:$R$2843,5,0)</f>
        <v>3.8944000000000001</v>
      </c>
      <c r="E35" s="66">
        <f t="shared" si="0"/>
        <v>20</v>
      </c>
      <c r="F35" s="65">
        <f>VLOOKUP($A35,'Return Data'!$B$7:$R$2843,6,0)</f>
        <v>3.7385999999999999</v>
      </c>
      <c r="G35" s="66">
        <f t="shared" si="1"/>
        <v>20</v>
      </c>
      <c r="H35" s="65">
        <f>VLOOKUP($A35,'Return Data'!$B$7:$R$2843,7,0)</f>
        <v>3.5291999999999999</v>
      </c>
      <c r="I35" s="66">
        <f t="shared" si="2"/>
        <v>19</v>
      </c>
      <c r="J35" s="65">
        <f>VLOOKUP($A35,'Return Data'!$B$7:$R$2843,8,0)</f>
        <v>3.4154</v>
      </c>
      <c r="K35" s="66">
        <f t="shared" si="3"/>
        <v>16</v>
      </c>
      <c r="L35" s="65">
        <f>VLOOKUP($A35,'Return Data'!$B$7:$R$2843,9,0)</f>
        <v>3.4228999999999998</v>
      </c>
      <c r="M35" s="66">
        <f t="shared" si="4"/>
        <v>12</v>
      </c>
      <c r="N35" s="65">
        <f>VLOOKUP($A35,'Return Data'!$B$7:$R$2843,10,0)</f>
        <v>3.3727</v>
      </c>
      <c r="O35" s="66">
        <f t="shared" si="5"/>
        <v>7</v>
      </c>
      <c r="P35" s="65">
        <f>VLOOKUP($A35,'Return Data'!$B$7:$R$2843,11,0)</f>
        <v>3.3965000000000001</v>
      </c>
      <c r="Q35" s="66">
        <f t="shared" si="6"/>
        <v>7</v>
      </c>
      <c r="R35" s="65">
        <f>VLOOKUP($A35,'Return Data'!$B$7:$R$2843,12,0)</f>
        <v>3.3412999999999999</v>
      </c>
      <c r="S35" s="66">
        <f t="shared" si="7"/>
        <v>4</v>
      </c>
      <c r="T35" s="65">
        <f>VLOOKUP($A35,'Return Data'!$B$7:$R$2843,13,0)</f>
        <v>3.3723000000000001</v>
      </c>
      <c r="U35" s="66">
        <f t="shared" si="12"/>
        <v>5</v>
      </c>
      <c r="V35" s="65">
        <f>VLOOKUP($A35,'Return Data'!$B$7:$R$2843,17,0)</f>
        <v>4.3914999999999997</v>
      </c>
      <c r="W35" s="66">
        <f t="shared" si="13"/>
        <v>15</v>
      </c>
      <c r="X35" s="65">
        <f>VLOOKUP($A35,'Return Data'!$B$7:$R$2843,14,0)</f>
        <v>5.4077999999999999</v>
      </c>
      <c r="Y35" s="66">
        <f t="shared" si="14"/>
        <v>17</v>
      </c>
      <c r="Z35" s="65">
        <f>VLOOKUP($A35,'Return Data'!$B$7:$R$2843,16,0)</f>
        <v>6.9813000000000001</v>
      </c>
      <c r="AA35" s="67">
        <f t="shared" si="11"/>
        <v>29</v>
      </c>
    </row>
    <row r="36" spans="1:27" x14ac:dyDescent="0.3">
      <c r="A36" s="63" t="s">
        <v>147</v>
      </c>
      <c r="B36" s="64">
        <f>VLOOKUP($A36,'Return Data'!$B$7:$R$2843,3,0)</f>
        <v>44391</v>
      </c>
      <c r="C36" s="65">
        <f>VLOOKUP($A36,'Return Data'!$B$7:$R$2843,4,0)</f>
        <v>11.1328</v>
      </c>
      <c r="D36" s="65">
        <f>VLOOKUP($A36,'Return Data'!$B$7:$R$2843,5,0)</f>
        <v>3.2789000000000001</v>
      </c>
      <c r="E36" s="66">
        <f t="shared" si="0"/>
        <v>40</v>
      </c>
      <c r="F36" s="65">
        <f>VLOOKUP($A36,'Return Data'!$B$7:$R$2843,6,0)</f>
        <v>3.0608</v>
      </c>
      <c r="G36" s="66">
        <f t="shared" si="1"/>
        <v>41</v>
      </c>
      <c r="H36" s="65">
        <f>VLOOKUP($A36,'Return Data'!$B$7:$R$2843,7,0)</f>
        <v>3.0931000000000002</v>
      </c>
      <c r="I36" s="66">
        <f t="shared" si="2"/>
        <v>40</v>
      </c>
      <c r="J36" s="65">
        <f>VLOOKUP($A36,'Return Data'!$B$7:$R$2843,8,0)</f>
        <v>3.1652999999999998</v>
      </c>
      <c r="K36" s="66">
        <f t="shared" si="3"/>
        <v>39</v>
      </c>
      <c r="L36" s="65">
        <f>VLOOKUP($A36,'Return Data'!$B$7:$R$2843,9,0)</f>
        <v>3.1335999999999999</v>
      </c>
      <c r="M36" s="66">
        <f t="shared" si="4"/>
        <v>36</v>
      </c>
      <c r="N36" s="65">
        <f>VLOOKUP($A36,'Return Data'!$B$7:$R$2843,10,0)</f>
        <v>3.0348000000000002</v>
      </c>
      <c r="O36" s="66">
        <f t="shared" si="5"/>
        <v>35</v>
      </c>
      <c r="P36" s="65">
        <f>VLOOKUP($A36,'Return Data'!$B$7:$R$2843,11,0)</f>
        <v>3.0449000000000002</v>
      </c>
      <c r="Q36" s="66">
        <f t="shared" si="6"/>
        <v>40</v>
      </c>
      <c r="R36" s="65">
        <f>VLOOKUP($A36,'Return Data'!$B$7:$R$2843,12,0)</f>
        <v>2.9796999999999998</v>
      </c>
      <c r="S36" s="66">
        <f t="shared" si="7"/>
        <v>40</v>
      </c>
      <c r="T36" s="65">
        <f>VLOOKUP($A36,'Return Data'!$B$7:$R$2843,13,0)</f>
        <v>3.0023</v>
      </c>
      <c r="U36" s="66">
        <f t="shared" si="12"/>
        <v>37</v>
      </c>
      <c r="V36" s="65"/>
      <c r="W36" s="66"/>
      <c r="X36" s="65"/>
      <c r="Y36" s="66"/>
      <c r="Z36" s="65">
        <f>VLOOKUP($A36,'Return Data'!$B$7:$R$2843,16,0)</f>
        <v>4.2641</v>
      </c>
      <c r="AA36" s="67">
        <f t="shared" si="11"/>
        <v>37</v>
      </c>
    </row>
    <row r="37" spans="1:27" x14ac:dyDescent="0.3">
      <c r="A37" s="63" t="s">
        <v>2021</v>
      </c>
      <c r="B37" s="64">
        <f>VLOOKUP($A37,'Return Data'!$B$7:$R$2843,3,0)</f>
        <v>44391</v>
      </c>
      <c r="C37" s="65">
        <f>VLOOKUP($A37,'Return Data'!$B$7:$R$2843,4,0)</f>
        <v>2269.0129000000002</v>
      </c>
      <c r="D37" s="65">
        <f>VLOOKUP($A37,'Return Data'!$B$7:$R$2843,5,0)</f>
        <v>3.6438999999999999</v>
      </c>
      <c r="E37" s="66">
        <f t="shared" si="0"/>
        <v>30</v>
      </c>
      <c r="F37" s="65">
        <f>VLOOKUP($A37,'Return Data'!$B$7:$R$2843,6,0)</f>
        <v>3.2723</v>
      </c>
      <c r="G37" s="66">
        <f t="shared" si="1"/>
        <v>38</v>
      </c>
      <c r="H37" s="65">
        <f>VLOOKUP($A37,'Return Data'!$B$7:$R$2843,7,0)</f>
        <v>3.1964999999999999</v>
      </c>
      <c r="I37" s="66">
        <f t="shared" si="2"/>
        <v>35</v>
      </c>
      <c r="J37" s="65">
        <f>VLOOKUP($A37,'Return Data'!$B$7:$R$2843,8,0)</f>
        <v>3.1503000000000001</v>
      </c>
      <c r="K37" s="66">
        <f t="shared" si="3"/>
        <v>40</v>
      </c>
      <c r="L37" s="65">
        <f>VLOOKUP($A37,'Return Data'!$B$7:$R$2843,9,0)</f>
        <v>3.0464000000000002</v>
      </c>
      <c r="M37" s="66">
        <f t="shared" si="4"/>
        <v>40</v>
      </c>
      <c r="N37" s="65">
        <f>VLOOKUP($A37,'Return Data'!$B$7:$R$2843,10,0)</f>
        <v>3.1488999999999998</v>
      </c>
      <c r="O37" s="66">
        <f t="shared" si="5"/>
        <v>33</v>
      </c>
      <c r="P37" s="65">
        <f>VLOOKUP($A37,'Return Data'!$B$7:$R$2843,11,0)</f>
        <v>3.1717</v>
      </c>
      <c r="Q37" s="66">
        <f t="shared" si="6"/>
        <v>35</v>
      </c>
      <c r="R37" s="65">
        <f>VLOOKUP($A37,'Return Data'!$B$7:$R$2843,12,0)</f>
        <v>3.0737000000000001</v>
      </c>
      <c r="S37" s="66">
        <f t="shared" si="7"/>
        <v>37</v>
      </c>
      <c r="T37" s="65">
        <f>VLOOKUP($A37,'Return Data'!$B$7:$R$2843,13,0)</f>
        <v>3.0836999999999999</v>
      </c>
      <c r="U37" s="66">
        <f t="shared" si="12"/>
        <v>34</v>
      </c>
      <c r="V37" s="65">
        <f>VLOOKUP($A37,'Return Data'!$B$7:$R$2843,17,0)</f>
        <v>3.9184000000000001</v>
      </c>
      <c r="W37" s="66">
        <f t="shared" ref="W37:W49" si="15">RANK(V37,V$8:V$50,0)</f>
        <v>33</v>
      </c>
      <c r="X37" s="65">
        <f>VLOOKUP($A37,'Return Data'!$B$7:$R$2843,14,0)</f>
        <v>5.0917000000000003</v>
      </c>
      <c r="Y37" s="66">
        <f>RANK(X37,X$8:X$50,0)</f>
        <v>29</v>
      </c>
      <c r="Z37" s="65">
        <f>VLOOKUP($A37,'Return Data'!$B$7:$R$2843,16,0)</f>
        <v>7.1673</v>
      </c>
      <c r="AA37" s="67">
        <f t="shared" si="11"/>
        <v>20</v>
      </c>
    </row>
    <row r="38" spans="1:27" x14ac:dyDescent="0.3">
      <c r="A38" s="63" t="s">
        <v>148</v>
      </c>
      <c r="B38" s="64">
        <f>VLOOKUP($A38,'Return Data'!$B$7:$R$2843,3,0)</f>
        <v>44391</v>
      </c>
      <c r="C38" s="65">
        <f>VLOOKUP($A38,'Return Data'!$B$7:$R$2843,4,0)</f>
        <v>5080.2538999999997</v>
      </c>
      <c r="D38" s="65">
        <f>VLOOKUP($A38,'Return Data'!$B$7:$R$2843,5,0)</f>
        <v>4.2192999999999996</v>
      </c>
      <c r="E38" s="66">
        <f t="shared" si="0"/>
        <v>5</v>
      </c>
      <c r="F38" s="65">
        <f>VLOOKUP($A38,'Return Data'!$B$7:$R$2843,6,0)</f>
        <v>3.9933999999999998</v>
      </c>
      <c r="G38" s="66">
        <f t="shared" si="1"/>
        <v>4</v>
      </c>
      <c r="H38" s="65">
        <f>VLOOKUP($A38,'Return Data'!$B$7:$R$2843,7,0)</f>
        <v>3.6355</v>
      </c>
      <c r="I38" s="66">
        <f t="shared" si="2"/>
        <v>11</v>
      </c>
      <c r="J38" s="65">
        <f>VLOOKUP($A38,'Return Data'!$B$7:$R$2843,8,0)</f>
        <v>3.4266999999999999</v>
      </c>
      <c r="K38" s="66">
        <f t="shared" si="3"/>
        <v>12</v>
      </c>
      <c r="L38" s="65">
        <f>VLOOKUP($A38,'Return Data'!$B$7:$R$2843,9,0)</f>
        <v>3.4174000000000002</v>
      </c>
      <c r="M38" s="66">
        <f t="shared" si="4"/>
        <v>13</v>
      </c>
      <c r="N38" s="65">
        <f>VLOOKUP($A38,'Return Data'!$B$7:$R$2843,10,0)</f>
        <v>3.2995999999999999</v>
      </c>
      <c r="O38" s="66">
        <f t="shared" si="5"/>
        <v>16</v>
      </c>
      <c r="P38" s="65">
        <f>VLOOKUP($A38,'Return Data'!$B$7:$R$2843,11,0)</f>
        <v>3.3397999999999999</v>
      </c>
      <c r="Q38" s="66">
        <f t="shared" si="6"/>
        <v>15</v>
      </c>
      <c r="R38" s="65">
        <f>VLOOKUP($A38,'Return Data'!$B$7:$R$2843,12,0)</f>
        <v>3.2454999999999998</v>
      </c>
      <c r="S38" s="66">
        <f t="shared" si="7"/>
        <v>14</v>
      </c>
      <c r="T38" s="65">
        <f>VLOOKUP($A38,'Return Data'!$B$7:$R$2843,13,0)</f>
        <v>3.2858999999999998</v>
      </c>
      <c r="U38" s="66">
        <f t="shared" si="12"/>
        <v>14</v>
      </c>
      <c r="V38" s="65">
        <f>VLOOKUP($A38,'Return Data'!$B$7:$R$2843,17,0)</f>
        <v>4.4284999999999997</v>
      </c>
      <c r="W38" s="66">
        <f t="shared" si="15"/>
        <v>10</v>
      </c>
      <c r="X38" s="65">
        <f>VLOOKUP($A38,'Return Data'!$B$7:$R$2843,14,0)</f>
        <v>5.4833999999999996</v>
      </c>
      <c r="Y38" s="66">
        <f>RANK(X38,X$8:X$50,0)</f>
        <v>8</v>
      </c>
      <c r="Z38" s="65">
        <f>VLOOKUP($A38,'Return Data'!$B$7:$R$2843,16,0)</f>
        <v>7.2359999999999998</v>
      </c>
      <c r="AA38" s="67">
        <f t="shared" si="11"/>
        <v>5</v>
      </c>
    </row>
    <row r="39" spans="1:27" x14ac:dyDescent="0.3">
      <c r="A39" s="63" t="s">
        <v>149</v>
      </c>
      <c r="B39" s="64">
        <f>VLOOKUP($A39,'Return Data'!$B$7:$R$2843,3,0)</f>
        <v>44391</v>
      </c>
      <c r="C39" s="65">
        <f>VLOOKUP($A39,'Return Data'!$B$7:$R$2843,4,0)</f>
        <v>1163.5735</v>
      </c>
      <c r="D39" s="65">
        <f>VLOOKUP($A39,'Return Data'!$B$7:$R$2843,5,0)</f>
        <v>3.7145000000000001</v>
      </c>
      <c r="E39" s="66">
        <f t="shared" si="0"/>
        <v>26</v>
      </c>
      <c r="F39" s="65">
        <f>VLOOKUP($A39,'Return Data'!$B$7:$R$2843,6,0)</f>
        <v>3.3972000000000002</v>
      </c>
      <c r="G39" s="66">
        <f t="shared" si="1"/>
        <v>33</v>
      </c>
      <c r="H39" s="65">
        <f>VLOOKUP($A39,'Return Data'!$B$7:$R$2843,7,0)</f>
        <v>3.2545000000000002</v>
      </c>
      <c r="I39" s="66">
        <f t="shared" si="2"/>
        <v>32</v>
      </c>
      <c r="J39" s="65">
        <f>VLOOKUP($A39,'Return Data'!$B$7:$R$2843,8,0)</f>
        <v>3.2484999999999999</v>
      </c>
      <c r="K39" s="66">
        <f t="shared" si="3"/>
        <v>30</v>
      </c>
      <c r="L39" s="65">
        <f>VLOOKUP($A39,'Return Data'!$B$7:$R$2843,9,0)</f>
        <v>3.2610000000000001</v>
      </c>
      <c r="M39" s="66">
        <f t="shared" si="4"/>
        <v>31</v>
      </c>
      <c r="N39" s="65">
        <f>VLOOKUP($A39,'Return Data'!$B$7:$R$2843,10,0)</f>
        <v>3.1920999999999999</v>
      </c>
      <c r="O39" s="66">
        <f t="shared" si="5"/>
        <v>31</v>
      </c>
      <c r="P39" s="65">
        <f>VLOOKUP($A39,'Return Data'!$B$7:$R$2843,11,0)</f>
        <v>3.1707000000000001</v>
      </c>
      <c r="Q39" s="66">
        <f t="shared" si="6"/>
        <v>36</v>
      </c>
      <c r="R39" s="65">
        <f>VLOOKUP($A39,'Return Data'!$B$7:$R$2843,12,0)</f>
        <v>3.0956000000000001</v>
      </c>
      <c r="S39" s="66">
        <f t="shared" si="7"/>
        <v>35</v>
      </c>
      <c r="T39" s="65">
        <f>VLOOKUP($A39,'Return Data'!$B$7:$R$2843,13,0)</f>
        <v>3.1156000000000001</v>
      </c>
      <c r="U39" s="66">
        <f t="shared" si="12"/>
        <v>32</v>
      </c>
      <c r="V39" s="65">
        <f>VLOOKUP($A39,'Return Data'!$B$7:$R$2843,17,0)</f>
        <v>3.9801000000000002</v>
      </c>
      <c r="W39" s="66">
        <f t="shared" si="15"/>
        <v>31</v>
      </c>
      <c r="X39" s="65"/>
      <c r="Y39" s="66"/>
      <c r="Z39" s="65">
        <f>VLOOKUP($A39,'Return Data'!$B$7:$R$2843,16,0)</f>
        <v>4.8822999999999999</v>
      </c>
      <c r="AA39" s="67">
        <f t="shared" si="11"/>
        <v>35</v>
      </c>
    </row>
    <row r="40" spans="1:27" x14ac:dyDescent="0.3">
      <c r="A40" s="63" t="s">
        <v>150</v>
      </c>
      <c r="B40" s="64">
        <f>VLOOKUP($A40,'Return Data'!$B$7:$R$2843,3,0)</f>
        <v>44391</v>
      </c>
      <c r="C40" s="65">
        <f>VLOOKUP($A40,'Return Data'!$B$7:$R$2843,4,0)</f>
        <v>270.65550000000002</v>
      </c>
      <c r="D40" s="65">
        <f>VLOOKUP($A40,'Return Data'!$B$7:$R$2843,5,0)</f>
        <v>3.6549999999999998</v>
      </c>
      <c r="E40" s="66">
        <f t="shared" si="0"/>
        <v>28</v>
      </c>
      <c r="F40" s="65">
        <f>VLOOKUP($A40,'Return Data'!$B$7:$R$2843,6,0)</f>
        <v>3.7141999999999999</v>
      </c>
      <c r="G40" s="66">
        <f t="shared" si="1"/>
        <v>22</v>
      </c>
      <c r="H40" s="65">
        <f>VLOOKUP($A40,'Return Data'!$B$7:$R$2843,7,0)</f>
        <v>3.4508000000000001</v>
      </c>
      <c r="I40" s="66">
        <f t="shared" si="2"/>
        <v>26</v>
      </c>
      <c r="J40" s="65">
        <f>VLOOKUP($A40,'Return Data'!$B$7:$R$2843,8,0)</f>
        <v>3.3216999999999999</v>
      </c>
      <c r="K40" s="66">
        <f t="shared" si="3"/>
        <v>27</v>
      </c>
      <c r="L40" s="65">
        <f>VLOOKUP($A40,'Return Data'!$B$7:$R$2843,9,0)</f>
        <v>3.4251</v>
      </c>
      <c r="M40" s="66">
        <f t="shared" si="4"/>
        <v>11</v>
      </c>
      <c r="N40" s="65">
        <f>VLOOKUP($A40,'Return Data'!$B$7:$R$2843,10,0)</f>
        <v>3.3536000000000001</v>
      </c>
      <c r="O40" s="66">
        <f t="shared" si="5"/>
        <v>8</v>
      </c>
      <c r="P40" s="65">
        <f>VLOOKUP($A40,'Return Data'!$B$7:$R$2843,11,0)</f>
        <v>3.3732000000000002</v>
      </c>
      <c r="Q40" s="66">
        <f t="shared" si="6"/>
        <v>8</v>
      </c>
      <c r="R40" s="65">
        <f>VLOOKUP($A40,'Return Data'!$B$7:$R$2843,12,0)</f>
        <v>3.2955000000000001</v>
      </c>
      <c r="S40" s="66">
        <f t="shared" si="7"/>
        <v>8</v>
      </c>
      <c r="T40" s="65">
        <f>VLOOKUP($A40,'Return Data'!$B$7:$R$2843,13,0)</f>
        <v>3.3193999999999999</v>
      </c>
      <c r="U40" s="66">
        <f t="shared" si="12"/>
        <v>10</v>
      </c>
      <c r="V40" s="65">
        <f>VLOOKUP($A40,'Return Data'!$B$7:$R$2843,17,0)</f>
        <v>4.4451999999999998</v>
      </c>
      <c r="W40" s="66">
        <f t="shared" si="15"/>
        <v>8</v>
      </c>
      <c r="X40" s="65">
        <f>VLOOKUP($A40,'Return Data'!$B$7:$R$2843,14,0)</f>
        <v>5.4922000000000004</v>
      </c>
      <c r="Y40" s="66">
        <f t="shared" ref="Y40:Y49" si="16">RANK(X40,X$8:X$50,0)</f>
        <v>6</v>
      </c>
      <c r="Z40" s="65">
        <f>VLOOKUP($A40,'Return Data'!$B$7:$R$2843,16,0)</f>
        <v>7.2175000000000002</v>
      </c>
      <c r="AA40" s="67">
        <f t="shared" si="11"/>
        <v>8</v>
      </c>
    </row>
    <row r="41" spans="1:27" x14ac:dyDescent="0.3">
      <c r="A41" s="63" t="s">
        <v>151</v>
      </c>
      <c r="B41" s="64">
        <f>VLOOKUP($A41,'Return Data'!$B$7:$R$2843,3,0)</f>
        <v>44391</v>
      </c>
      <c r="C41" s="65">
        <f>VLOOKUP($A41,'Return Data'!$B$7:$R$2843,4,0)</f>
        <v>2934.8230400000002</v>
      </c>
      <c r="D41" s="65">
        <f>VLOOKUP($A41,'Return Data'!$B$7:$R$2843,5,0)</f>
        <v>3.6040999999999999</v>
      </c>
      <c r="E41" s="66">
        <f t="shared" si="0"/>
        <v>32</v>
      </c>
      <c r="F41" s="65">
        <f>VLOOKUP($A41,'Return Data'!$B$7:$R$2843,6,0)</f>
        <v>3.5821999999999998</v>
      </c>
      <c r="G41" s="66">
        <f t="shared" si="1"/>
        <v>29</v>
      </c>
      <c r="H41" s="65">
        <f>VLOOKUP($A41,'Return Data'!$B$7:$R$2843,7,0)</f>
        <v>3.4175</v>
      </c>
      <c r="I41" s="66">
        <f t="shared" si="2"/>
        <v>28</v>
      </c>
      <c r="J41" s="65">
        <f>VLOOKUP($A41,'Return Data'!$B$7:$R$2843,8,0)</f>
        <v>3.2738999999999998</v>
      </c>
      <c r="K41" s="66">
        <f t="shared" si="3"/>
        <v>29</v>
      </c>
      <c r="L41" s="65">
        <f>VLOOKUP($A41,'Return Data'!$B$7:$R$2843,9,0)</f>
        <v>3.3144999999999998</v>
      </c>
      <c r="M41" s="66">
        <f t="shared" si="4"/>
        <v>29</v>
      </c>
      <c r="N41" s="65">
        <f>VLOOKUP($A41,'Return Data'!$B$7:$R$2843,10,0)</f>
        <v>3.2414999999999998</v>
      </c>
      <c r="O41" s="66">
        <f t="shared" si="5"/>
        <v>27</v>
      </c>
      <c r="P41" s="65">
        <f>VLOOKUP($A41,'Return Data'!$B$7:$R$2843,11,0)</f>
        <v>3.2412999999999998</v>
      </c>
      <c r="Q41" s="66">
        <f t="shared" si="6"/>
        <v>33</v>
      </c>
      <c r="R41" s="65">
        <f>VLOOKUP($A41,'Return Data'!$B$7:$R$2843,12,0)</f>
        <v>3.165</v>
      </c>
      <c r="S41" s="66">
        <f t="shared" si="7"/>
        <v>32</v>
      </c>
      <c r="T41" s="65">
        <f>VLOOKUP($A41,'Return Data'!$B$7:$R$2843,13,0)</f>
        <v>3.2008000000000001</v>
      </c>
      <c r="U41" s="66">
        <f t="shared" si="12"/>
        <v>29</v>
      </c>
      <c r="V41" s="65">
        <f>VLOOKUP($A41,'Return Data'!$B$7:$R$2843,17,0)</f>
        <v>4.0518999999999998</v>
      </c>
      <c r="W41" s="66">
        <f t="shared" si="15"/>
        <v>30</v>
      </c>
      <c r="X41" s="65">
        <f>VLOOKUP($A41,'Return Data'!$B$7:$R$2843,14,0)</f>
        <v>1.9935</v>
      </c>
      <c r="Y41" s="66">
        <f t="shared" si="16"/>
        <v>34</v>
      </c>
      <c r="Z41" s="65">
        <f>VLOOKUP($A41,'Return Data'!$B$7:$R$2843,16,0)</f>
        <v>5.9827000000000004</v>
      </c>
      <c r="AA41" s="67">
        <f t="shared" si="11"/>
        <v>34</v>
      </c>
    </row>
    <row r="42" spans="1:27" x14ac:dyDescent="0.3">
      <c r="A42" s="63" t="s">
        <v>152</v>
      </c>
      <c r="B42" s="64">
        <f>VLOOKUP($A42,'Return Data'!$B$7:$R$2843,3,0)</f>
        <v>44391</v>
      </c>
      <c r="C42" s="65">
        <f>VLOOKUP($A42,'Return Data'!$B$7:$R$2843,4,0)</f>
        <v>33.330399999999997</v>
      </c>
      <c r="D42" s="65">
        <f>VLOOKUP($A42,'Return Data'!$B$7:$R$2843,5,0)</f>
        <v>3.6141999999999999</v>
      </c>
      <c r="E42" s="66">
        <f t="shared" si="0"/>
        <v>31</v>
      </c>
      <c r="F42" s="65">
        <f>VLOOKUP($A42,'Return Data'!$B$7:$R$2843,6,0)</f>
        <v>3.7610000000000001</v>
      </c>
      <c r="G42" s="66">
        <f t="shared" si="1"/>
        <v>17</v>
      </c>
      <c r="H42" s="65">
        <f>VLOOKUP($A42,'Return Data'!$B$7:$R$2843,7,0)</f>
        <v>3.82</v>
      </c>
      <c r="I42" s="66">
        <f t="shared" si="2"/>
        <v>3</v>
      </c>
      <c r="J42" s="65">
        <f>VLOOKUP($A42,'Return Data'!$B$7:$R$2843,8,0)</f>
        <v>3.9561999999999999</v>
      </c>
      <c r="K42" s="66">
        <f t="shared" si="3"/>
        <v>1</v>
      </c>
      <c r="L42" s="65">
        <f>VLOOKUP($A42,'Return Data'!$B$7:$R$2843,9,0)</f>
        <v>3.8191999999999999</v>
      </c>
      <c r="M42" s="66">
        <f t="shared" si="4"/>
        <v>2</v>
      </c>
      <c r="N42" s="65">
        <f>VLOOKUP($A42,'Return Data'!$B$7:$R$2843,10,0)</f>
        <v>4.2910000000000004</v>
      </c>
      <c r="O42" s="66">
        <f t="shared" si="5"/>
        <v>1</v>
      </c>
      <c r="P42" s="65">
        <f>VLOOKUP($A42,'Return Data'!$B$7:$R$2843,11,0)</f>
        <v>4.4440999999999997</v>
      </c>
      <c r="Q42" s="66">
        <f t="shared" si="6"/>
        <v>1</v>
      </c>
      <c r="R42" s="65">
        <f>VLOOKUP($A42,'Return Data'!$B$7:$R$2843,12,0)</f>
        <v>4.5068999999999999</v>
      </c>
      <c r="S42" s="66">
        <f t="shared" si="7"/>
        <v>1</v>
      </c>
      <c r="T42" s="65">
        <f>VLOOKUP($A42,'Return Data'!$B$7:$R$2843,13,0)</f>
        <v>4.6760000000000002</v>
      </c>
      <c r="U42" s="66">
        <f t="shared" si="12"/>
        <v>1</v>
      </c>
      <c r="V42" s="65">
        <f>VLOOKUP($A42,'Return Data'!$B$7:$R$2843,17,0)</f>
        <v>5.4863999999999997</v>
      </c>
      <c r="W42" s="66">
        <f t="shared" si="15"/>
        <v>1</v>
      </c>
      <c r="X42" s="65">
        <f>VLOOKUP($A42,'Return Data'!$B$7:$R$2843,14,0)</f>
        <v>6.2497999999999996</v>
      </c>
      <c r="Y42" s="66">
        <f t="shared" si="16"/>
        <v>1</v>
      </c>
      <c r="Z42" s="65">
        <f>VLOOKUP($A42,'Return Data'!$B$7:$R$2843,16,0)</f>
        <v>7.6908000000000003</v>
      </c>
      <c r="AA42" s="67">
        <f t="shared" si="11"/>
        <v>1</v>
      </c>
    </row>
    <row r="43" spans="1:27" x14ac:dyDescent="0.3">
      <c r="A43" s="63" t="s">
        <v>153</v>
      </c>
      <c r="B43" s="64">
        <f>VLOOKUP($A43,'Return Data'!$B$7:$R$2843,3,0)</f>
        <v>44391</v>
      </c>
      <c r="C43" s="65">
        <f>VLOOKUP($A43,'Return Data'!$B$7:$R$2843,4,0)</f>
        <v>28.037400000000002</v>
      </c>
      <c r="D43" s="65">
        <f>VLOOKUP($A43,'Return Data'!$B$7:$R$2843,5,0)</f>
        <v>3.6455000000000002</v>
      </c>
      <c r="E43" s="66">
        <f t="shared" si="0"/>
        <v>29</v>
      </c>
      <c r="F43" s="65">
        <f>VLOOKUP($A43,'Return Data'!$B$7:$R$2843,6,0)</f>
        <v>3.4291</v>
      </c>
      <c r="G43" s="66">
        <f t="shared" si="1"/>
        <v>32</v>
      </c>
      <c r="H43" s="65">
        <f>VLOOKUP($A43,'Return Data'!$B$7:$R$2843,7,0)</f>
        <v>3.2566000000000002</v>
      </c>
      <c r="I43" s="66">
        <f t="shared" si="2"/>
        <v>31</v>
      </c>
      <c r="J43" s="65">
        <f>VLOOKUP($A43,'Return Data'!$B$7:$R$2843,8,0)</f>
        <v>3.1934</v>
      </c>
      <c r="K43" s="66">
        <f t="shared" si="3"/>
        <v>34</v>
      </c>
      <c r="L43" s="65">
        <f>VLOOKUP($A43,'Return Data'!$B$7:$R$2843,9,0)</f>
        <v>3.2284000000000002</v>
      </c>
      <c r="M43" s="66">
        <f t="shared" si="4"/>
        <v>34</v>
      </c>
      <c r="N43" s="65">
        <f>VLOOKUP($A43,'Return Data'!$B$7:$R$2843,10,0)</f>
        <v>3.1648999999999998</v>
      </c>
      <c r="O43" s="66">
        <f t="shared" si="5"/>
        <v>32</v>
      </c>
      <c r="P43" s="65">
        <f>VLOOKUP($A43,'Return Data'!$B$7:$R$2843,11,0)</f>
        <v>3.1543000000000001</v>
      </c>
      <c r="Q43" s="66">
        <f t="shared" si="6"/>
        <v>37</v>
      </c>
      <c r="R43" s="65">
        <f>VLOOKUP($A43,'Return Data'!$B$7:$R$2843,12,0)</f>
        <v>3.0933000000000002</v>
      </c>
      <c r="S43" s="66">
        <f t="shared" si="7"/>
        <v>36</v>
      </c>
      <c r="T43" s="65">
        <f>VLOOKUP($A43,'Return Data'!$B$7:$R$2843,13,0)</f>
        <v>3.1086</v>
      </c>
      <c r="U43" s="66">
        <f t="shared" si="12"/>
        <v>33</v>
      </c>
      <c r="V43" s="65">
        <f>VLOOKUP($A43,'Return Data'!$B$7:$R$2843,17,0)</f>
        <v>3.9177</v>
      </c>
      <c r="W43" s="66">
        <f t="shared" si="15"/>
        <v>34</v>
      </c>
      <c r="X43" s="65">
        <f>VLOOKUP($A43,'Return Data'!$B$7:$R$2843,14,0)</f>
        <v>4.8536999999999999</v>
      </c>
      <c r="Y43" s="66">
        <f t="shared" si="16"/>
        <v>31</v>
      </c>
      <c r="Z43" s="65">
        <f>VLOOKUP($A43,'Return Data'!$B$7:$R$2843,16,0)</f>
        <v>6.9802</v>
      </c>
      <c r="AA43" s="67">
        <f t="shared" si="11"/>
        <v>30</v>
      </c>
    </row>
    <row r="44" spans="1:27" x14ac:dyDescent="0.3">
      <c r="A44" s="63" t="s">
        <v>156</v>
      </c>
      <c r="B44" s="64">
        <f>VLOOKUP($A44,'Return Data'!$B$7:$R$2843,3,0)</f>
        <v>44391</v>
      </c>
      <c r="C44" s="65">
        <f>VLOOKUP($A44,'Return Data'!$B$7:$R$2843,4,0)</f>
        <v>3251.94</v>
      </c>
      <c r="D44" s="65">
        <f>VLOOKUP($A44,'Return Data'!$B$7:$R$2843,5,0)</f>
        <v>4.3757000000000001</v>
      </c>
      <c r="E44" s="66">
        <f t="shared" si="0"/>
        <v>1</v>
      </c>
      <c r="F44" s="65">
        <f>VLOOKUP($A44,'Return Data'!$B$7:$R$2843,6,0)</f>
        <v>3.9592999999999998</v>
      </c>
      <c r="G44" s="66">
        <f t="shared" si="1"/>
        <v>6</v>
      </c>
      <c r="H44" s="65">
        <f>VLOOKUP($A44,'Return Data'!$B$7:$R$2843,7,0)</f>
        <v>3.6854</v>
      </c>
      <c r="I44" s="66">
        <f t="shared" si="2"/>
        <v>5</v>
      </c>
      <c r="J44" s="65">
        <f>VLOOKUP($A44,'Return Data'!$B$7:$R$2843,8,0)</f>
        <v>3.4842</v>
      </c>
      <c r="K44" s="66">
        <f t="shared" si="3"/>
        <v>6</v>
      </c>
      <c r="L44" s="65">
        <f>VLOOKUP($A44,'Return Data'!$B$7:$R$2843,9,0)</f>
        <v>3.4336000000000002</v>
      </c>
      <c r="M44" s="66">
        <f t="shared" si="4"/>
        <v>10</v>
      </c>
      <c r="N44" s="65">
        <f>VLOOKUP($A44,'Return Data'!$B$7:$R$2843,10,0)</f>
        <v>3.2778999999999998</v>
      </c>
      <c r="O44" s="66">
        <f t="shared" si="5"/>
        <v>23</v>
      </c>
      <c r="P44" s="65">
        <f>VLOOKUP($A44,'Return Data'!$B$7:$R$2843,11,0)</f>
        <v>3.3138000000000001</v>
      </c>
      <c r="Q44" s="66">
        <f t="shared" si="6"/>
        <v>20</v>
      </c>
      <c r="R44" s="65">
        <f>VLOOKUP($A44,'Return Data'!$B$7:$R$2843,12,0)</f>
        <v>3.2225999999999999</v>
      </c>
      <c r="S44" s="66">
        <f t="shared" si="7"/>
        <v>21</v>
      </c>
      <c r="T44" s="65">
        <f>VLOOKUP($A44,'Return Data'!$B$7:$R$2843,13,0)</f>
        <v>3.2624</v>
      </c>
      <c r="U44" s="66">
        <f t="shared" si="12"/>
        <v>19</v>
      </c>
      <c r="V44" s="65">
        <f>VLOOKUP($A44,'Return Data'!$B$7:$R$2843,17,0)</f>
        <v>4.3380999999999998</v>
      </c>
      <c r="W44" s="66">
        <f t="shared" si="15"/>
        <v>19</v>
      </c>
      <c r="X44" s="65">
        <f>VLOOKUP($A44,'Return Data'!$B$7:$R$2843,14,0)</f>
        <v>5.3554000000000004</v>
      </c>
      <c r="Y44" s="66">
        <f t="shared" si="16"/>
        <v>20</v>
      </c>
      <c r="Z44" s="65">
        <f>VLOOKUP($A44,'Return Data'!$B$7:$R$2843,16,0)</f>
        <v>7.1333000000000002</v>
      </c>
      <c r="AA44" s="67">
        <f t="shared" si="11"/>
        <v>25</v>
      </c>
    </row>
    <row r="45" spans="1:27" x14ac:dyDescent="0.3">
      <c r="A45" s="63" t="s">
        <v>157</v>
      </c>
      <c r="B45" s="64">
        <f>VLOOKUP($A45,'Return Data'!$B$7:$R$2843,3,0)</f>
        <v>44391</v>
      </c>
      <c r="C45" s="65">
        <f>VLOOKUP($A45,'Return Data'!$B$7:$R$2843,4,0)</f>
        <v>43.811500000000002</v>
      </c>
      <c r="D45" s="65">
        <f>VLOOKUP($A45,'Return Data'!$B$7:$R$2843,5,0)</f>
        <v>3.9161000000000001</v>
      </c>
      <c r="E45" s="66">
        <f t="shared" si="0"/>
        <v>17</v>
      </c>
      <c r="F45" s="65">
        <f>VLOOKUP($A45,'Return Data'!$B$7:$R$2843,6,0)</f>
        <v>3.8334999999999999</v>
      </c>
      <c r="G45" s="66">
        <f t="shared" si="1"/>
        <v>15</v>
      </c>
      <c r="H45" s="65">
        <f>VLOOKUP($A45,'Return Data'!$B$7:$R$2843,7,0)</f>
        <v>3.6564000000000001</v>
      </c>
      <c r="I45" s="66">
        <f t="shared" si="2"/>
        <v>7</v>
      </c>
      <c r="J45" s="65">
        <f>VLOOKUP($A45,'Return Data'!$B$7:$R$2843,8,0)</f>
        <v>3.468</v>
      </c>
      <c r="K45" s="66">
        <f t="shared" si="3"/>
        <v>8</v>
      </c>
      <c r="L45" s="65">
        <f>VLOOKUP($A45,'Return Data'!$B$7:$R$2843,9,0)</f>
        <v>3.4477000000000002</v>
      </c>
      <c r="M45" s="66">
        <f t="shared" si="4"/>
        <v>9</v>
      </c>
      <c r="N45" s="65">
        <f>VLOOKUP($A45,'Return Data'!$B$7:$R$2843,10,0)</f>
        <v>3.3361999999999998</v>
      </c>
      <c r="O45" s="66">
        <f t="shared" si="5"/>
        <v>9</v>
      </c>
      <c r="P45" s="65">
        <f>VLOOKUP($A45,'Return Data'!$B$7:$R$2843,11,0)</f>
        <v>3.3599000000000001</v>
      </c>
      <c r="Q45" s="66">
        <f t="shared" si="6"/>
        <v>10</v>
      </c>
      <c r="R45" s="65">
        <f>VLOOKUP($A45,'Return Data'!$B$7:$R$2843,12,0)</f>
        <v>3.2907000000000002</v>
      </c>
      <c r="S45" s="66">
        <f t="shared" si="7"/>
        <v>9</v>
      </c>
      <c r="T45" s="65">
        <f>VLOOKUP($A45,'Return Data'!$B$7:$R$2843,13,0)</f>
        <v>3.3349000000000002</v>
      </c>
      <c r="U45" s="66">
        <f t="shared" si="12"/>
        <v>7</v>
      </c>
      <c r="V45" s="65">
        <f>VLOOKUP($A45,'Return Data'!$B$7:$R$2843,17,0)</f>
        <v>4.3727999999999998</v>
      </c>
      <c r="W45" s="66">
        <f t="shared" si="15"/>
        <v>17</v>
      </c>
      <c r="X45" s="65">
        <f>VLOOKUP($A45,'Return Data'!$B$7:$R$2843,14,0)</f>
        <v>5.4177</v>
      </c>
      <c r="Y45" s="66">
        <f t="shared" si="16"/>
        <v>15</v>
      </c>
      <c r="Z45" s="65">
        <f>VLOOKUP($A45,'Return Data'!$B$7:$R$2843,16,0)</f>
        <v>7.1881000000000004</v>
      </c>
      <c r="AA45" s="67">
        <f t="shared" si="11"/>
        <v>15</v>
      </c>
    </row>
    <row r="46" spans="1:27" x14ac:dyDescent="0.3">
      <c r="A46" s="63" t="s">
        <v>158</v>
      </c>
      <c r="B46" s="64">
        <f>VLOOKUP($A46,'Return Data'!$B$7:$R$2843,3,0)</f>
        <v>44391</v>
      </c>
      <c r="C46" s="65">
        <f>VLOOKUP($A46,'Return Data'!$B$7:$R$2843,4,0)</f>
        <v>3278.3456000000001</v>
      </c>
      <c r="D46" s="65">
        <f>VLOOKUP($A46,'Return Data'!$B$7:$R$2843,5,0)</f>
        <v>3.9016999999999999</v>
      </c>
      <c r="E46" s="66">
        <f t="shared" si="0"/>
        <v>19</v>
      </c>
      <c r="F46" s="65">
        <f>VLOOKUP($A46,'Return Data'!$B$7:$R$2843,6,0)</f>
        <v>3.7536</v>
      </c>
      <c r="G46" s="66">
        <f t="shared" si="1"/>
        <v>18</v>
      </c>
      <c r="H46" s="65">
        <f>VLOOKUP($A46,'Return Data'!$B$7:$R$2843,7,0)</f>
        <v>3.53</v>
      </c>
      <c r="I46" s="66">
        <f t="shared" si="2"/>
        <v>18</v>
      </c>
      <c r="J46" s="65">
        <f>VLOOKUP($A46,'Return Data'!$B$7:$R$2843,8,0)</f>
        <v>3.3521000000000001</v>
      </c>
      <c r="K46" s="66">
        <f t="shared" si="3"/>
        <v>24</v>
      </c>
      <c r="L46" s="65">
        <f>VLOOKUP($A46,'Return Data'!$B$7:$R$2843,9,0)</f>
        <v>3.3875999999999999</v>
      </c>
      <c r="M46" s="66">
        <f t="shared" si="4"/>
        <v>23</v>
      </c>
      <c r="N46" s="65">
        <f>VLOOKUP($A46,'Return Data'!$B$7:$R$2843,10,0)</f>
        <v>3.2818000000000001</v>
      </c>
      <c r="O46" s="66">
        <f t="shared" si="5"/>
        <v>22</v>
      </c>
      <c r="P46" s="65">
        <f>VLOOKUP($A46,'Return Data'!$B$7:$R$2843,11,0)</f>
        <v>3.3077999999999999</v>
      </c>
      <c r="Q46" s="66">
        <f t="shared" si="6"/>
        <v>23</v>
      </c>
      <c r="R46" s="65">
        <f>VLOOKUP($A46,'Return Data'!$B$7:$R$2843,12,0)</f>
        <v>3.2221000000000002</v>
      </c>
      <c r="S46" s="66">
        <f t="shared" si="7"/>
        <v>22</v>
      </c>
      <c r="T46" s="65">
        <f>VLOOKUP($A46,'Return Data'!$B$7:$R$2843,13,0)</f>
        <v>3.2793000000000001</v>
      </c>
      <c r="U46" s="66">
        <f t="shared" si="12"/>
        <v>16</v>
      </c>
      <c r="V46" s="65">
        <f>VLOOKUP($A46,'Return Data'!$B$7:$R$2843,17,0)</f>
        <v>4.4337</v>
      </c>
      <c r="W46" s="66">
        <f t="shared" si="15"/>
        <v>9</v>
      </c>
      <c r="X46" s="65">
        <f>VLOOKUP($A46,'Return Data'!$B$7:$R$2843,14,0)</f>
        <v>5.4509999999999996</v>
      </c>
      <c r="Y46" s="66">
        <f t="shared" si="16"/>
        <v>10</v>
      </c>
      <c r="Z46" s="65">
        <f>VLOOKUP($A46,'Return Data'!$B$7:$R$2843,16,0)</f>
        <v>7.2351999999999999</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44391</v>
      </c>
      <c r="C48" s="65">
        <f>VLOOKUP($A48,'Return Data'!$B$7:$R$2843,4,0)</f>
        <v>2001.0237999999999</v>
      </c>
      <c r="D48" s="65">
        <f>VLOOKUP($A48,'Return Data'!$B$7:$R$2843,5,0)</f>
        <v>3.7945000000000002</v>
      </c>
      <c r="E48" s="66">
        <f t="shared" si="0"/>
        <v>23</v>
      </c>
      <c r="F48" s="65">
        <f>VLOOKUP($A48,'Return Data'!$B$7:$R$2843,6,0)</f>
        <v>3.6364999999999998</v>
      </c>
      <c r="G48" s="66">
        <f t="shared" si="1"/>
        <v>26</v>
      </c>
      <c r="H48" s="65">
        <f>VLOOKUP($A48,'Return Data'!$B$7:$R$2843,7,0)</f>
        <v>3.4306999999999999</v>
      </c>
      <c r="I48" s="66">
        <f t="shared" si="2"/>
        <v>27</v>
      </c>
      <c r="J48" s="65">
        <f>VLOOKUP($A48,'Return Data'!$B$7:$R$2843,8,0)</f>
        <v>3.3765000000000001</v>
      </c>
      <c r="K48" s="66">
        <f t="shared" si="3"/>
        <v>19</v>
      </c>
      <c r="L48" s="65">
        <f>VLOOKUP($A48,'Return Data'!$B$7:$R$2843,9,0)</f>
        <v>3.4091999999999998</v>
      </c>
      <c r="M48" s="66">
        <f t="shared" si="4"/>
        <v>16</v>
      </c>
      <c r="N48" s="65">
        <f>VLOOKUP($A48,'Return Data'!$B$7:$R$2843,10,0)</f>
        <v>3.3248000000000002</v>
      </c>
      <c r="O48" s="66">
        <f t="shared" si="5"/>
        <v>13</v>
      </c>
      <c r="P48" s="65">
        <f>VLOOKUP($A48,'Return Data'!$B$7:$R$2843,11,0)</f>
        <v>3.3542000000000001</v>
      </c>
      <c r="Q48" s="66">
        <f t="shared" si="6"/>
        <v>11</v>
      </c>
      <c r="R48" s="65">
        <f>VLOOKUP($A48,'Return Data'!$B$7:$R$2843,12,0)</f>
        <v>3.2742</v>
      </c>
      <c r="S48" s="66">
        <f t="shared" si="7"/>
        <v>11</v>
      </c>
      <c r="T48" s="65">
        <f>VLOOKUP($A48,'Return Data'!$B$7:$R$2843,13,0)</f>
        <v>3.3142999999999998</v>
      </c>
      <c r="U48" s="66">
        <f t="shared" si="12"/>
        <v>11</v>
      </c>
      <c r="V48" s="65">
        <f>VLOOKUP($A48,'Return Data'!$B$7:$R$2843,17,0)</f>
        <v>4.4156000000000004</v>
      </c>
      <c r="W48" s="66">
        <f t="shared" si="15"/>
        <v>13</v>
      </c>
      <c r="X48" s="65">
        <f>VLOOKUP($A48,'Return Data'!$B$7:$R$2843,14,0)</f>
        <v>4.1509</v>
      </c>
      <c r="Y48" s="66">
        <f t="shared" si="16"/>
        <v>33</v>
      </c>
      <c r="Z48" s="65">
        <f>VLOOKUP($A48,'Return Data'!$B$7:$R$2843,16,0)</f>
        <v>6.6936</v>
      </c>
      <c r="AA48" s="67">
        <f t="shared" si="11"/>
        <v>31</v>
      </c>
    </row>
    <row r="49" spans="1:27" x14ac:dyDescent="0.3">
      <c r="A49" s="63" t="s">
        <v>161</v>
      </c>
      <c r="B49" s="64">
        <f>VLOOKUP($A49,'Return Data'!$B$7:$R$2843,3,0)</f>
        <v>44391</v>
      </c>
      <c r="C49" s="65">
        <f>VLOOKUP($A49,'Return Data'!$B$7:$R$2843,4,0)</f>
        <v>3402.5677999999998</v>
      </c>
      <c r="D49" s="65">
        <f>VLOOKUP($A49,'Return Data'!$B$7:$R$2843,5,0)</f>
        <v>4.1551</v>
      </c>
      <c r="E49" s="66">
        <f t="shared" si="0"/>
        <v>7</v>
      </c>
      <c r="F49" s="65">
        <f>VLOOKUP($A49,'Return Data'!$B$7:$R$2843,6,0)</f>
        <v>3.9302999999999999</v>
      </c>
      <c r="G49" s="66">
        <f t="shared" si="1"/>
        <v>8</v>
      </c>
      <c r="H49" s="65">
        <f>VLOOKUP($A49,'Return Data'!$B$7:$R$2843,7,0)</f>
        <v>3.6194000000000002</v>
      </c>
      <c r="I49" s="66">
        <f t="shared" si="2"/>
        <v>13</v>
      </c>
      <c r="J49" s="65">
        <f>VLOOKUP($A49,'Return Data'!$B$7:$R$2843,8,0)</f>
        <v>3.4542999999999999</v>
      </c>
      <c r="K49" s="66">
        <f t="shared" si="3"/>
        <v>9</v>
      </c>
      <c r="L49" s="65">
        <f>VLOOKUP($A49,'Return Data'!$B$7:$R$2843,9,0)</f>
        <v>3.4504999999999999</v>
      </c>
      <c r="M49" s="66">
        <f t="shared" si="4"/>
        <v>8</v>
      </c>
      <c r="N49" s="65">
        <f>VLOOKUP($A49,'Return Data'!$B$7:$R$2843,10,0)</f>
        <v>3.3157000000000001</v>
      </c>
      <c r="O49" s="66">
        <f t="shared" si="5"/>
        <v>14</v>
      </c>
      <c r="P49" s="65">
        <f>VLOOKUP($A49,'Return Data'!$B$7:$R$2843,11,0)</f>
        <v>3.3273999999999999</v>
      </c>
      <c r="Q49" s="66">
        <f t="shared" si="6"/>
        <v>18</v>
      </c>
      <c r="R49" s="65">
        <f>VLOOKUP($A49,'Return Data'!$B$7:$R$2843,12,0)</f>
        <v>3.2496</v>
      </c>
      <c r="S49" s="66">
        <f t="shared" si="7"/>
        <v>12</v>
      </c>
      <c r="T49" s="65">
        <f>VLOOKUP($A49,'Return Data'!$B$7:$R$2843,13,0)</f>
        <v>3.2856000000000001</v>
      </c>
      <c r="U49" s="66">
        <f t="shared" si="12"/>
        <v>15</v>
      </c>
      <c r="V49" s="65">
        <f>VLOOKUP($A49,'Return Data'!$B$7:$R$2843,17,0)</f>
        <v>4.3612000000000002</v>
      </c>
      <c r="W49" s="66">
        <f t="shared" si="15"/>
        <v>18</v>
      </c>
      <c r="X49" s="65">
        <f>VLOOKUP($A49,'Return Data'!$B$7:$R$2843,14,0)</f>
        <v>5.4138999999999999</v>
      </c>
      <c r="Y49" s="66">
        <f t="shared" si="16"/>
        <v>16</v>
      </c>
      <c r="Z49" s="65">
        <f>VLOOKUP($A49,'Return Data'!$B$7:$R$2843,16,0)</f>
        <v>7.1676000000000002</v>
      </c>
      <c r="AA49" s="67">
        <f t="shared" si="11"/>
        <v>19</v>
      </c>
    </row>
    <row r="50" spans="1:27" x14ac:dyDescent="0.3">
      <c r="A50" s="63" t="s">
        <v>162</v>
      </c>
      <c r="B50" s="64">
        <f>VLOOKUP($A50,'Return Data'!$B$7:$R$2843,3,0)</f>
        <v>44391</v>
      </c>
      <c r="C50" s="65">
        <f>VLOOKUP($A50,'Return Data'!$B$7:$R$2843,4,0)</f>
        <v>1121.6406999999999</v>
      </c>
      <c r="D50" s="65">
        <f>VLOOKUP($A50,'Return Data'!$B$7:$R$2843,5,0)</f>
        <v>2.9582999999999999</v>
      </c>
      <c r="E50" s="66">
        <f t="shared" si="0"/>
        <v>42</v>
      </c>
      <c r="F50" s="65">
        <f>VLOOKUP($A50,'Return Data'!$B$7:$R$2843,6,0)</f>
        <v>2.9565999999999999</v>
      </c>
      <c r="G50" s="66">
        <f t="shared" si="1"/>
        <v>42</v>
      </c>
      <c r="H50" s="65">
        <f>VLOOKUP($A50,'Return Data'!$B$7:$R$2843,7,0)</f>
        <v>2.9601999999999999</v>
      </c>
      <c r="I50" s="66">
        <f t="shared" si="2"/>
        <v>42</v>
      </c>
      <c r="J50" s="65">
        <f>VLOOKUP($A50,'Return Data'!$B$7:$R$2843,8,0)</f>
        <v>2.9605000000000001</v>
      </c>
      <c r="K50" s="66">
        <f t="shared" si="3"/>
        <v>42</v>
      </c>
      <c r="L50" s="65">
        <f>VLOOKUP($A50,'Return Data'!$B$7:$R$2843,9,0)</f>
        <v>2.9567999999999999</v>
      </c>
      <c r="M50" s="66">
        <f t="shared" si="4"/>
        <v>42</v>
      </c>
      <c r="N50" s="65">
        <f>VLOOKUP($A50,'Return Data'!$B$7:$R$2843,10,0)</f>
        <v>2.9902000000000002</v>
      </c>
      <c r="O50" s="66">
        <f t="shared" si="5"/>
        <v>36</v>
      </c>
      <c r="P50" s="65">
        <f>VLOOKUP($A50,'Return Data'!$B$7:$R$2843,11,0)</f>
        <v>3.0268999999999999</v>
      </c>
      <c r="Q50" s="66">
        <f t="shared" si="6"/>
        <v>41</v>
      </c>
      <c r="R50" s="65">
        <f>VLOOKUP($A50,'Return Data'!$B$7:$R$2843,12,0)</f>
        <v>3.0219</v>
      </c>
      <c r="S50" s="66">
        <f t="shared" si="7"/>
        <v>38</v>
      </c>
      <c r="T50" s="65">
        <f>VLOOKUP($A50,'Return Data'!$B$7:$R$2843,13,0)</f>
        <v>3.0188000000000001</v>
      </c>
      <c r="U50" s="66">
        <f t="shared" si="12"/>
        <v>36</v>
      </c>
      <c r="V50" s="65"/>
      <c r="W50" s="66"/>
      <c r="X50" s="65"/>
      <c r="Y50" s="66"/>
      <c r="Z50" s="65">
        <f>VLOOKUP($A50,'Return Data'!$B$7:$R$2843,16,0)</f>
        <v>4.7019000000000002</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3.7408302325581406</v>
      </c>
      <c r="E52" s="74"/>
      <c r="F52" s="75">
        <f>AVERAGE(F8:F50)</f>
        <v>3.5782372093023258</v>
      </c>
      <c r="G52" s="74"/>
      <c r="H52" s="75">
        <f>AVERAGE(H8:H50)</f>
        <v>3.3789186046511626</v>
      </c>
      <c r="I52" s="74"/>
      <c r="J52" s="75">
        <f>AVERAGE(J8:J50)</f>
        <v>3.2772860465116267</v>
      </c>
      <c r="K52" s="74"/>
      <c r="L52" s="75">
        <f>AVERAGE(L8:L50)</f>
        <v>3.2787744186046508</v>
      </c>
      <c r="M52" s="74"/>
      <c r="N52" s="75">
        <f>AVERAGE(N8:N50)</f>
        <v>3.1780558139534882</v>
      </c>
      <c r="O52" s="74"/>
      <c r="P52" s="75">
        <f>AVERAGE(P8:P50)</f>
        <v>3.2321651162790705</v>
      </c>
      <c r="Q52" s="74"/>
      <c r="R52" s="75">
        <f>AVERAGE(R8:R50)</f>
        <v>3.1531186046511621</v>
      </c>
      <c r="S52" s="74"/>
      <c r="T52" s="75">
        <f>AVERAGE(T8:T50)</f>
        <v>3.1918230769230767</v>
      </c>
      <c r="U52" s="74"/>
      <c r="V52" s="75">
        <f>AVERAGE(V8:V50)</f>
        <v>4.2112833333333342</v>
      </c>
      <c r="W52" s="74"/>
      <c r="X52" s="75">
        <f>AVERAGE(X8:X50)</f>
        <v>5.0937171428571428</v>
      </c>
      <c r="Y52" s="74"/>
      <c r="Z52" s="75">
        <f>AVERAGE(Z8:Z50)</f>
        <v>6.345616279069767</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4.3757000000000001</v>
      </c>
      <c r="E54" s="78"/>
      <c r="F54" s="79">
        <f>MAX(F8:F50)</f>
        <v>4.1585999999999999</v>
      </c>
      <c r="G54" s="78"/>
      <c r="H54" s="79">
        <f>MAX(H8:H50)</f>
        <v>4.0937000000000001</v>
      </c>
      <c r="I54" s="78"/>
      <c r="J54" s="79">
        <f>MAX(J8:J50)</f>
        <v>3.9561999999999999</v>
      </c>
      <c r="K54" s="78"/>
      <c r="L54" s="79">
        <f>MAX(L8:L50)</f>
        <v>3.8296999999999999</v>
      </c>
      <c r="M54" s="78"/>
      <c r="N54" s="79">
        <f>MAX(N8:N50)</f>
        <v>4.2910000000000004</v>
      </c>
      <c r="O54" s="78"/>
      <c r="P54" s="79">
        <f>MAX(P8:P50)</f>
        <v>4.4440999999999997</v>
      </c>
      <c r="Q54" s="78"/>
      <c r="R54" s="79">
        <f>MAX(R8:R50)</f>
        <v>4.5068999999999999</v>
      </c>
      <c r="S54" s="78"/>
      <c r="T54" s="79">
        <f>MAX(T8:T50)</f>
        <v>4.6760000000000002</v>
      </c>
      <c r="U54" s="78"/>
      <c r="V54" s="79">
        <f>MAX(V8:V50)</f>
        <v>5.4863999999999997</v>
      </c>
      <c r="W54" s="78"/>
      <c r="X54" s="79">
        <f>MAX(X8:X50)</f>
        <v>6.2497999999999996</v>
      </c>
      <c r="Y54" s="78"/>
      <c r="Z54" s="79">
        <f>MAX(Z8:Z50)</f>
        <v>7.6908000000000003</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44391</v>
      </c>
      <c r="C8" s="65">
        <f>VLOOKUP($A8,'Return Data'!$B$7:$R$2843,4,0)</f>
        <v>332.34039999999999</v>
      </c>
      <c r="D8" s="65">
        <f>VLOOKUP($A8,'Return Data'!$B$7:$R$2843,5,0)</f>
        <v>3.9651999999999998</v>
      </c>
      <c r="E8" s="66">
        <f t="shared" ref="E8:E45" si="0">RANK(D8,D$8:D$45,0)</f>
        <v>12</v>
      </c>
      <c r="F8" s="65">
        <f>VLOOKUP($A8,'Return Data'!$B$7:$R$2843,6,0)</f>
        <v>3.7425999999999999</v>
      </c>
      <c r="G8" s="66">
        <f t="shared" ref="G8:G45" si="1">RANK(F8,F$8:F$45,0)</f>
        <v>14</v>
      </c>
      <c r="H8" s="65">
        <f>VLOOKUP($A8,'Return Data'!$B$7:$R$2843,7,0)</f>
        <v>3.4226000000000001</v>
      </c>
      <c r="I8" s="66">
        <f t="shared" ref="I8:I45" si="2">RANK(H8,H$8:H$45,0)</f>
        <v>16</v>
      </c>
      <c r="J8" s="65">
        <f>VLOOKUP($A8,'Return Data'!$B$7:$R$2843,8,0)</f>
        <v>3.2612000000000001</v>
      </c>
      <c r="K8" s="66">
        <f t="shared" ref="K8:K45" si="3">RANK(J8,J$8:J$45,0)</f>
        <v>21</v>
      </c>
      <c r="L8" s="65">
        <f>VLOOKUP($A8,'Return Data'!$B$7:$R$2843,9,0)</f>
        <v>3.2959999999999998</v>
      </c>
      <c r="M8" s="66">
        <f t="shared" ref="M8:M45" si="4">RANK(L8,L$8:L$45,0)</f>
        <v>18</v>
      </c>
      <c r="N8" s="65">
        <f>VLOOKUP($A8,'Return Data'!$B$7:$R$2843,10,0)</f>
        <v>3.2088999999999999</v>
      </c>
      <c r="O8" s="66">
        <f t="shared" ref="O8:O45" si="5">RANK(N8,N$8:N$45,0)</f>
        <v>15</v>
      </c>
      <c r="P8" s="65">
        <f>VLOOKUP($A8,'Return Data'!$B$7:$R$2843,11,0)</f>
        <v>3.2170000000000001</v>
      </c>
      <c r="Q8" s="66">
        <f t="shared" ref="Q8:Q45" si="6">RANK(P8,P$8:P$45,0)</f>
        <v>18</v>
      </c>
      <c r="R8" s="65">
        <f>VLOOKUP($A8,'Return Data'!$B$7:$R$2843,12,0)</f>
        <v>3.1345000000000001</v>
      </c>
      <c r="S8" s="66">
        <f t="shared" ref="S8:S45" si="7">RANK(R8,R$8:R$45,0)</f>
        <v>19</v>
      </c>
      <c r="T8" s="65">
        <f>VLOOKUP($A8,'Return Data'!$B$7:$R$2843,13,0)</f>
        <v>3.1863000000000001</v>
      </c>
      <c r="U8" s="66">
        <f t="shared" ref="U8:U45" si="8">RANK(T8,T$8:T$45,0)</f>
        <v>11</v>
      </c>
      <c r="V8" s="65">
        <f>VLOOKUP($A8,'Return Data'!$B$7:$R$2843,17,0)</f>
        <v>4.3475999999999999</v>
      </c>
      <c r="W8" s="66">
        <f t="shared" ref="W8:W23" si="9">RANK(V8,V$8:V$45,0)</f>
        <v>4</v>
      </c>
      <c r="X8" s="65">
        <f>VLOOKUP($A8,'Return Data'!$B$7:$R$2843,14,0)</f>
        <v>5.3827999999999996</v>
      </c>
      <c r="Y8" s="66">
        <f t="shared" ref="Y8:Y23" si="10">RANK(X8,X$8:X$45,0)</f>
        <v>4</v>
      </c>
      <c r="Z8" s="65">
        <f>VLOOKUP($A8,'Return Data'!$B$7:$R$2843,16,0)</f>
        <v>7.1874000000000002</v>
      </c>
      <c r="AA8" s="67">
        <f t="shared" ref="AA8:AA45" si="11">RANK(Z8,Z$8:Z$45,0)</f>
        <v>16</v>
      </c>
    </row>
    <row r="9" spans="1:27" x14ac:dyDescent="0.3">
      <c r="A9" s="63" t="s">
        <v>228</v>
      </c>
      <c r="B9" s="64">
        <f>VLOOKUP($A9,'Return Data'!$B$7:$R$2843,3,0)</f>
        <v>44391</v>
      </c>
      <c r="C9" s="65">
        <f>VLOOKUP($A9,'Return Data'!$B$7:$R$2843,4,0)</f>
        <v>2293.7285000000002</v>
      </c>
      <c r="D9" s="65">
        <f>VLOOKUP($A9,'Return Data'!$B$7:$R$2843,5,0)</f>
        <v>3.9483999999999999</v>
      </c>
      <c r="E9" s="66">
        <f t="shared" si="0"/>
        <v>13</v>
      </c>
      <c r="F9" s="65">
        <f>VLOOKUP($A9,'Return Data'!$B$7:$R$2843,6,0)</f>
        <v>3.8218999999999999</v>
      </c>
      <c r="G9" s="66">
        <f t="shared" si="1"/>
        <v>9</v>
      </c>
      <c r="H9" s="65">
        <f>VLOOKUP($A9,'Return Data'!$B$7:$R$2843,7,0)</f>
        <v>3.5424000000000002</v>
      </c>
      <c r="I9" s="66">
        <f t="shared" si="2"/>
        <v>7</v>
      </c>
      <c r="J9" s="65">
        <f>VLOOKUP($A9,'Return Data'!$B$7:$R$2843,8,0)</f>
        <v>3.3542999999999998</v>
      </c>
      <c r="K9" s="66">
        <f t="shared" si="3"/>
        <v>9</v>
      </c>
      <c r="L9" s="65">
        <f>VLOOKUP($A9,'Return Data'!$B$7:$R$2843,9,0)</f>
        <v>3.3365</v>
      </c>
      <c r="M9" s="66">
        <f t="shared" si="4"/>
        <v>9</v>
      </c>
      <c r="N9" s="65">
        <f>VLOOKUP($A9,'Return Data'!$B$7:$R$2843,10,0)</f>
        <v>3.2170000000000001</v>
      </c>
      <c r="O9" s="66">
        <f t="shared" si="5"/>
        <v>13</v>
      </c>
      <c r="P9" s="65">
        <f>VLOOKUP($A9,'Return Data'!$B$7:$R$2843,11,0)</f>
        <v>3.2368000000000001</v>
      </c>
      <c r="Q9" s="66">
        <f t="shared" si="6"/>
        <v>14</v>
      </c>
      <c r="R9" s="65">
        <f>VLOOKUP($A9,'Return Data'!$B$7:$R$2843,12,0)</f>
        <v>3.1587999999999998</v>
      </c>
      <c r="S9" s="66">
        <f t="shared" si="7"/>
        <v>12</v>
      </c>
      <c r="T9" s="65">
        <f>VLOOKUP($A9,'Return Data'!$B$7:$R$2843,13,0)</f>
        <v>3.2019000000000002</v>
      </c>
      <c r="U9" s="66">
        <f t="shared" si="8"/>
        <v>10</v>
      </c>
      <c r="V9" s="65">
        <f>VLOOKUP($A9,'Return Data'!$B$7:$R$2843,17,0)</f>
        <v>4.3338000000000001</v>
      </c>
      <c r="W9" s="66">
        <f t="shared" si="9"/>
        <v>5</v>
      </c>
      <c r="X9" s="65">
        <f>VLOOKUP($A9,'Return Data'!$B$7:$R$2843,14,0)</f>
        <v>5.3700999999999999</v>
      </c>
      <c r="Y9" s="66">
        <f t="shared" si="10"/>
        <v>7</v>
      </c>
      <c r="Z9" s="65">
        <f>VLOOKUP($A9,'Return Data'!$B$7:$R$2843,16,0)</f>
        <v>7.3080999999999996</v>
      </c>
      <c r="AA9" s="67">
        <f t="shared" si="11"/>
        <v>9</v>
      </c>
    </row>
    <row r="10" spans="1:27" x14ac:dyDescent="0.3">
      <c r="A10" s="63" t="s">
        <v>229</v>
      </c>
      <c r="B10" s="64">
        <f>VLOOKUP($A10,'Return Data'!$B$7:$R$2843,3,0)</f>
        <v>44391</v>
      </c>
      <c r="C10" s="65">
        <f>VLOOKUP($A10,'Return Data'!$B$7:$R$2843,4,0)</f>
        <v>2372.8865000000001</v>
      </c>
      <c r="D10" s="65">
        <f>VLOOKUP($A10,'Return Data'!$B$7:$R$2843,5,0)</f>
        <v>4.0705999999999998</v>
      </c>
      <c r="E10" s="66">
        <f t="shared" si="0"/>
        <v>5</v>
      </c>
      <c r="F10" s="65">
        <f>VLOOKUP($A10,'Return Data'!$B$7:$R$2843,6,0)</f>
        <v>3.9596</v>
      </c>
      <c r="G10" s="66">
        <f t="shared" si="1"/>
        <v>1</v>
      </c>
      <c r="H10" s="65">
        <f>VLOOKUP($A10,'Return Data'!$B$7:$R$2843,7,0)</f>
        <v>3.6848999999999998</v>
      </c>
      <c r="I10" s="66">
        <f t="shared" si="2"/>
        <v>1</v>
      </c>
      <c r="J10" s="65">
        <f>VLOOKUP($A10,'Return Data'!$B$7:$R$2843,8,0)</f>
        <v>3.4655</v>
      </c>
      <c r="K10" s="66">
        <f t="shared" si="3"/>
        <v>3</v>
      </c>
      <c r="L10" s="65">
        <f>VLOOKUP($A10,'Return Data'!$B$7:$R$2843,9,0)</f>
        <v>3.4186000000000001</v>
      </c>
      <c r="M10" s="66">
        <f t="shared" si="4"/>
        <v>3</v>
      </c>
      <c r="N10" s="65">
        <f>VLOOKUP($A10,'Return Data'!$B$7:$R$2843,10,0)</f>
        <v>3.2845</v>
      </c>
      <c r="O10" s="66">
        <f t="shared" si="5"/>
        <v>5</v>
      </c>
      <c r="P10" s="65">
        <f>VLOOKUP($A10,'Return Data'!$B$7:$R$2843,11,0)</f>
        <v>3.3083</v>
      </c>
      <c r="Q10" s="66">
        <f t="shared" si="6"/>
        <v>3</v>
      </c>
      <c r="R10" s="65">
        <f>VLOOKUP($A10,'Return Data'!$B$7:$R$2843,12,0)</f>
        <v>3.2042999999999999</v>
      </c>
      <c r="S10" s="66">
        <f t="shared" si="7"/>
        <v>6</v>
      </c>
      <c r="T10" s="65">
        <f>VLOOKUP($A10,'Return Data'!$B$7:$R$2843,13,0)</f>
        <v>3.2262</v>
      </c>
      <c r="U10" s="66">
        <f t="shared" si="8"/>
        <v>7</v>
      </c>
      <c r="V10" s="65">
        <f>VLOOKUP($A10,'Return Data'!$B$7:$R$2843,17,0)</f>
        <v>4.2805999999999997</v>
      </c>
      <c r="W10" s="66">
        <f t="shared" si="9"/>
        <v>15</v>
      </c>
      <c r="X10" s="65">
        <f>VLOOKUP($A10,'Return Data'!$B$7:$R$2843,14,0)</f>
        <v>5.3322000000000003</v>
      </c>
      <c r="Y10" s="66">
        <f t="shared" si="10"/>
        <v>12</v>
      </c>
      <c r="Z10" s="65">
        <f>VLOOKUP($A10,'Return Data'!$B$7:$R$2843,16,0)</f>
        <v>7.1908000000000003</v>
      </c>
      <c r="AA10" s="67">
        <f t="shared" si="11"/>
        <v>15</v>
      </c>
    </row>
    <row r="11" spans="1:27" x14ac:dyDescent="0.3">
      <c r="A11" s="63" t="s">
        <v>230</v>
      </c>
      <c r="B11" s="64">
        <f>VLOOKUP($A11,'Return Data'!$B$7:$R$2843,3,0)</f>
        <v>44391</v>
      </c>
      <c r="C11" s="65">
        <f>VLOOKUP($A11,'Return Data'!$B$7:$R$2843,4,0)</f>
        <v>3170.8569000000002</v>
      </c>
      <c r="D11" s="65">
        <f>VLOOKUP($A11,'Return Data'!$B$7:$R$2843,5,0)</f>
        <v>3.9741</v>
      </c>
      <c r="E11" s="66">
        <f t="shared" si="0"/>
        <v>11</v>
      </c>
      <c r="F11" s="65">
        <f>VLOOKUP($A11,'Return Data'!$B$7:$R$2843,6,0)</f>
        <v>3.7526000000000002</v>
      </c>
      <c r="G11" s="66">
        <f t="shared" si="1"/>
        <v>12</v>
      </c>
      <c r="H11" s="65">
        <f>VLOOKUP($A11,'Return Data'!$B$7:$R$2843,7,0)</f>
        <v>3.5316999999999998</v>
      </c>
      <c r="I11" s="66">
        <f t="shared" si="2"/>
        <v>8</v>
      </c>
      <c r="J11" s="65">
        <f>VLOOKUP($A11,'Return Data'!$B$7:$R$2843,8,0)</f>
        <v>3.3715999999999999</v>
      </c>
      <c r="K11" s="66">
        <f t="shared" si="3"/>
        <v>6</v>
      </c>
      <c r="L11" s="65">
        <f>VLOOKUP($A11,'Return Data'!$B$7:$R$2843,9,0)</f>
        <v>3.3809</v>
      </c>
      <c r="M11" s="66">
        <f t="shared" si="4"/>
        <v>5</v>
      </c>
      <c r="N11" s="65">
        <f>VLOOKUP($A11,'Return Data'!$B$7:$R$2843,10,0)</f>
        <v>3.2863000000000002</v>
      </c>
      <c r="O11" s="66">
        <f t="shared" si="5"/>
        <v>4</v>
      </c>
      <c r="P11" s="65">
        <f>VLOOKUP($A11,'Return Data'!$B$7:$R$2843,11,0)</f>
        <v>3.3045</v>
      </c>
      <c r="Q11" s="66">
        <f t="shared" si="6"/>
        <v>4</v>
      </c>
      <c r="R11" s="65">
        <f>VLOOKUP($A11,'Return Data'!$B$7:$R$2843,12,0)</f>
        <v>3.2345999999999999</v>
      </c>
      <c r="S11" s="66">
        <f t="shared" si="7"/>
        <v>4</v>
      </c>
      <c r="T11" s="65">
        <f>VLOOKUP($A11,'Return Data'!$B$7:$R$2843,13,0)</f>
        <v>3.2561</v>
      </c>
      <c r="U11" s="66">
        <f t="shared" si="8"/>
        <v>5</v>
      </c>
      <c r="V11" s="65">
        <f>VLOOKUP($A11,'Return Data'!$B$7:$R$2843,17,0)</f>
        <v>4.3098000000000001</v>
      </c>
      <c r="W11" s="66">
        <f t="shared" si="9"/>
        <v>10</v>
      </c>
      <c r="X11" s="65">
        <f>VLOOKUP($A11,'Return Data'!$B$7:$R$2843,14,0)</f>
        <v>5.35</v>
      </c>
      <c r="Y11" s="66">
        <f t="shared" si="10"/>
        <v>8</v>
      </c>
      <c r="Z11" s="65">
        <f>VLOOKUP($A11,'Return Data'!$B$7:$R$2843,16,0)</f>
        <v>7.0781999999999998</v>
      </c>
      <c r="AA11" s="67">
        <f t="shared" si="11"/>
        <v>18</v>
      </c>
    </row>
    <row r="12" spans="1:27" x14ac:dyDescent="0.3">
      <c r="A12" s="63" t="s">
        <v>231</v>
      </c>
      <c r="B12" s="64">
        <f>VLOOKUP($A12,'Return Data'!$B$7:$R$2843,3,0)</f>
        <v>44391</v>
      </c>
      <c r="C12" s="65">
        <f>VLOOKUP($A12,'Return Data'!$B$7:$R$2843,4,0)</f>
        <v>2370.1704</v>
      </c>
      <c r="D12" s="65">
        <f>VLOOKUP($A12,'Return Data'!$B$7:$R$2843,5,0)</f>
        <v>3.4975999999999998</v>
      </c>
      <c r="E12" s="66">
        <f t="shared" si="0"/>
        <v>30</v>
      </c>
      <c r="F12" s="65">
        <f>VLOOKUP($A12,'Return Data'!$B$7:$R$2843,6,0)</f>
        <v>3.4386999999999999</v>
      </c>
      <c r="G12" s="66">
        <f t="shared" si="1"/>
        <v>28</v>
      </c>
      <c r="H12" s="65">
        <f>VLOOKUP($A12,'Return Data'!$B$7:$R$2843,7,0)</f>
        <v>3.1810999999999998</v>
      </c>
      <c r="I12" s="66">
        <f t="shared" si="2"/>
        <v>29</v>
      </c>
      <c r="J12" s="65">
        <f>VLOOKUP($A12,'Return Data'!$B$7:$R$2843,8,0)</f>
        <v>3.1009000000000002</v>
      </c>
      <c r="K12" s="66">
        <f t="shared" si="3"/>
        <v>31</v>
      </c>
      <c r="L12" s="65">
        <f>VLOOKUP($A12,'Return Data'!$B$7:$R$2843,9,0)</f>
        <v>3.1987999999999999</v>
      </c>
      <c r="M12" s="66">
        <f t="shared" si="4"/>
        <v>29</v>
      </c>
      <c r="N12" s="65">
        <f>VLOOKUP($A12,'Return Data'!$B$7:$R$2843,10,0)</f>
        <v>3.1480000000000001</v>
      </c>
      <c r="O12" s="66">
        <f t="shared" si="5"/>
        <v>29</v>
      </c>
      <c r="P12" s="65">
        <f>VLOOKUP($A12,'Return Data'!$B$7:$R$2843,11,0)</f>
        <v>3.1955</v>
      </c>
      <c r="Q12" s="66">
        <f t="shared" si="6"/>
        <v>23</v>
      </c>
      <c r="R12" s="65">
        <f>VLOOKUP($A12,'Return Data'!$B$7:$R$2843,12,0)</f>
        <v>3.1215000000000002</v>
      </c>
      <c r="S12" s="66">
        <f t="shared" si="7"/>
        <v>22</v>
      </c>
      <c r="T12" s="65">
        <f>VLOOKUP($A12,'Return Data'!$B$7:$R$2843,13,0)</f>
        <v>3.1394000000000002</v>
      </c>
      <c r="U12" s="66">
        <f t="shared" si="8"/>
        <v>27</v>
      </c>
      <c r="V12" s="65">
        <f>VLOOKUP($A12,'Return Data'!$B$7:$R$2843,17,0)</f>
        <v>4.1802000000000001</v>
      </c>
      <c r="W12" s="66">
        <f t="shared" si="9"/>
        <v>25</v>
      </c>
      <c r="X12" s="65">
        <f>VLOOKUP($A12,'Return Data'!$B$7:$R$2843,14,0)</f>
        <v>5.2251000000000003</v>
      </c>
      <c r="Y12" s="66">
        <f t="shared" si="10"/>
        <v>25</v>
      </c>
      <c r="Z12" s="65">
        <f>VLOOKUP($A12,'Return Data'!$B$7:$R$2843,16,0)</f>
        <v>6.8620000000000001</v>
      </c>
      <c r="AA12" s="67">
        <f t="shared" si="11"/>
        <v>27</v>
      </c>
    </row>
    <row r="13" spans="1:27" x14ac:dyDescent="0.3">
      <c r="A13" s="63" t="s">
        <v>232</v>
      </c>
      <c r="B13" s="64">
        <f>VLOOKUP($A13,'Return Data'!$B$7:$R$2843,3,0)</f>
        <v>44391</v>
      </c>
      <c r="C13" s="65">
        <f>VLOOKUP($A13,'Return Data'!$B$7:$R$2843,4,0)</f>
        <v>2481.7044999999998</v>
      </c>
      <c r="D13" s="65">
        <f>VLOOKUP($A13,'Return Data'!$B$7:$R$2843,5,0)</f>
        <v>3.5169000000000001</v>
      </c>
      <c r="E13" s="66">
        <f t="shared" si="0"/>
        <v>28</v>
      </c>
      <c r="F13" s="65">
        <f>VLOOKUP($A13,'Return Data'!$B$7:$R$2843,6,0)</f>
        <v>3.4420999999999999</v>
      </c>
      <c r="G13" s="66">
        <f t="shared" si="1"/>
        <v>27</v>
      </c>
      <c r="H13" s="65">
        <f>VLOOKUP($A13,'Return Data'!$B$7:$R$2843,7,0)</f>
        <v>3.2860999999999998</v>
      </c>
      <c r="I13" s="66">
        <f t="shared" si="2"/>
        <v>28</v>
      </c>
      <c r="J13" s="65">
        <f>VLOOKUP($A13,'Return Data'!$B$7:$R$2843,8,0)</f>
        <v>3.1964000000000001</v>
      </c>
      <c r="K13" s="66">
        <f t="shared" si="3"/>
        <v>27</v>
      </c>
      <c r="L13" s="65">
        <f>VLOOKUP($A13,'Return Data'!$B$7:$R$2843,9,0)</f>
        <v>3.2218</v>
      </c>
      <c r="M13" s="66">
        <f t="shared" si="4"/>
        <v>28</v>
      </c>
      <c r="N13" s="65">
        <f>VLOOKUP($A13,'Return Data'!$B$7:$R$2843,10,0)</f>
        <v>3.1738</v>
      </c>
      <c r="O13" s="66">
        <f t="shared" si="5"/>
        <v>23</v>
      </c>
      <c r="P13" s="65">
        <f>VLOOKUP($A13,'Return Data'!$B$7:$R$2843,11,0)</f>
        <v>3.1762000000000001</v>
      </c>
      <c r="Q13" s="66">
        <f t="shared" si="6"/>
        <v>28</v>
      </c>
      <c r="R13" s="65">
        <f>VLOOKUP($A13,'Return Data'!$B$7:$R$2843,12,0)</f>
        <v>3.1202999999999999</v>
      </c>
      <c r="S13" s="66">
        <f t="shared" si="7"/>
        <v>23</v>
      </c>
      <c r="T13" s="65">
        <f>VLOOKUP($A13,'Return Data'!$B$7:$R$2843,13,0)</f>
        <v>3.1419000000000001</v>
      </c>
      <c r="U13" s="66">
        <f t="shared" si="8"/>
        <v>26</v>
      </c>
      <c r="V13" s="65">
        <f>VLOOKUP($A13,'Return Data'!$B$7:$R$2843,17,0)</f>
        <v>3.9516</v>
      </c>
      <c r="W13" s="66">
        <f t="shared" si="9"/>
        <v>30</v>
      </c>
      <c r="X13" s="65">
        <f>VLOOKUP($A13,'Return Data'!$B$7:$R$2843,14,0)</f>
        <v>5.0467000000000004</v>
      </c>
      <c r="Y13" s="66">
        <f t="shared" si="10"/>
        <v>28</v>
      </c>
      <c r="Z13" s="65">
        <f>VLOOKUP($A13,'Return Data'!$B$7:$R$2843,16,0)</f>
        <v>7.2031999999999998</v>
      </c>
      <c r="AA13" s="67">
        <f t="shared" si="11"/>
        <v>14</v>
      </c>
    </row>
    <row r="14" spans="1:27" x14ac:dyDescent="0.3">
      <c r="A14" s="63" t="s">
        <v>233</v>
      </c>
      <c r="B14" s="64">
        <f>VLOOKUP($A14,'Return Data'!$B$7:$R$2843,3,0)</f>
        <v>44391</v>
      </c>
      <c r="C14" s="65">
        <f>VLOOKUP($A14,'Return Data'!$B$7:$R$2843,4,0)</f>
        <v>2946.5358999999999</v>
      </c>
      <c r="D14" s="65">
        <f>VLOOKUP($A14,'Return Data'!$B$7:$R$2843,5,0)</f>
        <v>3.8416999999999999</v>
      </c>
      <c r="E14" s="66">
        <f t="shared" si="0"/>
        <v>15</v>
      </c>
      <c r="F14" s="65">
        <f>VLOOKUP($A14,'Return Data'!$B$7:$R$2843,6,0)</f>
        <v>3.6429999999999998</v>
      </c>
      <c r="G14" s="66">
        <f t="shared" si="1"/>
        <v>16</v>
      </c>
      <c r="H14" s="65">
        <f>VLOOKUP($A14,'Return Data'!$B$7:$R$2843,7,0)</f>
        <v>3.3866000000000001</v>
      </c>
      <c r="I14" s="66">
        <f t="shared" si="2"/>
        <v>21</v>
      </c>
      <c r="J14" s="65">
        <f>VLOOKUP($A14,'Return Data'!$B$7:$R$2843,8,0)</f>
        <v>3.2528999999999999</v>
      </c>
      <c r="K14" s="66">
        <f t="shared" si="3"/>
        <v>23</v>
      </c>
      <c r="L14" s="65">
        <f>VLOOKUP($A14,'Return Data'!$B$7:$R$2843,9,0)</f>
        <v>3.2736000000000001</v>
      </c>
      <c r="M14" s="66">
        <f t="shared" si="4"/>
        <v>24</v>
      </c>
      <c r="N14" s="65">
        <f>VLOOKUP($A14,'Return Data'!$B$7:$R$2843,10,0)</f>
        <v>3.1987000000000001</v>
      </c>
      <c r="O14" s="66">
        <f t="shared" si="5"/>
        <v>17</v>
      </c>
      <c r="P14" s="65">
        <f>VLOOKUP($A14,'Return Data'!$B$7:$R$2843,11,0)</f>
        <v>3.2174999999999998</v>
      </c>
      <c r="Q14" s="66">
        <f t="shared" si="6"/>
        <v>17</v>
      </c>
      <c r="R14" s="65">
        <f>VLOOKUP($A14,'Return Data'!$B$7:$R$2843,12,0)</f>
        <v>3.1400999999999999</v>
      </c>
      <c r="S14" s="66">
        <f t="shared" si="7"/>
        <v>16</v>
      </c>
      <c r="T14" s="65">
        <f>VLOOKUP($A14,'Return Data'!$B$7:$R$2843,13,0)</f>
        <v>3.1715</v>
      </c>
      <c r="U14" s="66">
        <f t="shared" si="8"/>
        <v>17</v>
      </c>
      <c r="V14" s="65">
        <f>VLOOKUP($A14,'Return Data'!$B$7:$R$2843,17,0)</f>
        <v>4.2393000000000001</v>
      </c>
      <c r="W14" s="66">
        <f t="shared" si="9"/>
        <v>20</v>
      </c>
      <c r="X14" s="65">
        <f>VLOOKUP($A14,'Return Data'!$B$7:$R$2843,14,0)</f>
        <v>5.2807000000000004</v>
      </c>
      <c r="Y14" s="66">
        <f t="shared" si="10"/>
        <v>19</v>
      </c>
      <c r="Z14" s="65">
        <f>VLOOKUP($A14,'Return Data'!$B$7:$R$2843,16,0)</f>
        <v>7.1479999999999997</v>
      </c>
      <c r="AA14" s="67">
        <f t="shared" si="11"/>
        <v>17</v>
      </c>
    </row>
    <row r="15" spans="1:27" x14ac:dyDescent="0.3">
      <c r="A15" s="63" t="s">
        <v>234</v>
      </c>
      <c r="B15" s="64">
        <f>VLOOKUP($A15,'Return Data'!$B$7:$R$2843,3,0)</f>
        <v>44391</v>
      </c>
      <c r="C15" s="65">
        <f>VLOOKUP($A15,'Return Data'!$B$7:$R$2843,4,0)</f>
        <v>2647.8420999999998</v>
      </c>
      <c r="D15" s="65">
        <f>VLOOKUP($A15,'Return Data'!$B$7:$R$2843,5,0)</f>
        <v>4.0214999999999996</v>
      </c>
      <c r="E15" s="66">
        <f t="shared" si="0"/>
        <v>9</v>
      </c>
      <c r="F15" s="65">
        <f>VLOOKUP($A15,'Return Data'!$B$7:$R$2843,6,0)</f>
        <v>3.9087999999999998</v>
      </c>
      <c r="G15" s="66">
        <f t="shared" si="1"/>
        <v>2</v>
      </c>
      <c r="H15" s="65">
        <f>VLOOKUP($A15,'Return Data'!$B$7:$R$2843,7,0)</f>
        <v>3.5836000000000001</v>
      </c>
      <c r="I15" s="66">
        <f t="shared" si="2"/>
        <v>4</v>
      </c>
      <c r="J15" s="65">
        <f>VLOOKUP($A15,'Return Data'!$B$7:$R$2843,8,0)</f>
        <v>3.3513999999999999</v>
      </c>
      <c r="K15" s="66">
        <f t="shared" si="3"/>
        <v>10</v>
      </c>
      <c r="L15" s="65">
        <f>VLOOKUP($A15,'Return Data'!$B$7:$R$2843,9,0)</f>
        <v>3.3292999999999999</v>
      </c>
      <c r="M15" s="66">
        <f t="shared" si="4"/>
        <v>12</v>
      </c>
      <c r="N15" s="65">
        <f>VLOOKUP($A15,'Return Data'!$B$7:$R$2843,10,0)</f>
        <v>3.2397999999999998</v>
      </c>
      <c r="O15" s="66">
        <f t="shared" si="5"/>
        <v>10</v>
      </c>
      <c r="P15" s="65">
        <f>VLOOKUP($A15,'Return Data'!$B$7:$R$2843,11,0)</f>
        <v>3.2490999999999999</v>
      </c>
      <c r="Q15" s="66">
        <f t="shared" si="6"/>
        <v>10</v>
      </c>
      <c r="R15" s="65">
        <f>VLOOKUP($A15,'Return Data'!$B$7:$R$2843,12,0)</f>
        <v>3.1448</v>
      </c>
      <c r="S15" s="66">
        <f t="shared" si="7"/>
        <v>14</v>
      </c>
      <c r="T15" s="65">
        <f>VLOOKUP($A15,'Return Data'!$B$7:$R$2843,13,0)</f>
        <v>3.1520000000000001</v>
      </c>
      <c r="U15" s="66">
        <f t="shared" si="8"/>
        <v>23</v>
      </c>
      <c r="V15" s="65">
        <f>VLOOKUP($A15,'Return Data'!$B$7:$R$2843,17,0)</f>
        <v>4.2544000000000004</v>
      </c>
      <c r="W15" s="66">
        <f t="shared" si="9"/>
        <v>19</v>
      </c>
      <c r="X15" s="65">
        <f>VLOOKUP($A15,'Return Data'!$B$7:$R$2843,14,0)</f>
        <v>5.3082000000000003</v>
      </c>
      <c r="Y15" s="66">
        <f t="shared" si="10"/>
        <v>15</v>
      </c>
      <c r="Z15" s="65">
        <f>VLOOKUP($A15,'Return Data'!$B$7:$R$2843,16,0)</f>
        <v>7.2107000000000001</v>
      </c>
      <c r="AA15" s="67">
        <f t="shared" si="11"/>
        <v>13</v>
      </c>
    </row>
    <row r="16" spans="1:27" x14ac:dyDescent="0.3">
      <c r="A16" s="63" t="s">
        <v>236</v>
      </c>
      <c r="B16" s="64">
        <f>VLOOKUP($A16,'Return Data'!$B$7:$R$2843,3,0)</f>
        <v>44391</v>
      </c>
      <c r="C16" s="65">
        <f>VLOOKUP($A16,'Return Data'!$B$7:$R$2843,4,0)</f>
        <v>4053.9196000000002</v>
      </c>
      <c r="D16" s="65">
        <f>VLOOKUP($A16,'Return Data'!$B$7:$R$2843,5,0)</f>
        <v>3.5891999999999999</v>
      </c>
      <c r="E16" s="66">
        <f t="shared" si="0"/>
        <v>26</v>
      </c>
      <c r="F16" s="65">
        <f>VLOOKUP($A16,'Return Data'!$B$7:$R$2843,6,0)</f>
        <v>3.5701000000000001</v>
      </c>
      <c r="G16" s="66">
        <f t="shared" si="1"/>
        <v>23</v>
      </c>
      <c r="H16" s="65">
        <f>VLOOKUP($A16,'Return Data'!$B$7:$R$2843,7,0)</f>
        <v>3.3586</v>
      </c>
      <c r="I16" s="66">
        <f t="shared" si="2"/>
        <v>23</v>
      </c>
      <c r="J16" s="65">
        <f>VLOOKUP($A16,'Return Data'!$B$7:$R$2843,8,0)</f>
        <v>3.2240000000000002</v>
      </c>
      <c r="K16" s="66">
        <f t="shared" si="3"/>
        <v>25</v>
      </c>
      <c r="L16" s="65">
        <f>VLOOKUP($A16,'Return Data'!$B$7:$R$2843,9,0)</f>
        <v>3.2599</v>
      </c>
      <c r="M16" s="66">
        <f t="shared" si="4"/>
        <v>26</v>
      </c>
      <c r="N16" s="65">
        <f>VLOOKUP($A16,'Return Data'!$B$7:$R$2843,10,0)</f>
        <v>3.1572</v>
      </c>
      <c r="O16" s="66">
        <f t="shared" si="5"/>
        <v>27</v>
      </c>
      <c r="P16" s="65">
        <f>VLOOKUP($A16,'Return Data'!$B$7:$R$2843,11,0)</f>
        <v>3.1488</v>
      </c>
      <c r="Q16" s="66">
        <f t="shared" si="6"/>
        <v>30</v>
      </c>
      <c r="R16" s="65">
        <f>VLOOKUP($A16,'Return Data'!$B$7:$R$2843,12,0)</f>
        <v>3.0625</v>
      </c>
      <c r="S16" s="66">
        <f t="shared" si="7"/>
        <v>30</v>
      </c>
      <c r="T16" s="65">
        <f>VLOOKUP($A16,'Return Data'!$B$7:$R$2843,13,0)</f>
        <v>3.1048</v>
      </c>
      <c r="U16" s="66">
        <f t="shared" si="8"/>
        <v>30</v>
      </c>
      <c r="V16" s="65">
        <f>VLOOKUP($A16,'Return Data'!$B$7:$R$2843,17,0)</f>
        <v>4.1897000000000002</v>
      </c>
      <c r="W16" s="66">
        <f t="shared" si="9"/>
        <v>23</v>
      </c>
      <c r="X16" s="65">
        <f>VLOOKUP($A16,'Return Data'!$B$7:$R$2843,14,0)</f>
        <v>5.2264999999999997</v>
      </c>
      <c r="Y16" s="66">
        <f t="shared" si="10"/>
        <v>24</v>
      </c>
      <c r="Z16" s="65">
        <f>VLOOKUP($A16,'Return Data'!$B$7:$R$2843,16,0)</f>
        <v>6.9770000000000003</v>
      </c>
      <c r="AA16" s="67">
        <f t="shared" si="11"/>
        <v>24</v>
      </c>
    </row>
    <row r="17" spans="1:27" x14ac:dyDescent="0.3">
      <c r="A17" s="63" t="s">
        <v>237</v>
      </c>
      <c r="B17" s="64">
        <f>VLOOKUP($A17,'Return Data'!$B$7:$R$2843,3,0)</f>
        <v>44391</v>
      </c>
      <c r="C17" s="65">
        <f>VLOOKUP($A17,'Return Data'!$B$7:$R$2843,4,0)</f>
        <v>2057.1134000000002</v>
      </c>
      <c r="D17" s="65">
        <f>VLOOKUP($A17,'Return Data'!$B$7:$R$2843,5,0)</f>
        <v>3.9908999999999999</v>
      </c>
      <c r="E17" s="66">
        <f t="shared" si="0"/>
        <v>10</v>
      </c>
      <c r="F17" s="65">
        <f>VLOOKUP($A17,'Return Data'!$B$7:$R$2843,6,0)</f>
        <v>3.5207000000000002</v>
      </c>
      <c r="G17" s="66">
        <f t="shared" si="1"/>
        <v>25</v>
      </c>
      <c r="H17" s="65">
        <f>VLOOKUP($A17,'Return Data'!$B$7:$R$2843,7,0)</f>
        <v>3.3696000000000002</v>
      </c>
      <c r="I17" s="66">
        <f t="shared" si="2"/>
        <v>22</v>
      </c>
      <c r="J17" s="65">
        <f>VLOOKUP($A17,'Return Data'!$B$7:$R$2843,8,0)</f>
        <v>3.2618999999999998</v>
      </c>
      <c r="K17" s="66">
        <f t="shared" si="3"/>
        <v>20</v>
      </c>
      <c r="L17" s="65">
        <f>VLOOKUP($A17,'Return Data'!$B$7:$R$2843,9,0)</f>
        <v>3.3069000000000002</v>
      </c>
      <c r="M17" s="66">
        <f t="shared" si="4"/>
        <v>16</v>
      </c>
      <c r="N17" s="65">
        <f>VLOOKUP($A17,'Return Data'!$B$7:$R$2843,10,0)</f>
        <v>3.2023000000000001</v>
      </c>
      <c r="O17" s="66">
        <f t="shared" si="5"/>
        <v>16</v>
      </c>
      <c r="P17" s="65">
        <f>VLOOKUP($A17,'Return Data'!$B$7:$R$2843,11,0)</f>
        <v>3.2048000000000001</v>
      </c>
      <c r="Q17" s="66">
        <f t="shared" si="6"/>
        <v>20</v>
      </c>
      <c r="R17" s="65">
        <f>VLOOKUP($A17,'Return Data'!$B$7:$R$2843,12,0)</f>
        <v>3.117</v>
      </c>
      <c r="S17" s="66">
        <f t="shared" si="7"/>
        <v>25</v>
      </c>
      <c r="T17" s="65">
        <f>VLOOKUP($A17,'Return Data'!$B$7:$R$2843,13,0)</f>
        <v>3.1549</v>
      </c>
      <c r="U17" s="66">
        <f t="shared" si="8"/>
        <v>21</v>
      </c>
      <c r="V17" s="65">
        <f>VLOOKUP($A17,'Return Data'!$B$7:$R$2843,17,0)</f>
        <v>4.2039</v>
      </c>
      <c r="W17" s="66">
        <f t="shared" si="9"/>
        <v>22</v>
      </c>
      <c r="X17" s="65">
        <f>VLOOKUP($A17,'Return Data'!$B$7:$R$2843,14,0)</f>
        <v>5.2868000000000004</v>
      </c>
      <c r="Y17" s="66">
        <f t="shared" si="10"/>
        <v>18</v>
      </c>
      <c r="Z17" s="65">
        <f>VLOOKUP($A17,'Return Data'!$B$7:$R$2843,16,0)</f>
        <v>4.3010000000000002</v>
      </c>
      <c r="AA17" s="67">
        <f t="shared" si="11"/>
        <v>35</v>
      </c>
    </row>
    <row r="18" spans="1:27" x14ac:dyDescent="0.3">
      <c r="A18" s="63" t="s">
        <v>238</v>
      </c>
      <c r="B18" s="64">
        <f>VLOOKUP($A18,'Return Data'!$B$7:$R$2843,3,0)</f>
        <v>44391</v>
      </c>
      <c r="C18" s="65">
        <f>VLOOKUP($A18,'Return Data'!$B$7:$R$2843,4,0)</f>
        <v>305.79379999999998</v>
      </c>
      <c r="D18" s="65">
        <f>VLOOKUP($A18,'Return Data'!$B$7:$R$2843,5,0)</f>
        <v>4.1422999999999996</v>
      </c>
      <c r="E18" s="66">
        <f t="shared" si="0"/>
        <v>3</v>
      </c>
      <c r="F18" s="65">
        <f>VLOOKUP($A18,'Return Data'!$B$7:$R$2843,6,0)</f>
        <v>3.8287</v>
      </c>
      <c r="G18" s="66">
        <f t="shared" si="1"/>
        <v>8</v>
      </c>
      <c r="H18" s="65">
        <f>VLOOKUP($A18,'Return Data'!$B$7:$R$2843,7,0)</f>
        <v>3.5234999999999999</v>
      </c>
      <c r="I18" s="66">
        <f t="shared" si="2"/>
        <v>10</v>
      </c>
      <c r="J18" s="65">
        <f>VLOOKUP($A18,'Return Data'!$B$7:$R$2843,8,0)</f>
        <v>3.3010999999999999</v>
      </c>
      <c r="K18" s="66">
        <f t="shared" si="3"/>
        <v>14</v>
      </c>
      <c r="L18" s="65">
        <f>VLOOKUP($A18,'Return Data'!$B$7:$R$2843,9,0)</f>
        <v>3.2841</v>
      </c>
      <c r="M18" s="66">
        <f t="shared" si="4"/>
        <v>21</v>
      </c>
      <c r="N18" s="65">
        <f>VLOOKUP($A18,'Return Data'!$B$7:$R$2843,10,0)</f>
        <v>3.1698</v>
      </c>
      <c r="O18" s="66">
        <f t="shared" si="5"/>
        <v>25</v>
      </c>
      <c r="P18" s="65">
        <f>VLOOKUP($A18,'Return Data'!$B$7:$R$2843,11,0)</f>
        <v>3.1837</v>
      </c>
      <c r="Q18" s="66">
        <f t="shared" si="6"/>
        <v>27</v>
      </c>
      <c r="R18" s="65">
        <f>VLOOKUP($A18,'Return Data'!$B$7:$R$2843,12,0)</f>
        <v>3.1225000000000001</v>
      </c>
      <c r="S18" s="66">
        <f t="shared" si="7"/>
        <v>21</v>
      </c>
      <c r="T18" s="65">
        <f>VLOOKUP($A18,'Return Data'!$B$7:$R$2843,13,0)</f>
        <v>3.1695000000000002</v>
      </c>
      <c r="U18" s="66">
        <f t="shared" si="8"/>
        <v>18</v>
      </c>
      <c r="V18" s="65">
        <f>VLOOKUP($A18,'Return Data'!$B$7:$R$2843,17,0)</f>
        <v>4.3125</v>
      </c>
      <c r="W18" s="66">
        <f t="shared" si="9"/>
        <v>9</v>
      </c>
      <c r="X18" s="65">
        <f>VLOOKUP($A18,'Return Data'!$B$7:$R$2843,14,0)</f>
        <v>5.3349000000000002</v>
      </c>
      <c r="Y18" s="66">
        <f t="shared" si="10"/>
        <v>10</v>
      </c>
      <c r="Z18" s="65">
        <f>VLOOKUP($A18,'Return Data'!$B$7:$R$2843,16,0)</f>
        <v>7.3956</v>
      </c>
      <c r="AA18" s="67">
        <f t="shared" si="11"/>
        <v>5</v>
      </c>
    </row>
    <row r="19" spans="1:27" x14ac:dyDescent="0.3">
      <c r="A19" s="63" t="s">
        <v>239</v>
      </c>
      <c r="B19" s="64">
        <f>VLOOKUP($A19,'Return Data'!$B$7:$R$2843,3,0)</f>
        <v>44391</v>
      </c>
      <c r="C19" s="65">
        <f>VLOOKUP($A19,'Return Data'!$B$7:$R$2843,4,0)</f>
        <v>2217.6594</v>
      </c>
      <c r="D19" s="65">
        <f>VLOOKUP($A19,'Return Data'!$B$7:$R$2843,5,0)</f>
        <v>4.0492999999999997</v>
      </c>
      <c r="E19" s="66">
        <f t="shared" si="0"/>
        <v>7</v>
      </c>
      <c r="F19" s="65">
        <f>VLOOKUP($A19,'Return Data'!$B$7:$R$2843,6,0)</f>
        <v>3.8860999999999999</v>
      </c>
      <c r="G19" s="66">
        <f t="shared" si="1"/>
        <v>3</v>
      </c>
      <c r="H19" s="65">
        <f>VLOOKUP($A19,'Return Data'!$B$7:$R$2843,7,0)</f>
        <v>3.6309999999999998</v>
      </c>
      <c r="I19" s="66">
        <f t="shared" si="2"/>
        <v>2</v>
      </c>
      <c r="J19" s="65">
        <f>VLOOKUP($A19,'Return Data'!$B$7:$R$2843,8,0)</f>
        <v>3.4809999999999999</v>
      </c>
      <c r="K19" s="66">
        <f t="shared" si="3"/>
        <v>2</v>
      </c>
      <c r="L19" s="65">
        <f>VLOOKUP($A19,'Return Data'!$B$7:$R$2843,9,0)</f>
        <v>3.5463</v>
      </c>
      <c r="M19" s="66">
        <f t="shared" si="4"/>
        <v>1</v>
      </c>
      <c r="N19" s="65">
        <f>VLOOKUP($A19,'Return Data'!$B$7:$R$2843,10,0)</f>
        <v>3.3889999999999998</v>
      </c>
      <c r="O19" s="66">
        <f t="shared" si="5"/>
        <v>2</v>
      </c>
      <c r="P19" s="65">
        <f>VLOOKUP($A19,'Return Data'!$B$7:$R$2843,11,0)</f>
        <v>3.3847</v>
      </c>
      <c r="Q19" s="66">
        <f t="shared" si="6"/>
        <v>2</v>
      </c>
      <c r="R19" s="65">
        <f>VLOOKUP($A19,'Return Data'!$B$7:$R$2843,12,0)</f>
        <v>3.3328000000000002</v>
      </c>
      <c r="S19" s="66">
        <f t="shared" si="7"/>
        <v>2</v>
      </c>
      <c r="T19" s="65">
        <f>VLOOKUP($A19,'Return Data'!$B$7:$R$2843,13,0)</f>
        <v>3.4117999999999999</v>
      </c>
      <c r="U19" s="66">
        <f t="shared" si="8"/>
        <v>2</v>
      </c>
      <c r="V19" s="65">
        <f>VLOOKUP($A19,'Return Data'!$B$7:$R$2843,17,0)</f>
        <v>4.5185000000000004</v>
      </c>
      <c r="W19" s="66">
        <f t="shared" si="9"/>
        <v>2</v>
      </c>
      <c r="X19" s="65">
        <f>VLOOKUP($A19,'Return Data'!$B$7:$R$2843,14,0)</f>
        <v>5.4928999999999997</v>
      </c>
      <c r="Y19" s="66">
        <f t="shared" si="10"/>
        <v>2</v>
      </c>
      <c r="Z19" s="65">
        <f>VLOOKUP($A19,'Return Data'!$B$7:$R$2843,16,0)</f>
        <v>7.4935999999999998</v>
      </c>
      <c r="AA19" s="67">
        <f t="shared" si="11"/>
        <v>3</v>
      </c>
    </row>
    <row r="20" spans="1:27" x14ac:dyDescent="0.3">
      <c r="A20" s="63" t="s">
        <v>240</v>
      </c>
      <c r="B20" s="64">
        <f>VLOOKUP($A20,'Return Data'!$B$7:$R$2843,3,0)</f>
        <v>44391</v>
      </c>
      <c r="C20" s="65">
        <f>VLOOKUP($A20,'Return Data'!$B$7:$R$2843,4,0)</f>
        <v>2496.2894999999999</v>
      </c>
      <c r="D20" s="65">
        <f>VLOOKUP($A20,'Return Data'!$B$7:$R$2843,5,0)</f>
        <v>4.0316000000000001</v>
      </c>
      <c r="E20" s="66">
        <f t="shared" si="0"/>
        <v>8</v>
      </c>
      <c r="F20" s="65">
        <f>VLOOKUP($A20,'Return Data'!$B$7:$R$2843,6,0)</f>
        <v>3.7993999999999999</v>
      </c>
      <c r="G20" s="66">
        <f t="shared" si="1"/>
        <v>10</v>
      </c>
      <c r="H20" s="65">
        <f>VLOOKUP($A20,'Return Data'!$B$7:$R$2843,7,0)</f>
        <v>3.4994000000000001</v>
      </c>
      <c r="I20" s="66">
        <f t="shared" si="2"/>
        <v>12</v>
      </c>
      <c r="J20" s="65">
        <f>VLOOKUP($A20,'Return Data'!$B$7:$R$2843,8,0)</f>
        <v>3.319</v>
      </c>
      <c r="K20" s="66">
        <f t="shared" si="3"/>
        <v>13</v>
      </c>
      <c r="L20" s="65">
        <f>VLOOKUP($A20,'Return Data'!$B$7:$R$2843,9,0)</f>
        <v>3.3410000000000002</v>
      </c>
      <c r="M20" s="66">
        <f t="shared" si="4"/>
        <v>8</v>
      </c>
      <c r="N20" s="65">
        <f>VLOOKUP($A20,'Return Data'!$B$7:$R$2843,10,0)</f>
        <v>3.2168999999999999</v>
      </c>
      <c r="O20" s="66">
        <f t="shared" si="5"/>
        <v>14</v>
      </c>
      <c r="P20" s="65">
        <f>VLOOKUP($A20,'Return Data'!$B$7:$R$2843,11,0)</f>
        <v>3.2059000000000002</v>
      </c>
      <c r="Q20" s="66">
        <f t="shared" si="6"/>
        <v>19</v>
      </c>
      <c r="R20" s="65">
        <f>VLOOKUP($A20,'Return Data'!$B$7:$R$2843,12,0)</f>
        <v>3.1257999999999999</v>
      </c>
      <c r="S20" s="66">
        <f t="shared" si="7"/>
        <v>20</v>
      </c>
      <c r="T20" s="65">
        <f>VLOOKUP($A20,'Return Data'!$B$7:$R$2843,13,0)</f>
        <v>3.1480999999999999</v>
      </c>
      <c r="U20" s="66">
        <f t="shared" si="8"/>
        <v>25</v>
      </c>
      <c r="V20" s="65">
        <f>VLOOKUP($A20,'Return Data'!$B$7:$R$2843,17,0)</f>
        <v>4.1402000000000001</v>
      </c>
      <c r="W20" s="66">
        <f t="shared" si="9"/>
        <v>27</v>
      </c>
      <c r="X20" s="65">
        <f>VLOOKUP($A20,'Return Data'!$B$7:$R$2843,14,0)</f>
        <v>5.1585999999999999</v>
      </c>
      <c r="Y20" s="66">
        <f t="shared" si="10"/>
        <v>27</v>
      </c>
      <c r="Z20" s="65">
        <f>VLOOKUP($A20,'Return Data'!$B$7:$R$2843,16,0)</f>
        <v>5.4316000000000004</v>
      </c>
      <c r="AA20" s="67">
        <f t="shared" si="11"/>
        <v>32</v>
      </c>
    </row>
    <row r="21" spans="1:27" x14ac:dyDescent="0.3">
      <c r="A21" s="63" t="s">
        <v>241</v>
      </c>
      <c r="B21" s="64">
        <f>VLOOKUP($A21,'Return Data'!$B$7:$R$2843,3,0)</f>
        <v>44391</v>
      </c>
      <c r="C21" s="65">
        <f>VLOOKUP($A21,'Return Data'!$B$7:$R$2843,4,0)</f>
        <v>1597.394</v>
      </c>
      <c r="D21" s="65">
        <f>VLOOKUP($A21,'Return Data'!$B$7:$R$2843,5,0)</f>
        <v>3.1787000000000001</v>
      </c>
      <c r="E21" s="66">
        <f t="shared" si="0"/>
        <v>36</v>
      </c>
      <c r="F21" s="65">
        <f>VLOOKUP($A21,'Return Data'!$B$7:$R$2843,6,0)</f>
        <v>3.2189000000000001</v>
      </c>
      <c r="G21" s="66">
        <f t="shared" si="1"/>
        <v>33</v>
      </c>
      <c r="H21" s="65">
        <f>VLOOKUP($A21,'Return Data'!$B$7:$R$2843,7,0)</f>
        <v>2.9901</v>
      </c>
      <c r="I21" s="66">
        <f t="shared" si="2"/>
        <v>35</v>
      </c>
      <c r="J21" s="65">
        <f>VLOOKUP($A21,'Return Data'!$B$7:$R$2843,8,0)</f>
        <v>2.9297</v>
      </c>
      <c r="K21" s="66">
        <f t="shared" si="3"/>
        <v>36</v>
      </c>
      <c r="L21" s="65">
        <f>VLOOKUP($A21,'Return Data'!$B$7:$R$2843,9,0)</f>
        <v>2.9584000000000001</v>
      </c>
      <c r="M21" s="66">
        <f t="shared" si="4"/>
        <v>36</v>
      </c>
      <c r="N21" s="65">
        <f>VLOOKUP($A21,'Return Data'!$B$7:$R$2843,10,0)</f>
        <v>2.9087000000000001</v>
      </c>
      <c r="O21" s="66">
        <f t="shared" si="5"/>
        <v>35</v>
      </c>
      <c r="P21" s="65">
        <f>VLOOKUP($A21,'Return Data'!$B$7:$R$2843,11,0)</f>
        <v>2.8647</v>
      </c>
      <c r="Q21" s="66">
        <f t="shared" si="6"/>
        <v>37</v>
      </c>
      <c r="R21" s="65">
        <f>VLOOKUP($A21,'Return Data'!$B$7:$R$2843,12,0)</f>
        <v>2.7976000000000001</v>
      </c>
      <c r="S21" s="66">
        <f t="shared" si="7"/>
        <v>37</v>
      </c>
      <c r="T21" s="65">
        <f>VLOOKUP($A21,'Return Data'!$B$7:$R$2843,13,0)</f>
        <v>2.8363999999999998</v>
      </c>
      <c r="U21" s="66">
        <f t="shared" si="8"/>
        <v>37</v>
      </c>
      <c r="V21" s="65">
        <f>VLOOKUP($A21,'Return Data'!$B$7:$R$2843,17,0)</f>
        <v>3.6833999999999998</v>
      </c>
      <c r="W21" s="66">
        <f t="shared" si="9"/>
        <v>34</v>
      </c>
      <c r="X21" s="65">
        <f>VLOOKUP($A21,'Return Data'!$B$7:$R$2843,14,0)</f>
        <v>4.6787999999999998</v>
      </c>
      <c r="Y21" s="66">
        <f t="shared" si="10"/>
        <v>31</v>
      </c>
      <c r="Z21" s="65">
        <f>VLOOKUP($A21,'Return Data'!$B$7:$R$2843,16,0)</f>
        <v>6.2926000000000002</v>
      </c>
      <c r="AA21" s="67">
        <f t="shared" si="11"/>
        <v>30</v>
      </c>
    </row>
    <row r="22" spans="1:27" x14ac:dyDescent="0.3">
      <c r="A22" s="63" t="s">
        <v>242</v>
      </c>
      <c r="B22" s="64">
        <f>VLOOKUP($A22,'Return Data'!$B$7:$R$2843,3,0)</f>
        <v>44391</v>
      </c>
      <c r="C22" s="65">
        <f>VLOOKUP($A22,'Return Data'!$B$7:$R$2843,4,0)</f>
        <v>2006.509</v>
      </c>
      <c r="D22" s="65">
        <f>VLOOKUP($A22,'Return Data'!$B$7:$R$2843,5,0)</f>
        <v>3.4729999999999999</v>
      </c>
      <c r="E22" s="66">
        <f t="shared" si="0"/>
        <v>31</v>
      </c>
      <c r="F22" s="65">
        <f>VLOOKUP($A22,'Return Data'!$B$7:$R$2843,6,0)</f>
        <v>3.2181999999999999</v>
      </c>
      <c r="G22" s="66">
        <f t="shared" si="1"/>
        <v>34</v>
      </c>
      <c r="H22" s="65">
        <f>VLOOKUP($A22,'Return Data'!$B$7:$R$2843,7,0)</f>
        <v>3.0234999999999999</v>
      </c>
      <c r="I22" s="66">
        <f t="shared" si="2"/>
        <v>34</v>
      </c>
      <c r="J22" s="65">
        <f>VLOOKUP($A22,'Return Data'!$B$7:$R$2843,8,0)</f>
        <v>3.0724</v>
      </c>
      <c r="K22" s="66">
        <f t="shared" si="3"/>
        <v>34</v>
      </c>
      <c r="L22" s="65">
        <f>VLOOKUP($A22,'Return Data'!$B$7:$R$2843,9,0)</f>
        <v>3.0175999999999998</v>
      </c>
      <c r="M22" s="66">
        <f t="shared" si="4"/>
        <v>33</v>
      </c>
      <c r="N22" s="65">
        <f>VLOOKUP($A22,'Return Data'!$B$7:$R$2843,10,0)</f>
        <v>2.8700999999999999</v>
      </c>
      <c r="O22" s="66">
        <f t="shared" si="5"/>
        <v>37</v>
      </c>
      <c r="P22" s="65">
        <f>VLOOKUP($A22,'Return Data'!$B$7:$R$2843,11,0)</f>
        <v>3.2389999999999999</v>
      </c>
      <c r="Q22" s="66">
        <f t="shared" si="6"/>
        <v>13</v>
      </c>
      <c r="R22" s="65">
        <f>VLOOKUP($A22,'Return Data'!$B$7:$R$2843,12,0)</f>
        <v>3.1198999999999999</v>
      </c>
      <c r="S22" s="66">
        <f t="shared" si="7"/>
        <v>24</v>
      </c>
      <c r="T22" s="65">
        <f>VLOOKUP($A22,'Return Data'!$B$7:$R$2843,13,0)</f>
        <v>3.1091000000000002</v>
      </c>
      <c r="U22" s="66">
        <f t="shared" si="8"/>
        <v>29</v>
      </c>
      <c r="V22" s="65">
        <f>VLOOKUP($A22,'Return Data'!$B$7:$R$2843,17,0)</f>
        <v>4.1146000000000003</v>
      </c>
      <c r="W22" s="66">
        <f t="shared" si="9"/>
        <v>28</v>
      </c>
      <c r="X22" s="65">
        <f>VLOOKUP($A22,'Return Data'!$B$7:$R$2843,14,0)</f>
        <v>5.1718000000000002</v>
      </c>
      <c r="Y22" s="66">
        <f t="shared" si="10"/>
        <v>26</v>
      </c>
      <c r="Z22" s="65">
        <f>VLOOKUP($A22,'Return Data'!$B$7:$R$2843,16,0)</f>
        <v>7.4226999999999999</v>
      </c>
      <c r="AA22" s="67">
        <f t="shared" si="11"/>
        <v>4</v>
      </c>
    </row>
    <row r="23" spans="1:27" x14ac:dyDescent="0.3">
      <c r="A23" s="63" t="s">
        <v>243</v>
      </c>
      <c r="B23" s="64">
        <f>VLOOKUP($A23,'Return Data'!$B$7:$R$2843,3,0)</f>
        <v>44391</v>
      </c>
      <c r="C23" s="65">
        <f>VLOOKUP($A23,'Return Data'!$B$7:$R$2843,4,0)</f>
        <v>2835.9749000000002</v>
      </c>
      <c r="D23" s="65">
        <f>VLOOKUP($A23,'Return Data'!$B$7:$R$2843,5,0)</f>
        <v>3.7185999999999999</v>
      </c>
      <c r="E23" s="66">
        <f t="shared" si="0"/>
        <v>20</v>
      </c>
      <c r="F23" s="65">
        <f>VLOOKUP($A23,'Return Data'!$B$7:$R$2843,6,0)</f>
        <v>3.6339999999999999</v>
      </c>
      <c r="G23" s="66">
        <f t="shared" si="1"/>
        <v>18</v>
      </c>
      <c r="H23" s="65">
        <f>VLOOKUP($A23,'Return Data'!$B$7:$R$2843,7,0)</f>
        <v>3.3904000000000001</v>
      </c>
      <c r="I23" s="66">
        <f t="shared" si="2"/>
        <v>20</v>
      </c>
      <c r="J23" s="65">
        <f>VLOOKUP($A23,'Return Data'!$B$7:$R$2843,8,0)</f>
        <v>3.2721</v>
      </c>
      <c r="K23" s="66">
        <f t="shared" si="3"/>
        <v>18</v>
      </c>
      <c r="L23" s="65">
        <f>VLOOKUP($A23,'Return Data'!$B$7:$R$2843,9,0)</f>
        <v>3.3041</v>
      </c>
      <c r="M23" s="66">
        <f t="shared" si="4"/>
        <v>17</v>
      </c>
      <c r="N23" s="65">
        <f>VLOOKUP($A23,'Return Data'!$B$7:$R$2843,10,0)</f>
        <v>3.1959</v>
      </c>
      <c r="O23" s="66">
        <f t="shared" si="5"/>
        <v>18</v>
      </c>
      <c r="P23" s="65">
        <f>VLOOKUP($A23,'Return Data'!$B$7:$R$2843,11,0)</f>
        <v>3.1989999999999998</v>
      </c>
      <c r="Q23" s="66">
        <f t="shared" si="6"/>
        <v>22</v>
      </c>
      <c r="R23" s="65">
        <f>VLOOKUP($A23,'Return Data'!$B$7:$R$2843,12,0)</f>
        <v>3.1402999999999999</v>
      </c>
      <c r="S23" s="66">
        <f t="shared" si="7"/>
        <v>15</v>
      </c>
      <c r="T23" s="65">
        <f>VLOOKUP($A23,'Return Data'!$B$7:$R$2843,13,0)</f>
        <v>3.1676000000000002</v>
      </c>
      <c r="U23" s="66">
        <f t="shared" si="8"/>
        <v>19</v>
      </c>
      <c r="V23" s="65">
        <f>VLOOKUP($A23,'Return Data'!$B$7:$R$2843,17,0)</f>
        <v>4.1806999999999999</v>
      </c>
      <c r="W23" s="66">
        <f t="shared" si="9"/>
        <v>24</v>
      </c>
      <c r="X23" s="65">
        <f>VLOOKUP($A23,'Return Data'!$B$7:$R$2843,14,0)</f>
        <v>5.24</v>
      </c>
      <c r="Y23" s="66">
        <f t="shared" si="10"/>
        <v>23</v>
      </c>
      <c r="Z23" s="65">
        <f>VLOOKUP($A23,'Return Data'!$B$7:$R$2843,16,0)</f>
        <v>7.3662999999999998</v>
      </c>
      <c r="AA23" s="67">
        <f t="shared" si="11"/>
        <v>8</v>
      </c>
    </row>
    <row r="24" spans="1:27" x14ac:dyDescent="0.3">
      <c r="A24" s="63" t="s">
        <v>244</v>
      </c>
      <c r="B24" s="64">
        <f>VLOOKUP($A24,'Return Data'!$B$7:$R$2843,3,0)</f>
        <v>44391</v>
      </c>
      <c r="C24" s="65">
        <f>VLOOKUP($A24,'Return Data'!$B$7:$R$2843,4,0)</f>
        <v>1087.0245</v>
      </c>
      <c r="D24" s="65">
        <f>VLOOKUP($A24,'Return Data'!$B$7:$R$2843,5,0)</f>
        <v>3.3681999999999999</v>
      </c>
      <c r="E24" s="66">
        <f t="shared" si="0"/>
        <v>33</v>
      </c>
      <c r="F24" s="65">
        <f>VLOOKUP($A24,'Return Data'!$B$7:$R$2843,6,0)</f>
        <v>3.1583000000000001</v>
      </c>
      <c r="G24" s="66">
        <f t="shared" si="1"/>
        <v>35</v>
      </c>
      <c r="H24" s="65">
        <f>VLOOKUP($A24,'Return Data'!$B$7:$R$2843,7,0)</f>
        <v>3.1082999999999998</v>
      </c>
      <c r="I24" s="66">
        <f t="shared" si="2"/>
        <v>33</v>
      </c>
      <c r="J24" s="65">
        <f>VLOOKUP($A24,'Return Data'!$B$7:$R$2843,8,0)</f>
        <v>3.1225999999999998</v>
      </c>
      <c r="K24" s="66">
        <f t="shared" si="3"/>
        <v>30</v>
      </c>
      <c r="L24" s="65">
        <f>VLOOKUP($A24,'Return Data'!$B$7:$R$2843,9,0)</f>
        <v>3.1324000000000001</v>
      </c>
      <c r="M24" s="66">
        <f t="shared" si="4"/>
        <v>31</v>
      </c>
      <c r="N24" s="65">
        <f>VLOOKUP($A24,'Return Data'!$B$7:$R$2843,10,0)</f>
        <v>3.0324</v>
      </c>
      <c r="O24" s="66">
        <f t="shared" si="5"/>
        <v>33</v>
      </c>
      <c r="P24" s="65">
        <f>VLOOKUP($A24,'Return Data'!$B$7:$R$2843,11,0)</f>
        <v>2.9645000000000001</v>
      </c>
      <c r="Q24" s="66">
        <f t="shared" si="6"/>
        <v>34</v>
      </c>
      <c r="R24" s="65">
        <f>VLOOKUP($A24,'Return Data'!$B$7:$R$2843,12,0)</f>
        <v>2.9074</v>
      </c>
      <c r="S24" s="66">
        <f t="shared" si="7"/>
        <v>35</v>
      </c>
      <c r="T24" s="65">
        <f>VLOOKUP($A24,'Return Data'!$B$7:$R$2843,13,0)</f>
        <v>2.9237000000000002</v>
      </c>
      <c r="U24" s="66">
        <f t="shared" si="8"/>
        <v>35</v>
      </c>
      <c r="V24" s="65"/>
      <c r="W24" s="66"/>
      <c r="X24" s="65"/>
      <c r="Y24" s="66"/>
      <c r="Z24" s="65">
        <f>VLOOKUP($A24,'Return Data'!$B$7:$R$2843,16,0)</f>
        <v>3.8182</v>
      </c>
      <c r="AA24" s="67">
        <f t="shared" si="11"/>
        <v>37</v>
      </c>
    </row>
    <row r="25" spans="1:27" x14ac:dyDescent="0.3">
      <c r="A25" s="63" t="s">
        <v>245</v>
      </c>
      <c r="B25" s="64">
        <f>VLOOKUP($A25,'Return Data'!$B$7:$R$2843,3,0)</f>
        <v>44391</v>
      </c>
      <c r="C25" s="65">
        <f>VLOOKUP($A25,'Return Data'!$B$7:$R$2843,4,0)</f>
        <v>56.399500000000003</v>
      </c>
      <c r="D25" s="65">
        <f>VLOOKUP($A25,'Return Data'!$B$7:$R$2843,5,0)</f>
        <v>3.9481999999999999</v>
      </c>
      <c r="E25" s="66">
        <f t="shared" si="0"/>
        <v>14</v>
      </c>
      <c r="F25" s="65">
        <f>VLOOKUP($A25,'Return Data'!$B$7:$R$2843,6,0)</f>
        <v>3.8626999999999998</v>
      </c>
      <c r="G25" s="66">
        <f t="shared" si="1"/>
        <v>4</v>
      </c>
      <c r="H25" s="65">
        <f>VLOOKUP($A25,'Return Data'!$B$7:$R$2843,7,0)</f>
        <v>3.5619000000000001</v>
      </c>
      <c r="I25" s="66">
        <f t="shared" si="2"/>
        <v>5</v>
      </c>
      <c r="J25" s="65">
        <f>VLOOKUP($A25,'Return Data'!$B$7:$R$2843,8,0)</f>
        <v>3.3603999999999998</v>
      </c>
      <c r="K25" s="66">
        <f t="shared" si="3"/>
        <v>8</v>
      </c>
      <c r="L25" s="65">
        <f>VLOOKUP($A25,'Return Data'!$B$7:$R$2843,9,0)</f>
        <v>3.3182</v>
      </c>
      <c r="M25" s="66">
        <f t="shared" si="4"/>
        <v>15</v>
      </c>
      <c r="N25" s="65">
        <f>VLOOKUP($A25,'Return Data'!$B$7:$R$2843,10,0)</f>
        <v>3.2542</v>
      </c>
      <c r="O25" s="66">
        <f t="shared" si="5"/>
        <v>7</v>
      </c>
      <c r="P25" s="65">
        <f>VLOOKUP($A25,'Return Data'!$B$7:$R$2843,11,0)</f>
        <v>3.2524000000000002</v>
      </c>
      <c r="Q25" s="66">
        <f t="shared" si="6"/>
        <v>9</v>
      </c>
      <c r="R25" s="65">
        <f>VLOOKUP($A25,'Return Data'!$B$7:$R$2843,12,0)</f>
        <v>3.1623999999999999</v>
      </c>
      <c r="S25" s="66">
        <f t="shared" si="7"/>
        <v>10</v>
      </c>
      <c r="T25" s="65">
        <f>VLOOKUP($A25,'Return Data'!$B$7:$R$2843,13,0)</f>
        <v>3.1846999999999999</v>
      </c>
      <c r="U25" s="66">
        <f t="shared" si="8"/>
        <v>12</v>
      </c>
      <c r="V25" s="65">
        <f>VLOOKUP($A25,'Return Data'!$B$7:$R$2843,17,0)</f>
        <v>4.1597999999999997</v>
      </c>
      <c r="W25" s="66">
        <f t="shared" ref="W25:W30" si="12">RANK(V25,V$8:V$45,0)</f>
        <v>26</v>
      </c>
      <c r="X25" s="65">
        <f>VLOOKUP($A25,'Return Data'!$B$7:$R$2843,14,0)</f>
        <v>5.2606000000000002</v>
      </c>
      <c r="Y25" s="66">
        <f t="shared" ref="Y25:Y30" si="13">RANK(X25,X$8:X$45,0)</f>
        <v>21</v>
      </c>
      <c r="Z25" s="65">
        <f>VLOOKUP($A25,'Return Data'!$B$7:$R$2843,16,0)</f>
        <v>7.6218000000000004</v>
      </c>
      <c r="AA25" s="67">
        <f t="shared" si="11"/>
        <v>2</v>
      </c>
    </row>
    <row r="26" spans="1:27" x14ac:dyDescent="0.3">
      <c r="A26" s="63" t="s">
        <v>246</v>
      </c>
      <c r="B26" s="64">
        <f>VLOOKUP($A26,'Return Data'!$B$7:$R$2843,3,0)</f>
        <v>44391</v>
      </c>
      <c r="C26" s="65">
        <f>VLOOKUP($A26,'Return Data'!$B$7:$R$2843,4,0)</f>
        <v>4178.5991999999997</v>
      </c>
      <c r="D26" s="65">
        <f>VLOOKUP($A26,'Return Data'!$B$7:$R$2843,5,0)</f>
        <v>4.1802000000000001</v>
      </c>
      <c r="E26" s="66">
        <f t="shared" si="0"/>
        <v>2</v>
      </c>
      <c r="F26" s="65">
        <f>VLOOKUP($A26,'Return Data'!$B$7:$R$2843,6,0)</f>
        <v>3.7610000000000001</v>
      </c>
      <c r="G26" s="66">
        <f t="shared" si="1"/>
        <v>11</v>
      </c>
      <c r="H26" s="65">
        <f>VLOOKUP($A26,'Return Data'!$B$7:$R$2843,7,0)</f>
        <v>3.5137999999999998</v>
      </c>
      <c r="I26" s="66">
        <f t="shared" si="2"/>
        <v>11</v>
      </c>
      <c r="J26" s="65">
        <f>VLOOKUP($A26,'Return Data'!$B$7:$R$2843,8,0)</f>
        <v>3.2946</v>
      </c>
      <c r="K26" s="66">
        <f t="shared" si="3"/>
        <v>16</v>
      </c>
      <c r="L26" s="65">
        <f>VLOOKUP($A26,'Return Data'!$B$7:$R$2843,9,0)</f>
        <v>3.2934999999999999</v>
      </c>
      <c r="M26" s="66">
        <f t="shared" si="4"/>
        <v>19</v>
      </c>
      <c r="N26" s="65">
        <f>VLOOKUP($A26,'Return Data'!$B$7:$R$2843,10,0)</f>
        <v>3.1779000000000002</v>
      </c>
      <c r="O26" s="66">
        <f t="shared" si="5"/>
        <v>22</v>
      </c>
      <c r="P26" s="65">
        <f>VLOOKUP($A26,'Return Data'!$B$7:$R$2843,11,0)</f>
        <v>3.1882999999999999</v>
      </c>
      <c r="Q26" s="66">
        <f t="shared" si="6"/>
        <v>25</v>
      </c>
      <c r="R26" s="65">
        <f>VLOOKUP($A26,'Return Data'!$B$7:$R$2843,12,0)</f>
        <v>3.1057000000000001</v>
      </c>
      <c r="S26" s="66">
        <f t="shared" si="7"/>
        <v>26</v>
      </c>
      <c r="T26" s="65">
        <f>VLOOKUP($A26,'Return Data'!$B$7:$R$2843,13,0)</f>
        <v>3.1503999999999999</v>
      </c>
      <c r="U26" s="66">
        <f t="shared" si="8"/>
        <v>24</v>
      </c>
      <c r="V26" s="65">
        <f>VLOOKUP($A26,'Return Data'!$B$7:$R$2843,17,0)</f>
        <v>4.2058999999999997</v>
      </c>
      <c r="W26" s="66">
        <f t="shared" si="12"/>
        <v>21</v>
      </c>
      <c r="X26" s="65">
        <f>VLOOKUP($A26,'Return Data'!$B$7:$R$2843,14,0)</f>
        <v>5.2412000000000001</v>
      </c>
      <c r="Y26" s="66">
        <f t="shared" si="13"/>
        <v>22</v>
      </c>
      <c r="Z26" s="65">
        <f>VLOOKUP($A26,'Return Data'!$B$7:$R$2843,16,0)</f>
        <v>7.0647000000000002</v>
      </c>
      <c r="AA26" s="67">
        <f t="shared" si="11"/>
        <v>19</v>
      </c>
    </row>
    <row r="27" spans="1:27" x14ac:dyDescent="0.3">
      <c r="A27" s="63" t="s">
        <v>247</v>
      </c>
      <c r="B27" s="64">
        <f>VLOOKUP($A27,'Return Data'!$B$7:$R$2843,3,0)</f>
        <v>44391</v>
      </c>
      <c r="C27" s="65">
        <f>VLOOKUP($A27,'Return Data'!$B$7:$R$2843,4,0)</f>
        <v>2831.8789999999999</v>
      </c>
      <c r="D27" s="65">
        <f>VLOOKUP($A27,'Return Data'!$B$7:$R$2843,5,0)</f>
        <v>3.7330000000000001</v>
      </c>
      <c r="E27" s="66">
        <f t="shared" si="0"/>
        <v>19</v>
      </c>
      <c r="F27" s="65">
        <f>VLOOKUP($A27,'Return Data'!$B$7:$R$2843,6,0)</f>
        <v>3.5709</v>
      </c>
      <c r="G27" s="66">
        <f t="shared" si="1"/>
        <v>22</v>
      </c>
      <c r="H27" s="65">
        <f>VLOOKUP($A27,'Return Data'!$B$7:$R$2843,7,0)</f>
        <v>3.3237999999999999</v>
      </c>
      <c r="I27" s="66">
        <f t="shared" si="2"/>
        <v>27</v>
      </c>
      <c r="J27" s="65">
        <f>VLOOKUP($A27,'Return Data'!$B$7:$R$2843,8,0)</f>
        <v>3.254</v>
      </c>
      <c r="K27" s="66">
        <f t="shared" si="3"/>
        <v>22</v>
      </c>
      <c r="L27" s="65">
        <f>VLOOKUP($A27,'Return Data'!$B$7:$R$2843,9,0)</f>
        <v>3.2894000000000001</v>
      </c>
      <c r="M27" s="66">
        <f t="shared" si="4"/>
        <v>20</v>
      </c>
      <c r="N27" s="65">
        <f>VLOOKUP($A27,'Return Data'!$B$7:$R$2843,10,0)</f>
        <v>3.1854</v>
      </c>
      <c r="O27" s="66">
        <f t="shared" si="5"/>
        <v>21</v>
      </c>
      <c r="P27" s="65">
        <f>VLOOKUP($A27,'Return Data'!$B$7:$R$2843,11,0)</f>
        <v>3.2027999999999999</v>
      </c>
      <c r="Q27" s="66">
        <f t="shared" si="6"/>
        <v>21</v>
      </c>
      <c r="R27" s="65">
        <f>VLOOKUP($A27,'Return Data'!$B$7:$R$2843,12,0)</f>
        <v>3.1396999999999999</v>
      </c>
      <c r="S27" s="66">
        <f t="shared" si="7"/>
        <v>17</v>
      </c>
      <c r="T27" s="65">
        <f>VLOOKUP($A27,'Return Data'!$B$7:$R$2843,13,0)</f>
        <v>3.1717</v>
      </c>
      <c r="U27" s="66">
        <f t="shared" si="8"/>
        <v>16</v>
      </c>
      <c r="V27" s="65">
        <f>VLOOKUP($A27,'Return Data'!$B$7:$R$2843,17,0)</f>
        <v>4.2675999999999998</v>
      </c>
      <c r="W27" s="66">
        <f t="shared" si="12"/>
        <v>17</v>
      </c>
      <c r="X27" s="65">
        <f>VLOOKUP($A27,'Return Data'!$B$7:$R$2843,14,0)</f>
        <v>5.3003999999999998</v>
      </c>
      <c r="Y27" s="66">
        <f t="shared" si="13"/>
        <v>17</v>
      </c>
      <c r="Z27" s="65">
        <f>VLOOKUP($A27,'Return Data'!$B$7:$R$2843,16,0)</f>
        <v>7.2922000000000002</v>
      </c>
      <c r="AA27" s="67">
        <f t="shared" si="11"/>
        <v>11</v>
      </c>
    </row>
    <row r="28" spans="1:27" x14ac:dyDescent="0.3">
      <c r="A28" s="63" t="s">
        <v>248</v>
      </c>
      <c r="B28" s="64">
        <f>VLOOKUP($A28,'Return Data'!$B$7:$R$2843,3,0)</f>
        <v>44391</v>
      </c>
      <c r="C28" s="65">
        <f>VLOOKUP($A28,'Return Data'!$B$7:$R$2843,4,0)</f>
        <v>3736.7592</v>
      </c>
      <c r="D28" s="65">
        <f>VLOOKUP($A28,'Return Data'!$B$7:$R$2843,5,0)</f>
        <v>3.7161</v>
      </c>
      <c r="E28" s="66">
        <f t="shared" si="0"/>
        <v>21</v>
      </c>
      <c r="F28" s="65">
        <f>VLOOKUP($A28,'Return Data'!$B$7:$R$2843,6,0)</f>
        <v>3.6292</v>
      </c>
      <c r="G28" s="66">
        <f t="shared" si="1"/>
        <v>19</v>
      </c>
      <c r="H28" s="65">
        <f>VLOOKUP($A28,'Return Data'!$B$7:$R$2843,7,0)</f>
        <v>3.4026999999999998</v>
      </c>
      <c r="I28" s="66">
        <f t="shared" si="2"/>
        <v>18</v>
      </c>
      <c r="J28" s="65">
        <f>VLOOKUP($A28,'Return Data'!$B$7:$R$2843,8,0)</f>
        <v>3.2709000000000001</v>
      </c>
      <c r="K28" s="66">
        <f t="shared" si="3"/>
        <v>19</v>
      </c>
      <c r="L28" s="65">
        <f>VLOOKUP($A28,'Return Data'!$B$7:$R$2843,9,0)</f>
        <v>3.2673000000000001</v>
      </c>
      <c r="M28" s="66">
        <f t="shared" si="4"/>
        <v>25</v>
      </c>
      <c r="N28" s="65">
        <f>VLOOKUP($A28,'Return Data'!$B$7:$R$2843,10,0)</f>
        <v>3.1903999999999999</v>
      </c>
      <c r="O28" s="66">
        <f t="shared" si="5"/>
        <v>19</v>
      </c>
      <c r="P28" s="65">
        <f>VLOOKUP($A28,'Return Data'!$B$7:$R$2843,11,0)</f>
        <v>3.2206999999999999</v>
      </c>
      <c r="Q28" s="66">
        <f t="shared" si="6"/>
        <v>16</v>
      </c>
      <c r="R28" s="65">
        <f>VLOOKUP($A28,'Return Data'!$B$7:$R$2843,12,0)</f>
        <v>3.1478000000000002</v>
      </c>
      <c r="S28" s="66">
        <f t="shared" si="7"/>
        <v>13</v>
      </c>
      <c r="T28" s="65">
        <f>VLOOKUP($A28,'Return Data'!$B$7:$R$2843,13,0)</f>
        <v>3.18</v>
      </c>
      <c r="U28" s="66">
        <f t="shared" si="8"/>
        <v>14</v>
      </c>
      <c r="V28" s="65">
        <f>VLOOKUP($A28,'Return Data'!$B$7:$R$2843,17,0)</f>
        <v>4.3167999999999997</v>
      </c>
      <c r="W28" s="66">
        <f t="shared" si="12"/>
        <v>6</v>
      </c>
      <c r="X28" s="65">
        <f>VLOOKUP($A28,'Return Data'!$B$7:$R$2843,14,0)</f>
        <v>5.3013000000000003</v>
      </c>
      <c r="Y28" s="66">
        <f t="shared" si="13"/>
        <v>16</v>
      </c>
      <c r="Z28" s="65">
        <f>VLOOKUP($A28,'Return Data'!$B$7:$R$2843,16,0)</f>
        <v>7.0496999999999996</v>
      </c>
      <c r="AA28" s="67">
        <f t="shared" si="11"/>
        <v>20</v>
      </c>
    </row>
    <row r="29" spans="1:27" x14ac:dyDescent="0.3">
      <c r="A29" s="63" t="s">
        <v>437</v>
      </c>
      <c r="B29" s="64">
        <f>VLOOKUP($A29,'Return Data'!$B$7:$R$2843,3,0)</f>
        <v>44391</v>
      </c>
      <c r="C29" s="65">
        <f>VLOOKUP($A29,'Return Data'!$B$7:$R$2843,4,0)</f>
        <v>1341.808</v>
      </c>
      <c r="D29" s="65">
        <f>VLOOKUP($A29,'Return Data'!$B$7:$R$2843,5,0)</f>
        <v>3.7025999999999999</v>
      </c>
      <c r="E29" s="66">
        <f t="shared" si="0"/>
        <v>23</v>
      </c>
      <c r="F29" s="65">
        <f>VLOOKUP($A29,'Return Data'!$B$7:$R$2843,6,0)</f>
        <v>3.6198999999999999</v>
      </c>
      <c r="G29" s="66">
        <f t="shared" si="1"/>
        <v>20</v>
      </c>
      <c r="H29" s="65">
        <f>VLOOKUP($A29,'Return Data'!$B$7:$R$2843,7,0)</f>
        <v>3.3974000000000002</v>
      </c>
      <c r="I29" s="66">
        <f t="shared" si="2"/>
        <v>19</v>
      </c>
      <c r="J29" s="65">
        <f>VLOOKUP($A29,'Return Data'!$B$7:$R$2843,8,0)</f>
        <v>3.3401999999999998</v>
      </c>
      <c r="K29" s="66">
        <f t="shared" si="3"/>
        <v>11</v>
      </c>
      <c r="L29" s="65">
        <f>VLOOKUP($A29,'Return Data'!$B$7:$R$2843,9,0)</f>
        <v>3.3933</v>
      </c>
      <c r="M29" s="66">
        <f t="shared" si="4"/>
        <v>4</v>
      </c>
      <c r="N29" s="65">
        <f>VLOOKUP($A29,'Return Data'!$B$7:$R$2843,10,0)</f>
        <v>3.2989999999999999</v>
      </c>
      <c r="O29" s="66">
        <f t="shared" si="5"/>
        <v>3</v>
      </c>
      <c r="P29" s="65">
        <f>VLOOKUP($A29,'Return Data'!$B$7:$R$2843,11,0)</f>
        <v>3.2936000000000001</v>
      </c>
      <c r="Q29" s="66">
        <f t="shared" si="6"/>
        <v>6</v>
      </c>
      <c r="R29" s="65">
        <f>VLOOKUP($A29,'Return Data'!$B$7:$R$2843,12,0)</f>
        <v>3.2248999999999999</v>
      </c>
      <c r="S29" s="66">
        <f t="shared" si="7"/>
        <v>5</v>
      </c>
      <c r="T29" s="65">
        <f>VLOOKUP($A29,'Return Data'!$B$7:$R$2843,13,0)</f>
        <v>3.2805</v>
      </c>
      <c r="U29" s="66">
        <f t="shared" si="8"/>
        <v>3</v>
      </c>
      <c r="V29" s="65">
        <f>VLOOKUP($A29,'Return Data'!$B$7:$R$2843,17,0)</f>
        <v>4.3834</v>
      </c>
      <c r="W29" s="66">
        <f t="shared" si="12"/>
        <v>3</v>
      </c>
      <c r="X29" s="65">
        <f>VLOOKUP($A29,'Return Data'!$B$7:$R$2843,14,0)</f>
        <v>5.4123999999999999</v>
      </c>
      <c r="Y29" s="66">
        <f t="shared" si="13"/>
        <v>3</v>
      </c>
      <c r="Z29" s="65">
        <f>VLOOKUP($A29,'Return Data'!$B$7:$R$2843,16,0)</f>
        <v>6.016</v>
      </c>
      <c r="AA29" s="67">
        <f t="shared" si="11"/>
        <v>31</v>
      </c>
    </row>
    <row r="30" spans="1:27" x14ac:dyDescent="0.3">
      <c r="A30" s="63" t="s">
        <v>250</v>
      </c>
      <c r="B30" s="64">
        <f>VLOOKUP($A30,'Return Data'!$B$7:$R$2843,3,0)</f>
        <v>44391</v>
      </c>
      <c r="C30" s="65">
        <f>VLOOKUP($A30,'Return Data'!$B$7:$R$2843,4,0)</f>
        <v>2163.9751000000001</v>
      </c>
      <c r="D30" s="65">
        <f>VLOOKUP($A30,'Return Data'!$B$7:$R$2843,5,0)</f>
        <v>3.7972000000000001</v>
      </c>
      <c r="E30" s="66">
        <f t="shared" si="0"/>
        <v>16</v>
      </c>
      <c r="F30" s="65">
        <f>VLOOKUP($A30,'Return Data'!$B$7:$R$2843,6,0)</f>
        <v>3.6421000000000001</v>
      </c>
      <c r="G30" s="66">
        <f t="shared" si="1"/>
        <v>17</v>
      </c>
      <c r="H30" s="65">
        <f>VLOOKUP($A30,'Return Data'!$B$7:$R$2843,7,0)</f>
        <v>3.4641999999999999</v>
      </c>
      <c r="I30" s="66">
        <f t="shared" si="2"/>
        <v>15</v>
      </c>
      <c r="J30" s="65">
        <f>VLOOKUP($A30,'Return Data'!$B$7:$R$2843,8,0)</f>
        <v>3.3334999999999999</v>
      </c>
      <c r="K30" s="66">
        <f t="shared" si="3"/>
        <v>12</v>
      </c>
      <c r="L30" s="65">
        <f>VLOOKUP($A30,'Return Data'!$B$7:$R$2843,9,0)</f>
        <v>3.3313999999999999</v>
      </c>
      <c r="M30" s="66">
        <f t="shared" si="4"/>
        <v>11</v>
      </c>
      <c r="N30" s="65">
        <f>VLOOKUP($A30,'Return Data'!$B$7:$R$2843,10,0)</f>
        <v>3.2761999999999998</v>
      </c>
      <c r="O30" s="66">
        <f t="shared" si="5"/>
        <v>6</v>
      </c>
      <c r="P30" s="65">
        <f>VLOOKUP($A30,'Return Data'!$B$7:$R$2843,11,0)</f>
        <v>3.3003999999999998</v>
      </c>
      <c r="Q30" s="66">
        <f t="shared" si="6"/>
        <v>5</v>
      </c>
      <c r="R30" s="65">
        <f>VLOOKUP($A30,'Return Data'!$B$7:$R$2843,12,0)</f>
        <v>3.2425000000000002</v>
      </c>
      <c r="S30" s="66">
        <f t="shared" si="7"/>
        <v>3</v>
      </c>
      <c r="T30" s="65">
        <f>VLOOKUP($A30,'Return Data'!$B$7:$R$2843,13,0)</f>
        <v>3.2732000000000001</v>
      </c>
      <c r="U30" s="66">
        <f t="shared" si="8"/>
        <v>4</v>
      </c>
      <c r="V30" s="65">
        <f>VLOOKUP($A30,'Return Data'!$B$7:$R$2843,17,0)</f>
        <v>4.2897999999999996</v>
      </c>
      <c r="W30" s="66">
        <f t="shared" si="12"/>
        <v>13</v>
      </c>
      <c r="X30" s="65">
        <f>VLOOKUP($A30,'Return Data'!$B$7:$R$2843,14,0)</f>
        <v>5.3182999999999998</v>
      </c>
      <c r="Y30" s="66">
        <f t="shared" si="13"/>
        <v>14</v>
      </c>
      <c r="Z30" s="65">
        <f>VLOOKUP($A30,'Return Data'!$B$7:$R$2843,16,0)</f>
        <v>6.3651999999999997</v>
      </c>
      <c r="AA30" s="67">
        <f t="shared" si="11"/>
        <v>29</v>
      </c>
    </row>
    <row r="31" spans="1:27" x14ac:dyDescent="0.3">
      <c r="A31" s="63" t="s">
        <v>251</v>
      </c>
      <c r="B31" s="64">
        <f>VLOOKUP($A31,'Return Data'!$B$7:$R$2843,3,0)</f>
        <v>44391</v>
      </c>
      <c r="C31" s="65">
        <f>VLOOKUP($A31,'Return Data'!$B$7:$R$2843,4,0)</f>
        <v>11.0899</v>
      </c>
      <c r="D31" s="65">
        <f>VLOOKUP($A31,'Return Data'!$B$7:$R$2843,5,0)</f>
        <v>3.2915999999999999</v>
      </c>
      <c r="E31" s="66">
        <f t="shared" si="0"/>
        <v>34</v>
      </c>
      <c r="F31" s="65">
        <f>VLOOKUP($A31,'Return Data'!$B$7:$R$2843,6,0)</f>
        <v>2.8531</v>
      </c>
      <c r="G31" s="66">
        <f t="shared" si="1"/>
        <v>37</v>
      </c>
      <c r="H31" s="65">
        <f>VLOOKUP($A31,'Return Data'!$B$7:$R$2843,7,0)</f>
        <v>2.9638</v>
      </c>
      <c r="I31" s="66">
        <f t="shared" si="2"/>
        <v>36</v>
      </c>
      <c r="J31" s="65">
        <f>VLOOKUP($A31,'Return Data'!$B$7:$R$2843,8,0)</f>
        <v>3.0127000000000002</v>
      </c>
      <c r="K31" s="66">
        <f t="shared" si="3"/>
        <v>35</v>
      </c>
      <c r="L31" s="65">
        <f>VLOOKUP($A31,'Return Data'!$B$7:$R$2843,9,0)</f>
        <v>2.9803999999999999</v>
      </c>
      <c r="M31" s="66">
        <f t="shared" si="4"/>
        <v>35</v>
      </c>
      <c r="N31" s="65">
        <f>VLOOKUP($A31,'Return Data'!$B$7:$R$2843,10,0)</f>
        <v>2.8851</v>
      </c>
      <c r="O31" s="66">
        <f t="shared" si="5"/>
        <v>36</v>
      </c>
      <c r="P31" s="65">
        <f>VLOOKUP($A31,'Return Data'!$B$7:$R$2843,11,0)</f>
        <v>2.8902999999999999</v>
      </c>
      <c r="Q31" s="66">
        <f t="shared" si="6"/>
        <v>36</v>
      </c>
      <c r="R31" s="65">
        <f>VLOOKUP($A31,'Return Data'!$B$7:$R$2843,12,0)</f>
        <v>2.8252999999999999</v>
      </c>
      <c r="S31" s="66">
        <f t="shared" si="7"/>
        <v>36</v>
      </c>
      <c r="T31" s="65">
        <f>VLOOKUP($A31,'Return Data'!$B$7:$R$2843,13,0)</f>
        <v>2.8471000000000002</v>
      </c>
      <c r="U31" s="66">
        <f t="shared" si="8"/>
        <v>36</v>
      </c>
      <c r="V31" s="65"/>
      <c r="W31" s="66"/>
      <c r="X31" s="65"/>
      <c r="Y31" s="66"/>
      <c r="Z31" s="65">
        <f>VLOOKUP($A31,'Return Data'!$B$7:$R$2843,16,0)</f>
        <v>4.1075999999999997</v>
      </c>
      <c r="AA31" s="67">
        <f t="shared" si="11"/>
        <v>36</v>
      </c>
    </row>
    <row r="32" spans="1:27" x14ac:dyDescent="0.3">
      <c r="A32" s="63" t="s">
        <v>2022</v>
      </c>
      <c r="B32" s="64">
        <f>VLOOKUP($A32,'Return Data'!$B$7:$R$2843,3,0)</f>
        <v>44391</v>
      </c>
      <c r="C32" s="65">
        <f>VLOOKUP($A32,'Return Data'!$B$7:$R$2843,4,0)</f>
        <v>2253.0495999999998</v>
      </c>
      <c r="D32" s="65">
        <f>VLOOKUP($A32,'Return Data'!$B$7:$R$2843,5,0)</f>
        <v>3.5935999999999999</v>
      </c>
      <c r="E32" s="66">
        <f t="shared" si="0"/>
        <v>25</v>
      </c>
      <c r="F32" s="65">
        <f>VLOOKUP($A32,'Return Data'!$B$7:$R$2843,6,0)</f>
        <v>3.2231000000000001</v>
      </c>
      <c r="G32" s="66">
        <f t="shared" si="1"/>
        <v>32</v>
      </c>
      <c r="H32" s="65">
        <f>VLOOKUP($A32,'Return Data'!$B$7:$R$2843,7,0)</f>
        <v>3.1463999999999999</v>
      </c>
      <c r="I32" s="66">
        <f t="shared" si="2"/>
        <v>32</v>
      </c>
      <c r="J32" s="65">
        <f>VLOOKUP($A32,'Return Data'!$B$7:$R$2843,8,0)</f>
        <v>3.1004</v>
      </c>
      <c r="K32" s="66">
        <f t="shared" si="3"/>
        <v>32</v>
      </c>
      <c r="L32" s="65">
        <f>VLOOKUP($A32,'Return Data'!$B$7:$R$2843,9,0)</f>
        <v>2.996</v>
      </c>
      <c r="M32" s="66">
        <f t="shared" si="4"/>
        <v>34</v>
      </c>
      <c r="N32" s="65">
        <f>VLOOKUP($A32,'Return Data'!$B$7:$R$2843,10,0)</f>
        <v>3.0985</v>
      </c>
      <c r="O32" s="66">
        <f t="shared" si="5"/>
        <v>30</v>
      </c>
      <c r="P32" s="65">
        <f>VLOOKUP($A32,'Return Data'!$B$7:$R$2843,11,0)</f>
        <v>3.121</v>
      </c>
      <c r="Q32" s="66">
        <f t="shared" si="6"/>
        <v>31</v>
      </c>
      <c r="R32" s="65">
        <f>VLOOKUP($A32,'Return Data'!$B$7:$R$2843,12,0)</f>
        <v>3.0226000000000002</v>
      </c>
      <c r="S32" s="66">
        <f t="shared" si="7"/>
        <v>31</v>
      </c>
      <c r="T32" s="65">
        <f>VLOOKUP($A32,'Return Data'!$B$7:$R$2843,13,0)</f>
        <v>3.0322</v>
      </c>
      <c r="U32" s="66">
        <f t="shared" si="8"/>
        <v>31</v>
      </c>
      <c r="V32" s="65">
        <f>VLOOKUP($A32,'Return Data'!$B$7:$R$2843,17,0)</f>
        <v>3.8578999999999999</v>
      </c>
      <c r="W32" s="66">
        <f t="shared" ref="W32:W44" si="14">RANK(V32,V$8:V$45,0)</f>
        <v>32</v>
      </c>
      <c r="X32" s="65">
        <f>VLOOKUP($A32,'Return Data'!$B$7:$R$2843,14,0)</f>
        <v>5.0119999999999996</v>
      </c>
      <c r="Y32" s="66">
        <f>RANK(X32,X$8:X$45,0)</f>
        <v>29</v>
      </c>
      <c r="Z32" s="65">
        <f>VLOOKUP($A32,'Return Data'!$B$7:$R$2843,16,0)</f>
        <v>7.3815999999999997</v>
      </c>
      <c r="AA32" s="67">
        <f t="shared" si="11"/>
        <v>7</v>
      </c>
    </row>
    <row r="33" spans="1:27" x14ac:dyDescent="0.3">
      <c r="A33" s="63" t="s">
        <v>252</v>
      </c>
      <c r="B33" s="64">
        <f>VLOOKUP($A33,'Return Data'!$B$7:$R$2843,3,0)</f>
        <v>44391</v>
      </c>
      <c r="C33" s="65">
        <f>VLOOKUP($A33,'Return Data'!$B$7:$R$2843,4,0)</f>
        <v>5042.7398000000003</v>
      </c>
      <c r="D33" s="65">
        <f>VLOOKUP($A33,'Return Data'!$B$7:$R$2843,5,0)</f>
        <v>4.0791000000000004</v>
      </c>
      <c r="E33" s="66">
        <f t="shared" si="0"/>
        <v>4</v>
      </c>
      <c r="F33" s="65">
        <f>VLOOKUP($A33,'Return Data'!$B$7:$R$2843,6,0)</f>
        <v>3.8534000000000002</v>
      </c>
      <c r="G33" s="66">
        <f t="shared" si="1"/>
        <v>6</v>
      </c>
      <c r="H33" s="65">
        <f>VLOOKUP($A33,'Return Data'!$B$7:$R$2843,7,0)</f>
        <v>3.4952999999999999</v>
      </c>
      <c r="I33" s="66">
        <f t="shared" si="2"/>
        <v>13</v>
      </c>
      <c r="J33" s="65">
        <f>VLOOKUP($A33,'Return Data'!$B$7:$R$2843,8,0)</f>
        <v>3.2869000000000002</v>
      </c>
      <c r="K33" s="66">
        <f t="shared" si="3"/>
        <v>17</v>
      </c>
      <c r="L33" s="65">
        <f>VLOOKUP($A33,'Return Data'!$B$7:$R$2843,9,0)</f>
        <v>3.2774000000000001</v>
      </c>
      <c r="M33" s="66">
        <f t="shared" si="4"/>
        <v>22</v>
      </c>
      <c r="N33" s="65">
        <f>VLOOKUP($A33,'Return Data'!$B$7:$R$2843,10,0)</f>
        <v>3.1587999999999998</v>
      </c>
      <c r="O33" s="66">
        <f t="shared" si="5"/>
        <v>26</v>
      </c>
      <c r="P33" s="65">
        <f>VLOOKUP($A33,'Return Data'!$B$7:$R$2843,11,0)</f>
        <v>3.1855000000000002</v>
      </c>
      <c r="Q33" s="66">
        <f t="shared" si="6"/>
        <v>26</v>
      </c>
      <c r="R33" s="65">
        <f>VLOOKUP($A33,'Return Data'!$B$7:$R$2843,12,0)</f>
        <v>3.1036000000000001</v>
      </c>
      <c r="S33" s="66">
        <f t="shared" si="7"/>
        <v>27</v>
      </c>
      <c r="T33" s="65">
        <f>VLOOKUP($A33,'Return Data'!$B$7:$R$2843,13,0)</f>
        <v>3.1534</v>
      </c>
      <c r="U33" s="66">
        <f t="shared" si="8"/>
        <v>22</v>
      </c>
      <c r="V33" s="65">
        <f>VLOOKUP($A33,'Return Data'!$B$7:$R$2843,17,0)</f>
        <v>4.3139000000000003</v>
      </c>
      <c r="W33" s="66">
        <f t="shared" si="14"/>
        <v>8</v>
      </c>
      <c r="X33" s="65">
        <f>VLOOKUP($A33,'Return Data'!$B$7:$R$2843,14,0)</f>
        <v>5.3781999999999996</v>
      </c>
      <c r="Y33" s="66">
        <f>RANK(X33,X$8:X$45,0)</f>
        <v>5</v>
      </c>
      <c r="Z33" s="65">
        <f>VLOOKUP($A33,'Return Data'!$B$7:$R$2843,16,0)</f>
        <v>7.0462999999999996</v>
      </c>
      <c r="AA33" s="67">
        <f t="shared" si="11"/>
        <v>21</v>
      </c>
    </row>
    <row r="34" spans="1:27" x14ac:dyDescent="0.3">
      <c r="A34" s="63" t="s">
        <v>253</v>
      </c>
      <c r="B34" s="64">
        <f>VLOOKUP($A34,'Return Data'!$B$7:$R$2843,3,0)</f>
        <v>44391</v>
      </c>
      <c r="C34" s="65">
        <f>VLOOKUP($A34,'Return Data'!$B$7:$R$2843,4,0)</f>
        <v>1159.7547</v>
      </c>
      <c r="D34" s="65">
        <f>VLOOKUP($A34,'Return Data'!$B$7:$R$2843,5,0)</f>
        <v>3.6133999999999999</v>
      </c>
      <c r="E34" s="66">
        <f t="shared" si="0"/>
        <v>24</v>
      </c>
      <c r="F34" s="65">
        <f>VLOOKUP($A34,'Return Data'!$B$7:$R$2843,6,0)</f>
        <v>3.2959999999999998</v>
      </c>
      <c r="G34" s="66">
        <f t="shared" si="1"/>
        <v>31</v>
      </c>
      <c r="H34" s="65">
        <f>VLOOKUP($A34,'Return Data'!$B$7:$R$2843,7,0)</f>
        <v>3.1522999999999999</v>
      </c>
      <c r="I34" s="66">
        <f t="shared" si="2"/>
        <v>31</v>
      </c>
      <c r="J34" s="65">
        <f>VLOOKUP($A34,'Return Data'!$B$7:$R$2843,8,0)</f>
        <v>3.1474000000000002</v>
      </c>
      <c r="K34" s="66">
        <f t="shared" si="3"/>
        <v>29</v>
      </c>
      <c r="L34" s="65">
        <f>VLOOKUP($A34,'Return Data'!$B$7:$R$2843,9,0)</f>
        <v>3.1602000000000001</v>
      </c>
      <c r="M34" s="66">
        <f t="shared" si="4"/>
        <v>30</v>
      </c>
      <c r="N34" s="65">
        <f>VLOOKUP($A34,'Return Data'!$B$7:$R$2843,10,0)</f>
        <v>3.0911</v>
      </c>
      <c r="O34" s="66">
        <f t="shared" si="5"/>
        <v>31</v>
      </c>
      <c r="P34" s="65">
        <f>VLOOKUP($A34,'Return Data'!$B$7:$R$2843,11,0)</f>
        <v>3.0695999999999999</v>
      </c>
      <c r="Q34" s="66">
        <f t="shared" si="6"/>
        <v>32</v>
      </c>
      <c r="R34" s="65">
        <f>VLOOKUP($A34,'Return Data'!$B$7:$R$2843,12,0)</f>
        <v>2.9937999999999998</v>
      </c>
      <c r="S34" s="66">
        <f t="shared" si="7"/>
        <v>32</v>
      </c>
      <c r="T34" s="65">
        <f>VLOOKUP($A34,'Return Data'!$B$7:$R$2843,13,0)</f>
        <v>3.0129000000000001</v>
      </c>
      <c r="U34" s="66">
        <f t="shared" si="8"/>
        <v>32</v>
      </c>
      <c r="V34" s="65">
        <f>VLOOKUP($A34,'Return Data'!$B$7:$R$2843,17,0)</f>
        <v>3.8765999999999998</v>
      </c>
      <c r="W34" s="66">
        <f t="shared" si="14"/>
        <v>31</v>
      </c>
      <c r="X34" s="65"/>
      <c r="Y34" s="66"/>
      <c r="Z34" s="65">
        <f>VLOOKUP($A34,'Return Data'!$B$7:$R$2843,16,0)</f>
        <v>4.7739000000000003</v>
      </c>
      <c r="AA34" s="67">
        <f t="shared" si="11"/>
        <v>33</v>
      </c>
    </row>
    <row r="35" spans="1:27" x14ac:dyDescent="0.3">
      <c r="A35" s="63" t="s">
        <v>254</v>
      </c>
      <c r="B35" s="64">
        <f>VLOOKUP($A35,'Return Data'!$B$7:$R$2843,3,0)</f>
        <v>44391</v>
      </c>
      <c r="C35" s="65">
        <f>VLOOKUP($A35,'Return Data'!$B$7:$R$2843,4,0)</f>
        <v>268.74990000000003</v>
      </c>
      <c r="D35" s="65">
        <f>VLOOKUP($A35,'Return Data'!$B$7:$R$2843,5,0)</f>
        <v>3.5587</v>
      </c>
      <c r="E35" s="66">
        <f t="shared" si="0"/>
        <v>27</v>
      </c>
      <c r="F35" s="65">
        <f>VLOOKUP($A35,'Return Data'!$B$7:$R$2843,6,0)</f>
        <v>3.6092</v>
      </c>
      <c r="G35" s="66">
        <f t="shared" si="1"/>
        <v>21</v>
      </c>
      <c r="H35" s="65">
        <f>VLOOKUP($A35,'Return Data'!$B$7:$R$2843,7,0)</f>
        <v>3.3490000000000002</v>
      </c>
      <c r="I35" s="66">
        <f t="shared" si="2"/>
        <v>24</v>
      </c>
      <c r="J35" s="65">
        <f>VLOOKUP($A35,'Return Data'!$B$7:$R$2843,8,0)</f>
        <v>3.2208000000000001</v>
      </c>
      <c r="K35" s="66">
        <f t="shared" si="3"/>
        <v>26</v>
      </c>
      <c r="L35" s="65">
        <f>VLOOKUP($A35,'Return Data'!$B$7:$R$2843,9,0)</f>
        <v>3.3243</v>
      </c>
      <c r="M35" s="66">
        <f t="shared" si="4"/>
        <v>14</v>
      </c>
      <c r="N35" s="65">
        <f>VLOOKUP($A35,'Return Data'!$B$7:$R$2843,10,0)</f>
        <v>3.2517999999999998</v>
      </c>
      <c r="O35" s="66">
        <f t="shared" si="5"/>
        <v>8</v>
      </c>
      <c r="P35" s="65">
        <f>VLOOKUP($A35,'Return Data'!$B$7:$R$2843,11,0)</f>
        <v>3.2484000000000002</v>
      </c>
      <c r="Q35" s="66">
        <f t="shared" si="6"/>
        <v>11</v>
      </c>
      <c r="R35" s="65">
        <f>VLOOKUP($A35,'Return Data'!$B$7:$R$2843,12,0)</f>
        <v>3.1615000000000002</v>
      </c>
      <c r="S35" s="66">
        <f t="shared" si="7"/>
        <v>11</v>
      </c>
      <c r="T35" s="65">
        <f>VLOOKUP($A35,'Return Data'!$B$7:$R$2843,13,0)</f>
        <v>3.1823000000000001</v>
      </c>
      <c r="U35" s="66">
        <f t="shared" si="8"/>
        <v>13</v>
      </c>
      <c r="V35" s="65">
        <f>VLOOKUP($A35,'Return Data'!$B$7:$R$2843,17,0)</f>
        <v>4.2964000000000002</v>
      </c>
      <c r="W35" s="66">
        <f t="shared" si="14"/>
        <v>12</v>
      </c>
      <c r="X35" s="65">
        <f>VLOOKUP($A35,'Return Data'!$B$7:$R$2843,14,0)</f>
        <v>5.3731</v>
      </c>
      <c r="Y35" s="66">
        <f t="shared" ref="Y35:Y44" si="15">RANK(X35,X$8:X$45,0)</f>
        <v>6</v>
      </c>
      <c r="Z35" s="65">
        <f>VLOOKUP($A35,'Return Data'!$B$7:$R$2843,16,0)</f>
        <v>7.3887</v>
      </c>
      <c r="AA35" s="67">
        <f t="shared" si="11"/>
        <v>6</v>
      </c>
    </row>
    <row r="36" spans="1:27" x14ac:dyDescent="0.3">
      <c r="A36" s="63" t="s">
        <v>255</v>
      </c>
      <c r="B36" s="64">
        <f>VLOOKUP($A36,'Return Data'!$B$7:$R$2843,3,0)</f>
        <v>44391</v>
      </c>
      <c r="C36" s="65">
        <f>VLOOKUP($A36,'Return Data'!$B$7:$R$2843,4,0)</f>
        <v>2916.6076800000001</v>
      </c>
      <c r="D36" s="65">
        <f>VLOOKUP($A36,'Return Data'!$B$7:$R$2843,5,0)</f>
        <v>3.5144000000000002</v>
      </c>
      <c r="E36" s="66">
        <f t="shared" si="0"/>
        <v>29</v>
      </c>
      <c r="F36" s="65">
        <f>VLOOKUP($A36,'Return Data'!$B$7:$R$2843,6,0)</f>
        <v>3.4931000000000001</v>
      </c>
      <c r="G36" s="66">
        <f t="shared" si="1"/>
        <v>26</v>
      </c>
      <c r="H36" s="65">
        <f>VLOOKUP($A36,'Return Data'!$B$7:$R$2843,7,0)</f>
        <v>3.3277000000000001</v>
      </c>
      <c r="I36" s="66">
        <f t="shared" si="2"/>
        <v>26</v>
      </c>
      <c r="J36" s="65">
        <f>VLOOKUP($A36,'Return Data'!$B$7:$R$2843,8,0)</f>
        <v>3.1839</v>
      </c>
      <c r="K36" s="66">
        <f t="shared" si="3"/>
        <v>28</v>
      </c>
      <c r="L36" s="65">
        <f>VLOOKUP($A36,'Return Data'!$B$7:$R$2843,9,0)</f>
        <v>3.2261000000000002</v>
      </c>
      <c r="M36" s="66">
        <f t="shared" si="4"/>
        <v>27</v>
      </c>
      <c r="N36" s="65">
        <f>VLOOKUP($A36,'Return Data'!$B$7:$R$2843,10,0)</f>
        <v>3.1514000000000002</v>
      </c>
      <c r="O36" s="66">
        <f t="shared" si="5"/>
        <v>28</v>
      </c>
      <c r="P36" s="65">
        <f>VLOOKUP($A36,'Return Data'!$B$7:$R$2843,11,0)</f>
        <v>3.1509</v>
      </c>
      <c r="Q36" s="66">
        <f t="shared" si="6"/>
        <v>29</v>
      </c>
      <c r="R36" s="65">
        <f>VLOOKUP($A36,'Return Data'!$B$7:$R$2843,12,0)</f>
        <v>3.0781000000000001</v>
      </c>
      <c r="S36" s="66">
        <f t="shared" si="7"/>
        <v>29</v>
      </c>
      <c r="T36" s="65">
        <f>VLOOKUP($A36,'Return Data'!$B$7:$R$2843,13,0)</f>
        <v>3.1156000000000001</v>
      </c>
      <c r="U36" s="66">
        <f t="shared" si="8"/>
        <v>28</v>
      </c>
      <c r="V36" s="65">
        <f>VLOOKUP($A36,'Return Data'!$B$7:$R$2843,17,0)</f>
        <v>3.9925000000000002</v>
      </c>
      <c r="W36" s="66">
        <f t="shared" si="14"/>
        <v>29</v>
      </c>
      <c r="X36" s="65">
        <f>VLOOKUP($A36,'Return Data'!$B$7:$R$2843,14,0)</f>
        <v>1.9278999999999999</v>
      </c>
      <c r="Y36" s="66">
        <f t="shared" si="15"/>
        <v>33</v>
      </c>
      <c r="Z36" s="65">
        <f>VLOOKUP($A36,'Return Data'!$B$7:$R$2843,16,0)</f>
        <v>6.5458999999999996</v>
      </c>
      <c r="AA36" s="67">
        <f t="shared" si="11"/>
        <v>28</v>
      </c>
    </row>
    <row r="37" spans="1:27" x14ac:dyDescent="0.3">
      <c r="A37" s="63" t="s">
        <v>256</v>
      </c>
      <c r="B37" s="64">
        <f>VLOOKUP($A37,'Return Data'!$B$7:$R$2843,3,0)</f>
        <v>44391</v>
      </c>
      <c r="C37" s="65">
        <f>VLOOKUP($A37,'Return Data'!$B$7:$R$2843,4,0)</f>
        <v>32.816299999999998</v>
      </c>
      <c r="D37" s="65">
        <f>VLOOKUP($A37,'Return Data'!$B$7:$R$2843,5,0)</f>
        <v>3.2258</v>
      </c>
      <c r="E37" s="66">
        <f t="shared" si="0"/>
        <v>35</v>
      </c>
      <c r="F37" s="65">
        <f>VLOOKUP($A37,'Return Data'!$B$7:$R$2843,6,0)</f>
        <v>3.4119000000000002</v>
      </c>
      <c r="G37" s="66">
        <f t="shared" si="1"/>
        <v>29</v>
      </c>
      <c r="H37" s="65">
        <f>VLOOKUP($A37,'Return Data'!$B$7:$R$2843,7,0)</f>
        <v>3.4662000000000002</v>
      </c>
      <c r="I37" s="66">
        <f t="shared" si="2"/>
        <v>14</v>
      </c>
      <c r="J37" s="65">
        <f>VLOOKUP($A37,'Return Data'!$B$7:$R$2843,8,0)</f>
        <v>3.5958999999999999</v>
      </c>
      <c r="K37" s="66">
        <f t="shared" si="3"/>
        <v>1</v>
      </c>
      <c r="L37" s="65">
        <f>VLOOKUP($A37,'Return Data'!$B$7:$R$2843,9,0)</f>
        <v>3.4615</v>
      </c>
      <c r="M37" s="66">
        <f t="shared" si="4"/>
        <v>2</v>
      </c>
      <c r="N37" s="65">
        <f>VLOOKUP($A37,'Return Data'!$B$7:$R$2843,10,0)</f>
        <v>3.9298000000000002</v>
      </c>
      <c r="O37" s="66">
        <f t="shared" si="5"/>
        <v>1</v>
      </c>
      <c r="P37" s="65">
        <f>VLOOKUP($A37,'Return Data'!$B$7:$R$2843,11,0)</f>
        <v>4.0838999999999999</v>
      </c>
      <c r="Q37" s="66">
        <f t="shared" si="6"/>
        <v>1</v>
      </c>
      <c r="R37" s="65">
        <f>VLOOKUP($A37,'Return Data'!$B$7:$R$2843,12,0)</f>
        <v>4.1441999999999997</v>
      </c>
      <c r="S37" s="66">
        <f t="shared" si="7"/>
        <v>1</v>
      </c>
      <c r="T37" s="65">
        <f>VLOOKUP($A37,'Return Data'!$B$7:$R$2843,13,0)</f>
        <v>4.3105000000000002</v>
      </c>
      <c r="U37" s="66">
        <f t="shared" si="8"/>
        <v>1</v>
      </c>
      <c r="V37" s="65">
        <f>VLOOKUP($A37,'Return Data'!$B$7:$R$2843,17,0)</f>
        <v>5.1192000000000002</v>
      </c>
      <c r="W37" s="66">
        <f t="shared" si="14"/>
        <v>1</v>
      </c>
      <c r="X37" s="65">
        <f>VLOOKUP($A37,'Return Data'!$B$7:$R$2843,14,0)</f>
        <v>5.9127000000000001</v>
      </c>
      <c r="Y37" s="66">
        <f t="shared" si="15"/>
        <v>1</v>
      </c>
      <c r="Z37" s="65">
        <f>VLOOKUP($A37,'Return Data'!$B$7:$R$2843,16,0)</f>
        <v>7.8112000000000004</v>
      </c>
      <c r="AA37" s="67">
        <f t="shared" si="11"/>
        <v>1</v>
      </c>
    </row>
    <row r="38" spans="1:27" x14ac:dyDescent="0.3">
      <c r="A38" s="63" t="s">
        <v>257</v>
      </c>
      <c r="B38" s="64">
        <f>VLOOKUP($A38,'Return Data'!$B$7:$R$2843,3,0)</f>
        <v>44391</v>
      </c>
      <c r="C38" s="65">
        <f>VLOOKUP($A38,'Return Data'!$B$7:$R$2843,4,0)</f>
        <v>27.952100000000002</v>
      </c>
      <c r="D38" s="65">
        <f>VLOOKUP($A38,'Return Data'!$B$7:$R$2843,5,0)</f>
        <v>3.3954</v>
      </c>
      <c r="E38" s="66">
        <f t="shared" si="0"/>
        <v>32</v>
      </c>
      <c r="F38" s="65">
        <f>VLOOKUP($A38,'Return Data'!$B$7:$R$2843,6,0)</f>
        <v>3.3089</v>
      </c>
      <c r="G38" s="66">
        <f t="shared" si="1"/>
        <v>30</v>
      </c>
      <c r="H38" s="65">
        <f>VLOOKUP($A38,'Return Data'!$B$7:$R$2843,7,0)</f>
        <v>3.1545000000000001</v>
      </c>
      <c r="I38" s="66">
        <f t="shared" si="2"/>
        <v>30</v>
      </c>
      <c r="J38" s="65">
        <f>VLOOKUP($A38,'Return Data'!$B$7:$R$2843,8,0)</f>
        <v>3.0815999999999999</v>
      </c>
      <c r="K38" s="66">
        <f t="shared" si="3"/>
        <v>33</v>
      </c>
      <c r="L38" s="65">
        <f>VLOOKUP($A38,'Return Data'!$B$7:$R$2843,9,0)</f>
        <v>3.1288999999999998</v>
      </c>
      <c r="M38" s="66">
        <f t="shared" si="4"/>
        <v>32</v>
      </c>
      <c r="N38" s="65">
        <f>VLOOKUP($A38,'Return Data'!$B$7:$R$2843,10,0)</f>
        <v>3.0638999999999998</v>
      </c>
      <c r="O38" s="66">
        <f t="shared" si="5"/>
        <v>32</v>
      </c>
      <c r="P38" s="65">
        <f>VLOOKUP($A38,'Return Data'!$B$7:$R$2843,11,0)</f>
        <v>3.0525000000000002</v>
      </c>
      <c r="Q38" s="66">
        <f t="shared" si="6"/>
        <v>33</v>
      </c>
      <c r="R38" s="65">
        <f>VLOOKUP($A38,'Return Data'!$B$7:$R$2843,12,0)</f>
        <v>2.9908000000000001</v>
      </c>
      <c r="S38" s="66">
        <f t="shared" si="7"/>
        <v>33</v>
      </c>
      <c r="T38" s="65">
        <f>VLOOKUP($A38,'Return Data'!$B$7:$R$2843,13,0)</f>
        <v>3.0051999999999999</v>
      </c>
      <c r="U38" s="66">
        <f t="shared" si="8"/>
        <v>33</v>
      </c>
      <c r="V38" s="65">
        <f>VLOOKUP($A38,'Return Data'!$B$7:$R$2843,17,0)</f>
        <v>3.8254000000000001</v>
      </c>
      <c r="W38" s="66">
        <f t="shared" si="14"/>
        <v>33</v>
      </c>
      <c r="X38" s="65">
        <f>VLOOKUP($A38,'Return Data'!$B$7:$R$2843,14,0)</f>
        <v>4.7712000000000003</v>
      </c>
      <c r="Y38" s="66">
        <f t="shared" si="15"/>
        <v>30</v>
      </c>
      <c r="Z38" s="65">
        <f>VLOOKUP($A38,'Return Data'!$B$7:$R$2843,16,0)</f>
        <v>6.9203999999999999</v>
      </c>
      <c r="AA38" s="67">
        <f t="shared" si="11"/>
        <v>25</v>
      </c>
    </row>
    <row r="39" spans="1:27" x14ac:dyDescent="0.3">
      <c r="A39" s="63" t="s">
        <v>260</v>
      </c>
      <c r="B39" s="64">
        <f>VLOOKUP($A39,'Return Data'!$B$7:$R$2843,3,0)</f>
        <v>44391</v>
      </c>
      <c r="C39" s="65">
        <f>VLOOKUP($A39,'Return Data'!$B$7:$R$2843,4,0)</f>
        <v>3232.4353999999998</v>
      </c>
      <c r="D39" s="65">
        <f>VLOOKUP($A39,'Return Data'!$B$7:$R$2843,5,0)</f>
        <v>4.2755999999999998</v>
      </c>
      <c r="E39" s="66">
        <f t="shared" si="0"/>
        <v>1</v>
      </c>
      <c r="F39" s="65">
        <f>VLOOKUP($A39,'Return Data'!$B$7:$R$2843,6,0)</f>
        <v>3.8589000000000002</v>
      </c>
      <c r="G39" s="66">
        <f t="shared" si="1"/>
        <v>5</v>
      </c>
      <c r="H39" s="65">
        <f>VLOOKUP($A39,'Return Data'!$B$7:$R$2843,7,0)</f>
        <v>3.5851999999999999</v>
      </c>
      <c r="I39" s="66">
        <f t="shared" si="2"/>
        <v>3</v>
      </c>
      <c r="J39" s="65">
        <f>VLOOKUP($A39,'Return Data'!$B$7:$R$2843,8,0)</f>
        <v>3.3839000000000001</v>
      </c>
      <c r="K39" s="66">
        <f t="shared" si="3"/>
        <v>4</v>
      </c>
      <c r="L39" s="65">
        <f>VLOOKUP($A39,'Return Data'!$B$7:$R$2843,9,0)</f>
        <v>3.3332000000000002</v>
      </c>
      <c r="M39" s="66">
        <f t="shared" si="4"/>
        <v>10</v>
      </c>
      <c r="N39" s="65">
        <f>VLOOKUP($A39,'Return Data'!$B$7:$R$2843,10,0)</f>
        <v>3.1894</v>
      </c>
      <c r="O39" s="66">
        <f t="shared" si="5"/>
        <v>20</v>
      </c>
      <c r="P39" s="65">
        <f>VLOOKUP($A39,'Return Data'!$B$7:$R$2843,11,0)</f>
        <v>3.2288999999999999</v>
      </c>
      <c r="Q39" s="66">
        <f t="shared" si="6"/>
        <v>15</v>
      </c>
      <c r="R39" s="65">
        <f>VLOOKUP($A39,'Return Data'!$B$7:$R$2843,12,0)</f>
        <v>3.1381999999999999</v>
      </c>
      <c r="S39" s="66">
        <f t="shared" si="7"/>
        <v>18</v>
      </c>
      <c r="T39" s="65">
        <f>VLOOKUP($A39,'Return Data'!$B$7:$R$2843,13,0)</f>
        <v>3.1779000000000002</v>
      </c>
      <c r="U39" s="66">
        <f t="shared" si="8"/>
        <v>15</v>
      </c>
      <c r="V39" s="65">
        <f>VLOOKUP($A39,'Return Data'!$B$7:$R$2843,17,0)</f>
        <v>4.2568000000000001</v>
      </c>
      <c r="W39" s="66">
        <f t="shared" si="14"/>
        <v>18</v>
      </c>
      <c r="X39" s="65">
        <f>VLOOKUP($A39,'Return Data'!$B$7:$R$2843,14,0)</f>
        <v>5.2683999999999997</v>
      </c>
      <c r="Y39" s="66">
        <f t="shared" si="15"/>
        <v>20</v>
      </c>
      <c r="Z39" s="65">
        <f>VLOOKUP($A39,'Return Data'!$B$7:$R$2843,16,0)</f>
        <v>6.8982999999999999</v>
      </c>
      <c r="AA39" s="67">
        <f t="shared" si="11"/>
        <v>26</v>
      </c>
    </row>
    <row r="40" spans="1:27" x14ac:dyDescent="0.3">
      <c r="A40" s="63" t="s">
        <v>261</v>
      </c>
      <c r="B40" s="64">
        <f>VLOOKUP($A40,'Return Data'!$B$7:$R$2843,3,0)</f>
        <v>44391</v>
      </c>
      <c r="C40" s="65">
        <f>VLOOKUP($A40,'Return Data'!$B$7:$R$2843,4,0)</f>
        <v>43.520400000000002</v>
      </c>
      <c r="D40" s="65">
        <f>VLOOKUP($A40,'Return Data'!$B$7:$R$2843,5,0)</f>
        <v>3.7745000000000002</v>
      </c>
      <c r="E40" s="66">
        <f t="shared" si="0"/>
        <v>18</v>
      </c>
      <c r="F40" s="65">
        <f>VLOOKUP($A40,'Return Data'!$B$7:$R$2843,6,0)</f>
        <v>3.7473000000000001</v>
      </c>
      <c r="G40" s="66">
        <f t="shared" si="1"/>
        <v>13</v>
      </c>
      <c r="H40" s="65">
        <f>VLOOKUP($A40,'Return Data'!$B$7:$R$2843,7,0)</f>
        <v>3.5609000000000002</v>
      </c>
      <c r="I40" s="66">
        <f t="shared" si="2"/>
        <v>6</v>
      </c>
      <c r="J40" s="65">
        <f>VLOOKUP($A40,'Return Data'!$B$7:$R$2843,8,0)</f>
        <v>3.3771</v>
      </c>
      <c r="K40" s="66">
        <f t="shared" si="3"/>
        <v>5</v>
      </c>
      <c r="L40" s="65">
        <f>VLOOKUP($A40,'Return Data'!$B$7:$R$2843,9,0)</f>
        <v>3.3555999999999999</v>
      </c>
      <c r="M40" s="66">
        <f t="shared" si="4"/>
        <v>7</v>
      </c>
      <c r="N40" s="65">
        <f>VLOOKUP($A40,'Return Data'!$B$7:$R$2843,10,0)</f>
        <v>3.2416</v>
      </c>
      <c r="O40" s="66">
        <f t="shared" si="5"/>
        <v>9</v>
      </c>
      <c r="P40" s="65">
        <f>VLOOKUP($A40,'Return Data'!$B$7:$R$2843,11,0)</f>
        <v>3.2658999999999998</v>
      </c>
      <c r="Q40" s="66">
        <f t="shared" si="6"/>
        <v>8</v>
      </c>
      <c r="R40" s="65">
        <f>VLOOKUP($A40,'Return Data'!$B$7:$R$2843,12,0)</f>
        <v>3.1968000000000001</v>
      </c>
      <c r="S40" s="66">
        <f t="shared" si="7"/>
        <v>7</v>
      </c>
      <c r="T40" s="65">
        <f>VLOOKUP($A40,'Return Data'!$B$7:$R$2843,13,0)</f>
        <v>3.2406999999999999</v>
      </c>
      <c r="U40" s="66">
        <f t="shared" si="8"/>
        <v>6</v>
      </c>
      <c r="V40" s="65">
        <f>VLOOKUP($A40,'Return Data'!$B$7:$R$2843,17,0)</f>
        <v>4.2824</v>
      </c>
      <c r="W40" s="66">
        <f t="shared" si="14"/>
        <v>14</v>
      </c>
      <c r="X40" s="65">
        <f>VLOOKUP($A40,'Return Data'!$B$7:$R$2843,14,0)</f>
        <v>5.3318000000000003</v>
      </c>
      <c r="Y40" s="66">
        <f t="shared" si="15"/>
        <v>13</v>
      </c>
      <c r="Z40" s="65">
        <f>VLOOKUP($A40,'Return Data'!$B$7:$R$2843,16,0)</f>
        <v>7.3041999999999998</v>
      </c>
      <c r="AA40" s="67">
        <f t="shared" si="11"/>
        <v>10</v>
      </c>
    </row>
    <row r="41" spans="1:27" x14ac:dyDescent="0.3">
      <c r="A41" s="63" t="s">
        <v>262</v>
      </c>
      <c r="B41" s="64">
        <f>VLOOKUP($A41,'Return Data'!$B$7:$R$2843,3,0)</f>
        <v>44391</v>
      </c>
      <c r="C41" s="65">
        <f>VLOOKUP($A41,'Return Data'!$B$7:$R$2843,4,0)</f>
        <v>3254.2321000000002</v>
      </c>
      <c r="D41" s="65">
        <f>VLOOKUP($A41,'Return Data'!$B$7:$R$2843,5,0)</f>
        <v>3.7915000000000001</v>
      </c>
      <c r="E41" s="66">
        <f t="shared" si="0"/>
        <v>17</v>
      </c>
      <c r="F41" s="65">
        <f>VLOOKUP($A41,'Return Data'!$B$7:$R$2843,6,0)</f>
        <v>3.6436999999999999</v>
      </c>
      <c r="G41" s="66">
        <f t="shared" si="1"/>
        <v>15</v>
      </c>
      <c r="H41" s="65">
        <f>VLOOKUP($A41,'Return Data'!$B$7:$R$2843,7,0)</f>
        <v>3.42</v>
      </c>
      <c r="I41" s="66">
        <f t="shared" si="2"/>
        <v>17</v>
      </c>
      <c r="J41" s="65">
        <f>VLOOKUP($A41,'Return Data'!$B$7:$R$2843,8,0)</f>
        <v>3.2416999999999998</v>
      </c>
      <c r="K41" s="66">
        <f t="shared" si="3"/>
        <v>24</v>
      </c>
      <c r="L41" s="65">
        <f>VLOOKUP($A41,'Return Data'!$B$7:$R$2843,9,0)</f>
        <v>3.2772999999999999</v>
      </c>
      <c r="M41" s="66">
        <f t="shared" si="4"/>
        <v>23</v>
      </c>
      <c r="N41" s="65">
        <f>VLOOKUP($A41,'Return Data'!$B$7:$R$2843,10,0)</f>
        <v>3.1709000000000001</v>
      </c>
      <c r="O41" s="66">
        <f t="shared" si="5"/>
        <v>24</v>
      </c>
      <c r="P41" s="65">
        <f>VLOOKUP($A41,'Return Data'!$B$7:$R$2843,11,0)</f>
        <v>3.1901000000000002</v>
      </c>
      <c r="Q41" s="66">
        <f t="shared" si="6"/>
        <v>24</v>
      </c>
      <c r="R41" s="65">
        <f>VLOOKUP($A41,'Return Data'!$B$7:$R$2843,12,0)</f>
        <v>3.1032000000000002</v>
      </c>
      <c r="S41" s="66">
        <f t="shared" si="7"/>
        <v>28</v>
      </c>
      <c r="T41" s="65">
        <f>VLOOKUP($A41,'Return Data'!$B$7:$R$2843,13,0)</f>
        <v>3.1608000000000001</v>
      </c>
      <c r="U41" s="66">
        <f t="shared" si="8"/>
        <v>20</v>
      </c>
      <c r="V41" s="65">
        <f>VLOOKUP($A41,'Return Data'!$B$7:$R$2843,17,0)</f>
        <v>4.3098000000000001</v>
      </c>
      <c r="W41" s="66">
        <f t="shared" si="14"/>
        <v>10</v>
      </c>
      <c r="X41" s="65">
        <f>VLOOKUP($A41,'Return Data'!$B$7:$R$2843,14,0)</f>
        <v>5.3438999999999997</v>
      </c>
      <c r="Y41" s="66">
        <f t="shared" si="15"/>
        <v>9</v>
      </c>
      <c r="Z41" s="65">
        <f>VLOOKUP($A41,'Return Data'!$B$7:$R$2843,16,0)</f>
        <v>7.2417999999999996</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44391</v>
      </c>
      <c r="C43" s="65">
        <f>VLOOKUP($A43,'Return Data'!$B$7:$R$2843,4,0)</f>
        <v>1984.4494</v>
      </c>
      <c r="D43" s="65">
        <f>VLOOKUP($A43,'Return Data'!$B$7:$R$2843,5,0)</f>
        <v>3.7139000000000002</v>
      </c>
      <c r="E43" s="66">
        <f t="shared" si="0"/>
        <v>22</v>
      </c>
      <c r="F43" s="65">
        <f>VLOOKUP($A43,'Return Data'!$B$7:$R$2843,6,0)</f>
        <v>3.5546000000000002</v>
      </c>
      <c r="G43" s="66">
        <f t="shared" si="1"/>
        <v>24</v>
      </c>
      <c r="H43" s="65">
        <f>VLOOKUP($A43,'Return Data'!$B$7:$R$2843,7,0)</f>
        <v>3.3485999999999998</v>
      </c>
      <c r="I43" s="66">
        <f t="shared" si="2"/>
        <v>25</v>
      </c>
      <c r="J43" s="65">
        <f>VLOOKUP($A43,'Return Data'!$B$7:$R$2843,8,0)</f>
        <v>3.2948</v>
      </c>
      <c r="K43" s="66">
        <f t="shared" si="3"/>
        <v>15</v>
      </c>
      <c r="L43" s="65">
        <f>VLOOKUP($A43,'Return Data'!$B$7:$R$2843,9,0)</f>
        <v>3.3279999999999998</v>
      </c>
      <c r="M43" s="66">
        <f t="shared" si="4"/>
        <v>13</v>
      </c>
      <c r="N43" s="65">
        <f>VLOOKUP($A43,'Return Data'!$B$7:$R$2843,10,0)</f>
        <v>3.2332999999999998</v>
      </c>
      <c r="O43" s="66">
        <f t="shared" si="5"/>
        <v>11</v>
      </c>
      <c r="P43" s="65">
        <f>VLOOKUP($A43,'Return Data'!$B$7:$R$2843,11,0)</f>
        <v>3.2677</v>
      </c>
      <c r="Q43" s="66">
        <f t="shared" si="6"/>
        <v>7</v>
      </c>
      <c r="R43" s="65">
        <f>VLOOKUP($A43,'Return Data'!$B$7:$R$2843,12,0)</f>
        <v>3.1819999999999999</v>
      </c>
      <c r="S43" s="66">
        <f t="shared" si="7"/>
        <v>8</v>
      </c>
      <c r="T43" s="65">
        <f>VLOOKUP($A43,'Return Data'!$B$7:$R$2843,13,0)</f>
        <v>3.2187000000000001</v>
      </c>
      <c r="U43" s="66">
        <f t="shared" si="8"/>
        <v>8</v>
      </c>
      <c r="V43" s="65">
        <f>VLOOKUP($A43,'Return Data'!$B$7:$R$2843,17,0)</f>
        <v>4.3151999999999999</v>
      </c>
      <c r="W43" s="66">
        <f t="shared" si="14"/>
        <v>7</v>
      </c>
      <c r="X43" s="65">
        <f>VLOOKUP($A43,'Return Data'!$B$7:$R$2843,14,0)</f>
        <v>4.0461</v>
      </c>
      <c r="Y43" s="66">
        <f t="shared" si="15"/>
        <v>32</v>
      </c>
      <c r="Z43" s="65">
        <f>VLOOKUP($A43,'Return Data'!$B$7:$R$2843,16,0)</f>
        <v>7.0279999999999996</v>
      </c>
      <c r="AA43" s="67">
        <f t="shared" si="11"/>
        <v>23</v>
      </c>
    </row>
    <row r="44" spans="1:27" x14ac:dyDescent="0.3">
      <c r="A44" s="63" t="s">
        <v>264</v>
      </c>
      <c r="B44" s="64">
        <f>VLOOKUP($A44,'Return Data'!$B$7:$R$2843,3,0)</f>
        <v>44391</v>
      </c>
      <c r="C44" s="65">
        <f>VLOOKUP($A44,'Return Data'!$B$7:$R$2843,4,0)</f>
        <v>3384.1945000000001</v>
      </c>
      <c r="D44" s="65">
        <f>VLOOKUP($A44,'Return Data'!$B$7:$R$2843,5,0)</f>
        <v>4.0655000000000001</v>
      </c>
      <c r="E44" s="66">
        <f t="shared" si="0"/>
        <v>6</v>
      </c>
      <c r="F44" s="65">
        <f>VLOOKUP($A44,'Return Data'!$B$7:$R$2843,6,0)</f>
        <v>3.8401000000000001</v>
      </c>
      <c r="G44" s="66">
        <f t="shared" si="1"/>
        <v>7</v>
      </c>
      <c r="H44" s="65">
        <f>VLOOKUP($A44,'Return Data'!$B$7:$R$2843,7,0)</f>
        <v>3.5293999999999999</v>
      </c>
      <c r="I44" s="66">
        <f t="shared" si="2"/>
        <v>9</v>
      </c>
      <c r="J44" s="65">
        <f>VLOOKUP($A44,'Return Data'!$B$7:$R$2843,8,0)</f>
        <v>3.3641999999999999</v>
      </c>
      <c r="K44" s="66">
        <f t="shared" si="3"/>
        <v>7</v>
      </c>
      <c r="L44" s="65">
        <f>VLOOKUP($A44,'Return Data'!$B$7:$R$2843,9,0)</f>
        <v>3.3601999999999999</v>
      </c>
      <c r="M44" s="66">
        <f t="shared" si="4"/>
        <v>6</v>
      </c>
      <c r="N44" s="65">
        <f>VLOOKUP($A44,'Return Data'!$B$7:$R$2843,10,0)</f>
        <v>3.2248999999999999</v>
      </c>
      <c r="O44" s="66">
        <f t="shared" si="5"/>
        <v>12</v>
      </c>
      <c r="P44" s="65">
        <f>VLOOKUP($A44,'Return Data'!$B$7:$R$2843,11,0)</f>
        <v>3.2421000000000002</v>
      </c>
      <c r="Q44" s="66">
        <f t="shared" si="6"/>
        <v>12</v>
      </c>
      <c r="R44" s="65">
        <f>VLOOKUP($A44,'Return Data'!$B$7:$R$2843,12,0)</f>
        <v>3.1650999999999998</v>
      </c>
      <c r="S44" s="66">
        <f t="shared" si="7"/>
        <v>9</v>
      </c>
      <c r="T44" s="65">
        <f>VLOOKUP($A44,'Return Data'!$B$7:$R$2843,13,0)</f>
        <v>3.2035999999999998</v>
      </c>
      <c r="U44" s="66">
        <f t="shared" si="8"/>
        <v>9</v>
      </c>
      <c r="V44" s="65">
        <f>VLOOKUP($A44,'Return Data'!$B$7:$R$2843,17,0)</f>
        <v>4.2725</v>
      </c>
      <c r="W44" s="66">
        <f t="shared" si="14"/>
        <v>16</v>
      </c>
      <c r="X44" s="65">
        <f>VLOOKUP($A44,'Return Data'!$B$7:$R$2843,14,0)</f>
        <v>5.3331</v>
      </c>
      <c r="Y44" s="66">
        <f t="shared" si="15"/>
        <v>11</v>
      </c>
      <c r="Z44" s="65">
        <f>VLOOKUP($A44,'Return Data'!$B$7:$R$2843,16,0)</f>
        <v>7.0353000000000003</v>
      </c>
      <c r="AA44" s="67">
        <f t="shared" si="11"/>
        <v>22</v>
      </c>
    </row>
    <row r="45" spans="1:27" x14ac:dyDescent="0.3">
      <c r="A45" s="63" t="s">
        <v>265</v>
      </c>
      <c r="B45" s="64">
        <f>VLOOKUP($A45,'Return Data'!$B$7:$R$2843,3,0)</f>
        <v>44391</v>
      </c>
      <c r="C45" s="65">
        <f>VLOOKUP($A45,'Return Data'!$B$7:$R$2843,4,0)</f>
        <v>1119.4265</v>
      </c>
      <c r="D45" s="65">
        <f>VLOOKUP($A45,'Return Data'!$B$7:$R$2843,5,0)</f>
        <v>2.8761000000000001</v>
      </c>
      <c r="E45" s="66">
        <f t="shared" si="0"/>
        <v>37</v>
      </c>
      <c r="F45" s="65">
        <f>VLOOKUP($A45,'Return Data'!$B$7:$R$2843,6,0)</f>
        <v>2.8797999999999999</v>
      </c>
      <c r="G45" s="66">
        <f t="shared" si="1"/>
        <v>36</v>
      </c>
      <c r="H45" s="65">
        <f>VLOOKUP($A45,'Return Data'!$B$7:$R$2843,7,0)</f>
        <v>2.8820999999999999</v>
      </c>
      <c r="I45" s="66">
        <f t="shared" si="2"/>
        <v>37</v>
      </c>
      <c r="J45" s="65">
        <f>VLOOKUP($A45,'Return Data'!$B$7:$R$2843,8,0)</f>
        <v>2.8814000000000002</v>
      </c>
      <c r="K45" s="66">
        <f t="shared" si="3"/>
        <v>37</v>
      </c>
      <c r="L45" s="65">
        <f>VLOOKUP($A45,'Return Data'!$B$7:$R$2843,9,0)</f>
        <v>2.8771</v>
      </c>
      <c r="M45" s="66">
        <f t="shared" si="4"/>
        <v>37</v>
      </c>
      <c r="N45" s="65">
        <f>VLOOKUP($A45,'Return Data'!$B$7:$R$2843,10,0)</f>
        <v>2.91</v>
      </c>
      <c r="O45" s="66">
        <f t="shared" si="5"/>
        <v>34</v>
      </c>
      <c r="P45" s="65">
        <f>VLOOKUP($A45,'Return Data'!$B$7:$R$2843,11,0)</f>
        <v>2.9459</v>
      </c>
      <c r="Q45" s="66">
        <f t="shared" si="6"/>
        <v>35</v>
      </c>
      <c r="R45" s="65">
        <f>VLOOKUP($A45,'Return Data'!$B$7:$R$2843,12,0)</f>
        <v>2.9403000000000001</v>
      </c>
      <c r="S45" s="66">
        <f t="shared" si="7"/>
        <v>34</v>
      </c>
      <c r="T45" s="65">
        <f>VLOOKUP($A45,'Return Data'!$B$7:$R$2843,13,0)</f>
        <v>2.9365999999999999</v>
      </c>
      <c r="U45" s="66">
        <f t="shared" si="8"/>
        <v>34</v>
      </c>
      <c r="V45" s="65"/>
      <c r="W45" s="66"/>
      <c r="X45" s="65"/>
      <c r="Y45" s="66"/>
      <c r="Z45" s="65">
        <f>VLOOKUP($A45,'Return Data'!$B$7:$R$2843,16,0)</f>
        <v>4.6189999999999998</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3.6374789473684208</v>
      </c>
      <c r="E47" s="65"/>
      <c r="F47" s="75">
        <f>AVERAGE(F8:F45)</f>
        <v>3.4790157894736833</v>
      </c>
      <c r="G47" s="65"/>
      <c r="H47" s="75">
        <f>AVERAGE(H8:H45)</f>
        <v>3.2778578947368424</v>
      </c>
      <c r="I47" s="65"/>
      <c r="J47" s="75">
        <f>AVERAGE(J8:J45)</f>
        <v>3.1674815789473674</v>
      </c>
      <c r="K47" s="65"/>
      <c r="L47" s="75">
        <f>AVERAGE(L8:L45)</f>
        <v>3.1733026315789474</v>
      </c>
      <c r="M47" s="65"/>
      <c r="N47" s="75">
        <f>AVERAGE(N8:N45)</f>
        <v>3.1021815789473695</v>
      </c>
      <c r="O47" s="65"/>
      <c r="P47" s="75">
        <f>AVERAGE(P8:P45)</f>
        <v>3.1237078947368411</v>
      </c>
      <c r="Q47" s="65"/>
      <c r="R47" s="75">
        <f>AVERAGE(R8:R45)</f>
        <v>3.0540315789473684</v>
      </c>
      <c r="S47" s="65"/>
      <c r="T47" s="75">
        <f>AVERAGE(T8:T45)</f>
        <v>3.0878736842105265</v>
      </c>
      <c r="U47" s="65"/>
      <c r="V47" s="75">
        <f>AVERAGE(V8:V45)</f>
        <v>4.1023628571428583</v>
      </c>
      <c r="W47" s="65"/>
      <c r="X47" s="75">
        <f>AVERAGE(X8:X45)</f>
        <v>4.9829029411764694</v>
      </c>
      <c r="Y47" s="65"/>
      <c r="Z47" s="75">
        <f>AVERAGE(Z8:Z45)</f>
        <v>6.5052315789473685</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4.2755999999999998</v>
      </c>
      <c r="E49" s="95"/>
      <c r="F49" s="79">
        <f>MAX(F8:F45)</f>
        <v>3.9596</v>
      </c>
      <c r="G49" s="95"/>
      <c r="H49" s="79">
        <f>MAX(H8:H45)</f>
        <v>3.6848999999999998</v>
      </c>
      <c r="I49" s="95"/>
      <c r="J49" s="79">
        <f>MAX(J8:J45)</f>
        <v>3.5958999999999999</v>
      </c>
      <c r="K49" s="95"/>
      <c r="L49" s="79">
        <f>MAX(L8:L45)</f>
        <v>3.5463</v>
      </c>
      <c r="M49" s="95"/>
      <c r="N49" s="79">
        <f>MAX(N8:N45)</f>
        <v>3.9298000000000002</v>
      </c>
      <c r="O49" s="95"/>
      <c r="P49" s="79">
        <f>MAX(P8:P45)</f>
        <v>4.0838999999999999</v>
      </c>
      <c r="Q49" s="95"/>
      <c r="R49" s="79">
        <f>MAX(R8:R45)</f>
        <v>4.1441999999999997</v>
      </c>
      <c r="S49" s="95"/>
      <c r="T49" s="79">
        <f>MAX(T8:T45)</f>
        <v>4.3105000000000002</v>
      </c>
      <c r="U49" s="95"/>
      <c r="V49" s="79">
        <f>MAX(V8:V45)</f>
        <v>5.1192000000000002</v>
      </c>
      <c r="W49" s="95"/>
      <c r="X49" s="79">
        <f>MAX(X8:X45)</f>
        <v>5.9127000000000001</v>
      </c>
      <c r="Y49" s="95"/>
      <c r="Z49" s="79">
        <f>MAX(Z8:Z45)</f>
        <v>7.8112000000000004</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44391</v>
      </c>
      <c r="E7" s="184">
        <v>1003.34</v>
      </c>
      <c r="F7" s="184">
        <v>0.53610000000000002</v>
      </c>
      <c r="G7" s="184">
        <v>1.0301</v>
      </c>
      <c r="H7" s="184">
        <v>0.58450000000000002</v>
      </c>
      <c r="I7" s="184">
        <v>1.8556999999999999</v>
      </c>
      <c r="J7" s="184">
        <v>2.3439999999999999</v>
      </c>
      <c r="K7" s="184">
        <v>10.785500000000001</v>
      </c>
      <c r="L7" s="184">
        <v>12.7843</v>
      </c>
      <c r="M7" s="184">
        <v>33.941200000000002</v>
      </c>
      <c r="N7" s="184">
        <v>49.051499999999997</v>
      </c>
      <c r="O7" s="184">
        <v>10.564399999999999</v>
      </c>
      <c r="P7" s="184">
        <v>10.3771</v>
      </c>
      <c r="Q7" s="184">
        <v>19.040500000000002</v>
      </c>
      <c r="R7" s="184">
        <v>15.8233</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44391</v>
      </c>
      <c r="E8" s="184">
        <v>1088.93</v>
      </c>
      <c r="F8" s="184">
        <v>0.5383</v>
      </c>
      <c r="G8" s="184">
        <v>1.0410999999999999</v>
      </c>
      <c r="H8" s="184">
        <v>0.60050000000000003</v>
      </c>
      <c r="I8" s="184">
        <v>1.8891</v>
      </c>
      <c r="J8" s="184">
        <v>2.4171999999999998</v>
      </c>
      <c r="K8" s="184">
        <v>11.011100000000001</v>
      </c>
      <c r="L8" s="184">
        <v>13.1873</v>
      </c>
      <c r="M8" s="184">
        <v>34.696899999999999</v>
      </c>
      <c r="N8" s="184">
        <v>50.207599999999999</v>
      </c>
      <c r="O8" s="184">
        <v>11.4544</v>
      </c>
      <c r="P8" s="184">
        <v>11.4781</v>
      </c>
      <c r="Q8" s="184">
        <v>14.260999999999999</v>
      </c>
      <c r="R8" s="184">
        <v>16.7057</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44391</v>
      </c>
      <c r="E9" s="184">
        <v>14.94</v>
      </c>
      <c r="F9" s="184">
        <v>0.33579999999999999</v>
      </c>
      <c r="G9" s="184">
        <v>0.80969999999999998</v>
      </c>
      <c r="H9" s="184">
        <v>0.4032</v>
      </c>
      <c r="I9" s="184">
        <v>1.91</v>
      </c>
      <c r="J9" s="184">
        <v>2.4691000000000001</v>
      </c>
      <c r="K9" s="184">
        <v>11.3264</v>
      </c>
      <c r="L9" s="184">
        <v>9.6112000000000002</v>
      </c>
      <c r="M9" s="184">
        <v>28.460899999999999</v>
      </c>
      <c r="N9" s="184">
        <v>40.018700000000003</v>
      </c>
      <c r="O9" s="184"/>
      <c r="P9" s="184"/>
      <c r="Q9" s="184">
        <v>14.676600000000001</v>
      </c>
      <c r="R9" s="184">
        <v>19.6523</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44391</v>
      </c>
      <c r="E10" s="184">
        <v>14.3</v>
      </c>
      <c r="F10" s="184">
        <v>0.35089999999999999</v>
      </c>
      <c r="G10" s="184">
        <v>0.7752</v>
      </c>
      <c r="H10" s="184">
        <v>0.35089999999999999</v>
      </c>
      <c r="I10" s="184">
        <v>1.8519000000000001</v>
      </c>
      <c r="J10" s="184">
        <v>2.3622000000000001</v>
      </c>
      <c r="K10" s="184">
        <v>10.8527</v>
      </c>
      <c r="L10" s="184">
        <v>8.8279999999999994</v>
      </c>
      <c r="M10" s="184">
        <v>27.1111</v>
      </c>
      <c r="N10" s="184">
        <v>38.030900000000003</v>
      </c>
      <c r="O10" s="184"/>
      <c r="P10" s="184"/>
      <c r="Q10" s="184">
        <v>12.976599999999999</v>
      </c>
      <c r="R10" s="184">
        <v>18.034800000000001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44391</v>
      </c>
      <c r="E11" s="184">
        <v>75.069999999999993</v>
      </c>
      <c r="F11" s="184">
        <v>0.25369999999999998</v>
      </c>
      <c r="G11" s="184">
        <v>1.2271000000000001</v>
      </c>
      <c r="H11" s="184">
        <v>0.71099999999999997</v>
      </c>
      <c r="I11" s="184">
        <v>2.0388999999999999</v>
      </c>
      <c r="J11" s="184">
        <v>2.4706999999999999</v>
      </c>
      <c r="K11" s="184">
        <v>10.478300000000001</v>
      </c>
      <c r="L11" s="184">
        <v>10.315899999999999</v>
      </c>
      <c r="M11" s="184">
        <v>30.852399999999999</v>
      </c>
      <c r="N11" s="184">
        <v>45.287399999999998</v>
      </c>
      <c r="O11" s="184">
        <v>10.6051</v>
      </c>
      <c r="P11" s="184">
        <v>10.5656</v>
      </c>
      <c r="Q11" s="184">
        <v>11.956099999999999</v>
      </c>
      <c r="R11" s="184">
        <v>17.297799999999999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44391</v>
      </c>
      <c r="E12" s="184">
        <v>82.05</v>
      </c>
      <c r="F12" s="184">
        <v>0.25659999999999999</v>
      </c>
      <c r="G12" s="184">
        <v>1.2213000000000001</v>
      </c>
      <c r="H12" s="184">
        <v>0.71189999999999998</v>
      </c>
      <c r="I12" s="184">
        <v>2.0649000000000002</v>
      </c>
      <c r="J12" s="184">
        <v>2.5240999999999998</v>
      </c>
      <c r="K12" s="184">
        <v>10.639200000000001</v>
      </c>
      <c r="L12" s="184">
        <v>10.6541</v>
      </c>
      <c r="M12" s="184">
        <v>31.4693</v>
      </c>
      <c r="N12" s="184">
        <v>46.230600000000003</v>
      </c>
      <c r="O12" s="184">
        <v>11.497199999999999</v>
      </c>
      <c r="P12" s="184">
        <v>11.7767</v>
      </c>
      <c r="Q12" s="184">
        <v>12.4163</v>
      </c>
      <c r="R12" s="184">
        <v>18.076899999999998</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44391</v>
      </c>
      <c r="E13" s="184">
        <v>18.889800000000001</v>
      </c>
      <c r="F13" s="184">
        <v>0.22389999999999999</v>
      </c>
      <c r="G13" s="184">
        <v>1.2196</v>
      </c>
      <c r="H13" s="184">
        <v>0.59160000000000001</v>
      </c>
      <c r="I13" s="184">
        <v>1.8597999999999999</v>
      </c>
      <c r="J13" s="184">
        <v>1.9296</v>
      </c>
      <c r="K13" s="184">
        <v>14.4628</v>
      </c>
      <c r="L13" s="184">
        <v>14.010300000000001</v>
      </c>
      <c r="M13" s="184">
        <v>35.335099999999997</v>
      </c>
      <c r="N13" s="184">
        <v>44.581000000000003</v>
      </c>
      <c r="O13" s="184">
        <v>18.48</v>
      </c>
      <c r="P13" s="184"/>
      <c r="Q13" s="184">
        <v>16.057099999999998</v>
      </c>
      <c r="R13" s="184">
        <v>23.648299999999999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44391</v>
      </c>
      <c r="E14" s="184">
        <v>17.654800000000002</v>
      </c>
      <c r="F14" s="184">
        <v>0.2185</v>
      </c>
      <c r="G14" s="184">
        <v>1.1944999999999999</v>
      </c>
      <c r="H14" s="184">
        <v>0.55649999999999999</v>
      </c>
      <c r="I14" s="184">
        <v>1.7896000000000001</v>
      </c>
      <c r="J14" s="184">
        <v>1.7790999999999999</v>
      </c>
      <c r="K14" s="184">
        <v>13.9519</v>
      </c>
      <c r="L14" s="184">
        <v>13.0168</v>
      </c>
      <c r="M14" s="184">
        <v>33.628</v>
      </c>
      <c r="N14" s="184">
        <v>42.173299999999998</v>
      </c>
      <c r="O14" s="184">
        <v>16.633900000000001</v>
      </c>
      <c r="P14" s="184"/>
      <c r="Q14" s="184">
        <v>14.234299999999999</v>
      </c>
      <c r="R14" s="184">
        <v>21.637499999999999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44391</v>
      </c>
      <c r="E15" s="184">
        <v>22.42</v>
      </c>
      <c r="F15" s="184">
        <v>1.2646999999999999</v>
      </c>
      <c r="G15" s="184">
        <v>2.0947</v>
      </c>
      <c r="H15" s="184">
        <v>2.0947</v>
      </c>
      <c r="I15" s="184">
        <v>4.5709</v>
      </c>
      <c r="J15" s="184">
        <v>8.2568999999999999</v>
      </c>
      <c r="K15" s="184">
        <v>25.041799999999999</v>
      </c>
      <c r="L15" s="184">
        <v>32.977499999999999</v>
      </c>
      <c r="M15" s="184">
        <v>56.236899999999999</v>
      </c>
      <c r="N15" s="184">
        <v>84.983500000000006</v>
      </c>
      <c r="O15" s="184">
        <v>17.129300000000001</v>
      </c>
      <c r="P15" s="184"/>
      <c r="Q15" s="184">
        <v>17.5763</v>
      </c>
      <c r="R15" s="184">
        <v>36.910499999999999</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44391</v>
      </c>
      <c r="E16" s="184">
        <v>21.47</v>
      </c>
      <c r="F16" s="184">
        <v>1.2258</v>
      </c>
      <c r="G16" s="184">
        <v>2.0922000000000001</v>
      </c>
      <c r="H16" s="184">
        <v>2.0436999999999999</v>
      </c>
      <c r="I16" s="184">
        <v>4.5278</v>
      </c>
      <c r="J16" s="184">
        <v>8.1611999999999991</v>
      </c>
      <c r="K16" s="184">
        <v>24.7531</v>
      </c>
      <c r="L16" s="184">
        <v>32.367400000000004</v>
      </c>
      <c r="M16" s="184">
        <v>55.242199999999997</v>
      </c>
      <c r="N16" s="184">
        <v>83.3476</v>
      </c>
      <c r="O16" s="184">
        <v>16.066700000000001</v>
      </c>
      <c r="P16" s="184"/>
      <c r="Q16" s="184">
        <v>16.559799999999999</v>
      </c>
      <c r="R16" s="184">
        <v>35.758600000000001</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44391</v>
      </c>
      <c r="E17" s="184">
        <v>248.45</v>
      </c>
      <c r="F17" s="184">
        <v>0.20169999999999999</v>
      </c>
      <c r="G17" s="184">
        <v>0.85650000000000004</v>
      </c>
      <c r="H17" s="184">
        <v>0.39200000000000002</v>
      </c>
      <c r="I17" s="184">
        <v>1.6238999999999999</v>
      </c>
      <c r="J17" s="184">
        <v>2.3986999999999998</v>
      </c>
      <c r="K17" s="184">
        <v>10.7323</v>
      </c>
      <c r="L17" s="184">
        <v>11.6128</v>
      </c>
      <c r="M17" s="184">
        <v>29.259699999999999</v>
      </c>
      <c r="N17" s="184">
        <v>41.955199999999998</v>
      </c>
      <c r="O17" s="184">
        <v>16.438199999999998</v>
      </c>
      <c r="P17" s="184">
        <v>15.7201</v>
      </c>
      <c r="Q17" s="184">
        <v>15.675800000000001</v>
      </c>
      <c r="R17" s="184">
        <v>21.71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44391</v>
      </c>
      <c r="E18" s="184">
        <v>230.19</v>
      </c>
      <c r="F18" s="184">
        <v>0.20019999999999999</v>
      </c>
      <c r="G18" s="184">
        <v>0.84109999999999996</v>
      </c>
      <c r="H18" s="184">
        <v>0.37059999999999998</v>
      </c>
      <c r="I18" s="184">
        <v>1.5752999999999999</v>
      </c>
      <c r="J18" s="184">
        <v>2.2930000000000001</v>
      </c>
      <c r="K18" s="184">
        <v>10.392300000000001</v>
      </c>
      <c r="L18" s="184">
        <v>10.9724</v>
      </c>
      <c r="M18" s="184">
        <v>28.139600000000002</v>
      </c>
      <c r="N18" s="184">
        <v>40.325499999999998</v>
      </c>
      <c r="O18" s="184">
        <v>15.095700000000001</v>
      </c>
      <c r="P18" s="184">
        <v>14.321199999999999</v>
      </c>
      <c r="Q18" s="184">
        <v>11.6478</v>
      </c>
      <c r="R18" s="184">
        <v>20.2987</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44391</v>
      </c>
      <c r="E19" s="184">
        <v>241.96899999999999</v>
      </c>
      <c r="F19" s="184">
        <v>5.2499999999999998E-2</v>
      </c>
      <c r="G19" s="184">
        <v>1.0073000000000001</v>
      </c>
      <c r="H19" s="184">
        <v>0.83009999999999995</v>
      </c>
      <c r="I19" s="184">
        <v>2.2299000000000002</v>
      </c>
      <c r="J19" s="184">
        <v>3.1806999999999999</v>
      </c>
      <c r="K19" s="184">
        <v>12.3916</v>
      </c>
      <c r="L19" s="184">
        <v>13.9466</v>
      </c>
      <c r="M19" s="184">
        <v>37.331000000000003</v>
      </c>
      <c r="N19" s="184">
        <v>46.477400000000003</v>
      </c>
      <c r="O19" s="184">
        <v>16.450299999999999</v>
      </c>
      <c r="P19" s="184">
        <v>15.075900000000001</v>
      </c>
      <c r="Q19" s="184">
        <v>15.2018</v>
      </c>
      <c r="R19" s="184">
        <v>22.817900000000002</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44391</v>
      </c>
      <c r="E20" s="184">
        <v>224.34299999999999</v>
      </c>
      <c r="F20" s="184">
        <v>4.99E-2</v>
      </c>
      <c r="G20" s="184">
        <v>0.99350000000000005</v>
      </c>
      <c r="H20" s="184">
        <v>0.81020000000000003</v>
      </c>
      <c r="I20" s="184">
        <v>2.1905000000000001</v>
      </c>
      <c r="J20" s="184">
        <v>3.0945</v>
      </c>
      <c r="K20" s="184">
        <v>12.100300000000001</v>
      </c>
      <c r="L20" s="184">
        <v>13.3727</v>
      </c>
      <c r="M20" s="184">
        <v>36.289200000000001</v>
      </c>
      <c r="N20" s="184">
        <v>45.000300000000003</v>
      </c>
      <c r="O20" s="184">
        <v>15.2905</v>
      </c>
      <c r="P20" s="184">
        <v>13.8727</v>
      </c>
      <c r="Q20" s="184">
        <v>15.0787</v>
      </c>
      <c r="R20" s="184">
        <v>21.607700000000001</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44391</v>
      </c>
      <c r="E21" s="184">
        <v>37.81</v>
      </c>
      <c r="F21" s="184">
        <v>0.1855</v>
      </c>
      <c r="G21" s="184">
        <v>0.93430000000000002</v>
      </c>
      <c r="H21" s="184">
        <v>0.2918</v>
      </c>
      <c r="I21" s="184">
        <v>1.4489000000000001</v>
      </c>
      <c r="J21" s="184">
        <v>2.5495000000000001</v>
      </c>
      <c r="K21" s="184">
        <v>11.930099999999999</v>
      </c>
      <c r="L21" s="184">
        <v>13.169700000000001</v>
      </c>
      <c r="M21" s="184">
        <v>35.909399999999998</v>
      </c>
      <c r="N21" s="184">
        <v>47.177900000000001</v>
      </c>
      <c r="O21" s="184">
        <v>14.2425</v>
      </c>
      <c r="P21" s="184">
        <v>13.060499999999999</v>
      </c>
      <c r="Q21" s="184">
        <v>13.4826</v>
      </c>
      <c r="R21" s="184">
        <v>19.6768</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44391</v>
      </c>
      <c r="E22" s="184">
        <v>35.28</v>
      </c>
      <c r="F22" s="184">
        <v>0.1988</v>
      </c>
      <c r="G22" s="184">
        <v>0.9153</v>
      </c>
      <c r="H22" s="184">
        <v>0.2843</v>
      </c>
      <c r="I22" s="184">
        <v>1.4085000000000001</v>
      </c>
      <c r="J22" s="184">
        <v>2.4093</v>
      </c>
      <c r="K22" s="184">
        <v>11.469200000000001</v>
      </c>
      <c r="L22" s="184">
        <v>12.178100000000001</v>
      </c>
      <c r="M22" s="184">
        <v>34.093499999999999</v>
      </c>
      <c r="N22" s="184">
        <v>44.530900000000003</v>
      </c>
      <c r="O22" s="184">
        <v>12.5337</v>
      </c>
      <c r="P22" s="184">
        <v>11.7805</v>
      </c>
      <c r="Q22" s="184">
        <v>11.1448</v>
      </c>
      <c r="R22" s="184">
        <v>17.729500000000002</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44391</v>
      </c>
      <c r="E23" s="184">
        <v>166.7782</v>
      </c>
      <c r="F23" s="184">
        <v>0.19800000000000001</v>
      </c>
      <c r="G23" s="184">
        <v>0.84240000000000004</v>
      </c>
      <c r="H23" s="184">
        <v>0.37809999999999999</v>
      </c>
      <c r="I23" s="184">
        <v>0.87080000000000002</v>
      </c>
      <c r="J23" s="184">
        <v>1.0261</v>
      </c>
      <c r="K23" s="184">
        <v>10.950200000000001</v>
      </c>
      <c r="L23" s="184">
        <v>11.0245</v>
      </c>
      <c r="M23" s="184">
        <v>37.569099999999999</v>
      </c>
      <c r="N23" s="184">
        <v>48.947899999999997</v>
      </c>
      <c r="O23" s="184">
        <v>13.0562</v>
      </c>
      <c r="P23" s="184">
        <v>11.130599999999999</v>
      </c>
      <c r="Q23" s="184">
        <v>13.9093</v>
      </c>
      <c r="R23" s="184">
        <v>17.707899999999999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44391</v>
      </c>
      <c r="E24" s="184">
        <v>182.77209999999999</v>
      </c>
      <c r="F24" s="184">
        <v>0.2009</v>
      </c>
      <c r="G24" s="184">
        <v>0.85699999999999998</v>
      </c>
      <c r="H24" s="184">
        <v>0.39850000000000002</v>
      </c>
      <c r="I24" s="184">
        <v>0.91139999999999999</v>
      </c>
      <c r="J24" s="184">
        <v>1.1104000000000001</v>
      </c>
      <c r="K24" s="184">
        <v>11.2271</v>
      </c>
      <c r="L24" s="184">
        <v>11.5755</v>
      </c>
      <c r="M24" s="184">
        <v>38.599699999999999</v>
      </c>
      <c r="N24" s="184">
        <v>50.441400000000002</v>
      </c>
      <c r="O24" s="184">
        <v>14.249000000000001</v>
      </c>
      <c r="P24" s="184">
        <v>12.4955</v>
      </c>
      <c r="Q24" s="184">
        <v>15.0671</v>
      </c>
      <c r="R24" s="184">
        <v>18.904199999999999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44391</v>
      </c>
      <c r="E25" s="184">
        <v>74.418999999999997</v>
      </c>
      <c r="F25" s="184">
        <v>0.1265</v>
      </c>
      <c r="G25" s="184">
        <v>1.1389</v>
      </c>
      <c r="H25" s="184">
        <v>0.1777</v>
      </c>
      <c r="I25" s="184">
        <v>1.6721999999999999</v>
      </c>
      <c r="J25" s="184">
        <v>2.1355</v>
      </c>
      <c r="K25" s="184">
        <v>12.2475</v>
      </c>
      <c r="L25" s="184">
        <v>13.854900000000001</v>
      </c>
      <c r="M25" s="184">
        <v>37.327199999999998</v>
      </c>
      <c r="N25" s="184">
        <v>49.477800000000002</v>
      </c>
      <c r="O25" s="184">
        <v>13.518700000000001</v>
      </c>
      <c r="P25" s="184">
        <v>11.111599999999999</v>
      </c>
      <c r="Q25" s="184">
        <v>13.1191</v>
      </c>
      <c r="R25" s="184">
        <v>17.011800000000001</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44391</v>
      </c>
      <c r="E26" s="184">
        <v>74.418999999999997</v>
      </c>
      <c r="F26" s="184">
        <v>0.1265</v>
      </c>
      <c r="G26" s="184">
        <v>1.1389</v>
      </c>
      <c r="H26" s="184">
        <v>0.1777</v>
      </c>
      <c r="I26" s="184">
        <v>1.6721999999999999</v>
      </c>
      <c r="J26" s="184">
        <v>2.1355</v>
      </c>
      <c r="K26" s="184">
        <v>12.2475</v>
      </c>
      <c r="L26" s="184">
        <v>13.854900000000001</v>
      </c>
      <c r="M26" s="184">
        <v>37.327199999999998</v>
      </c>
      <c r="N26" s="184">
        <v>49.477800000000002</v>
      </c>
      <c r="O26" s="184">
        <v>13.518700000000001</v>
      </c>
      <c r="P26" s="184">
        <v>12.7902</v>
      </c>
      <c r="Q26" s="184">
        <v>15.8139</v>
      </c>
      <c r="R26" s="184">
        <v>17.011800000000001</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44391</v>
      </c>
      <c r="E27" s="184">
        <v>78.617000000000004</v>
      </c>
      <c r="F27" s="184">
        <v>0.12740000000000001</v>
      </c>
      <c r="G27" s="184">
        <v>1.1476</v>
      </c>
      <c r="H27" s="184">
        <v>0.18990000000000001</v>
      </c>
      <c r="I27" s="184">
        <v>1.6959</v>
      </c>
      <c r="J27" s="184">
        <v>2.1888999999999998</v>
      </c>
      <c r="K27" s="184">
        <v>12.427199999999999</v>
      </c>
      <c r="L27" s="184">
        <v>14.2125</v>
      </c>
      <c r="M27" s="184">
        <v>37.965699999999998</v>
      </c>
      <c r="N27" s="184">
        <v>50.411299999999997</v>
      </c>
      <c r="O27" s="184">
        <v>14.327500000000001</v>
      </c>
      <c r="P27" s="184">
        <v>11.883699999999999</v>
      </c>
      <c r="Q27" s="184">
        <v>12.561199999999999</v>
      </c>
      <c r="R27" s="184">
        <v>17.742100000000001</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44391</v>
      </c>
      <c r="E28" s="184">
        <v>78.617000000000004</v>
      </c>
      <c r="F28" s="184">
        <v>0.12740000000000001</v>
      </c>
      <c r="G28" s="184">
        <v>1.1476</v>
      </c>
      <c r="H28" s="184">
        <v>0.18990000000000001</v>
      </c>
      <c r="I28" s="184">
        <v>1.6959</v>
      </c>
      <c r="J28" s="184">
        <v>2.1888999999999998</v>
      </c>
      <c r="K28" s="184">
        <v>12.427199999999999</v>
      </c>
      <c r="L28" s="184">
        <v>14.2125</v>
      </c>
      <c r="M28" s="184">
        <v>37.965699999999998</v>
      </c>
      <c r="N28" s="184">
        <v>50.411299999999997</v>
      </c>
      <c r="O28" s="184">
        <v>14.327500000000001</v>
      </c>
      <c r="P28" s="184">
        <v>13.7933</v>
      </c>
      <c r="Q28" s="184">
        <v>16.054400000000001</v>
      </c>
      <c r="R28" s="184">
        <v>17.742100000000001</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44391</v>
      </c>
      <c r="E29" s="184">
        <v>15.424099999999999</v>
      </c>
      <c r="F29" s="184">
        <v>0.1409</v>
      </c>
      <c r="G29" s="184">
        <v>0.9325</v>
      </c>
      <c r="H29" s="184">
        <v>0.2802</v>
      </c>
      <c r="I29" s="184">
        <v>1.2424999999999999</v>
      </c>
      <c r="J29" s="184">
        <v>1.5960000000000001</v>
      </c>
      <c r="K29" s="184">
        <v>9.9835999999999991</v>
      </c>
      <c r="L29" s="184">
        <v>9.4559999999999995</v>
      </c>
      <c r="M29" s="184">
        <v>27.410799999999998</v>
      </c>
      <c r="N29" s="184">
        <v>40.279000000000003</v>
      </c>
      <c r="O29" s="184"/>
      <c r="P29" s="184"/>
      <c r="Q29" s="184">
        <v>17.211099999999998</v>
      </c>
      <c r="R29" s="184">
        <v>18.957999999999998</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44391</v>
      </c>
      <c r="E30" s="184">
        <v>14.838100000000001</v>
      </c>
      <c r="F30" s="184">
        <v>0.1363</v>
      </c>
      <c r="G30" s="184">
        <v>0.91200000000000003</v>
      </c>
      <c r="H30" s="184">
        <v>0.252</v>
      </c>
      <c r="I30" s="184">
        <v>1.1852</v>
      </c>
      <c r="J30" s="184">
        <v>1.4731000000000001</v>
      </c>
      <c r="K30" s="184">
        <v>9.5774000000000008</v>
      </c>
      <c r="L30" s="184">
        <v>8.6547000000000001</v>
      </c>
      <c r="M30" s="184">
        <v>26.0061</v>
      </c>
      <c r="N30" s="184">
        <v>38.220399999999998</v>
      </c>
      <c r="O30" s="184"/>
      <c r="P30" s="184"/>
      <c r="Q30" s="184">
        <v>15.559100000000001</v>
      </c>
      <c r="R30" s="184">
        <v>17.229700000000001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44391</v>
      </c>
      <c r="E31" s="184">
        <v>189.61</v>
      </c>
      <c r="F31" s="184">
        <v>0.31209999999999999</v>
      </c>
      <c r="G31" s="184">
        <v>1.2279</v>
      </c>
      <c r="H31" s="184">
        <v>0.78669999999999995</v>
      </c>
      <c r="I31" s="184">
        <v>1.7658</v>
      </c>
      <c r="J31" s="184">
        <v>0.7278</v>
      </c>
      <c r="K31" s="184">
        <v>12.408099999999999</v>
      </c>
      <c r="L31" s="184">
        <v>16.6615</v>
      </c>
      <c r="M31" s="184">
        <v>52.101700000000001</v>
      </c>
      <c r="N31" s="184">
        <v>52.542200000000001</v>
      </c>
      <c r="O31" s="184">
        <v>15.211499999999999</v>
      </c>
      <c r="P31" s="184">
        <v>13.7042</v>
      </c>
      <c r="Q31" s="184">
        <v>14.514799999999999</v>
      </c>
      <c r="R31" s="184">
        <v>18.517499999999998</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44391</v>
      </c>
      <c r="E32" s="184">
        <v>205.62</v>
      </c>
      <c r="F32" s="184">
        <v>0.31709999999999999</v>
      </c>
      <c r="G32" s="184">
        <v>1.2358</v>
      </c>
      <c r="H32" s="184">
        <v>0.79910000000000003</v>
      </c>
      <c r="I32" s="184">
        <v>1.7869999999999999</v>
      </c>
      <c r="J32" s="184">
        <v>0.76939999999999997</v>
      </c>
      <c r="K32" s="184">
        <v>12.545199999999999</v>
      </c>
      <c r="L32" s="184">
        <v>16.9359</v>
      </c>
      <c r="M32" s="184">
        <v>52.639000000000003</v>
      </c>
      <c r="N32" s="184">
        <v>53.287599999999998</v>
      </c>
      <c r="O32" s="184">
        <v>15.9399</v>
      </c>
      <c r="P32" s="184">
        <v>14.7698</v>
      </c>
      <c r="Q32" s="184">
        <v>16.416399999999999</v>
      </c>
      <c r="R32" s="184">
        <v>19.116299999999999</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44391</v>
      </c>
      <c r="E33" s="184">
        <v>14.756600000000001</v>
      </c>
      <c r="F33" s="184">
        <v>4.7000000000000002E-3</v>
      </c>
      <c r="G33" s="184">
        <v>0.61639999999999995</v>
      </c>
      <c r="H33" s="184">
        <v>-0.12989999999999999</v>
      </c>
      <c r="I33" s="184">
        <v>0.86529999999999996</v>
      </c>
      <c r="J33" s="184">
        <v>0.51559999999999995</v>
      </c>
      <c r="K33" s="184">
        <v>8.4126999999999992</v>
      </c>
      <c r="L33" s="184">
        <v>7.6848999999999998</v>
      </c>
      <c r="M33" s="184">
        <v>23.9436</v>
      </c>
      <c r="N33" s="184">
        <v>32.466200000000001</v>
      </c>
      <c r="O33" s="184">
        <v>6.8962000000000003</v>
      </c>
      <c r="P33" s="184"/>
      <c r="Q33" s="184">
        <v>8.5869</v>
      </c>
      <c r="R33" s="184">
        <v>15.3764</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44391</v>
      </c>
      <c r="E34" s="184">
        <v>15.799200000000001</v>
      </c>
      <c r="F34" s="184">
        <v>7.0000000000000001E-3</v>
      </c>
      <c r="G34" s="184">
        <v>0.62860000000000005</v>
      </c>
      <c r="H34" s="184">
        <v>-0.1125</v>
      </c>
      <c r="I34" s="184">
        <v>0.89980000000000004</v>
      </c>
      <c r="J34" s="184">
        <v>0.59150000000000003</v>
      </c>
      <c r="K34" s="184">
        <v>8.6587999999999994</v>
      </c>
      <c r="L34" s="184">
        <v>8.1077999999999992</v>
      </c>
      <c r="M34" s="184">
        <v>24.694800000000001</v>
      </c>
      <c r="N34" s="184">
        <v>33.561</v>
      </c>
      <c r="O34" s="184">
        <v>8.1331000000000007</v>
      </c>
      <c r="P34" s="184"/>
      <c r="Q34" s="184">
        <v>10.1677</v>
      </c>
      <c r="R34" s="184">
        <v>16.381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44391</v>
      </c>
      <c r="E35" s="184">
        <v>17.05</v>
      </c>
      <c r="F35" s="184">
        <v>0.29409999999999997</v>
      </c>
      <c r="G35" s="184">
        <v>1.0669999999999999</v>
      </c>
      <c r="H35" s="184">
        <v>0.53069999999999995</v>
      </c>
      <c r="I35" s="184">
        <v>1.4881</v>
      </c>
      <c r="J35" s="184">
        <v>2.7107999999999999</v>
      </c>
      <c r="K35" s="184">
        <v>12.69</v>
      </c>
      <c r="L35" s="184">
        <v>14.892200000000001</v>
      </c>
      <c r="M35" s="184">
        <v>36.073399999999999</v>
      </c>
      <c r="N35" s="184">
        <v>54.438400000000001</v>
      </c>
      <c r="O35" s="184">
        <v>12.9895</v>
      </c>
      <c r="P35" s="184"/>
      <c r="Q35" s="184">
        <v>12.4718</v>
      </c>
      <c r="R35" s="184">
        <v>19.311299999999999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44391</v>
      </c>
      <c r="E36" s="184">
        <v>15.89</v>
      </c>
      <c r="F36" s="184">
        <v>0.25240000000000001</v>
      </c>
      <c r="G36" s="184">
        <v>1.0172000000000001</v>
      </c>
      <c r="H36" s="184">
        <v>0.4425</v>
      </c>
      <c r="I36" s="184">
        <v>1.4039999999999999</v>
      </c>
      <c r="J36" s="184">
        <v>2.5823</v>
      </c>
      <c r="K36" s="184">
        <v>12.296799999999999</v>
      </c>
      <c r="L36" s="184">
        <v>14.1523</v>
      </c>
      <c r="M36" s="184">
        <v>34.775199999999998</v>
      </c>
      <c r="N36" s="184">
        <v>52.495199999999997</v>
      </c>
      <c r="O36" s="184">
        <v>11.467000000000001</v>
      </c>
      <c r="P36" s="184"/>
      <c r="Q36" s="184">
        <v>10.739599999999999</v>
      </c>
      <c r="R36" s="184">
        <v>17.776</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44391</v>
      </c>
      <c r="E37" s="184">
        <v>14.3148</v>
      </c>
      <c r="F37" s="184">
        <v>0.14760000000000001</v>
      </c>
      <c r="G37" s="184">
        <v>0.65820000000000001</v>
      </c>
      <c r="H37" s="184">
        <v>0.16719999999999999</v>
      </c>
      <c r="I37" s="184">
        <v>0.94069999999999998</v>
      </c>
      <c r="J37" s="184">
        <v>0.49209999999999998</v>
      </c>
      <c r="K37" s="184">
        <v>6.2331000000000003</v>
      </c>
      <c r="L37" s="184">
        <v>7.8392999999999997</v>
      </c>
      <c r="M37" s="184">
        <v>25.810099999999998</v>
      </c>
      <c r="N37" s="184">
        <v>39.821599999999997</v>
      </c>
      <c r="O37" s="184"/>
      <c r="P37" s="184"/>
      <c r="Q37" s="184">
        <v>14.8774</v>
      </c>
      <c r="R37" s="184">
        <v>15.675000000000001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44391</v>
      </c>
      <c r="E38" s="184">
        <v>13.5837</v>
      </c>
      <c r="F38" s="184">
        <v>0.14230000000000001</v>
      </c>
      <c r="G38" s="184">
        <v>0.63119999999999998</v>
      </c>
      <c r="H38" s="184">
        <v>0.129</v>
      </c>
      <c r="I38" s="184">
        <v>0.86360000000000003</v>
      </c>
      <c r="J38" s="184">
        <v>0.33160000000000001</v>
      </c>
      <c r="K38" s="184">
        <v>5.7088999999999999</v>
      </c>
      <c r="L38" s="184">
        <v>6.7834000000000003</v>
      </c>
      <c r="M38" s="184">
        <v>23.9558</v>
      </c>
      <c r="N38" s="184">
        <v>37.074800000000003</v>
      </c>
      <c r="O38" s="184"/>
      <c r="P38" s="184"/>
      <c r="Q38" s="184">
        <v>12.5724</v>
      </c>
      <c r="R38" s="184">
        <v>13.364699999999999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44391</v>
      </c>
      <c r="E39" s="184">
        <v>14.469900000000001</v>
      </c>
      <c r="F39" s="184">
        <v>0.53920000000000001</v>
      </c>
      <c r="G39" s="184">
        <v>1.4278999999999999</v>
      </c>
      <c r="H39" s="184">
        <v>1.0418000000000001</v>
      </c>
      <c r="I39" s="184">
        <v>2.5680999999999998</v>
      </c>
      <c r="J39" s="184">
        <v>3.4369999999999998</v>
      </c>
      <c r="K39" s="184">
        <v>11.1769</v>
      </c>
      <c r="L39" s="184">
        <v>10.6837</v>
      </c>
      <c r="M39" s="184">
        <v>26.316199999999998</v>
      </c>
      <c r="N39" s="184">
        <v>38.656399999999998</v>
      </c>
      <c r="O39" s="184">
        <v>12.5558</v>
      </c>
      <c r="P39" s="184"/>
      <c r="Q39" s="184">
        <v>12.918699999999999</v>
      </c>
      <c r="R39" s="184">
        <v>17.02</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44391</v>
      </c>
      <c r="E40" s="184">
        <v>13.815200000000001</v>
      </c>
      <c r="F40" s="184">
        <v>0.53490000000000004</v>
      </c>
      <c r="G40" s="184">
        <v>1.4064000000000001</v>
      </c>
      <c r="H40" s="184">
        <v>1.0112000000000001</v>
      </c>
      <c r="I40" s="184">
        <v>2.5057</v>
      </c>
      <c r="J40" s="184">
        <v>3.2997000000000001</v>
      </c>
      <c r="K40" s="184">
        <v>10.7165</v>
      </c>
      <c r="L40" s="184">
        <v>9.7664000000000009</v>
      </c>
      <c r="M40" s="184">
        <v>24.747800000000002</v>
      </c>
      <c r="N40" s="184">
        <v>36.3872</v>
      </c>
      <c r="O40" s="184">
        <v>10.859400000000001</v>
      </c>
      <c r="P40" s="184"/>
      <c r="Q40" s="184">
        <v>11.2125</v>
      </c>
      <c r="R40" s="184">
        <v>15.2631</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44391</v>
      </c>
      <c r="E41" s="184">
        <v>190.12764134926701</v>
      </c>
      <c r="F41" s="184">
        <v>0.18260000000000001</v>
      </c>
      <c r="G41" s="184">
        <v>0.81740000000000002</v>
      </c>
      <c r="H41" s="184">
        <v>0.44619999999999999</v>
      </c>
      <c r="I41" s="184">
        <v>1.1113999999999999</v>
      </c>
      <c r="J41" s="184">
        <v>0.159</v>
      </c>
      <c r="K41" s="184">
        <v>10.287800000000001</v>
      </c>
      <c r="L41" s="184">
        <v>11.361499999999999</v>
      </c>
      <c r="M41" s="184">
        <v>36.147399999999998</v>
      </c>
      <c r="N41" s="184">
        <v>44.575899999999997</v>
      </c>
      <c r="O41" s="184">
        <v>11.9411</v>
      </c>
      <c r="P41" s="184">
        <v>10.3126</v>
      </c>
      <c r="Q41" s="184">
        <v>11.847200000000001</v>
      </c>
      <c r="R41" s="184">
        <v>24.846499999999999</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44391</v>
      </c>
      <c r="E42" s="184">
        <v>69.246700000000004</v>
      </c>
      <c r="F42" s="184">
        <v>0.18479999999999999</v>
      </c>
      <c r="G42" s="184">
        <v>0.82820000000000005</v>
      </c>
      <c r="H42" s="184">
        <v>0.46129999999999999</v>
      </c>
      <c r="I42" s="184">
        <v>1.1417999999999999</v>
      </c>
      <c r="J42" s="184">
        <v>0.2233</v>
      </c>
      <c r="K42" s="184">
        <v>10.504799999999999</v>
      </c>
      <c r="L42" s="184">
        <v>11.792400000000001</v>
      </c>
      <c r="M42" s="184">
        <v>36.942900000000002</v>
      </c>
      <c r="N42" s="184">
        <v>45.707099999999997</v>
      </c>
      <c r="O42" s="184">
        <v>13.075200000000001</v>
      </c>
      <c r="P42" s="184">
        <v>11.1213</v>
      </c>
      <c r="Q42" s="184">
        <v>12.6739</v>
      </c>
      <c r="R42" s="184">
        <v>25.8644</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44391</v>
      </c>
      <c r="E43" s="184">
        <v>36.909999999999997</v>
      </c>
      <c r="F43" s="184">
        <v>0.1031</v>
      </c>
      <c r="G43" s="184">
        <v>0.90490000000000004</v>
      </c>
      <c r="H43" s="184">
        <v>0.41349999999999998</v>
      </c>
      <c r="I43" s="184">
        <v>1.1205000000000001</v>
      </c>
      <c r="J43" s="184">
        <v>1.2564</v>
      </c>
      <c r="K43" s="184">
        <v>9.6748999999999992</v>
      </c>
      <c r="L43" s="184">
        <v>14.549099999999999</v>
      </c>
      <c r="M43" s="184">
        <v>37.171100000000003</v>
      </c>
      <c r="N43" s="184">
        <v>53.484699999999997</v>
      </c>
      <c r="O43" s="184">
        <v>15.433</v>
      </c>
      <c r="P43" s="184">
        <v>12.9252</v>
      </c>
      <c r="Q43" s="184">
        <v>11.6135</v>
      </c>
      <c r="R43" s="184">
        <v>21.114000000000001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44391</v>
      </c>
      <c r="E44" s="184">
        <v>41.03</v>
      </c>
      <c r="F44" s="184">
        <v>0.10979999999999999</v>
      </c>
      <c r="G44" s="184">
        <v>0.92490000000000006</v>
      </c>
      <c r="H44" s="184">
        <v>0.44059999999999999</v>
      </c>
      <c r="I44" s="184">
        <v>1.1737</v>
      </c>
      <c r="J44" s="184">
        <v>1.3712</v>
      </c>
      <c r="K44" s="184">
        <v>10.0502</v>
      </c>
      <c r="L44" s="184">
        <v>15.3079</v>
      </c>
      <c r="M44" s="184">
        <v>38.5259</v>
      </c>
      <c r="N44" s="184">
        <v>55.499099999999999</v>
      </c>
      <c r="O44" s="184">
        <v>16.892099999999999</v>
      </c>
      <c r="P44" s="184">
        <v>14.458</v>
      </c>
      <c r="Q44" s="184">
        <v>13.150499999999999</v>
      </c>
      <c r="R44" s="184">
        <v>22.682300000000001</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44391</v>
      </c>
      <c r="E45" s="184">
        <v>144.91998594946401</v>
      </c>
      <c r="F45" s="184">
        <v>0.1061</v>
      </c>
      <c r="G45" s="184">
        <v>0.90710000000000002</v>
      </c>
      <c r="H45" s="184">
        <v>0.41660000000000003</v>
      </c>
      <c r="I45" s="184">
        <v>1.1234999999999999</v>
      </c>
      <c r="J45" s="184">
        <v>1.2604</v>
      </c>
      <c r="K45" s="184">
        <v>9.6774000000000004</v>
      </c>
      <c r="L45" s="184">
        <v>14.5543</v>
      </c>
      <c r="M45" s="184">
        <v>37.174799999999998</v>
      </c>
      <c r="N45" s="184">
        <v>53.480899999999998</v>
      </c>
      <c r="O45" s="184">
        <v>14.985099999999999</v>
      </c>
      <c r="P45" s="184">
        <v>12.600199999999999</v>
      </c>
      <c r="Q45" s="184">
        <v>13.144500000000001</v>
      </c>
      <c r="R45" s="184">
        <v>20.979800000000001</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44391</v>
      </c>
      <c r="E46" s="184">
        <v>71.774402156090403</v>
      </c>
      <c r="F46" s="184">
        <v>0.1114</v>
      </c>
      <c r="G46" s="184">
        <v>0.92689999999999995</v>
      </c>
      <c r="H46" s="184">
        <v>0.44330000000000003</v>
      </c>
      <c r="I46" s="184">
        <v>1.1746000000000001</v>
      </c>
      <c r="J46" s="184">
        <v>1.3744000000000001</v>
      </c>
      <c r="K46" s="184">
        <v>10.055099999999999</v>
      </c>
      <c r="L46" s="184">
        <v>15.3127</v>
      </c>
      <c r="M46" s="184">
        <v>38.531599999999997</v>
      </c>
      <c r="N46" s="184">
        <v>55.4938</v>
      </c>
      <c r="O46" s="184">
        <v>16.5123</v>
      </c>
      <c r="P46" s="184">
        <v>14.167199999999999</v>
      </c>
      <c r="Q46" s="184">
        <v>14.0289</v>
      </c>
      <c r="R46" s="184">
        <v>22.5456</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44391</v>
      </c>
      <c r="E47" s="184">
        <v>38.277000000000001</v>
      </c>
      <c r="F47" s="184">
        <v>0.32240000000000002</v>
      </c>
      <c r="G47" s="184">
        <v>1.2083999999999999</v>
      </c>
      <c r="H47" s="184">
        <v>0.82709999999999995</v>
      </c>
      <c r="I47" s="184">
        <v>2.4325999999999999</v>
      </c>
      <c r="J47" s="184">
        <v>2.2082999999999999</v>
      </c>
      <c r="K47" s="184">
        <v>9.0357000000000003</v>
      </c>
      <c r="L47" s="184">
        <v>10.716799999999999</v>
      </c>
      <c r="M47" s="184">
        <v>28.162500000000001</v>
      </c>
      <c r="N47" s="184">
        <v>41.337400000000002</v>
      </c>
      <c r="O47" s="184">
        <v>11.293100000000001</v>
      </c>
      <c r="P47" s="184">
        <v>12.031599999999999</v>
      </c>
      <c r="Q47" s="184">
        <v>15.082800000000001</v>
      </c>
      <c r="R47" s="184">
        <v>16.706499999999998</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44391</v>
      </c>
      <c r="E48" s="184">
        <v>35.109000000000002</v>
      </c>
      <c r="F48" s="184">
        <v>0.32</v>
      </c>
      <c r="G48" s="184">
        <v>1.1961999999999999</v>
      </c>
      <c r="H48" s="184">
        <v>0.80969999999999998</v>
      </c>
      <c r="I48" s="184">
        <v>2.3974000000000002</v>
      </c>
      <c r="J48" s="184">
        <v>2.1263999999999998</v>
      </c>
      <c r="K48" s="184">
        <v>8.7538</v>
      </c>
      <c r="L48" s="184">
        <v>10.1701</v>
      </c>
      <c r="M48" s="184">
        <v>27.192699999999999</v>
      </c>
      <c r="N48" s="184">
        <v>39.887599999999999</v>
      </c>
      <c r="O48" s="184">
        <v>10.151899999999999</v>
      </c>
      <c r="P48" s="184">
        <v>10.8605</v>
      </c>
      <c r="Q48" s="184">
        <v>12.785</v>
      </c>
      <c r="R48" s="184">
        <v>15.488899999999999</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44391</v>
      </c>
      <c r="E49" s="184">
        <v>130.85599999999999</v>
      </c>
      <c r="F49" s="184">
        <v>0.19489999999999999</v>
      </c>
      <c r="G49" s="184">
        <v>0.54949999999999999</v>
      </c>
      <c r="H49" s="184">
        <v>-0.1111</v>
      </c>
      <c r="I49" s="184">
        <v>0.68310000000000004</v>
      </c>
      <c r="J49" s="184">
        <v>2.0225</v>
      </c>
      <c r="K49" s="184">
        <v>7.9867999999999997</v>
      </c>
      <c r="L49" s="184">
        <v>5.6760000000000002</v>
      </c>
      <c r="M49" s="184">
        <v>23.368300000000001</v>
      </c>
      <c r="N49" s="184">
        <v>31.4404</v>
      </c>
      <c r="O49" s="184">
        <v>12.023199999999999</v>
      </c>
      <c r="P49" s="184">
        <v>9.0503999999999998</v>
      </c>
      <c r="Q49" s="184">
        <v>8.7807999999999993</v>
      </c>
      <c r="R49" s="184">
        <v>12.622999999999999</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44391</v>
      </c>
      <c r="E50" s="184">
        <v>142.14189999999999</v>
      </c>
      <c r="F50" s="184">
        <v>0.19839999999999999</v>
      </c>
      <c r="G50" s="184">
        <v>0.56640000000000001</v>
      </c>
      <c r="H50" s="184">
        <v>-8.7499999999999994E-2</v>
      </c>
      <c r="I50" s="184">
        <v>0.73029999999999995</v>
      </c>
      <c r="J50" s="184">
        <v>2.1252</v>
      </c>
      <c r="K50" s="184">
        <v>8.3206000000000007</v>
      </c>
      <c r="L50" s="184">
        <v>6.3174000000000001</v>
      </c>
      <c r="M50" s="184">
        <v>24.479399999999998</v>
      </c>
      <c r="N50" s="184">
        <v>33.017099999999999</v>
      </c>
      <c r="O50" s="184">
        <v>13.2363</v>
      </c>
      <c r="P50" s="184">
        <v>10.353</v>
      </c>
      <c r="Q50" s="184">
        <v>10.6561</v>
      </c>
      <c r="R50" s="184">
        <v>13.895200000000001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44391</v>
      </c>
      <c r="E51" s="184">
        <v>16.139500000000002</v>
      </c>
      <c r="F51" s="184">
        <v>0.46</v>
      </c>
      <c r="G51" s="184">
        <v>1.2027000000000001</v>
      </c>
      <c r="H51" s="184">
        <v>0.52880000000000005</v>
      </c>
      <c r="I51" s="184">
        <v>1.8953</v>
      </c>
      <c r="J51" s="184">
        <v>2.5569999999999999</v>
      </c>
      <c r="K51" s="184">
        <v>12.8124</v>
      </c>
      <c r="L51" s="184">
        <v>17.470400000000001</v>
      </c>
      <c r="M51" s="184">
        <v>39.754100000000001</v>
      </c>
      <c r="N51" s="184">
        <v>51.474899999999998</v>
      </c>
      <c r="O51" s="184"/>
      <c r="P51" s="184"/>
      <c r="Q51" s="184">
        <v>27.209</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44391</v>
      </c>
      <c r="E52" s="184">
        <v>15.5566</v>
      </c>
      <c r="F52" s="184">
        <v>0.4546</v>
      </c>
      <c r="G52" s="184">
        <v>1.1752</v>
      </c>
      <c r="H52" s="184">
        <v>0.4909</v>
      </c>
      <c r="I52" s="184">
        <v>1.8182</v>
      </c>
      <c r="J52" s="184">
        <v>2.3912</v>
      </c>
      <c r="K52" s="184">
        <v>12.2677</v>
      </c>
      <c r="L52" s="184">
        <v>16.373699999999999</v>
      </c>
      <c r="M52" s="184">
        <v>37.8215</v>
      </c>
      <c r="N52" s="184">
        <v>48.697699999999998</v>
      </c>
      <c r="O52" s="184"/>
      <c r="P52" s="184"/>
      <c r="Q52" s="184">
        <v>24.878</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44391</v>
      </c>
      <c r="E57" s="184">
        <v>22.77</v>
      </c>
      <c r="F57" s="184">
        <v>0.25540000000000002</v>
      </c>
      <c r="G57" s="184">
        <v>0.97109999999999996</v>
      </c>
      <c r="H57" s="184">
        <v>0.37909999999999999</v>
      </c>
      <c r="I57" s="184">
        <v>1.4073</v>
      </c>
      <c r="J57" s="184">
        <v>1.8153999999999999</v>
      </c>
      <c r="K57" s="184">
        <v>11.420999999999999</v>
      </c>
      <c r="L57" s="184">
        <v>11.869899999999999</v>
      </c>
      <c r="M57" s="184">
        <v>31.847100000000001</v>
      </c>
      <c r="N57" s="184">
        <v>43.108499999999999</v>
      </c>
      <c r="O57" s="184">
        <v>16.394300000000001</v>
      </c>
      <c r="P57" s="184">
        <v>15.8863</v>
      </c>
      <c r="Q57" s="184">
        <v>14.793200000000001</v>
      </c>
      <c r="R57" s="184">
        <v>19.245799999999999</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44391</v>
      </c>
      <c r="E58" s="184">
        <v>20.613</v>
      </c>
      <c r="F58" s="184">
        <v>0.248</v>
      </c>
      <c r="G58" s="184">
        <v>0.95009999999999994</v>
      </c>
      <c r="H58" s="184">
        <v>0.35049999999999998</v>
      </c>
      <c r="I58" s="184">
        <v>1.3472</v>
      </c>
      <c r="J58" s="184">
        <v>1.6921999999999999</v>
      </c>
      <c r="K58" s="184">
        <v>11.025499999999999</v>
      </c>
      <c r="L58" s="184">
        <v>11.067399999999999</v>
      </c>
      <c r="M58" s="184">
        <v>30.412500000000001</v>
      </c>
      <c r="N58" s="184">
        <v>41.020699999999998</v>
      </c>
      <c r="O58" s="184">
        <v>14.6127</v>
      </c>
      <c r="P58" s="184">
        <v>13.961499999999999</v>
      </c>
      <c r="Q58" s="184">
        <v>12.893700000000001</v>
      </c>
      <c r="R58" s="184">
        <v>17.454599999999999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44391</v>
      </c>
      <c r="E59" s="184">
        <v>15.1793</v>
      </c>
      <c r="F59" s="184">
        <v>0.14449999999999999</v>
      </c>
      <c r="G59" s="184">
        <v>0.89270000000000005</v>
      </c>
      <c r="H59" s="184">
        <v>2.9000000000000001E-2</v>
      </c>
      <c r="I59" s="184">
        <v>1.0075000000000001</v>
      </c>
      <c r="J59" s="184">
        <v>1.4706999999999999</v>
      </c>
      <c r="K59" s="184">
        <v>6.9725999999999999</v>
      </c>
      <c r="L59" s="184">
        <v>6.2255000000000003</v>
      </c>
      <c r="M59" s="184">
        <v>23.6341</v>
      </c>
      <c r="N59" s="184">
        <v>33.721800000000002</v>
      </c>
      <c r="O59" s="184"/>
      <c r="P59" s="184"/>
      <c r="Q59" s="184">
        <v>15.8728</v>
      </c>
      <c r="R59" s="184">
        <v>19.412199999999999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44391</v>
      </c>
      <c r="E60" s="184">
        <v>14.503500000000001</v>
      </c>
      <c r="F60" s="184">
        <v>0.1409</v>
      </c>
      <c r="G60" s="184">
        <v>0.87080000000000002</v>
      </c>
      <c r="H60" s="184">
        <v>-1.4E-3</v>
      </c>
      <c r="I60" s="184">
        <v>0.9466</v>
      </c>
      <c r="J60" s="184">
        <v>1.3387</v>
      </c>
      <c r="K60" s="184">
        <v>6.5477999999999996</v>
      </c>
      <c r="L60" s="184">
        <v>5.3902999999999999</v>
      </c>
      <c r="M60" s="184">
        <v>22.168700000000001</v>
      </c>
      <c r="N60" s="184">
        <v>31.522400000000001</v>
      </c>
      <c r="O60" s="184"/>
      <c r="P60" s="184"/>
      <c r="Q60" s="184">
        <v>14.024900000000001</v>
      </c>
      <c r="R60" s="184">
        <v>17.477799999999998</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44391</v>
      </c>
      <c r="E61" s="184">
        <v>13.9396</v>
      </c>
      <c r="F61" s="184">
        <v>9.7699999999999995E-2</v>
      </c>
      <c r="G61" s="184">
        <v>0.76839999999999997</v>
      </c>
      <c r="H61" s="184">
        <v>2.0799999999999999E-2</v>
      </c>
      <c r="I61" s="184">
        <v>1.6636</v>
      </c>
      <c r="J61" s="184">
        <v>1.591</v>
      </c>
      <c r="K61" s="184">
        <v>10.157</v>
      </c>
      <c r="L61" s="184">
        <v>8.6137999999999995</v>
      </c>
      <c r="M61" s="184">
        <v>25.036799999999999</v>
      </c>
      <c r="N61" s="184">
        <v>35.288600000000002</v>
      </c>
      <c r="O61" s="184">
        <v>11.7407</v>
      </c>
      <c r="P61" s="184"/>
      <c r="Q61" s="184">
        <v>10.907999999999999</v>
      </c>
      <c r="R61" s="184">
        <v>14.3188</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44391</v>
      </c>
      <c r="E62" s="184">
        <v>13.182</v>
      </c>
      <c r="F62" s="184">
        <v>9.2600000000000002E-2</v>
      </c>
      <c r="G62" s="184">
        <v>0.74209999999999998</v>
      </c>
      <c r="H62" s="184">
        <v>-1.5900000000000001E-2</v>
      </c>
      <c r="I62" s="184">
        <v>1.5899000000000001</v>
      </c>
      <c r="J62" s="184">
        <v>1.4328000000000001</v>
      </c>
      <c r="K62" s="184">
        <v>9.6297999999999995</v>
      </c>
      <c r="L62" s="184">
        <v>7.6082000000000001</v>
      </c>
      <c r="M62" s="184">
        <v>23.287299999999998</v>
      </c>
      <c r="N62" s="184">
        <v>32.746600000000001</v>
      </c>
      <c r="O62" s="184">
        <v>9.7690000000000001</v>
      </c>
      <c r="P62" s="184"/>
      <c r="Q62" s="184">
        <v>8.9929000000000006</v>
      </c>
      <c r="R62" s="184">
        <v>12.3004</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44391</v>
      </c>
      <c r="E63" s="184">
        <v>62.3399</v>
      </c>
      <c r="F63" s="184">
        <v>-5.6300000000000003E-2</v>
      </c>
      <c r="G63" s="184">
        <v>0.94140000000000001</v>
      </c>
      <c r="H63" s="184">
        <v>0.19209999999999999</v>
      </c>
      <c r="I63" s="184">
        <v>0.48580000000000001</v>
      </c>
      <c r="J63" s="184">
        <v>0.97529999999999994</v>
      </c>
      <c r="K63" s="184">
        <v>10.2805</v>
      </c>
      <c r="L63" s="184">
        <v>15.7613</v>
      </c>
      <c r="M63" s="184">
        <v>38.658799999999999</v>
      </c>
      <c r="N63" s="184">
        <v>48.234200000000001</v>
      </c>
      <c r="O63" s="184">
        <v>4.8148</v>
      </c>
      <c r="P63" s="184">
        <v>7.7512999999999996</v>
      </c>
      <c r="Q63" s="184">
        <v>12.0345</v>
      </c>
      <c r="R63" s="184">
        <v>7.6307999999999998</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44391</v>
      </c>
      <c r="E64" s="184">
        <v>68.071399999999997</v>
      </c>
      <c r="F64" s="184">
        <v>-5.4300000000000001E-2</v>
      </c>
      <c r="G64" s="184">
        <v>0.95140000000000002</v>
      </c>
      <c r="H64" s="184">
        <v>0.20580000000000001</v>
      </c>
      <c r="I64" s="184">
        <v>0.51370000000000005</v>
      </c>
      <c r="J64" s="184">
        <v>1.0354000000000001</v>
      </c>
      <c r="K64" s="184">
        <v>10.500299999999999</v>
      </c>
      <c r="L64" s="184">
        <v>16.233799999999999</v>
      </c>
      <c r="M64" s="184">
        <v>39.492899999999999</v>
      </c>
      <c r="N64" s="184">
        <v>49.409500000000001</v>
      </c>
      <c r="O64" s="184">
        <v>5.6947000000000001</v>
      </c>
      <c r="P64" s="184">
        <v>8.9571000000000005</v>
      </c>
      <c r="Q64" s="184">
        <v>12.042299999999999</v>
      </c>
      <c r="R64" s="184">
        <v>8.4704999999999995</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44391</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44391</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44391</v>
      </c>
      <c r="E69" s="184">
        <v>92.93</v>
      </c>
      <c r="F69" s="184">
        <v>0.1077</v>
      </c>
      <c r="G69" s="184">
        <v>0.72619999999999996</v>
      </c>
      <c r="H69" s="184">
        <v>8.6199999999999999E-2</v>
      </c>
      <c r="I69" s="184">
        <v>1.6184000000000001</v>
      </c>
      <c r="J69" s="184">
        <v>3.1181000000000001</v>
      </c>
      <c r="K69" s="184">
        <v>12.220700000000001</v>
      </c>
      <c r="L69" s="184">
        <v>12.9711</v>
      </c>
      <c r="M69" s="184">
        <v>30.998000000000001</v>
      </c>
      <c r="N69" s="184">
        <v>44.683199999999999</v>
      </c>
      <c r="O69" s="184">
        <v>11.0603</v>
      </c>
      <c r="P69" s="184">
        <v>10.171200000000001</v>
      </c>
      <c r="Q69" s="184">
        <v>13.627599999999999</v>
      </c>
      <c r="R69" s="184">
        <v>17.024999999999999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44391</v>
      </c>
      <c r="E70" s="184">
        <v>103.99</v>
      </c>
      <c r="F70" s="184">
        <v>0.10589999999999999</v>
      </c>
      <c r="G70" s="184">
        <v>0.73619999999999997</v>
      </c>
      <c r="H70" s="184">
        <v>0.11550000000000001</v>
      </c>
      <c r="I70" s="184">
        <v>1.6818</v>
      </c>
      <c r="J70" s="184">
        <v>3.2568999999999999</v>
      </c>
      <c r="K70" s="184">
        <v>12.7019</v>
      </c>
      <c r="L70" s="184">
        <v>13.8992</v>
      </c>
      <c r="M70" s="184">
        <v>32.623399999999997</v>
      </c>
      <c r="N70" s="184">
        <v>47.0655</v>
      </c>
      <c r="O70" s="184">
        <v>12.787800000000001</v>
      </c>
      <c r="P70" s="184">
        <v>11.821899999999999</v>
      </c>
      <c r="Q70" s="184">
        <v>12.914300000000001</v>
      </c>
      <c r="R70" s="184">
        <v>18.934699999999999</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44391</v>
      </c>
      <c r="E71" s="184">
        <v>102.39</v>
      </c>
      <c r="F71" s="184">
        <v>0.38240000000000002</v>
      </c>
      <c r="G71" s="184">
        <v>0.89670000000000005</v>
      </c>
      <c r="H71" s="184">
        <v>0.43159999999999998</v>
      </c>
      <c r="I71" s="184">
        <v>1.5269999999999999</v>
      </c>
      <c r="J71" s="184">
        <v>1.7085999999999999</v>
      </c>
      <c r="K71" s="184">
        <v>9.8958999999999993</v>
      </c>
      <c r="L71" s="184">
        <v>10.7278</v>
      </c>
      <c r="M71" s="184">
        <v>29.920100000000001</v>
      </c>
      <c r="N71" s="184">
        <v>41.775100000000002</v>
      </c>
      <c r="O71" s="184">
        <v>10.9329</v>
      </c>
      <c r="P71" s="184">
        <v>13.317600000000001</v>
      </c>
      <c r="Q71" s="184">
        <v>11.419700000000001</v>
      </c>
      <c r="R71" s="184">
        <v>16.350999999999999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44391</v>
      </c>
      <c r="E72" s="184">
        <v>111.93</v>
      </c>
      <c r="F72" s="184">
        <v>0.38569999999999999</v>
      </c>
      <c r="G72" s="184">
        <v>0.91969999999999996</v>
      </c>
      <c r="H72" s="184">
        <v>0.4577</v>
      </c>
      <c r="I72" s="184">
        <v>1.5790999999999999</v>
      </c>
      <c r="J72" s="184">
        <v>1.8101</v>
      </c>
      <c r="K72" s="184">
        <v>10.2324</v>
      </c>
      <c r="L72" s="184">
        <v>11.4064</v>
      </c>
      <c r="M72" s="184">
        <v>31.126999999999999</v>
      </c>
      <c r="N72" s="184">
        <v>43.5184</v>
      </c>
      <c r="O72" s="184">
        <v>12.2728</v>
      </c>
      <c r="P72" s="184">
        <v>14.703799999999999</v>
      </c>
      <c r="Q72" s="184">
        <v>14.8089</v>
      </c>
      <c r="R72" s="184">
        <v>17.800799999999999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44391</v>
      </c>
      <c r="E73" s="184">
        <v>253.17699999999999</v>
      </c>
      <c r="F73" s="184">
        <v>0.37680000000000002</v>
      </c>
      <c r="G73" s="184">
        <v>1.9168000000000001</v>
      </c>
      <c r="H73" s="184">
        <v>1.2902</v>
      </c>
      <c r="I73" s="184">
        <v>2.1757</v>
      </c>
      <c r="J73" s="184">
        <v>3.2646000000000002</v>
      </c>
      <c r="K73" s="184">
        <v>17.5825</v>
      </c>
      <c r="L73" s="184">
        <v>25.191700000000001</v>
      </c>
      <c r="M73" s="184">
        <v>58.059899999999999</v>
      </c>
      <c r="N73" s="184">
        <v>82.372299999999996</v>
      </c>
      <c r="O73" s="184">
        <v>25.150600000000001</v>
      </c>
      <c r="P73" s="184">
        <v>18.147300000000001</v>
      </c>
      <c r="Q73" s="184">
        <v>17.226800000000001</v>
      </c>
      <c r="R73" s="184">
        <v>33.979100000000003</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44391</v>
      </c>
      <c r="E74" s="184">
        <v>261.8134</v>
      </c>
      <c r="F74" s="184">
        <v>0.37719999999999998</v>
      </c>
      <c r="G74" s="184">
        <v>1.9209000000000001</v>
      </c>
      <c r="H74" s="184">
        <v>1.2947</v>
      </c>
      <c r="I74" s="184">
        <v>2.1821000000000002</v>
      </c>
      <c r="J74" s="184">
        <v>3.2755000000000001</v>
      </c>
      <c r="K74" s="184">
        <v>17.578600000000002</v>
      </c>
      <c r="L74" s="184">
        <v>25.215800000000002</v>
      </c>
      <c r="M74" s="184">
        <v>58.159700000000001</v>
      </c>
      <c r="N74" s="184">
        <v>82.591999999999999</v>
      </c>
      <c r="O74" s="184">
        <v>26.2179</v>
      </c>
      <c r="P74" s="184">
        <v>18.845300000000002</v>
      </c>
      <c r="Q74" s="184">
        <v>18.087399999999999</v>
      </c>
      <c r="R74" s="184">
        <v>35.243299999999998</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44391</v>
      </c>
      <c r="E75" s="184">
        <v>201.72579999999999</v>
      </c>
      <c r="F75" s="184">
        <v>0.29620000000000002</v>
      </c>
      <c r="G75" s="184">
        <v>0.7218</v>
      </c>
      <c r="H75" s="184">
        <v>0.29770000000000002</v>
      </c>
      <c r="I75" s="184">
        <v>1.4395</v>
      </c>
      <c r="J75" s="184">
        <v>1.3631</v>
      </c>
      <c r="K75" s="184">
        <v>9.8239000000000001</v>
      </c>
      <c r="L75" s="184">
        <v>10.620900000000001</v>
      </c>
      <c r="M75" s="184">
        <v>32.459000000000003</v>
      </c>
      <c r="N75" s="184">
        <v>40.392200000000003</v>
      </c>
      <c r="O75" s="184">
        <v>14.891400000000001</v>
      </c>
      <c r="P75" s="184">
        <v>13.891400000000001</v>
      </c>
      <c r="Q75" s="184">
        <v>16.023399999999999</v>
      </c>
      <c r="R75" s="184">
        <v>17.909400000000002</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44391</v>
      </c>
      <c r="E76" s="184">
        <v>89.731450395521804</v>
      </c>
      <c r="F76" s="184">
        <v>0.29620000000000002</v>
      </c>
      <c r="G76" s="184">
        <v>0.7218</v>
      </c>
      <c r="H76" s="184">
        <v>0.29770000000000002</v>
      </c>
      <c r="I76" s="184">
        <v>1.4396</v>
      </c>
      <c r="J76" s="184">
        <v>1.3631</v>
      </c>
      <c r="K76" s="184">
        <v>9.8240999999999996</v>
      </c>
      <c r="L76" s="184">
        <v>10.621600000000001</v>
      </c>
      <c r="M76" s="184">
        <v>32.459699999999998</v>
      </c>
      <c r="N76" s="184">
        <v>40.391300000000001</v>
      </c>
      <c r="O76" s="184">
        <v>14.683999999999999</v>
      </c>
      <c r="P76" s="184">
        <v>13.722799999999999</v>
      </c>
      <c r="Q76" s="184">
        <v>15.9216</v>
      </c>
      <c r="R76" s="184">
        <v>17.704999999999998</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44391</v>
      </c>
      <c r="E77" s="184">
        <v>445.87685905091399</v>
      </c>
      <c r="F77" s="184">
        <v>0.2944</v>
      </c>
      <c r="G77" s="184">
        <v>0.71240000000000003</v>
      </c>
      <c r="H77" s="184">
        <v>0.2843</v>
      </c>
      <c r="I77" s="184">
        <v>1.4126000000000001</v>
      </c>
      <c r="J77" s="184">
        <v>1.3036000000000001</v>
      </c>
      <c r="K77" s="184">
        <v>9.6272000000000002</v>
      </c>
      <c r="L77" s="184">
        <v>10.228400000000001</v>
      </c>
      <c r="M77" s="184">
        <v>31.7667</v>
      </c>
      <c r="N77" s="184">
        <v>39.438899999999997</v>
      </c>
      <c r="O77" s="184">
        <v>14.094099999999999</v>
      </c>
      <c r="P77" s="184">
        <v>12.9261</v>
      </c>
      <c r="Q77" s="184">
        <v>16.004200000000001</v>
      </c>
      <c r="R77" s="184">
        <v>17.130600000000001</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44391</v>
      </c>
      <c r="E78" s="184">
        <v>402.94534743775802</v>
      </c>
      <c r="F78" s="184">
        <v>0.29430000000000001</v>
      </c>
      <c r="G78" s="184">
        <v>0.71230000000000004</v>
      </c>
      <c r="H78" s="184">
        <v>0.28439999999999999</v>
      </c>
      <c r="I78" s="184">
        <v>1.4128000000000001</v>
      </c>
      <c r="J78" s="184">
        <v>1.3038000000000001</v>
      </c>
      <c r="K78" s="184">
        <v>9.6279000000000003</v>
      </c>
      <c r="L78" s="184">
        <v>10.2294</v>
      </c>
      <c r="M78" s="184">
        <v>31.769300000000001</v>
      </c>
      <c r="N78" s="184">
        <v>39.441699999999997</v>
      </c>
      <c r="O78" s="184">
        <v>13.8889</v>
      </c>
      <c r="P78" s="184">
        <v>12.761200000000001</v>
      </c>
      <c r="Q78" s="184">
        <v>15.5631</v>
      </c>
      <c r="R78" s="184">
        <v>16.931899999999999</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44391</v>
      </c>
      <c r="E79" s="184">
        <v>23.1508</v>
      </c>
      <c r="F79" s="184">
        <v>4.4499999999999998E-2</v>
      </c>
      <c r="G79" s="184">
        <v>0.68500000000000005</v>
      </c>
      <c r="H79" s="184">
        <v>-8.9800000000000005E-2</v>
      </c>
      <c r="I79" s="184">
        <v>0.98099999999999998</v>
      </c>
      <c r="J79" s="184">
        <v>0.84809999999999997</v>
      </c>
      <c r="K79" s="184">
        <v>7.1731999999999996</v>
      </c>
      <c r="L79" s="184">
        <v>5.6086999999999998</v>
      </c>
      <c r="M79" s="184">
        <v>23.6615</v>
      </c>
      <c r="N79" s="184">
        <v>32.855899999999998</v>
      </c>
      <c r="O79" s="184">
        <v>11.318099999999999</v>
      </c>
      <c r="P79" s="184">
        <v>11.1935</v>
      </c>
      <c r="Q79" s="184">
        <v>11.673500000000001</v>
      </c>
      <c r="R79" s="184">
        <v>15.013199999999999</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44391</v>
      </c>
      <c r="E80" s="184">
        <v>21.560600000000001</v>
      </c>
      <c r="F80" s="184">
        <v>4.0399999999999998E-2</v>
      </c>
      <c r="G80" s="184">
        <v>0.66439999999999999</v>
      </c>
      <c r="H80" s="184">
        <v>-0.1181</v>
      </c>
      <c r="I80" s="184">
        <v>0.92310000000000003</v>
      </c>
      <c r="J80" s="184">
        <v>0.72219999999999995</v>
      </c>
      <c r="K80" s="184">
        <v>6.7647000000000004</v>
      </c>
      <c r="L80" s="184">
        <v>4.8213999999999997</v>
      </c>
      <c r="M80" s="184">
        <v>22.275500000000001</v>
      </c>
      <c r="N80" s="184">
        <v>30.857500000000002</v>
      </c>
      <c r="O80" s="184">
        <v>9.7175999999999991</v>
      </c>
      <c r="P80" s="184">
        <v>9.9522999999999993</v>
      </c>
      <c r="Q80" s="184">
        <v>10.635400000000001</v>
      </c>
      <c r="R80" s="184">
        <v>13.287800000000001</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44391</v>
      </c>
      <c r="E81" s="184">
        <v>124.51220000000001</v>
      </c>
      <c r="F81" s="184">
        <v>0.3246</v>
      </c>
      <c r="G81" s="184">
        <v>0.73399999999999999</v>
      </c>
      <c r="H81" s="184">
        <v>0.54590000000000005</v>
      </c>
      <c r="I81" s="184">
        <v>1.8452999999999999</v>
      </c>
      <c r="J81" s="184">
        <v>2.5396000000000001</v>
      </c>
      <c r="K81" s="184">
        <v>12.5573</v>
      </c>
      <c r="L81" s="184">
        <v>12.184699999999999</v>
      </c>
      <c r="M81" s="184">
        <v>32.0869</v>
      </c>
      <c r="N81" s="184">
        <v>40.348399999999998</v>
      </c>
      <c r="O81" s="184">
        <v>12.6538</v>
      </c>
      <c r="P81" s="184">
        <v>12.6075</v>
      </c>
      <c r="Q81" s="184">
        <v>12.6997</v>
      </c>
      <c r="R81" s="184">
        <v>16.891100000000002</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44391</v>
      </c>
      <c r="E82" s="184">
        <v>134.01140000000001</v>
      </c>
      <c r="F82" s="184">
        <v>0.3281</v>
      </c>
      <c r="G82" s="184">
        <v>0.752</v>
      </c>
      <c r="H82" s="184">
        <v>0.57099999999999995</v>
      </c>
      <c r="I82" s="184">
        <v>1.8967000000000001</v>
      </c>
      <c r="J82" s="184">
        <v>2.6507000000000001</v>
      </c>
      <c r="K82" s="184">
        <v>12.9244</v>
      </c>
      <c r="L82" s="184">
        <v>12.9008</v>
      </c>
      <c r="M82" s="184">
        <v>33.299999999999997</v>
      </c>
      <c r="N82" s="184">
        <v>42.0259</v>
      </c>
      <c r="O82" s="184">
        <v>13.9346</v>
      </c>
      <c r="P82" s="184">
        <v>13.9026</v>
      </c>
      <c r="Q82" s="184">
        <v>12.1717</v>
      </c>
      <c r="R82" s="184">
        <v>18.149799999999999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44391</v>
      </c>
      <c r="E83" s="184">
        <v>302.82940000000002</v>
      </c>
      <c r="F83" s="184">
        <v>-2.3900000000000001E-2</v>
      </c>
      <c r="G83" s="184">
        <v>1.0747</v>
      </c>
      <c r="H83" s="184">
        <v>0.28860000000000002</v>
      </c>
      <c r="I83" s="184">
        <v>1.1707000000000001</v>
      </c>
      <c r="J83" s="184">
        <v>0.92559999999999998</v>
      </c>
      <c r="K83" s="184">
        <v>9.8972999999999995</v>
      </c>
      <c r="L83" s="184">
        <v>11.9451</v>
      </c>
      <c r="M83" s="184">
        <v>31.394500000000001</v>
      </c>
      <c r="N83" s="184">
        <v>41.801299999999998</v>
      </c>
      <c r="O83" s="184">
        <v>12.077</v>
      </c>
      <c r="P83" s="184">
        <v>10.720599999999999</v>
      </c>
      <c r="Q83" s="184">
        <v>13.965199999999999</v>
      </c>
      <c r="R83" s="184">
        <v>15.379200000000001</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44391</v>
      </c>
      <c r="E84" s="184">
        <v>381.80558212995697</v>
      </c>
      <c r="F84" s="184">
        <v>-2.6499999999999999E-2</v>
      </c>
      <c r="G84" s="184">
        <v>1.0617000000000001</v>
      </c>
      <c r="H84" s="184">
        <v>0.27060000000000001</v>
      </c>
      <c r="I84" s="184">
        <v>1.1343000000000001</v>
      </c>
      <c r="J84" s="184">
        <v>0.85819999999999996</v>
      </c>
      <c r="K84" s="184">
        <v>9.6472999999999995</v>
      </c>
      <c r="L84" s="184">
        <v>11.410600000000001</v>
      </c>
      <c r="M84" s="184">
        <v>30.422699999999999</v>
      </c>
      <c r="N84" s="184">
        <v>40.384599999999999</v>
      </c>
      <c r="O84" s="184">
        <v>10.808299999999999</v>
      </c>
      <c r="P84" s="184">
        <v>9.4151000000000007</v>
      </c>
      <c r="Q84" s="184">
        <v>15.173</v>
      </c>
      <c r="R84" s="184">
        <v>14.2013</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44391</v>
      </c>
      <c r="E85" s="184">
        <v>11.85</v>
      </c>
      <c r="F85" s="184">
        <v>0.42370000000000002</v>
      </c>
      <c r="G85" s="184">
        <v>0.85109999999999997</v>
      </c>
      <c r="H85" s="184">
        <v>0.50890000000000002</v>
      </c>
      <c r="I85" s="184">
        <v>1.8916999999999999</v>
      </c>
      <c r="J85" s="184">
        <v>2.6863000000000001</v>
      </c>
      <c r="K85" s="184">
        <v>12.428800000000001</v>
      </c>
      <c r="L85" s="184">
        <v>13.723599999999999</v>
      </c>
      <c r="M85" s="184"/>
      <c r="N85" s="184"/>
      <c r="O85" s="184"/>
      <c r="P85" s="184"/>
      <c r="Q85" s="184">
        <v>18.5</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44391</v>
      </c>
      <c r="E86" s="184">
        <v>11.77</v>
      </c>
      <c r="F86" s="184">
        <v>0.42659999999999998</v>
      </c>
      <c r="G86" s="184">
        <v>0.8569</v>
      </c>
      <c r="H86" s="184">
        <v>0.51239999999999997</v>
      </c>
      <c r="I86" s="184">
        <v>1.9048</v>
      </c>
      <c r="J86" s="184">
        <v>2.6154999999999999</v>
      </c>
      <c r="K86" s="184">
        <v>12.0952</v>
      </c>
      <c r="L86" s="184">
        <v>13.064399999999999</v>
      </c>
      <c r="M86" s="184"/>
      <c r="N86" s="184"/>
      <c r="O86" s="184"/>
      <c r="P86" s="184"/>
      <c r="Q86" s="184">
        <v>17.7</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44391</v>
      </c>
      <c r="E87" s="184">
        <v>242.20169999999999</v>
      </c>
      <c r="F87" s="184">
        <v>0.47720000000000001</v>
      </c>
      <c r="G87" s="184">
        <v>1.3070999999999999</v>
      </c>
      <c r="H87" s="184">
        <v>0.94189999999999996</v>
      </c>
      <c r="I87" s="184">
        <v>1.8540000000000001</v>
      </c>
      <c r="J87" s="184">
        <v>2.1545999999999998</v>
      </c>
      <c r="K87" s="184">
        <v>13.1158</v>
      </c>
      <c r="L87" s="184">
        <v>15.647399999999999</v>
      </c>
      <c r="M87" s="184">
        <v>40.2864</v>
      </c>
      <c r="N87" s="184">
        <v>51.668500000000002</v>
      </c>
      <c r="O87" s="184">
        <v>12.3764</v>
      </c>
      <c r="P87" s="184">
        <v>11.7936</v>
      </c>
      <c r="Q87" s="184">
        <v>12.567299999999999</v>
      </c>
      <c r="R87" s="184">
        <v>18.266300000000001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44391</v>
      </c>
      <c r="E88" s="184">
        <v>236.79714165671501</v>
      </c>
      <c r="F88" s="184">
        <v>0.47520000000000001</v>
      </c>
      <c r="G88" s="184">
        <v>1.2979000000000001</v>
      </c>
      <c r="H88" s="184">
        <v>0.92900000000000005</v>
      </c>
      <c r="I88" s="184">
        <v>1.8282</v>
      </c>
      <c r="J88" s="184">
        <v>2.0989</v>
      </c>
      <c r="K88" s="184">
        <v>12.9274</v>
      </c>
      <c r="L88" s="184">
        <v>15.2668</v>
      </c>
      <c r="M88" s="184">
        <v>39.590899999999998</v>
      </c>
      <c r="N88" s="184">
        <v>50.523299999999999</v>
      </c>
      <c r="O88" s="184">
        <v>11.5871</v>
      </c>
      <c r="P88" s="184">
        <v>11.0059</v>
      </c>
      <c r="Q88" s="184">
        <v>12.66</v>
      </c>
      <c r="R88" s="184">
        <v>17.381399999999999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0.24804605263157897</v>
      </c>
      <c r="G89" s="186">
        <v>0.97174210526315796</v>
      </c>
      <c r="H89" s="186">
        <v>0.44443552631578953</v>
      </c>
      <c r="I89" s="186">
        <v>1.5596342105263152</v>
      </c>
      <c r="J89" s="186">
        <v>1.9769197368421043</v>
      </c>
      <c r="K89" s="186">
        <v>10.906072368421054</v>
      </c>
      <c r="L89" s="186">
        <v>12.281793421052633</v>
      </c>
      <c r="M89" s="186">
        <v>32.91077162162162</v>
      </c>
      <c r="N89" s="186">
        <v>44.581914864864871</v>
      </c>
      <c r="O89" s="186">
        <v>13.363790322580643</v>
      </c>
      <c r="P89" s="186">
        <v>12.500864000000002</v>
      </c>
      <c r="Q89" s="186">
        <v>13.7173</v>
      </c>
      <c r="R89" s="186">
        <v>18.687617142857146</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0.20055000000000001</v>
      </c>
      <c r="G90" s="186">
        <v>0.92230000000000001</v>
      </c>
      <c r="H90" s="186">
        <v>0.39524999999999999</v>
      </c>
      <c r="I90" s="186">
        <v>1.5771999999999999</v>
      </c>
      <c r="J90" s="186">
        <v>1.9760499999999999</v>
      </c>
      <c r="K90" s="186">
        <v>10.724399999999999</v>
      </c>
      <c r="L90" s="186">
        <v>11.831150000000001</v>
      </c>
      <c r="M90" s="186">
        <v>32.459350000000001</v>
      </c>
      <c r="N90" s="186">
        <v>44.024650000000001</v>
      </c>
      <c r="O90" s="186">
        <v>13.0657</v>
      </c>
      <c r="P90" s="186">
        <v>12.54785</v>
      </c>
      <c r="Q90" s="186">
        <v>13.555099999999999</v>
      </c>
      <c r="R90" s="186">
        <v>17.735800000000001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44391</v>
      </c>
      <c r="E93" s="184">
        <v>21.104600000000001</v>
      </c>
      <c r="F93" s="184">
        <v>3.0800000000000001E-2</v>
      </c>
      <c r="G93" s="184">
        <v>0.10290000000000001</v>
      </c>
      <c r="H93" s="184">
        <v>9.8199999999999996E-2</v>
      </c>
      <c r="I93" s="184">
        <v>0.12709999999999999</v>
      </c>
      <c r="J93" s="184">
        <v>0.44069999999999998</v>
      </c>
      <c r="K93" s="184">
        <v>1.1828000000000001</v>
      </c>
      <c r="L93" s="184">
        <v>2.3412000000000002</v>
      </c>
      <c r="M93" s="184">
        <v>3.0562999999999998</v>
      </c>
      <c r="N93" s="184">
        <v>3.8607</v>
      </c>
      <c r="O93" s="184">
        <v>5.13</v>
      </c>
      <c r="P93" s="184">
        <v>5.4736000000000002</v>
      </c>
      <c r="Q93" s="184">
        <v>6.4325999999999999</v>
      </c>
      <c r="R93" s="184">
        <v>4.4863</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44391</v>
      </c>
      <c r="E94" s="184">
        <v>22.126100000000001</v>
      </c>
      <c r="F94" s="184">
        <v>3.2599999999999997E-2</v>
      </c>
      <c r="G94" s="184">
        <v>0.11219999999999999</v>
      </c>
      <c r="H94" s="184">
        <v>0.1104</v>
      </c>
      <c r="I94" s="184">
        <v>0.1525</v>
      </c>
      <c r="J94" s="184">
        <v>0.49459999999999998</v>
      </c>
      <c r="K94" s="184">
        <v>1.3493999999999999</v>
      </c>
      <c r="L94" s="184">
        <v>2.6665999999999999</v>
      </c>
      <c r="M94" s="184">
        <v>3.5434999999999999</v>
      </c>
      <c r="N94" s="184">
        <v>4.5079000000000002</v>
      </c>
      <c r="O94" s="184">
        <v>5.7641999999999998</v>
      </c>
      <c r="P94" s="184">
        <v>6.1219999999999999</v>
      </c>
      <c r="Q94" s="184">
        <v>7.1558000000000002</v>
      </c>
      <c r="R94" s="184">
        <v>5.1177000000000001</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44391</v>
      </c>
      <c r="E95" s="184">
        <v>15.6599</v>
      </c>
      <c r="F95" s="184">
        <v>3.5799999999999998E-2</v>
      </c>
      <c r="G95" s="184">
        <v>9.7199999999999995E-2</v>
      </c>
      <c r="H95" s="184">
        <v>7.4099999999999999E-2</v>
      </c>
      <c r="I95" s="184">
        <v>0.12659999999999999</v>
      </c>
      <c r="J95" s="184">
        <v>0.39939999999999998</v>
      </c>
      <c r="K95" s="184">
        <v>1.1823999999999999</v>
      </c>
      <c r="L95" s="184">
        <v>2.4325999999999999</v>
      </c>
      <c r="M95" s="184">
        <v>3.2825000000000002</v>
      </c>
      <c r="N95" s="184">
        <v>4.2089999999999996</v>
      </c>
      <c r="O95" s="184">
        <v>5.7106000000000003</v>
      </c>
      <c r="P95" s="184">
        <v>6.2115</v>
      </c>
      <c r="Q95" s="184">
        <v>6.6955999999999998</v>
      </c>
      <c r="R95" s="184">
        <v>5.0460000000000003</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44391</v>
      </c>
      <c r="E96" s="184">
        <v>14.824199999999999</v>
      </c>
      <c r="F96" s="184">
        <v>3.3099999999999997E-2</v>
      </c>
      <c r="G96" s="184">
        <v>8.6400000000000005E-2</v>
      </c>
      <c r="H96" s="184">
        <v>6.0100000000000001E-2</v>
      </c>
      <c r="I96" s="184">
        <v>9.7900000000000001E-2</v>
      </c>
      <c r="J96" s="184">
        <v>0.33839999999999998</v>
      </c>
      <c r="K96" s="184">
        <v>0.9919</v>
      </c>
      <c r="L96" s="184">
        <v>2.0522</v>
      </c>
      <c r="M96" s="184">
        <v>2.7033</v>
      </c>
      <c r="N96" s="184">
        <v>3.4270999999999998</v>
      </c>
      <c r="O96" s="184">
        <v>4.9343000000000004</v>
      </c>
      <c r="P96" s="184">
        <v>5.3974000000000002</v>
      </c>
      <c r="Q96" s="184">
        <v>5.8533999999999997</v>
      </c>
      <c r="R96" s="184">
        <v>4.2770000000000001</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44391</v>
      </c>
      <c r="E97" s="184">
        <v>13.173999999999999</v>
      </c>
      <c r="F97" s="184">
        <v>1.52E-2</v>
      </c>
      <c r="G97" s="184">
        <v>5.3199999999999997E-2</v>
      </c>
      <c r="H97" s="184">
        <v>9.1200000000000003E-2</v>
      </c>
      <c r="I97" s="184">
        <v>0.114</v>
      </c>
      <c r="J97" s="184">
        <v>0.3886</v>
      </c>
      <c r="K97" s="184">
        <v>1.2060999999999999</v>
      </c>
      <c r="L97" s="184">
        <v>2.4417</v>
      </c>
      <c r="M97" s="184">
        <v>3.4634</v>
      </c>
      <c r="N97" s="184">
        <v>4.4725999999999999</v>
      </c>
      <c r="O97" s="184">
        <v>5.8460999999999999</v>
      </c>
      <c r="P97" s="184"/>
      <c r="Q97" s="184">
        <v>6.2525000000000004</v>
      </c>
      <c r="R97" s="184">
        <v>5.2389999999999999</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44391</v>
      </c>
      <c r="E98" s="184">
        <v>12.823</v>
      </c>
      <c r="F98" s="184">
        <v>7.7999999999999996E-3</v>
      </c>
      <c r="G98" s="184">
        <v>3.9E-2</v>
      </c>
      <c r="H98" s="184">
        <v>7.8E-2</v>
      </c>
      <c r="I98" s="184">
        <v>8.5900000000000004E-2</v>
      </c>
      <c r="J98" s="184">
        <v>0.3286</v>
      </c>
      <c r="K98" s="184">
        <v>1.0401</v>
      </c>
      <c r="L98" s="184">
        <v>2.1183000000000001</v>
      </c>
      <c r="M98" s="184">
        <v>2.9628999999999999</v>
      </c>
      <c r="N98" s="184">
        <v>3.8130999999999999</v>
      </c>
      <c r="O98" s="184">
        <v>5.2218999999999998</v>
      </c>
      <c r="P98" s="184"/>
      <c r="Q98" s="184">
        <v>5.6231</v>
      </c>
      <c r="R98" s="184">
        <v>4.6028000000000002</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44391</v>
      </c>
      <c r="E99" s="184">
        <v>11.5707</v>
      </c>
      <c r="F99" s="184">
        <v>-1.6999999999999999E-3</v>
      </c>
      <c r="G99" s="184">
        <v>6.2300000000000001E-2</v>
      </c>
      <c r="H99" s="184">
        <v>4.3200000000000002E-2</v>
      </c>
      <c r="I99" s="184">
        <v>8.5599999999999996E-2</v>
      </c>
      <c r="J99" s="184">
        <v>0.2747</v>
      </c>
      <c r="K99" s="184">
        <v>0.83750000000000002</v>
      </c>
      <c r="L99" s="184">
        <v>1.75</v>
      </c>
      <c r="M99" s="184">
        <v>2.2824</v>
      </c>
      <c r="N99" s="184">
        <v>3.2822</v>
      </c>
      <c r="O99" s="184">
        <v>4.8047000000000004</v>
      </c>
      <c r="P99" s="184"/>
      <c r="Q99" s="184">
        <v>4.8604000000000003</v>
      </c>
      <c r="R99" s="184">
        <v>3.9710000000000001</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44391</v>
      </c>
      <c r="E100" s="184">
        <v>11.3286</v>
      </c>
      <c r="F100" s="184">
        <v>-2.5999999999999999E-3</v>
      </c>
      <c r="G100" s="184">
        <v>5.6500000000000002E-2</v>
      </c>
      <c r="H100" s="184">
        <v>3.44E-2</v>
      </c>
      <c r="I100" s="184">
        <v>6.8000000000000005E-2</v>
      </c>
      <c r="J100" s="184">
        <v>0.23619999999999999</v>
      </c>
      <c r="K100" s="184">
        <v>0.70399999999999996</v>
      </c>
      <c r="L100" s="184">
        <v>1.4198999999999999</v>
      </c>
      <c r="M100" s="184">
        <v>1.7496</v>
      </c>
      <c r="N100" s="184">
        <v>2.5434999999999999</v>
      </c>
      <c r="O100" s="184">
        <v>4.0843999999999996</v>
      </c>
      <c r="P100" s="184"/>
      <c r="Q100" s="184">
        <v>4.1416000000000004</v>
      </c>
      <c r="R100" s="184">
        <v>3.2153999999999998</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44391</v>
      </c>
      <c r="E101" s="184">
        <v>12.154999999999999</v>
      </c>
      <c r="F101" s="184">
        <v>4.1200000000000001E-2</v>
      </c>
      <c r="G101" s="184">
        <v>0.1401</v>
      </c>
      <c r="H101" s="184">
        <v>0.1318</v>
      </c>
      <c r="I101" s="184">
        <v>0.1731</v>
      </c>
      <c r="J101" s="184">
        <v>0.46279999999999999</v>
      </c>
      <c r="K101" s="184">
        <v>1.2242</v>
      </c>
      <c r="L101" s="184">
        <v>2.2631999999999999</v>
      </c>
      <c r="M101" s="184">
        <v>3.1307999999999998</v>
      </c>
      <c r="N101" s="184">
        <v>4.1292</v>
      </c>
      <c r="O101" s="184">
        <v>5.6609999999999996</v>
      </c>
      <c r="P101" s="184"/>
      <c r="Q101" s="184">
        <v>5.7877999999999998</v>
      </c>
      <c r="R101" s="184">
        <v>4.8604000000000003</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44391</v>
      </c>
      <c r="E102" s="184">
        <v>11.904999999999999</v>
      </c>
      <c r="F102" s="184">
        <v>5.04E-2</v>
      </c>
      <c r="G102" s="184">
        <v>0.1346</v>
      </c>
      <c r="H102" s="184">
        <v>0.12620000000000001</v>
      </c>
      <c r="I102" s="184">
        <v>0.15989999999999999</v>
      </c>
      <c r="J102" s="184">
        <v>0.42180000000000001</v>
      </c>
      <c r="K102" s="184">
        <v>1.0783</v>
      </c>
      <c r="L102" s="184">
        <v>1.9787999999999999</v>
      </c>
      <c r="M102" s="184">
        <v>2.7000999999999999</v>
      </c>
      <c r="N102" s="184">
        <v>3.5306999999999999</v>
      </c>
      <c r="O102" s="184">
        <v>5.0347999999999997</v>
      </c>
      <c r="P102" s="184"/>
      <c r="Q102" s="184">
        <v>5.1558999999999999</v>
      </c>
      <c r="R102" s="184">
        <v>4.2469999999999999</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44391</v>
      </c>
      <c r="E103" s="184">
        <v>15.990600000000001</v>
      </c>
      <c r="F103" s="184">
        <v>3.8199999999999998E-2</v>
      </c>
      <c r="G103" s="184">
        <v>0.1077</v>
      </c>
      <c r="H103" s="184">
        <v>0.129</v>
      </c>
      <c r="I103" s="184">
        <v>0.15529999999999999</v>
      </c>
      <c r="J103" s="184">
        <v>0.48830000000000001</v>
      </c>
      <c r="K103" s="184">
        <v>1.3218000000000001</v>
      </c>
      <c r="L103" s="184">
        <v>2.5920000000000001</v>
      </c>
      <c r="M103" s="184">
        <v>3.4956999999999998</v>
      </c>
      <c r="N103" s="184">
        <v>4.5129999999999999</v>
      </c>
      <c r="O103" s="184">
        <v>5.9568000000000003</v>
      </c>
      <c r="P103" s="184">
        <v>6.3268000000000004</v>
      </c>
      <c r="Q103" s="184">
        <v>6.883</v>
      </c>
      <c r="R103" s="184">
        <v>5.3422000000000001</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44391</v>
      </c>
      <c r="E104" s="184">
        <v>15.3208</v>
      </c>
      <c r="F104" s="184">
        <v>3.5900000000000001E-2</v>
      </c>
      <c r="G104" s="184">
        <v>9.7299999999999998E-2</v>
      </c>
      <c r="H104" s="184">
        <v>0.1144</v>
      </c>
      <c r="I104" s="184">
        <v>0.1268</v>
      </c>
      <c r="J104" s="184">
        <v>0.42609999999999998</v>
      </c>
      <c r="K104" s="184">
        <v>1.1321000000000001</v>
      </c>
      <c r="L104" s="184">
        <v>2.2239</v>
      </c>
      <c r="M104" s="184">
        <v>2.9430000000000001</v>
      </c>
      <c r="N104" s="184">
        <v>3.7685</v>
      </c>
      <c r="O104" s="184">
        <v>5.2122000000000002</v>
      </c>
      <c r="P104" s="184">
        <v>5.6036999999999999</v>
      </c>
      <c r="Q104" s="184">
        <v>6.2363999999999997</v>
      </c>
      <c r="R104" s="184">
        <v>4.5830000000000002</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44391</v>
      </c>
      <c r="E105" s="184">
        <v>24.834</v>
      </c>
      <c r="F105" s="184">
        <v>4.8300000000000003E-2</v>
      </c>
      <c r="G105" s="184">
        <v>0.10879999999999999</v>
      </c>
      <c r="H105" s="184">
        <v>0.12089999999999999</v>
      </c>
      <c r="I105" s="184">
        <v>0.15329999999999999</v>
      </c>
      <c r="J105" s="184">
        <v>0.4652</v>
      </c>
      <c r="K105" s="184">
        <v>1.2887999999999999</v>
      </c>
      <c r="L105" s="184">
        <v>2.4546999999999999</v>
      </c>
      <c r="M105" s="184">
        <v>3.3887999999999998</v>
      </c>
      <c r="N105" s="184">
        <v>4.3620999999999999</v>
      </c>
      <c r="O105" s="184">
        <v>5.3754</v>
      </c>
      <c r="P105" s="184">
        <v>5.7577999999999996</v>
      </c>
      <c r="Q105" s="184">
        <v>6.6680999999999999</v>
      </c>
      <c r="R105" s="184">
        <v>4.7320000000000002</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44391</v>
      </c>
      <c r="E106" s="184">
        <v>24.306000000000001</v>
      </c>
      <c r="F106" s="184">
        <v>4.53E-2</v>
      </c>
      <c r="G106" s="184">
        <v>0.10299999999999999</v>
      </c>
      <c r="H106" s="184">
        <v>0.11119999999999999</v>
      </c>
      <c r="I106" s="184">
        <v>0.13600000000000001</v>
      </c>
      <c r="J106" s="184">
        <v>0.4214</v>
      </c>
      <c r="K106" s="184">
        <v>1.1528</v>
      </c>
      <c r="L106" s="184">
        <v>2.1776</v>
      </c>
      <c r="M106" s="184">
        <v>2.9653</v>
      </c>
      <c r="N106" s="184">
        <v>3.7875000000000001</v>
      </c>
      <c r="O106" s="184">
        <v>4.8254999999999999</v>
      </c>
      <c r="P106" s="184">
        <v>5.2172000000000001</v>
      </c>
      <c r="Q106" s="184">
        <v>6.6802999999999999</v>
      </c>
      <c r="R106" s="184">
        <v>4.1734</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44391</v>
      </c>
      <c r="E107" s="184">
        <v>15.667</v>
      </c>
      <c r="F107" s="184">
        <v>4.4699999999999997E-2</v>
      </c>
      <c r="G107" s="184">
        <v>0.1086</v>
      </c>
      <c r="H107" s="184">
        <v>0.12139999999999999</v>
      </c>
      <c r="I107" s="184">
        <v>0.15340000000000001</v>
      </c>
      <c r="J107" s="184">
        <v>0.4617</v>
      </c>
      <c r="K107" s="184">
        <v>1.2865</v>
      </c>
      <c r="L107" s="184">
        <v>2.4523000000000001</v>
      </c>
      <c r="M107" s="184">
        <v>3.3852000000000002</v>
      </c>
      <c r="N107" s="184">
        <v>4.3562000000000003</v>
      </c>
      <c r="O107" s="184">
        <v>5.3747999999999996</v>
      </c>
      <c r="P107" s="184">
        <v>5.7615999999999996</v>
      </c>
      <c r="Q107" s="184">
        <v>6.3494999999999999</v>
      </c>
      <c r="R107" s="184">
        <v>4.7313999999999998</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44391</v>
      </c>
      <c r="E108" s="184">
        <v>27.173400000000001</v>
      </c>
      <c r="F108" s="184">
        <v>3.6400000000000002E-2</v>
      </c>
      <c r="G108" s="184">
        <v>9.4700000000000006E-2</v>
      </c>
      <c r="H108" s="184">
        <v>8.9899999999999994E-2</v>
      </c>
      <c r="I108" s="184">
        <v>0.1157</v>
      </c>
      <c r="J108" s="184">
        <v>0.43580000000000002</v>
      </c>
      <c r="K108" s="184">
        <v>1.1618999999999999</v>
      </c>
      <c r="L108" s="184">
        <v>2.2294</v>
      </c>
      <c r="M108" s="184">
        <v>2.9561000000000002</v>
      </c>
      <c r="N108" s="184">
        <v>3.7997000000000001</v>
      </c>
      <c r="O108" s="184">
        <v>5.1193</v>
      </c>
      <c r="P108" s="184">
        <v>5.4912999999999998</v>
      </c>
      <c r="Q108" s="184">
        <v>7.1130000000000004</v>
      </c>
      <c r="R108" s="184">
        <v>4.4261999999999997</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44391</v>
      </c>
      <c r="E109" s="184">
        <v>28.4862</v>
      </c>
      <c r="F109" s="184">
        <v>3.7600000000000001E-2</v>
      </c>
      <c r="G109" s="184">
        <v>0.1016</v>
      </c>
      <c r="H109" s="184">
        <v>9.98E-2</v>
      </c>
      <c r="I109" s="184">
        <v>0.13600000000000001</v>
      </c>
      <c r="J109" s="184">
        <v>0.47899999999999998</v>
      </c>
      <c r="K109" s="184">
        <v>1.2968999999999999</v>
      </c>
      <c r="L109" s="184">
        <v>2.4982000000000002</v>
      </c>
      <c r="M109" s="184">
        <v>3.3647999999999998</v>
      </c>
      <c r="N109" s="184">
        <v>4.3512000000000004</v>
      </c>
      <c r="O109" s="184">
        <v>5.7054999999999998</v>
      </c>
      <c r="P109" s="184">
        <v>6.109</v>
      </c>
      <c r="Q109" s="184">
        <v>7.2503000000000002</v>
      </c>
      <c r="R109" s="184">
        <v>4.9859999999999998</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44391</v>
      </c>
      <c r="E110" s="184">
        <v>27.145499999999998</v>
      </c>
      <c r="F110" s="184">
        <v>4.2799999999999998E-2</v>
      </c>
      <c r="G110" s="184">
        <v>9.8799999999999999E-2</v>
      </c>
      <c r="H110" s="184">
        <v>0.1162</v>
      </c>
      <c r="I110" s="184">
        <v>0.1424</v>
      </c>
      <c r="J110" s="184">
        <v>0.45</v>
      </c>
      <c r="K110" s="184">
        <v>1.214</v>
      </c>
      <c r="L110" s="184">
        <v>2.4129999999999998</v>
      </c>
      <c r="M110" s="184">
        <v>3.3197000000000001</v>
      </c>
      <c r="N110" s="184">
        <v>4.3215000000000003</v>
      </c>
      <c r="O110" s="184">
        <v>5.7126999999999999</v>
      </c>
      <c r="P110" s="184">
        <v>6.0781999999999998</v>
      </c>
      <c r="Q110" s="184">
        <v>7.1102999999999996</v>
      </c>
      <c r="R110" s="184">
        <v>4.8640999999999996</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44391</v>
      </c>
      <c r="E111" s="184">
        <v>25.7927</v>
      </c>
      <c r="F111" s="184">
        <v>4.07E-2</v>
      </c>
      <c r="G111" s="184">
        <v>8.9599999999999999E-2</v>
      </c>
      <c r="H111" s="184">
        <v>0.1032</v>
      </c>
      <c r="I111" s="184">
        <v>0.1164</v>
      </c>
      <c r="J111" s="184">
        <v>0.39389999999999997</v>
      </c>
      <c r="K111" s="184">
        <v>1.0408999999999999</v>
      </c>
      <c r="L111" s="184">
        <v>2.0878999999999999</v>
      </c>
      <c r="M111" s="184">
        <v>2.7957999999999998</v>
      </c>
      <c r="N111" s="184">
        <v>3.593</v>
      </c>
      <c r="O111" s="184">
        <v>4.9664000000000001</v>
      </c>
      <c r="P111" s="184">
        <v>5.3703000000000003</v>
      </c>
      <c r="Q111" s="184">
        <v>6.718</v>
      </c>
      <c r="R111" s="184">
        <v>4.1123000000000003</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44391</v>
      </c>
      <c r="E112" s="184">
        <v>14.9442</v>
      </c>
      <c r="F112" s="184">
        <v>-8.0000000000000002E-3</v>
      </c>
      <c r="G112" s="184">
        <v>8.6400000000000005E-2</v>
      </c>
      <c r="H112" s="184">
        <v>8.4400000000000003E-2</v>
      </c>
      <c r="I112" s="184">
        <v>0.13200000000000001</v>
      </c>
      <c r="J112" s="184">
        <v>0.35120000000000001</v>
      </c>
      <c r="K112" s="184">
        <v>0.89319999999999999</v>
      </c>
      <c r="L112" s="184">
        <v>1.8781000000000001</v>
      </c>
      <c r="M112" s="184">
        <v>2.2671999999999999</v>
      </c>
      <c r="N112" s="184">
        <v>3.0606</v>
      </c>
      <c r="O112" s="184">
        <v>4.8437999999999999</v>
      </c>
      <c r="P112" s="184">
        <v>5.66</v>
      </c>
      <c r="Q112" s="184">
        <v>6.3029999999999999</v>
      </c>
      <c r="R112" s="184">
        <v>4.0856000000000003</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44391</v>
      </c>
      <c r="E113" s="184">
        <v>14.3649</v>
      </c>
      <c r="F113" s="184">
        <v>-9.7000000000000003E-3</v>
      </c>
      <c r="G113" s="184">
        <v>7.7299999999999994E-2</v>
      </c>
      <c r="H113" s="184">
        <v>7.1099999999999997E-2</v>
      </c>
      <c r="I113" s="184">
        <v>0.1052</v>
      </c>
      <c r="J113" s="184">
        <v>0.29389999999999999</v>
      </c>
      <c r="K113" s="184">
        <v>0.71509999999999996</v>
      </c>
      <c r="L113" s="184">
        <v>1.5251999999999999</v>
      </c>
      <c r="M113" s="184">
        <v>1.7330000000000001</v>
      </c>
      <c r="N113" s="184">
        <v>2.3418000000000001</v>
      </c>
      <c r="O113" s="184">
        <v>4.2202000000000002</v>
      </c>
      <c r="P113" s="184">
        <v>5.0468000000000002</v>
      </c>
      <c r="Q113" s="184">
        <v>5.6654999999999998</v>
      </c>
      <c r="R113" s="184">
        <v>3.4201000000000001</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44391</v>
      </c>
      <c r="E114" s="184">
        <v>25.0519</v>
      </c>
      <c r="F114" s="184">
        <v>2.1999999999999999E-2</v>
      </c>
      <c r="G114" s="184">
        <v>7.8299999999999995E-2</v>
      </c>
      <c r="H114" s="184">
        <v>6.5500000000000003E-2</v>
      </c>
      <c r="I114" s="184">
        <v>0.1163</v>
      </c>
      <c r="J114" s="184">
        <v>0.33800000000000002</v>
      </c>
      <c r="K114" s="184">
        <v>1.0736000000000001</v>
      </c>
      <c r="L114" s="184">
        <v>2.0510999999999999</v>
      </c>
      <c r="M114" s="184">
        <v>2.7256</v>
      </c>
      <c r="N114" s="184">
        <v>3.5177</v>
      </c>
      <c r="O114" s="184">
        <v>4.9256000000000002</v>
      </c>
      <c r="P114" s="184">
        <v>5.3695000000000004</v>
      </c>
      <c r="Q114" s="184">
        <v>6.6730999999999998</v>
      </c>
      <c r="R114" s="184">
        <v>4.3935000000000004</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44391</v>
      </c>
      <c r="E115" s="184">
        <v>26.3872</v>
      </c>
      <c r="F115" s="184">
        <v>2.35E-2</v>
      </c>
      <c r="G115" s="184">
        <v>8.6499999999999994E-2</v>
      </c>
      <c r="H115" s="184">
        <v>7.6999999999999999E-2</v>
      </c>
      <c r="I115" s="184">
        <v>0.13930000000000001</v>
      </c>
      <c r="J115" s="184">
        <v>0.38769999999999999</v>
      </c>
      <c r="K115" s="184">
        <v>1.2396</v>
      </c>
      <c r="L115" s="184">
        <v>2.3934000000000002</v>
      </c>
      <c r="M115" s="184">
        <v>3.2541000000000002</v>
      </c>
      <c r="N115" s="184">
        <v>4.2366999999999999</v>
      </c>
      <c r="O115" s="184">
        <v>5.6067999999999998</v>
      </c>
      <c r="P115" s="184">
        <v>6.0312000000000001</v>
      </c>
      <c r="Q115" s="184">
        <v>6.9721000000000002</v>
      </c>
      <c r="R115" s="184">
        <v>5.0960000000000001</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44391</v>
      </c>
      <c r="E116" s="184">
        <v>10.762700000000001</v>
      </c>
      <c r="F116" s="184">
        <v>5.5800000000000002E-2</v>
      </c>
      <c r="G116" s="184">
        <v>0.1042</v>
      </c>
      <c r="H116" s="184">
        <v>0.1237</v>
      </c>
      <c r="I116" s="184">
        <v>0.1135</v>
      </c>
      <c r="J116" s="184">
        <v>0.4002</v>
      </c>
      <c r="K116" s="184">
        <v>1.0287999999999999</v>
      </c>
      <c r="L116" s="184">
        <v>1.8221000000000001</v>
      </c>
      <c r="M116" s="184">
        <v>2.5341</v>
      </c>
      <c r="N116" s="184">
        <v>3.4765999999999999</v>
      </c>
      <c r="O116" s="184"/>
      <c r="P116" s="184"/>
      <c r="Q116" s="184">
        <v>4.0606999999999998</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44391</v>
      </c>
      <c r="E117" s="184">
        <v>10.614800000000001</v>
      </c>
      <c r="F117" s="184">
        <v>5.3699999999999998E-2</v>
      </c>
      <c r="G117" s="184">
        <v>9.3399999999999997E-2</v>
      </c>
      <c r="H117" s="184">
        <v>0.1085</v>
      </c>
      <c r="I117" s="184">
        <v>8.4900000000000003E-2</v>
      </c>
      <c r="J117" s="184">
        <v>0.33839999999999998</v>
      </c>
      <c r="K117" s="184">
        <v>0.83789999999999998</v>
      </c>
      <c r="L117" s="184">
        <v>1.4450000000000001</v>
      </c>
      <c r="M117" s="184">
        <v>1.9615</v>
      </c>
      <c r="N117" s="184">
        <v>2.7042999999999999</v>
      </c>
      <c r="O117" s="184"/>
      <c r="P117" s="184"/>
      <c r="Q117" s="184">
        <v>3.2837999999999998</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44391</v>
      </c>
      <c r="E118" s="184">
        <v>26.297000000000001</v>
      </c>
      <c r="F118" s="184">
        <v>6.3200000000000006E-2</v>
      </c>
      <c r="G118" s="184">
        <v>0.1062</v>
      </c>
      <c r="H118" s="184">
        <v>0.11310000000000001</v>
      </c>
      <c r="I118" s="184">
        <v>9.3299999999999994E-2</v>
      </c>
      <c r="J118" s="184">
        <v>0.39710000000000001</v>
      </c>
      <c r="K118" s="184">
        <v>0.97219999999999995</v>
      </c>
      <c r="L118" s="184">
        <v>1.5505</v>
      </c>
      <c r="M118" s="184">
        <v>1.9849000000000001</v>
      </c>
      <c r="N118" s="184">
        <v>2.6080000000000001</v>
      </c>
      <c r="O118" s="184">
        <v>3.9657</v>
      </c>
      <c r="P118" s="184">
        <v>4.6760000000000002</v>
      </c>
      <c r="Q118" s="184">
        <v>6.6581000000000001</v>
      </c>
      <c r="R118" s="184">
        <v>3.0272000000000001</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44391</v>
      </c>
      <c r="E119" s="184">
        <v>27.337499999999999</v>
      </c>
      <c r="F119" s="184">
        <v>6.4399999999999999E-2</v>
      </c>
      <c r="G119" s="184">
        <v>0.11169999999999999</v>
      </c>
      <c r="H119" s="184">
        <v>0.1205</v>
      </c>
      <c r="I119" s="184">
        <v>0.1084</v>
      </c>
      <c r="J119" s="184">
        <v>0.42980000000000002</v>
      </c>
      <c r="K119" s="184">
        <v>1.0741000000000001</v>
      </c>
      <c r="L119" s="184">
        <v>1.752</v>
      </c>
      <c r="M119" s="184">
        <v>2.2902999999999998</v>
      </c>
      <c r="N119" s="184">
        <v>3.0192999999999999</v>
      </c>
      <c r="O119" s="184">
        <v>4.3815999999999997</v>
      </c>
      <c r="P119" s="184">
        <v>5.1036999999999999</v>
      </c>
      <c r="Q119" s="184">
        <v>6.5030000000000001</v>
      </c>
      <c r="R119" s="184">
        <v>3.4394999999999998</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44391</v>
      </c>
      <c r="E120" s="184">
        <v>29.450700000000001</v>
      </c>
      <c r="F120" s="184">
        <v>3.7400000000000003E-2</v>
      </c>
      <c r="G120" s="184">
        <v>9.3799999999999994E-2</v>
      </c>
      <c r="H120" s="184">
        <v>9.5799999999999996E-2</v>
      </c>
      <c r="I120" s="184">
        <v>0.1231</v>
      </c>
      <c r="J120" s="184">
        <v>0.43209999999999998</v>
      </c>
      <c r="K120" s="184">
        <v>1.1435999999999999</v>
      </c>
      <c r="L120" s="184">
        <v>2.3083999999999998</v>
      </c>
      <c r="M120" s="184">
        <v>3.1089000000000002</v>
      </c>
      <c r="N120" s="184">
        <v>3.9796999999999998</v>
      </c>
      <c r="O120" s="184">
        <v>5.2245999999999997</v>
      </c>
      <c r="P120" s="184">
        <v>5.6097000000000001</v>
      </c>
      <c r="Q120" s="184">
        <v>7.0754000000000001</v>
      </c>
      <c r="R120" s="184">
        <v>4.5423999999999998</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44391</v>
      </c>
      <c r="E121" s="184">
        <v>30.746400000000001</v>
      </c>
      <c r="F121" s="184">
        <v>3.9E-2</v>
      </c>
      <c r="G121" s="184">
        <v>0.1016</v>
      </c>
      <c r="H121" s="184">
        <v>0.10680000000000001</v>
      </c>
      <c r="I121" s="184">
        <v>0.14530000000000001</v>
      </c>
      <c r="J121" s="184">
        <v>0.47970000000000002</v>
      </c>
      <c r="K121" s="184">
        <v>1.2901</v>
      </c>
      <c r="L121" s="184">
        <v>2.6057000000000001</v>
      </c>
      <c r="M121" s="184">
        <v>3.5564</v>
      </c>
      <c r="N121" s="184">
        <v>4.5777999999999999</v>
      </c>
      <c r="O121" s="184">
        <v>5.7812999999999999</v>
      </c>
      <c r="P121" s="184">
        <v>6.1481000000000003</v>
      </c>
      <c r="Q121" s="184">
        <v>7.2348999999999997</v>
      </c>
      <c r="R121" s="184">
        <v>5.1195000000000004</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44391</v>
      </c>
      <c r="E122" s="184">
        <v>15.821</v>
      </c>
      <c r="F122" s="184">
        <v>5.0599999999999999E-2</v>
      </c>
      <c r="G122" s="184">
        <v>0.1139</v>
      </c>
      <c r="H122" s="184">
        <v>0.1202</v>
      </c>
      <c r="I122" s="184">
        <v>0.1646</v>
      </c>
      <c r="J122" s="184">
        <v>0.4763</v>
      </c>
      <c r="K122" s="184">
        <v>1.2932999999999999</v>
      </c>
      <c r="L122" s="184">
        <v>2.5739000000000001</v>
      </c>
      <c r="M122" s="184">
        <v>3.5337999999999998</v>
      </c>
      <c r="N122" s="184">
        <v>4.7054999999999998</v>
      </c>
      <c r="O122" s="184">
        <v>5.8262999999999998</v>
      </c>
      <c r="P122" s="184">
        <v>6.2355</v>
      </c>
      <c r="Q122" s="184">
        <v>6.7295999999999996</v>
      </c>
      <c r="R122" s="184">
        <v>5.3308999999999997</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44391</v>
      </c>
      <c r="E123" s="184">
        <v>15.176</v>
      </c>
      <c r="F123" s="184">
        <v>5.2699999999999997E-2</v>
      </c>
      <c r="G123" s="184">
        <v>0.1055</v>
      </c>
      <c r="H123" s="184">
        <v>0.11210000000000001</v>
      </c>
      <c r="I123" s="184">
        <v>0.1452</v>
      </c>
      <c r="J123" s="184">
        <v>0.43020000000000003</v>
      </c>
      <c r="K123" s="184">
        <v>1.1261000000000001</v>
      </c>
      <c r="L123" s="184">
        <v>2.2296999999999998</v>
      </c>
      <c r="M123" s="184">
        <v>3.0137999999999998</v>
      </c>
      <c r="N123" s="184">
        <v>4.0449999999999999</v>
      </c>
      <c r="O123" s="184">
        <v>5.2278000000000002</v>
      </c>
      <c r="P123" s="184">
        <v>5.6184000000000003</v>
      </c>
      <c r="Q123" s="184">
        <v>6.1007999999999996</v>
      </c>
      <c r="R123" s="184">
        <v>4.7408999999999999</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44391</v>
      </c>
      <c r="E124" s="184">
        <v>11.2699</v>
      </c>
      <c r="F124" s="184">
        <v>6.2199999999999998E-2</v>
      </c>
      <c r="G124" s="184">
        <v>0.11899999999999999</v>
      </c>
      <c r="H124" s="184">
        <v>0.10390000000000001</v>
      </c>
      <c r="I124" s="184">
        <v>0.1769</v>
      </c>
      <c r="J124" s="184">
        <v>0.4824</v>
      </c>
      <c r="K124" s="184">
        <v>1.177</v>
      </c>
      <c r="L124" s="184">
        <v>2.1315</v>
      </c>
      <c r="M124" s="184">
        <v>2.8839000000000001</v>
      </c>
      <c r="N124" s="184">
        <v>3.6617999999999999</v>
      </c>
      <c r="O124" s="184"/>
      <c r="P124" s="184"/>
      <c r="Q124" s="184">
        <v>4.9622000000000002</v>
      </c>
      <c r="R124" s="184">
        <v>4.5427</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44391</v>
      </c>
      <c r="E125" s="184">
        <v>11.098599999999999</v>
      </c>
      <c r="F125" s="184">
        <v>5.9499999999999997E-2</v>
      </c>
      <c r="G125" s="184">
        <v>0.10639999999999999</v>
      </c>
      <c r="H125" s="184">
        <v>8.8400000000000006E-2</v>
      </c>
      <c r="I125" s="184">
        <v>0.1444</v>
      </c>
      <c r="J125" s="184">
        <v>0.41160000000000002</v>
      </c>
      <c r="K125" s="184">
        <v>1.0102</v>
      </c>
      <c r="L125" s="184">
        <v>1.8248</v>
      </c>
      <c r="M125" s="184">
        <v>2.4319000000000002</v>
      </c>
      <c r="N125" s="184">
        <v>3.0615999999999999</v>
      </c>
      <c r="O125" s="184"/>
      <c r="P125" s="184"/>
      <c r="Q125" s="184">
        <v>4.3129999999999997</v>
      </c>
      <c r="R125" s="184">
        <v>3.9030999999999998</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44391</v>
      </c>
      <c r="E126" s="184">
        <v>10.341200000000001</v>
      </c>
      <c r="F126" s="184">
        <v>5.5100000000000003E-2</v>
      </c>
      <c r="G126" s="184">
        <v>0.1133</v>
      </c>
      <c r="H126" s="184">
        <v>9.7799999999999998E-2</v>
      </c>
      <c r="I126" s="184">
        <v>0.13170000000000001</v>
      </c>
      <c r="J126" s="184">
        <v>0.4985</v>
      </c>
      <c r="K126" s="184">
        <v>1.1592</v>
      </c>
      <c r="L126" s="184">
        <v>2.1444000000000001</v>
      </c>
      <c r="M126" s="184">
        <v>2.9066999999999998</v>
      </c>
      <c r="N126" s="184"/>
      <c r="O126" s="184"/>
      <c r="P126" s="184"/>
      <c r="Q126" s="184">
        <v>3.4119999999999999</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44391</v>
      </c>
      <c r="E127" s="184">
        <v>10.263400000000001</v>
      </c>
      <c r="F127" s="184">
        <v>5.3600000000000002E-2</v>
      </c>
      <c r="G127" s="184">
        <v>0.1014</v>
      </c>
      <c r="H127" s="184">
        <v>8.1900000000000001E-2</v>
      </c>
      <c r="I127" s="184">
        <v>9.9500000000000005E-2</v>
      </c>
      <c r="J127" s="184">
        <v>0.42959999999999998</v>
      </c>
      <c r="K127" s="184">
        <v>0.94320000000000004</v>
      </c>
      <c r="L127" s="184">
        <v>1.7164999999999999</v>
      </c>
      <c r="M127" s="184">
        <v>2.2566999999999999</v>
      </c>
      <c r="N127" s="184"/>
      <c r="O127" s="184"/>
      <c r="P127" s="184"/>
      <c r="Q127" s="184">
        <v>2.6339999999999999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44391</v>
      </c>
      <c r="E128" s="184">
        <v>10.454000000000001</v>
      </c>
      <c r="F128" s="184">
        <v>4.7899999999999998E-2</v>
      </c>
      <c r="G128" s="184">
        <v>8.6199999999999999E-2</v>
      </c>
      <c r="H128" s="184">
        <v>0.1053</v>
      </c>
      <c r="I128" s="184">
        <v>0.1341</v>
      </c>
      <c r="J128" s="184">
        <v>0.42270000000000002</v>
      </c>
      <c r="K128" s="184">
        <v>1.22</v>
      </c>
      <c r="L128" s="184">
        <v>2.3797999999999999</v>
      </c>
      <c r="M128" s="184">
        <v>3.3208000000000002</v>
      </c>
      <c r="N128" s="184">
        <v>4.3730000000000002</v>
      </c>
      <c r="O128" s="184"/>
      <c r="P128" s="184"/>
      <c r="Q128" s="184">
        <v>4.2428999999999997</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44391</v>
      </c>
      <c r="E129" s="184">
        <v>10.378</v>
      </c>
      <c r="F129" s="184">
        <v>3.8600000000000002E-2</v>
      </c>
      <c r="G129" s="184">
        <v>7.7100000000000002E-2</v>
      </c>
      <c r="H129" s="184">
        <v>9.6500000000000002E-2</v>
      </c>
      <c r="I129" s="184">
        <v>0.1061</v>
      </c>
      <c r="J129" s="184">
        <v>0.36749999999999999</v>
      </c>
      <c r="K129" s="184">
        <v>1.0418000000000001</v>
      </c>
      <c r="L129" s="184">
        <v>2.0451999999999999</v>
      </c>
      <c r="M129" s="184">
        <v>2.8033999999999999</v>
      </c>
      <c r="N129" s="184">
        <v>3.6659999999999999</v>
      </c>
      <c r="O129" s="184"/>
      <c r="P129" s="184"/>
      <c r="Q129" s="184">
        <v>3.5335000000000001</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v>44391</v>
      </c>
      <c r="E130" s="184">
        <v>10.9064</v>
      </c>
      <c r="F130" s="184">
        <v>2.8E-3</v>
      </c>
      <c r="G130" s="184">
        <v>1.5599999999999999E-2</v>
      </c>
      <c r="H130" s="184">
        <v>6.3299999999999995E-2</v>
      </c>
      <c r="I130" s="184">
        <v>8.5300000000000001E-2</v>
      </c>
      <c r="J130" s="184">
        <v>0.13769999999999999</v>
      </c>
      <c r="K130" s="184">
        <v>0.37</v>
      </c>
      <c r="L130" s="184">
        <v>0.80410000000000004</v>
      </c>
      <c r="M130" s="184">
        <v>1.1218999999999999</v>
      </c>
      <c r="N130" s="184">
        <v>0.89829999999999999</v>
      </c>
      <c r="O130" s="184"/>
      <c r="P130" s="184"/>
      <c r="Q130" s="184">
        <v>3.0590999999999999</v>
      </c>
      <c r="R130" s="184">
        <v>1.5321</v>
      </c>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v>44391</v>
      </c>
      <c r="E131" s="184">
        <v>10.7136</v>
      </c>
      <c r="F131" s="184">
        <v>8.9999999999999998E-4</v>
      </c>
      <c r="G131" s="184">
        <v>6.4999999999999997E-3</v>
      </c>
      <c r="H131" s="184">
        <v>4.9500000000000002E-2</v>
      </c>
      <c r="I131" s="184">
        <v>5.79E-2</v>
      </c>
      <c r="J131" s="184">
        <v>7.9399999999999998E-2</v>
      </c>
      <c r="K131" s="184">
        <v>0.188</v>
      </c>
      <c r="L131" s="184">
        <v>0.435</v>
      </c>
      <c r="M131" s="184">
        <v>0.55379999999999996</v>
      </c>
      <c r="N131" s="184">
        <v>0.18229999999999999</v>
      </c>
      <c r="O131" s="184"/>
      <c r="P131" s="184"/>
      <c r="Q131" s="184">
        <v>2.4226999999999999</v>
      </c>
      <c r="R131" s="184">
        <v>0.95569999999999999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44391</v>
      </c>
      <c r="E132" s="184">
        <v>21.1083</v>
      </c>
      <c r="F132" s="184">
        <v>3.9300000000000002E-2</v>
      </c>
      <c r="G132" s="184">
        <v>9.4799999999999995E-2</v>
      </c>
      <c r="H132" s="184">
        <v>0.1048</v>
      </c>
      <c r="I132" s="184">
        <v>0.12520000000000001</v>
      </c>
      <c r="J132" s="184">
        <v>0.42680000000000001</v>
      </c>
      <c r="K132" s="184">
        <v>1.1346000000000001</v>
      </c>
      <c r="L132" s="184">
        <v>2.202</v>
      </c>
      <c r="M132" s="184">
        <v>2.9357000000000002</v>
      </c>
      <c r="N132" s="184">
        <v>3.7523</v>
      </c>
      <c r="O132" s="184">
        <v>5.1909000000000001</v>
      </c>
      <c r="P132" s="184">
        <v>5.6284999999999998</v>
      </c>
      <c r="Q132" s="184">
        <v>7.1924999999999999</v>
      </c>
      <c r="R132" s="184">
        <v>4.4520999999999997</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44391</v>
      </c>
      <c r="E133" s="184">
        <v>22.1631</v>
      </c>
      <c r="F133" s="184">
        <v>4.1099999999999998E-2</v>
      </c>
      <c r="G133" s="184">
        <v>0.10390000000000001</v>
      </c>
      <c r="H133" s="184">
        <v>0.1174</v>
      </c>
      <c r="I133" s="184">
        <v>0.15090000000000001</v>
      </c>
      <c r="J133" s="184">
        <v>0.4824</v>
      </c>
      <c r="K133" s="184">
        <v>1.3055000000000001</v>
      </c>
      <c r="L133" s="184">
        <v>2.5424000000000002</v>
      </c>
      <c r="M133" s="184">
        <v>3.4527999999999999</v>
      </c>
      <c r="N133" s="184">
        <v>4.4523000000000001</v>
      </c>
      <c r="O133" s="184">
        <v>5.9119999999999999</v>
      </c>
      <c r="P133" s="184">
        <v>6.3197999999999999</v>
      </c>
      <c r="Q133" s="184">
        <v>7.3085000000000004</v>
      </c>
      <c r="R133" s="184">
        <v>5.1661999999999999</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44391</v>
      </c>
      <c r="E134" s="184">
        <v>15.355600000000001</v>
      </c>
      <c r="F134" s="184">
        <v>3.7100000000000001E-2</v>
      </c>
      <c r="G134" s="184">
        <v>8.8599999999999998E-2</v>
      </c>
      <c r="H134" s="184">
        <v>0.1095</v>
      </c>
      <c r="I134" s="184">
        <v>9.9099999999999994E-2</v>
      </c>
      <c r="J134" s="184">
        <v>0.4093</v>
      </c>
      <c r="K134" s="184">
        <v>1.1368</v>
      </c>
      <c r="L134" s="184">
        <v>2.2772999999999999</v>
      </c>
      <c r="M134" s="184">
        <v>3.1775000000000002</v>
      </c>
      <c r="N134" s="184">
        <v>4.4180000000000001</v>
      </c>
      <c r="O134" s="184">
        <v>5.3234000000000004</v>
      </c>
      <c r="P134" s="184">
        <v>5.8418000000000001</v>
      </c>
      <c r="Q134" s="184">
        <v>6.4276</v>
      </c>
      <c r="R134" s="184">
        <v>4.7549000000000001</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44391</v>
      </c>
      <c r="E135" s="184">
        <v>14.7683</v>
      </c>
      <c r="F135" s="184">
        <v>3.5200000000000002E-2</v>
      </c>
      <c r="G135" s="184">
        <v>7.9299999999999995E-2</v>
      </c>
      <c r="H135" s="184">
        <v>9.69E-2</v>
      </c>
      <c r="I135" s="184">
        <v>7.3899999999999993E-2</v>
      </c>
      <c r="J135" s="184">
        <v>0.35539999999999999</v>
      </c>
      <c r="K135" s="184">
        <v>0.97289999999999999</v>
      </c>
      <c r="L135" s="184">
        <v>1.9530000000000001</v>
      </c>
      <c r="M135" s="184">
        <v>2.6846000000000001</v>
      </c>
      <c r="N135" s="184">
        <v>3.7551000000000001</v>
      </c>
      <c r="O135" s="184">
        <v>4.7199</v>
      </c>
      <c r="P135" s="184">
        <v>5.2393000000000001</v>
      </c>
      <c r="Q135" s="184">
        <v>5.8265000000000002</v>
      </c>
      <c r="R135" s="184">
        <v>4.1628999999999996</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44391</v>
      </c>
      <c r="E136" s="184">
        <v>11.700699999999999</v>
      </c>
      <c r="F136" s="184">
        <v>2.6499999999999999E-2</v>
      </c>
      <c r="G136" s="184">
        <v>0.1198</v>
      </c>
      <c r="H136" s="184">
        <v>1.8800000000000001E-2</v>
      </c>
      <c r="I136" s="184">
        <v>9.0700000000000003E-2</v>
      </c>
      <c r="J136" s="184">
        <v>0.30599999999999999</v>
      </c>
      <c r="K136" s="184">
        <v>0.84119999999999995</v>
      </c>
      <c r="L136" s="184">
        <v>1.5932999999999999</v>
      </c>
      <c r="M136" s="184">
        <v>2.0202</v>
      </c>
      <c r="N136" s="184">
        <v>2.4220999999999999</v>
      </c>
      <c r="O136" s="184">
        <v>1.2726999999999999</v>
      </c>
      <c r="P136" s="184">
        <v>2.8706</v>
      </c>
      <c r="Q136" s="184">
        <v>3.0470000000000002</v>
      </c>
      <c r="R136" s="184">
        <v>2.58</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44391</v>
      </c>
      <c r="E137" s="184">
        <v>12.0411</v>
      </c>
      <c r="F137" s="184">
        <v>2.7400000000000001E-2</v>
      </c>
      <c r="G137" s="184">
        <v>0.12640000000000001</v>
      </c>
      <c r="H137" s="184">
        <v>2.7400000000000001E-2</v>
      </c>
      <c r="I137" s="184">
        <v>0.1072</v>
      </c>
      <c r="J137" s="184">
        <v>0.34079999999999999</v>
      </c>
      <c r="K137" s="184">
        <v>0.95069999999999999</v>
      </c>
      <c r="L137" s="184">
        <v>1.8077000000000001</v>
      </c>
      <c r="M137" s="184">
        <v>2.3458999999999999</v>
      </c>
      <c r="N137" s="184">
        <v>2.8618000000000001</v>
      </c>
      <c r="O137" s="184">
        <v>1.7339</v>
      </c>
      <c r="P137" s="184">
        <v>3.4289999999999998</v>
      </c>
      <c r="Q137" s="184">
        <v>3.6132</v>
      </c>
      <c r="R137" s="184">
        <v>3.0341</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44391</v>
      </c>
      <c r="E138" s="184">
        <v>27.674800000000001</v>
      </c>
      <c r="F138" s="184">
        <v>4.0500000000000001E-2</v>
      </c>
      <c r="G138" s="184">
        <v>0.11</v>
      </c>
      <c r="H138" s="184">
        <v>0.12189999999999999</v>
      </c>
      <c r="I138" s="184">
        <v>0.13969999999999999</v>
      </c>
      <c r="J138" s="184">
        <v>0.45550000000000002</v>
      </c>
      <c r="K138" s="184">
        <v>1.2290000000000001</v>
      </c>
      <c r="L138" s="184">
        <v>2.3435000000000001</v>
      </c>
      <c r="M138" s="184">
        <v>3.0991</v>
      </c>
      <c r="N138" s="184">
        <v>3.9030999999999998</v>
      </c>
      <c r="O138" s="184">
        <v>5.2663000000000002</v>
      </c>
      <c r="P138" s="184">
        <v>5.7843999999999998</v>
      </c>
      <c r="Q138" s="184">
        <v>6.8822999999999999</v>
      </c>
      <c r="R138" s="184">
        <v>4.4710000000000001</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44391</v>
      </c>
      <c r="E139" s="184">
        <v>26.5471</v>
      </c>
      <c r="F139" s="184">
        <v>3.8800000000000001E-2</v>
      </c>
      <c r="G139" s="184">
        <v>0.1033</v>
      </c>
      <c r="H139" s="184">
        <v>0.11310000000000001</v>
      </c>
      <c r="I139" s="184">
        <v>0.1222</v>
      </c>
      <c r="J139" s="184">
        <v>0.41839999999999999</v>
      </c>
      <c r="K139" s="184">
        <v>1.1141000000000001</v>
      </c>
      <c r="L139" s="184">
        <v>2.1147999999999998</v>
      </c>
      <c r="M139" s="184">
        <v>2.7528000000000001</v>
      </c>
      <c r="N139" s="184">
        <v>3.4369999999999998</v>
      </c>
      <c r="O139" s="184">
        <v>4.7568000000000001</v>
      </c>
      <c r="P139" s="184">
        <v>5.2567000000000004</v>
      </c>
      <c r="Q139" s="184">
        <v>6.8653000000000004</v>
      </c>
      <c r="R139" s="184">
        <v>4.0033000000000003</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44391</v>
      </c>
      <c r="E140" s="184">
        <v>10.6671</v>
      </c>
      <c r="F140" s="184">
        <v>1.78E-2</v>
      </c>
      <c r="G140" s="184">
        <v>5.2499999999999998E-2</v>
      </c>
      <c r="H140" s="184">
        <v>6.5699999999999995E-2</v>
      </c>
      <c r="I140" s="184">
        <v>6.4699999999999994E-2</v>
      </c>
      <c r="J140" s="184">
        <v>0.47660000000000002</v>
      </c>
      <c r="K140" s="184">
        <v>1.3029999999999999</v>
      </c>
      <c r="L140" s="184">
        <v>2.6156000000000001</v>
      </c>
      <c r="M140" s="184">
        <v>3.5630999999999999</v>
      </c>
      <c r="N140" s="184">
        <v>4.9560000000000004</v>
      </c>
      <c r="O140" s="184"/>
      <c r="P140" s="184"/>
      <c r="Q140" s="184">
        <v>4.5831999999999997</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44391</v>
      </c>
      <c r="E141" s="184">
        <v>10.561400000000001</v>
      </c>
      <c r="F141" s="184">
        <v>1.61E-2</v>
      </c>
      <c r="G141" s="184">
        <v>4.2599999999999999E-2</v>
      </c>
      <c r="H141" s="184">
        <v>5.21E-2</v>
      </c>
      <c r="I141" s="184">
        <v>3.6900000000000002E-2</v>
      </c>
      <c r="J141" s="184">
        <v>0.41930000000000001</v>
      </c>
      <c r="K141" s="184">
        <v>1.1202000000000001</v>
      </c>
      <c r="L141" s="184">
        <v>2.2528999999999999</v>
      </c>
      <c r="M141" s="184">
        <v>3.0118999999999998</v>
      </c>
      <c r="N141" s="184">
        <v>4.2184999999999997</v>
      </c>
      <c r="O141" s="184"/>
      <c r="P141" s="184"/>
      <c r="Q141" s="184">
        <v>3.863</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44391</v>
      </c>
      <c r="E142" s="184">
        <v>11.654299999999999</v>
      </c>
      <c r="F142" s="184">
        <v>3.4299999999999997E-2</v>
      </c>
      <c r="G142" s="184">
        <v>9.2799999999999994E-2</v>
      </c>
      <c r="H142" s="184">
        <v>0.1177</v>
      </c>
      <c r="I142" s="184">
        <v>0.1676</v>
      </c>
      <c r="J142" s="184">
        <v>0.4577</v>
      </c>
      <c r="K142" s="184">
        <v>1.3567</v>
      </c>
      <c r="L142" s="184">
        <v>2.7000999999999999</v>
      </c>
      <c r="M142" s="184">
        <v>3.6941999999999999</v>
      </c>
      <c r="N142" s="184">
        <v>4.8132999999999999</v>
      </c>
      <c r="O142" s="184"/>
      <c r="P142" s="184"/>
      <c r="Q142" s="184">
        <v>6.1314000000000002</v>
      </c>
      <c r="R142" s="184">
        <v>5.6722000000000001</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44391</v>
      </c>
      <c r="E143" s="184">
        <v>11.4306</v>
      </c>
      <c r="F143" s="184">
        <v>3.2399999999999998E-2</v>
      </c>
      <c r="G143" s="184">
        <v>8.2299999999999998E-2</v>
      </c>
      <c r="H143" s="184">
        <v>0.1033</v>
      </c>
      <c r="I143" s="184">
        <v>0.1384</v>
      </c>
      <c r="J143" s="184">
        <v>0.39439999999999997</v>
      </c>
      <c r="K143" s="184">
        <v>1.1601999999999999</v>
      </c>
      <c r="L143" s="184">
        <v>2.3092000000000001</v>
      </c>
      <c r="M143" s="184">
        <v>3.1065999999999998</v>
      </c>
      <c r="N143" s="184">
        <v>4.0232999999999999</v>
      </c>
      <c r="O143" s="184"/>
      <c r="P143" s="184"/>
      <c r="Q143" s="184">
        <v>5.3349000000000002</v>
      </c>
      <c r="R143" s="184">
        <v>4.8556999999999997</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44391</v>
      </c>
      <c r="E144" s="184">
        <v>11.3315</v>
      </c>
      <c r="F144" s="184">
        <v>4.4999999999999998E-2</v>
      </c>
      <c r="G144" s="184">
        <v>9.7199999999999995E-2</v>
      </c>
      <c r="H144" s="184">
        <v>0.15110000000000001</v>
      </c>
      <c r="I144" s="184">
        <v>0.12640000000000001</v>
      </c>
      <c r="J144" s="184">
        <v>0.29380000000000001</v>
      </c>
      <c r="K144" s="184">
        <v>1.1181000000000001</v>
      </c>
      <c r="L144" s="184">
        <v>2.1472000000000002</v>
      </c>
      <c r="M144" s="184">
        <v>2.9752999999999998</v>
      </c>
      <c r="N144" s="184">
        <v>3.9053</v>
      </c>
      <c r="O144" s="184"/>
      <c r="P144" s="184"/>
      <c r="Q144" s="184">
        <v>5.3526999999999996</v>
      </c>
      <c r="R144" s="184">
        <v>4.9115000000000002</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44391</v>
      </c>
      <c r="E145" s="184">
        <v>11.2005</v>
      </c>
      <c r="F145" s="184">
        <v>4.3799999999999999E-2</v>
      </c>
      <c r="G145" s="184">
        <v>9.2899999999999996E-2</v>
      </c>
      <c r="H145" s="184">
        <v>0.1457</v>
      </c>
      <c r="I145" s="184">
        <v>0.1153</v>
      </c>
      <c r="J145" s="184">
        <v>0.27129999999999999</v>
      </c>
      <c r="K145" s="184">
        <v>1.0209999999999999</v>
      </c>
      <c r="L145" s="184">
        <v>1.9775</v>
      </c>
      <c r="M145" s="184">
        <v>2.6541999999999999</v>
      </c>
      <c r="N145" s="184">
        <v>3.4316</v>
      </c>
      <c r="O145" s="184"/>
      <c r="P145" s="184"/>
      <c r="Q145" s="184">
        <v>4.8429000000000002</v>
      </c>
      <c r="R145" s="184">
        <v>4.3977000000000004</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44391</v>
      </c>
      <c r="E146" s="184">
        <v>28.908000000000001</v>
      </c>
      <c r="F146" s="184">
        <v>4.19E-2</v>
      </c>
      <c r="G146" s="184">
        <v>9.5200000000000007E-2</v>
      </c>
      <c r="H146" s="184">
        <v>9.9400000000000002E-2</v>
      </c>
      <c r="I146" s="184">
        <v>0.1389</v>
      </c>
      <c r="J146" s="184">
        <v>0.47439999999999999</v>
      </c>
      <c r="K146" s="184">
        <v>1.3224</v>
      </c>
      <c r="L146" s="184">
        <v>2.5728</v>
      </c>
      <c r="M146" s="184">
        <v>3.4420000000000002</v>
      </c>
      <c r="N146" s="184">
        <v>4.4455</v>
      </c>
      <c r="O146" s="184">
        <v>5.7645</v>
      </c>
      <c r="P146" s="184">
        <v>6.1040999999999999</v>
      </c>
      <c r="Q146" s="184">
        <v>6.8856000000000002</v>
      </c>
      <c r="R146" s="184">
        <v>5.1098999999999997</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44391</v>
      </c>
      <c r="E147" s="184">
        <v>27.7608</v>
      </c>
      <c r="F147" s="184">
        <v>0.04</v>
      </c>
      <c r="G147" s="184">
        <v>8.72E-2</v>
      </c>
      <c r="H147" s="184">
        <v>8.8300000000000003E-2</v>
      </c>
      <c r="I147" s="184">
        <v>0.1168</v>
      </c>
      <c r="J147" s="184">
        <v>0.42720000000000002</v>
      </c>
      <c r="K147" s="184">
        <v>1.1765000000000001</v>
      </c>
      <c r="L147" s="184">
        <v>2.2833000000000001</v>
      </c>
      <c r="M147" s="184">
        <v>3.0089000000000001</v>
      </c>
      <c r="N147" s="184">
        <v>3.8601999999999999</v>
      </c>
      <c r="O147" s="184">
        <v>5.2150999999999996</v>
      </c>
      <c r="P147" s="184">
        <v>5.5641999999999996</v>
      </c>
      <c r="Q147" s="184">
        <v>7.0187999999999997</v>
      </c>
      <c r="R147" s="184">
        <v>4.5446999999999997</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3.5179999999999996E-2</v>
      </c>
      <c r="G148" s="186">
        <v>9.177454545454547E-2</v>
      </c>
      <c r="H148" s="186">
        <v>9.5854545454545442E-2</v>
      </c>
      <c r="I148" s="186">
        <v>0.12085090909090913</v>
      </c>
      <c r="J148" s="186">
        <v>0.39637272727272738</v>
      </c>
      <c r="K148" s="186">
        <v>1.0864054545454545</v>
      </c>
      <c r="L148" s="186">
        <v>2.1073181818181821</v>
      </c>
      <c r="M148" s="186">
        <v>2.8301218181818175</v>
      </c>
      <c r="N148" s="186">
        <v>3.6867943396226424</v>
      </c>
      <c r="O148" s="186">
        <v>5.0153794871794872</v>
      </c>
      <c r="P148" s="186">
        <v>5.5290212121212123</v>
      </c>
      <c r="Q148" s="186">
        <v>5.6724072727272725</v>
      </c>
      <c r="R148" s="186">
        <v>4.3246510638297888</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3.8600000000000002E-2</v>
      </c>
      <c r="G149" s="186">
        <v>9.7199999999999995E-2</v>
      </c>
      <c r="H149" s="186">
        <v>0.1032</v>
      </c>
      <c r="I149" s="186">
        <v>0.12520000000000001</v>
      </c>
      <c r="J149" s="186">
        <v>0.4214</v>
      </c>
      <c r="K149" s="186">
        <v>1.1346000000000001</v>
      </c>
      <c r="L149" s="186">
        <v>2.202</v>
      </c>
      <c r="M149" s="186">
        <v>2.9628999999999999</v>
      </c>
      <c r="N149" s="186">
        <v>3.8130999999999999</v>
      </c>
      <c r="O149" s="186">
        <v>5.2150999999999996</v>
      </c>
      <c r="P149" s="186">
        <v>5.6184000000000003</v>
      </c>
      <c r="Q149" s="186">
        <v>6.2363999999999997</v>
      </c>
      <c r="R149" s="186">
        <v>4.5423999999999998</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44391</v>
      </c>
      <c r="E152" s="184">
        <v>70.56</v>
      </c>
      <c r="F152" s="184">
        <v>0.35560000000000003</v>
      </c>
      <c r="G152" s="184">
        <v>0.74239999999999995</v>
      </c>
      <c r="H152" s="184">
        <v>0.4985</v>
      </c>
      <c r="I152" s="184">
        <v>1.3647</v>
      </c>
      <c r="J152" s="184">
        <v>1.2048000000000001</v>
      </c>
      <c r="K152" s="184">
        <v>7.9889999999999999</v>
      </c>
      <c r="L152" s="184">
        <v>8.2706999999999997</v>
      </c>
      <c r="M152" s="184">
        <v>23.399799999999999</v>
      </c>
      <c r="N152" s="184">
        <v>31.764700000000001</v>
      </c>
      <c r="O152" s="184">
        <v>12.0312</v>
      </c>
      <c r="P152" s="184">
        <v>11.0967</v>
      </c>
      <c r="Q152" s="184">
        <v>9.6387999999999998</v>
      </c>
      <c r="R152" s="184">
        <v>15.131600000000001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44391</v>
      </c>
      <c r="E153" s="184">
        <v>76.38</v>
      </c>
      <c r="F153" s="184">
        <v>0.35470000000000002</v>
      </c>
      <c r="G153" s="184">
        <v>0.76519999999999999</v>
      </c>
      <c r="H153" s="184">
        <v>0.52649999999999997</v>
      </c>
      <c r="I153" s="184">
        <v>1.4208000000000001</v>
      </c>
      <c r="J153" s="184">
        <v>1.3131999999999999</v>
      </c>
      <c r="K153" s="184">
        <v>8.3251000000000008</v>
      </c>
      <c r="L153" s="184">
        <v>8.9430999999999994</v>
      </c>
      <c r="M153" s="184">
        <v>24.519100000000002</v>
      </c>
      <c r="N153" s="184">
        <v>33.3217</v>
      </c>
      <c r="O153" s="184">
        <v>13.263999999999999</v>
      </c>
      <c r="P153" s="184">
        <v>12.326599999999999</v>
      </c>
      <c r="Q153" s="184">
        <v>12.773899999999999</v>
      </c>
      <c r="R153" s="184">
        <v>16.4237</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44391</v>
      </c>
      <c r="E154" s="184">
        <v>261.39100000000002</v>
      </c>
      <c r="F154" s="184">
        <v>0.33510000000000001</v>
      </c>
      <c r="G154" s="184">
        <v>1.1696</v>
      </c>
      <c r="H154" s="184">
        <v>0.63060000000000005</v>
      </c>
      <c r="I154" s="184">
        <v>1.3988</v>
      </c>
      <c r="J154" s="184">
        <v>8.6900000000000005E-2</v>
      </c>
      <c r="K154" s="184">
        <v>12.796900000000001</v>
      </c>
      <c r="L154" s="184">
        <v>13.867100000000001</v>
      </c>
      <c r="M154" s="184">
        <v>47.849800000000002</v>
      </c>
      <c r="N154" s="184">
        <v>52.927300000000002</v>
      </c>
      <c r="O154" s="184">
        <v>13.341200000000001</v>
      </c>
      <c r="P154" s="184">
        <v>12.9102</v>
      </c>
      <c r="Q154" s="184">
        <v>16.941600000000001</v>
      </c>
      <c r="R154" s="184">
        <v>13.8026</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44391</v>
      </c>
      <c r="E155" s="184">
        <v>261.39100000000002</v>
      </c>
      <c r="F155" s="184">
        <v>0.33510000000000001</v>
      </c>
      <c r="G155" s="184">
        <v>1.1696</v>
      </c>
      <c r="H155" s="184">
        <v>0.63060000000000005</v>
      </c>
      <c r="I155" s="184">
        <v>1.3988</v>
      </c>
      <c r="J155" s="184">
        <v>8.6900000000000005E-2</v>
      </c>
      <c r="K155" s="184">
        <v>12.796900000000001</v>
      </c>
      <c r="L155" s="184">
        <v>13.867100000000001</v>
      </c>
      <c r="M155" s="184">
        <v>47.849800000000002</v>
      </c>
      <c r="N155" s="184">
        <v>52.927300000000002</v>
      </c>
      <c r="O155" s="184">
        <v>13.341200000000001</v>
      </c>
      <c r="P155" s="184">
        <v>11.947800000000001</v>
      </c>
      <c r="Q155" s="184">
        <v>18.112200000000001</v>
      </c>
      <c r="R155" s="184">
        <v>13.8026</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44391</v>
      </c>
      <c r="E156" s="184">
        <v>275.49099999999999</v>
      </c>
      <c r="F156" s="184">
        <v>0.33689999999999998</v>
      </c>
      <c r="G156" s="184">
        <v>1.1786000000000001</v>
      </c>
      <c r="H156" s="184">
        <v>0.64329999999999998</v>
      </c>
      <c r="I156" s="184">
        <v>1.4233</v>
      </c>
      <c r="J156" s="184">
        <v>0.13450000000000001</v>
      </c>
      <c r="K156" s="184">
        <v>12.9626</v>
      </c>
      <c r="L156" s="184">
        <v>14.1998</v>
      </c>
      <c r="M156" s="184">
        <v>48.4863</v>
      </c>
      <c r="N156" s="184">
        <v>53.811100000000003</v>
      </c>
      <c r="O156" s="184">
        <v>14.132999999999999</v>
      </c>
      <c r="P156" s="184">
        <v>13.702500000000001</v>
      </c>
      <c r="Q156" s="184">
        <v>13.439500000000001</v>
      </c>
      <c r="R156" s="184">
        <v>14.4808</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44391</v>
      </c>
      <c r="E157" s="184">
        <v>275.49099999999999</v>
      </c>
      <c r="F157" s="184">
        <v>0.33689999999999998</v>
      </c>
      <c r="G157" s="184">
        <v>1.1786000000000001</v>
      </c>
      <c r="H157" s="184">
        <v>0.64329999999999998</v>
      </c>
      <c r="I157" s="184">
        <v>1.4233</v>
      </c>
      <c r="J157" s="184">
        <v>0.13450000000000001</v>
      </c>
      <c r="K157" s="184">
        <v>12.9626</v>
      </c>
      <c r="L157" s="184">
        <v>14.1998</v>
      </c>
      <c r="M157" s="184">
        <v>48.4863</v>
      </c>
      <c r="N157" s="184">
        <v>53.811100000000003</v>
      </c>
      <c r="O157" s="184">
        <v>14.132999999999999</v>
      </c>
      <c r="P157" s="184">
        <v>12.9434</v>
      </c>
      <c r="Q157" s="184">
        <v>14.1387</v>
      </c>
      <c r="R157" s="184">
        <v>14.4808</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44391</v>
      </c>
      <c r="E158" s="184">
        <v>46.56</v>
      </c>
      <c r="F158" s="184">
        <v>6.4500000000000002E-2</v>
      </c>
      <c r="G158" s="184">
        <v>0.62680000000000002</v>
      </c>
      <c r="H158" s="184">
        <v>0.23680000000000001</v>
      </c>
      <c r="I158" s="184">
        <v>0.67030000000000001</v>
      </c>
      <c r="J158" s="184">
        <v>0.56159999999999999</v>
      </c>
      <c r="K158" s="184">
        <v>5.8422000000000001</v>
      </c>
      <c r="L158" s="184">
        <v>7.0345000000000004</v>
      </c>
      <c r="M158" s="184">
        <v>20.154800000000002</v>
      </c>
      <c r="N158" s="184">
        <v>29.333300000000001</v>
      </c>
      <c r="O158" s="184">
        <v>11.5534</v>
      </c>
      <c r="P158" s="184">
        <v>10.683999999999999</v>
      </c>
      <c r="Q158" s="184">
        <v>11.152200000000001</v>
      </c>
      <c r="R158" s="184">
        <v>13.933199999999999</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44391</v>
      </c>
      <c r="E159" s="184">
        <v>50.65</v>
      </c>
      <c r="F159" s="184">
        <v>5.9299999999999999E-2</v>
      </c>
      <c r="G159" s="184">
        <v>0.63580000000000003</v>
      </c>
      <c r="H159" s="184">
        <v>0.23749999999999999</v>
      </c>
      <c r="I159" s="184">
        <v>0.67579999999999996</v>
      </c>
      <c r="J159" s="184">
        <v>0.61580000000000001</v>
      </c>
      <c r="K159" s="184">
        <v>6.0067000000000004</v>
      </c>
      <c r="L159" s="184">
        <v>7.3548</v>
      </c>
      <c r="M159" s="184">
        <v>20.7102</v>
      </c>
      <c r="N159" s="184">
        <v>30.071899999999999</v>
      </c>
      <c r="O159" s="184">
        <v>12.300800000000001</v>
      </c>
      <c r="P159" s="184">
        <v>11.7149</v>
      </c>
      <c r="Q159" s="184">
        <v>13.4169</v>
      </c>
      <c r="R159" s="184">
        <v>14.5753</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44391</v>
      </c>
      <c r="E160" s="184">
        <v>10.5175</v>
      </c>
      <c r="F160" s="184">
        <v>0.31859999999999999</v>
      </c>
      <c r="G160" s="184">
        <v>0.59970000000000001</v>
      </c>
      <c r="H160" s="184">
        <v>0.1104</v>
      </c>
      <c r="I160" s="184">
        <v>0.73650000000000004</v>
      </c>
      <c r="J160" s="184">
        <v>-0.54279999999999995</v>
      </c>
      <c r="K160" s="184">
        <v>9.4854000000000003</v>
      </c>
      <c r="L160" s="184">
        <v>11.098800000000001</v>
      </c>
      <c r="M160" s="184">
        <v>19.464099999999998</v>
      </c>
      <c r="N160" s="184">
        <v>21.166599999999999</v>
      </c>
      <c r="O160" s="184"/>
      <c r="P160" s="184"/>
      <c r="Q160" s="184">
        <v>3.3372000000000002</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44391</v>
      </c>
      <c r="E161" s="184">
        <v>10.1731</v>
      </c>
      <c r="F161" s="184">
        <v>0.31359999999999999</v>
      </c>
      <c r="G161" s="184">
        <v>0.56940000000000002</v>
      </c>
      <c r="H161" s="184">
        <v>6.8900000000000003E-2</v>
      </c>
      <c r="I161" s="184">
        <v>0.65300000000000002</v>
      </c>
      <c r="J161" s="184">
        <v>-0.71919999999999995</v>
      </c>
      <c r="K161" s="184">
        <v>8.766</v>
      </c>
      <c r="L161" s="184">
        <v>9.8392999999999997</v>
      </c>
      <c r="M161" s="184">
        <v>17.492599999999999</v>
      </c>
      <c r="N161" s="184">
        <v>18.54</v>
      </c>
      <c r="O161" s="184"/>
      <c r="P161" s="184"/>
      <c r="Q161" s="184">
        <v>1.1229</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44391</v>
      </c>
      <c r="E162" s="184">
        <v>14.262</v>
      </c>
      <c r="F162" s="184">
        <v>8.4199999999999997E-2</v>
      </c>
      <c r="G162" s="184">
        <v>0.42249999999999999</v>
      </c>
      <c r="H162" s="184">
        <v>0.18260000000000001</v>
      </c>
      <c r="I162" s="184">
        <v>0.43659999999999999</v>
      </c>
      <c r="J162" s="184">
        <v>0.86280000000000001</v>
      </c>
      <c r="K162" s="184">
        <v>5.4024000000000001</v>
      </c>
      <c r="L162" s="184">
        <v>6.8155000000000001</v>
      </c>
      <c r="M162" s="184">
        <v>16.739000000000001</v>
      </c>
      <c r="N162" s="184">
        <v>25.844899999999999</v>
      </c>
      <c r="O162" s="184"/>
      <c r="P162" s="184"/>
      <c r="Q162" s="184">
        <v>12.7979</v>
      </c>
      <c r="R162" s="184">
        <v>15.4155</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44391</v>
      </c>
      <c r="E163" s="184">
        <v>13.79</v>
      </c>
      <c r="F163" s="184">
        <v>7.9799999999999996E-2</v>
      </c>
      <c r="G163" s="184">
        <v>0.40039999999999998</v>
      </c>
      <c r="H163" s="184">
        <v>0.1525</v>
      </c>
      <c r="I163" s="184">
        <v>0.38579999999999998</v>
      </c>
      <c r="J163" s="184">
        <v>0.75249999999999995</v>
      </c>
      <c r="K163" s="184">
        <v>5.0667</v>
      </c>
      <c r="L163" s="184">
        <v>6.1421999999999999</v>
      </c>
      <c r="M163" s="184">
        <v>15.6297</v>
      </c>
      <c r="N163" s="184">
        <v>24.2454</v>
      </c>
      <c r="O163" s="184"/>
      <c r="P163" s="184"/>
      <c r="Q163" s="184">
        <v>11.5175</v>
      </c>
      <c r="R163" s="184">
        <v>14.093999999999999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44391</v>
      </c>
      <c r="E164" s="184">
        <v>32.909999999999997</v>
      </c>
      <c r="F164" s="184">
        <v>0.17960000000000001</v>
      </c>
      <c r="G164" s="184">
        <v>0.39960000000000001</v>
      </c>
      <c r="H164" s="184">
        <v>0.3629</v>
      </c>
      <c r="I164" s="184">
        <v>1.0531999999999999</v>
      </c>
      <c r="J164" s="184">
        <v>1.1526000000000001</v>
      </c>
      <c r="K164" s="184">
        <v>4.2279999999999998</v>
      </c>
      <c r="L164" s="184">
        <v>4.1851000000000003</v>
      </c>
      <c r="M164" s="184">
        <v>11.1449</v>
      </c>
      <c r="N164" s="184">
        <v>18.838699999999999</v>
      </c>
      <c r="O164" s="184">
        <v>9.5561000000000007</v>
      </c>
      <c r="P164" s="184">
        <v>9.6052</v>
      </c>
      <c r="Q164" s="184">
        <v>12.513500000000001</v>
      </c>
      <c r="R164" s="184">
        <v>12.3253</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44391</v>
      </c>
      <c r="E165" s="184">
        <v>29.983000000000001</v>
      </c>
      <c r="F165" s="184">
        <v>0.17369999999999999</v>
      </c>
      <c r="G165" s="184">
        <v>0.37830000000000003</v>
      </c>
      <c r="H165" s="184">
        <v>0.33460000000000001</v>
      </c>
      <c r="I165" s="184">
        <v>0.99709999999999999</v>
      </c>
      <c r="J165" s="184">
        <v>1.0345</v>
      </c>
      <c r="K165" s="184">
        <v>3.8696000000000002</v>
      </c>
      <c r="L165" s="184">
        <v>3.4967000000000001</v>
      </c>
      <c r="M165" s="184">
        <v>10.041499999999999</v>
      </c>
      <c r="N165" s="184">
        <v>17.276900000000001</v>
      </c>
      <c r="O165" s="184">
        <v>8.2113999999999994</v>
      </c>
      <c r="P165" s="184">
        <v>8.3048000000000002</v>
      </c>
      <c r="Q165" s="184">
        <v>11.092499999999999</v>
      </c>
      <c r="R165" s="184">
        <v>10.8933</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44391</v>
      </c>
      <c r="E166" s="184">
        <v>116.9529</v>
      </c>
      <c r="F166" s="184">
        <v>0.32669999999999999</v>
      </c>
      <c r="G166" s="184">
        <v>0.74019999999999997</v>
      </c>
      <c r="H166" s="184">
        <v>0.6421</v>
      </c>
      <c r="I166" s="184">
        <v>1.2561</v>
      </c>
      <c r="J166" s="184">
        <v>1.1379999999999999</v>
      </c>
      <c r="K166" s="184">
        <v>7.9722999999999997</v>
      </c>
      <c r="L166" s="184">
        <v>9.0526999999999997</v>
      </c>
      <c r="M166" s="184">
        <v>23.625599999999999</v>
      </c>
      <c r="N166" s="184">
        <v>31.761600000000001</v>
      </c>
      <c r="O166" s="184">
        <v>10.9108</v>
      </c>
      <c r="P166" s="184">
        <v>11.372</v>
      </c>
      <c r="Q166" s="184">
        <v>15.894600000000001</v>
      </c>
      <c r="R166" s="184">
        <v>12.8726</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44391</v>
      </c>
      <c r="E167" s="184">
        <v>125.89409999999999</v>
      </c>
      <c r="F167" s="184">
        <v>0.33029999999999998</v>
      </c>
      <c r="G167" s="184">
        <v>0.75770000000000004</v>
      </c>
      <c r="H167" s="184">
        <v>0.6673</v>
      </c>
      <c r="I167" s="184">
        <v>1.3092999999999999</v>
      </c>
      <c r="J167" s="184">
        <v>1.2566999999999999</v>
      </c>
      <c r="K167" s="184">
        <v>8.3876000000000008</v>
      </c>
      <c r="L167" s="184">
        <v>9.8544</v>
      </c>
      <c r="M167" s="184">
        <v>24.938400000000001</v>
      </c>
      <c r="N167" s="184">
        <v>33.621600000000001</v>
      </c>
      <c r="O167" s="184">
        <v>12.401300000000001</v>
      </c>
      <c r="P167" s="184">
        <v>12.582000000000001</v>
      </c>
      <c r="Q167" s="184">
        <v>12.8058</v>
      </c>
      <c r="R167" s="184">
        <v>14.4224</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44391</v>
      </c>
      <c r="E168" s="184">
        <v>14.304399999999999</v>
      </c>
      <c r="F168" s="184">
        <v>0.1961</v>
      </c>
      <c r="G168" s="184">
        <v>0.52780000000000005</v>
      </c>
      <c r="H168" s="184">
        <v>0.32329999999999998</v>
      </c>
      <c r="I168" s="184">
        <v>1.2099</v>
      </c>
      <c r="J168" s="184">
        <v>1.6493</v>
      </c>
      <c r="K168" s="184">
        <v>7.3727</v>
      </c>
      <c r="L168" s="184">
        <v>8.0237999999999996</v>
      </c>
      <c r="M168" s="184">
        <v>20.985900000000001</v>
      </c>
      <c r="N168" s="184">
        <v>29.492599999999999</v>
      </c>
      <c r="O168" s="184"/>
      <c r="P168" s="184"/>
      <c r="Q168" s="184">
        <v>30.208500000000001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44391</v>
      </c>
      <c r="E169" s="184">
        <v>13.9392</v>
      </c>
      <c r="F169" s="184">
        <v>0.19120000000000001</v>
      </c>
      <c r="G169" s="184">
        <v>0.50249999999999995</v>
      </c>
      <c r="H169" s="184">
        <v>0.28710000000000002</v>
      </c>
      <c r="I169" s="184">
        <v>1.1369</v>
      </c>
      <c r="J169" s="184">
        <v>1.4919</v>
      </c>
      <c r="K169" s="184">
        <v>6.8646000000000003</v>
      </c>
      <c r="L169" s="184">
        <v>7.0377000000000001</v>
      </c>
      <c r="M169" s="184">
        <v>19.292400000000001</v>
      </c>
      <c r="N169" s="184">
        <v>27.0608</v>
      </c>
      <c r="O169" s="184"/>
      <c r="P169" s="184"/>
      <c r="Q169" s="184">
        <v>27.748899999999999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44391</v>
      </c>
      <c r="E170" s="184">
        <v>14.395899999999999</v>
      </c>
      <c r="F170" s="184">
        <v>0.1482</v>
      </c>
      <c r="G170" s="184">
        <v>0.60799999999999998</v>
      </c>
      <c r="H170" s="184">
        <v>0.34289999999999998</v>
      </c>
      <c r="I170" s="184">
        <v>0.74460000000000004</v>
      </c>
      <c r="J170" s="184">
        <v>1.0145999999999999</v>
      </c>
      <c r="K170" s="184">
        <v>6.3071000000000002</v>
      </c>
      <c r="L170" s="184">
        <v>8.3538999999999994</v>
      </c>
      <c r="M170" s="184">
        <v>21.629100000000001</v>
      </c>
      <c r="N170" s="184">
        <v>29.646100000000001</v>
      </c>
      <c r="O170" s="184"/>
      <c r="P170" s="184"/>
      <c r="Q170" s="184">
        <v>15.9625</v>
      </c>
      <c r="R170" s="184">
        <v>16.730399999999999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44391</v>
      </c>
      <c r="E171" s="184">
        <v>13.7811</v>
      </c>
      <c r="F171" s="184">
        <v>0.1439</v>
      </c>
      <c r="G171" s="184">
        <v>0.58540000000000003</v>
      </c>
      <c r="H171" s="184">
        <v>0.31080000000000002</v>
      </c>
      <c r="I171" s="184">
        <v>0.68089999999999995</v>
      </c>
      <c r="J171" s="184">
        <v>0.88139999999999996</v>
      </c>
      <c r="K171" s="184">
        <v>5.87</v>
      </c>
      <c r="L171" s="184">
        <v>7.4733999999999998</v>
      </c>
      <c r="M171" s="184">
        <v>20.097799999999999</v>
      </c>
      <c r="N171" s="184">
        <v>27.502400000000002</v>
      </c>
      <c r="O171" s="184"/>
      <c r="P171" s="184"/>
      <c r="Q171" s="184">
        <v>13.923500000000001</v>
      </c>
      <c r="R171" s="184">
        <v>14.7195</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44391</v>
      </c>
      <c r="E172" s="184">
        <v>14.77</v>
      </c>
      <c r="F172" s="184">
        <v>0.1356</v>
      </c>
      <c r="G172" s="184">
        <v>0.3397</v>
      </c>
      <c r="H172" s="184">
        <v>6.7799999999999999E-2</v>
      </c>
      <c r="I172" s="184">
        <v>0.40789999999999998</v>
      </c>
      <c r="J172" s="184">
        <v>0.27160000000000001</v>
      </c>
      <c r="K172" s="184">
        <v>3.9409000000000001</v>
      </c>
      <c r="L172" s="184">
        <v>3.5764</v>
      </c>
      <c r="M172" s="184">
        <v>15.210599999999999</v>
      </c>
      <c r="N172" s="184">
        <v>26.89</v>
      </c>
      <c r="O172" s="184">
        <v>13.2195</v>
      </c>
      <c r="P172" s="184"/>
      <c r="Q172" s="184">
        <v>11.6386</v>
      </c>
      <c r="R172" s="184">
        <v>16.654299999999999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44391</v>
      </c>
      <c r="E173" s="184">
        <v>14.39</v>
      </c>
      <c r="F173" s="184">
        <v>0.13919999999999999</v>
      </c>
      <c r="G173" s="184">
        <v>0.34870000000000001</v>
      </c>
      <c r="H173" s="184">
        <v>6.9500000000000006E-2</v>
      </c>
      <c r="I173" s="184">
        <v>0.34870000000000001</v>
      </c>
      <c r="J173" s="184">
        <v>0.13919999999999999</v>
      </c>
      <c r="K173" s="184">
        <v>3.5996999999999999</v>
      </c>
      <c r="L173" s="184">
        <v>2.9327999999999999</v>
      </c>
      <c r="M173" s="184">
        <v>14.2971</v>
      </c>
      <c r="N173" s="184">
        <v>25.6769</v>
      </c>
      <c r="O173" s="184">
        <v>12.4261</v>
      </c>
      <c r="P173" s="184"/>
      <c r="Q173" s="184">
        <v>10.8202</v>
      </c>
      <c r="R173" s="184">
        <v>15.7363</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0.22449090909090916</v>
      </c>
      <c r="G174" s="186">
        <v>0.66574999999999984</v>
      </c>
      <c r="H174" s="186">
        <v>0.3622636363636364</v>
      </c>
      <c r="I174" s="186">
        <v>0.96055909090909108</v>
      </c>
      <c r="J174" s="186">
        <v>0.66005909090909087</v>
      </c>
      <c r="K174" s="186">
        <v>7.5825000000000014</v>
      </c>
      <c r="L174" s="186">
        <v>8.4372545454545431</v>
      </c>
      <c r="M174" s="186">
        <v>24.18385454545454</v>
      </c>
      <c r="N174" s="186">
        <v>31.615131818181826</v>
      </c>
      <c r="O174" s="186">
        <v>12.201642857142856</v>
      </c>
      <c r="P174" s="186">
        <v>11.599175000000001</v>
      </c>
      <c r="Q174" s="186">
        <v>13.681722727272726</v>
      </c>
      <c r="R174" s="186">
        <v>14.471900000000002</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0.19364999999999999</v>
      </c>
      <c r="G175" s="186">
        <v>0.60385</v>
      </c>
      <c r="H175" s="186">
        <v>0.32894999999999996</v>
      </c>
      <c r="I175" s="186">
        <v>1.02515</v>
      </c>
      <c r="J175" s="186">
        <v>0.80764999999999998</v>
      </c>
      <c r="K175" s="186">
        <v>7.1186500000000006</v>
      </c>
      <c r="L175" s="186">
        <v>8.1472499999999997</v>
      </c>
      <c r="M175" s="186">
        <v>20.432500000000001</v>
      </c>
      <c r="N175" s="186">
        <v>29.412950000000002</v>
      </c>
      <c r="O175" s="186">
        <v>12.4137</v>
      </c>
      <c r="P175" s="186">
        <v>11.83135</v>
      </c>
      <c r="Q175" s="186">
        <v>12.80185</v>
      </c>
      <c r="R175" s="186">
        <v>14.4808</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44391</v>
      </c>
      <c r="E178" s="184">
        <v>288.09859999999998</v>
      </c>
      <c r="F178" s="184">
        <v>0.1774</v>
      </c>
      <c r="G178" s="184">
        <v>4.4877000000000002</v>
      </c>
      <c r="H178" s="184">
        <v>9.7664000000000009</v>
      </c>
      <c r="I178" s="184">
        <v>6.9203999999999999</v>
      </c>
      <c r="J178" s="184">
        <v>0.40810000000000002</v>
      </c>
      <c r="K178" s="184">
        <v>5.2615999999999996</v>
      </c>
      <c r="L178" s="184">
        <v>3.4626000000000001</v>
      </c>
      <c r="M178" s="184">
        <v>4.3215000000000003</v>
      </c>
      <c r="N178" s="184">
        <v>4.6420000000000003</v>
      </c>
      <c r="O178" s="184">
        <v>8.7849000000000004</v>
      </c>
      <c r="P178" s="184">
        <v>8.0509000000000004</v>
      </c>
      <c r="Q178" s="184">
        <v>8.3396000000000008</v>
      </c>
      <c r="R178" s="184">
        <v>7.9794</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44391</v>
      </c>
      <c r="E179" s="184">
        <v>294.988</v>
      </c>
      <c r="F179" s="184">
        <v>0.50729999999999997</v>
      </c>
      <c r="G179" s="184">
        <v>4.8189000000000002</v>
      </c>
      <c r="H179" s="184">
        <v>10.0985</v>
      </c>
      <c r="I179" s="184">
        <v>7.2523999999999997</v>
      </c>
      <c r="J179" s="184">
        <v>0.73909999999999998</v>
      </c>
      <c r="K179" s="184">
        <v>5.6242999999999999</v>
      </c>
      <c r="L179" s="184">
        <v>3.8130999999999999</v>
      </c>
      <c r="M179" s="184">
        <v>4.6723999999999997</v>
      </c>
      <c r="N179" s="184">
        <v>4.9953000000000003</v>
      </c>
      <c r="O179" s="184">
        <v>9.1302000000000003</v>
      </c>
      <c r="P179" s="184">
        <v>8.3909000000000002</v>
      </c>
      <c r="Q179" s="184">
        <v>9.3569999999999993</v>
      </c>
      <c r="R179" s="184">
        <v>8.3325999999999993</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44391</v>
      </c>
      <c r="E180" s="184">
        <v>2128.6383999999998</v>
      </c>
      <c r="F180" s="184">
        <v>5.5255999999999998</v>
      </c>
      <c r="G180" s="184">
        <v>7.0282</v>
      </c>
      <c r="H180" s="184">
        <v>11.0969</v>
      </c>
      <c r="I180" s="184">
        <v>8.2667000000000002</v>
      </c>
      <c r="J180" s="184">
        <v>2.4853000000000001</v>
      </c>
      <c r="K180" s="184">
        <v>4.8899999999999997</v>
      </c>
      <c r="L180" s="184">
        <v>4.3064</v>
      </c>
      <c r="M180" s="184">
        <v>4.3324999999999996</v>
      </c>
      <c r="N180" s="184">
        <v>4.8451000000000004</v>
      </c>
      <c r="O180" s="184">
        <v>9.0570000000000004</v>
      </c>
      <c r="P180" s="184">
        <v>8.3003</v>
      </c>
      <c r="Q180" s="184">
        <v>8.5961999999999996</v>
      </c>
      <c r="R180" s="184">
        <v>8.1821999999999999</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44391</v>
      </c>
      <c r="E181" s="184">
        <v>2087.8476999999998</v>
      </c>
      <c r="F181" s="184">
        <v>5.2366000000000001</v>
      </c>
      <c r="G181" s="184">
        <v>6.7378999999999998</v>
      </c>
      <c r="H181" s="184">
        <v>10.8063</v>
      </c>
      <c r="I181" s="184">
        <v>7.9757999999999996</v>
      </c>
      <c r="J181" s="184">
        <v>2.1888000000000001</v>
      </c>
      <c r="K181" s="184">
        <v>4.5808</v>
      </c>
      <c r="L181" s="184">
        <v>3.9923999999999999</v>
      </c>
      <c r="M181" s="184">
        <v>4.0144000000000002</v>
      </c>
      <c r="N181" s="184">
        <v>4.5217999999999998</v>
      </c>
      <c r="O181" s="184">
        <v>8.7370000000000001</v>
      </c>
      <c r="P181" s="184">
        <v>8.0198</v>
      </c>
      <c r="Q181" s="184">
        <v>8.4215999999999998</v>
      </c>
      <c r="R181" s="184">
        <v>7.8529999999999998</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44391</v>
      </c>
      <c r="E182" s="184">
        <v>10.2012</v>
      </c>
      <c r="F182" s="184">
        <v>5.7256999999999998</v>
      </c>
      <c r="G182" s="184">
        <v>6.1593999999999998</v>
      </c>
      <c r="H182" s="184">
        <v>14.402799999999999</v>
      </c>
      <c r="I182" s="184">
        <v>8.7957000000000001</v>
      </c>
      <c r="J182" s="184">
        <v>0.44140000000000001</v>
      </c>
      <c r="K182" s="184">
        <v>5.2516999999999996</v>
      </c>
      <c r="L182" s="184">
        <v>4.1910999999999996</v>
      </c>
      <c r="M182" s="184"/>
      <c r="N182" s="184"/>
      <c r="O182" s="184"/>
      <c r="P182" s="184"/>
      <c r="Q182" s="184">
        <v>3.5137999999999998</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44391</v>
      </c>
      <c r="E183" s="184">
        <v>10.176299999999999</v>
      </c>
      <c r="F183" s="184">
        <v>5.3808999999999996</v>
      </c>
      <c r="G183" s="184">
        <v>5.7432999999999996</v>
      </c>
      <c r="H183" s="184">
        <v>14.026</v>
      </c>
      <c r="I183" s="184">
        <v>8.4047000000000001</v>
      </c>
      <c r="J183" s="184">
        <v>3.5900000000000001E-2</v>
      </c>
      <c r="K183" s="184">
        <v>4.8413000000000004</v>
      </c>
      <c r="L183" s="184">
        <v>3.7627000000000002</v>
      </c>
      <c r="M183" s="184"/>
      <c r="N183" s="184"/>
      <c r="O183" s="184"/>
      <c r="P183" s="184"/>
      <c r="Q183" s="184">
        <v>3.0789</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44391</v>
      </c>
      <c r="E184" s="184">
        <v>19.4541</v>
      </c>
      <c r="F184" s="184">
        <v>7.5064000000000002</v>
      </c>
      <c r="G184" s="184">
        <v>9.2050000000000001</v>
      </c>
      <c r="H184" s="184">
        <v>15.781000000000001</v>
      </c>
      <c r="I184" s="184">
        <v>9.4283999999999999</v>
      </c>
      <c r="J184" s="184">
        <v>0.1188</v>
      </c>
      <c r="K184" s="184">
        <v>4.5964999999999998</v>
      </c>
      <c r="L184" s="184">
        <v>3.7578999999999998</v>
      </c>
      <c r="M184" s="184">
        <v>3.9285000000000001</v>
      </c>
      <c r="N184" s="184">
        <v>4.5194000000000001</v>
      </c>
      <c r="O184" s="184">
        <v>9.0068999999999999</v>
      </c>
      <c r="P184" s="184">
        <v>8.1364000000000001</v>
      </c>
      <c r="Q184" s="184">
        <v>8.8640000000000008</v>
      </c>
      <c r="R184" s="184">
        <v>8.4748999999999999</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44391</v>
      </c>
      <c r="E185" s="184">
        <v>18.982900000000001</v>
      </c>
      <c r="F185" s="184">
        <v>7.3079999999999998</v>
      </c>
      <c r="G185" s="184">
        <v>8.9711999999999996</v>
      </c>
      <c r="H185" s="184">
        <v>15.565899999999999</v>
      </c>
      <c r="I185" s="184">
        <v>9.2067999999999994</v>
      </c>
      <c r="J185" s="184">
        <v>-0.1154</v>
      </c>
      <c r="K185" s="184">
        <v>4.3606999999999996</v>
      </c>
      <c r="L185" s="184">
        <v>3.4918</v>
      </c>
      <c r="M185" s="184">
        <v>3.6621999999999999</v>
      </c>
      <c r="N185" s="184">
        <v>4.2541000000000002</v>
      </c>
      <c r="O185" s="184">
        <v>8.6873000000000005</v>
      </c>
      <c r="P185" s="184">
        <v>7.8205999999999998</v>
      </c>
      <c r="Q185" s="184">
        <v>8.5238999999999994</v>
      </c>
      <c r="R185" s="184">
        <v>8.1832999999999991</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44391</v>
      </c>
      <c r="E186" s="184">
        <v>19.799499999999998</v>
      </c>
      <c r="F186" s="184">
        <v>-0.18429999999999999</v>
      </c>
      <c r="G186" s="184">
        <v>-10.529500000000001</v>
      </c>
      <c r="H186" s="184">
        <v>9.1015999999999995</v>
      </c>
      <c r="I186" s="184">
        <v>2.069</v>
      </c>
      <c r="J186" s="184">
        <v>-8.3242999999999991</v>
      </c>
      <c r="K186" s="184">
        <v>3.6230000000000002</v>
      </c>
      <c r="L186" s="184">
        <v>3.4085000000000001</v>
      </c>
      <c r="M186" s="184">
        <v>4.6336000000000004</v>
      </c>
      <c r="N186" s="184">
        <v>4.2469000000000001</v>
      </c>
      <c r="O186" s="184">
        <v>10.461</v>
      </c>
      <c r="P186" s="184">
        <v>8.7882999999999996</v>
      </c>
      <c r="Q186" s="184">
        <v>9.1054999999999993</v>
      </c>
      <c r="R186" s="184">
        <v>9.1562999999999999</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44391</v>
      </c>
      <c r="E187" s="184">
        <v>19.349</v>
      </c>
      <c r="F187" s="184">
        <v>-0.56589999999999996</v>
      </c>
      <c r="G187" s="184">
        <v>-10.849500000000001</v>
      </c>
      <c r="H187" s="184">
        <v>8.8001000000000005</v>
      </c>
      <c r="I187" s="184">
        <v>1.7527999999999999</v>
      </c>
      <c r="J187" s="184">
        <v>-8.6346000000000007</v>
      </c>
      <c r="K187" s="184">
        <v>3.3117000000000001</v>
      </c>
      <c r="L187" s="184">
        <v>3.0867</v>
      </c>
      <c r="M187" s="184">
        <v>4.2941000000000003</v>
      </c>
      <c r="N187" s="184">
        <v>3.9001000000000001</v>
      </c>
      <c r="O187" s="184">
        <v>10.131600000000001</v>
      </c>
      <c r="P187" s="184">
        <v>8.4707000000000008</v>
      </c>
      <c r="Q187" s="184">
        <v>8.7856000000000005</v>
      </c>
      <c r="R187" s="184">
        <v>8.7827000000000002</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44391</v>
      </c>
      <c r="E188" s="184">
        <v>17.764500000000002</v>
      </c>
      <c r="F188" s="184">
        <v>8.4260000000000002</v>
      </c>
      <c r="G188" s="184">
        <v>6.9101999999999997</v>
      </c>
      <c r="H188" s="184">
        <v>10.8241</v>
      </c>
      <c r="I188" s="184">
        <v>7.3440000000000003</v>
      </c>
      <c r="J188" s="184">
        <v>-0.27389999999999998</v>
      </c>
      <c r="K188" s="184">
        <v>4.8987999999999996</v>
      </c>
      <c r="L188" s="184">
        <v>3.7475000000000001</v>
      </c>
      <c r="M188" s="184">
        <v>4.0595999999999997</v>
      </c>
      <c r="N188" s="184">
        <v>4.1222000000000003</v>
      </c>
      <c r="O188" s="184">
        <v>8.8999000000000006</v>
      </c>
      <c r="P188" s="184">
        <v>7.8872999999999998</v>
      </c>
      <c r="Q188" s="184">
        <v>8.2783999999999995</v>
      </c>
      <c r="R188" s="184">
        <v>7.6931000000000003</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44391</v>
      </c>
      <c r="E189" s="184">
        <v>18.313099999999999</v>
      </c>
      <c r="F189" s="184">
        <v>8.7718000000000007</v>
      </c>
      <c r="G189" s="184">
        <v>7.2222</v>
      </c>
      <c r="H189" s="184">
        <v>11.1854</v>
      </c>
      <c r="I189" s="184">
        <v>7.6818</v>
      </c>
      <c r="J189" s="184">
        <v>6.6400000000000001E-2</v>
      </c>
      <c r="K189" s="184">
        <v>5.2337999999999996</v>
      </c>
      <c r="L189" s="184">
        <v>4.0746000000000002</v>
      </c>
      <c r="M189" s="184">
        <v>4.3869999999999996</v>
      </c>
      <c r="N189" s="184">
        <v>4.4516999999999998</v>
      </c>
      <c r="O189" s="184">
        <v>9.2637999999999998</v>
      </c>
      <c r="P189" s="184">
        <v>8.2714999999999996</v>
      </c>
      <c r="Q189" s="184">
        <v>8.7352000000000007</v>
      </c>
      <c r="R189" s="184">
        <v>8.0373999999999999</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44391</v>
      </c>
      <c r="E190" s="184">
        <v>18.5824</v>
      </c>
      <c r="F190" s="184">
        <v>-20.024100000000001</v>
      </c>
      <c r="G190" s="184">
        <v>2.6722999999999999</v>
      </c>
      <c r="H190" s="184">
        <v>5.8150000000000004</v>
      </c>
      <c r="I190" s="184">
        <v>5.7087000000000003</v>
      </c>
      <c r="J190" s="184">
        <v>0.62229999999999996</v>
      </c>
      <c r="K190" s="184">
        <v>5.4867999999999997</v>
      </c>
      <c r="L190" s="184">
        <v>3.8755999999999999</v>
      </c>
      <c r="M190" s="184">
        <v>4.9885000000000002</v>
      </c>
      <c r="N190" s="184">
        <v>5.6087999999999996</v>
      </c>
      <c r="O190" s="184">
        <v>9.2378</v>
      </c>
      <c r="P190" s="184">
        <v>8.4402000000000008</v>
      </c>
      <c r="Q190" s="184">
        <v>8.8500999999999994</v>
      </c>
      <c r="R190" s="184">
        <v>8.7592999999999996</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44391</v>
      </c>
      <c r="E191" s="184">
        <v>18.139199999999999</v>
      </c>
      <c r="F191" s="184">
        <v>-20.513100000000001</v>
      </c>
      <c r="G191" s="184">
        <v>2.2141000000000002</v>
      </c>
      <c r="H191" s="184">
        <v>5.3521999999999998</v>
      </c>
      <c r="I191" s="184">
        <v>5.2423000000000002</v>
      </c>
      <c r="J191" s="184">
        <v>0.16769999999999999</v>
      </c>
      <c r="K191" s="184">
        <v>5.0225999999999997</v>
      </c>
      <c r="L191" s="184">
        <v>3.4108000000000001</v>
      </c>
      <c r="M191" s="184">
        <v>4.5170000000000003</v>
      </c>
      <c r="N191" s="184">
        <v>5.1261000000000001</v>
      </c>
      <c r="O191" s="184">
        <v>8.7444000000000006</v>
      </c>
      <c r="P191" s="184">
        <v>7.9531999999999998</v>
      </c>
      <c r="Q191" s="184">
        <v>8.4910999999999994</v>
      </c>
      <c r="R191" s="184">
        <v>8.2667999999999999</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44391</v>
      </c>
      <c r="E192" s="184">
        <v>25.353200000000001</v>
      </c>
      <c r="F192" s="184">
        <v>-33.944400000000002</v>
      </c>
      <c r="G192" s="184">
        <v>-2.1301000000000001</v>
      </c>
      <c r="H192" s="184">
        <v>-2.6516999999999999</v>
      </c>
      <c r="I192" s="184">
        <v>0.41139999999999999</v>
      </c>
      <c r="J192" s="184">
        <v>-1.2704</v>
      </c>
      <c r="K192" s="184">
        <v>4.798</v>
      </c>
      <c r="L192" s="184">
        <v>3.3426999999999998</v>
      </c>
      <c r="M192" s="184">
        <v>4.5364000000000004</v>
      </c>
      <c r="N192" s="184">
        <v>4.7701000000000002</v>
      </c>
      <c r="O192" s="184">
        <v>8.0238999999999994</v>
      </c>
      <c r="P192" s="184">
        <v>7.6738999999999997</v>
      </c>
      <c r="Q192" s="184">
        <v>8.3957999999999995</v>
      </c>
      <c r="R192" s="184">
        <v>7.3167</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44391</v>
      </c>
      <c r="E193" s="184">
        <v>26.031300000000002</v>
      </c>
      <c r="F193" s="184">
        <v>-33.480800000000002</v>
      </c>
      <c r="G193" s="184">
        <v>-1.6821999999999999</v>
      </c>
      <c r="H193" s="184">
        <v>-2.2025000000000001</v>
      </c>
      <c r="I193" s="184">
        <v>0.86160000000000003</v>
      </c>
      <c r="J193" s="184">
        <v>-0.82199999999999995</v>
      </c>
      <c r="K193" s="184">
        <v>5.2544000000000004</v>
      </c>
      <c r="L193" s="184">
        <v>3.8035999999999999</v>
      </c>
      <c r="M193" s="184">
        <v>5.0054999999999996</v>
      </c>
      <c r="N193" s="184">
        <v>5.2462999999999997</v>
      </c>
      <c r="O193" s="184">
        <v>8.5043000000000006</v>
      </c>
      <c r="P193" s="184">
        <v>8.0863999999999994</v>
      </c>
      <c r="Q193" s="184">
        <v>8.8028999999999993</v>
      </c>
      <c r="R193" s="184">
        <v>7.8051000000000004</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44391</v>
      </c>
      <c r="E194" s="184">
        <v>19.849799999999998</v>
      </c>
      <c r="F194" s="184">
        <v>3.6779999999999999</v>
      </c>
      <c r="G194" s="184">
        <v>8.2840000000000007</v>
      </c>
      <c r="H194" s="184">
        <v>14.5143</v>
      </c>
      <c r="I194" s="184">
        <v>10.603</v>
      </c>
      <c r="J194" s="184">
        <v>1.8109</v>
      </c>
      <c r="K194" s="184">
        <v>5.1135999999999999</v>
      </c>
      <c r="L194" s="184">
        <v>4.4015000000000004</v>
      </c>
      <c r="M194" s="184">
        <v>4.54</v>
      </c>
      <c r="N194" s="184">
        <v>5.0415000000000001</v>
      </c>
      <c r="O194" s="184">
        <v>9.7886000000000006</v>
      </c>
      <c r="P194" s="184">
        <v>8.2409999999999997</v>
      </c>
      <c r="Q194" s="184">
        <v>8.5479000000000003</v>
      </c>
      <c r="R194" s="184">
        <v>8.9254999999999995</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44391</v>
      </c>
      <c r="E195" s="184">
        <v>19.5212</v>
      </c>
      <c r="F195" s="184">
        <v>3.5529000000000002</v>
      </c>
      <c r="G195" s="184">
        <v>7.9739000000000004</v>
      </c>
      <c r="H195" s="184">
        <v>14.1953</v>
      </c>
      <c r="I195" s="184">
        <v>10.284000000000001</v>
      </c>
      <c r="J195" s="184">
        <v>1.4914000000000001</v>
      </c>
      <c r="K195" s="184">
        <v>4.7884000000000002</v>
      </c>
      <c r="L195" s="184">
        <v>4.0754000000000001</v>
      </c>
      <c r="M195" s="184">
        <v>4.2018000000000004</v>
      </c>
      <c r="N195" s="184">
        <v>4.6925999999999997</v>
      </c>
      <c r="O195" s="184">
        <v>9.4512999999999998</v>
      </c>
      <c r="P195" s="184">
        <v>7.9603999999999999</v>
      </c>
      <c r="Q195" s="184">
        <v>8.3313000000000006</v>
      </c>
      <c r="R195" s="184">
        <v>8.5595999999999997</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44391</v>
      </c>
      <c r="E198" s="184">
        <v>1826.8651</v>
      </c>
      <c r="F198" s="184">
        <v>-0.40360000000000001</v>
      </c>
      <c r="G198" s="184">
        <v>-7.5505000000000004</v>
      </c>
      <c r="H198" s="184">
        <v>10.520200000000001</v>
      </c>
      <c r="I198" s="184">
        <v>1.6535</v>
      </c>
      <c r="J198" s="184">
        <v>-9.1343999999999994</v>
      </c>
      <c r="K198" s="184">
        <v>2.6494</v>
      </c>
      <c r="L198" s="184">
        <v>2.3506999999999998</v>
      </c>
      <c r="M198" s="184">
        <v>3.3060999999999998</v>
      </c>
      <c r="N198" s="184">
        <v>3.0781000000000001</v>
      </c>
      <c r="O198" s="184">
        <v>7.8422000000000001</v>
      </c>
      <c r="P198" s="184">
        <v>7.1654</v>
      </c>
      <c r="Q198" s="184">
        <v>7.3064999999999998</v>
      </c>
      <c r="R198" s="184">
        <v>7.2240000000000002</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44391</v>
      </c>
      <c r="E199" s="184">
        <v>1927.3117999999999</v>
      </c>
      <c r="F199" s="184">
        <v>1.7000000000000001E-2</v>
      </c>
      <c r="G199" s="184">
        <v>-7.1308999999999996</v>
      </c>
      <c r="H199" s="184">
        <v>10.9411</v>
      </c>
      <c r="I199" s="184">
        <v>2.0739000000000001</v>
      </c>
      <c r="J199" s="184">
        <v>-8.7174999999999994</v>
      </c>
      <c r="K199" s="184">
        <v>3.069</v>
      </c>
      <c r="L199" s="184">
        <v>2.7749999999999999</v>
      </c>
      <c r="M199" s="184">
        <v>3.7363</v>
      </c>
      <c r="N199" s="184">
        <v>3.5108999999999999</v>
      </c>
      <c r="O199" s="184">
        <v>8.3045000000000009</v>
      </c>
      <c r="P199" s="184">
        <v>7.6130000000000004</v>
      </c>
      <c r="Q199" s="184">
        <v>7.9417999999999997</v>
      </c>
      <c r="R199" s="184">
        <v>7.6986999999999997</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44391</v>
      </c>
      <c r="E200" s="184">
        <v>10.349600000000001</v>
      </c>
      <c r="F200" s="184">
        <v>8.1132000000000009</v>
      </c>
      <c r="G200" s="184">
        <v>9.7467000000000006</v>
      </c>
      <c r="H200" s="184">
        <v>13.436</v>
      </c>
      <c r="I200" s="184">
        <v>9.76</v>
      </c>
      <c r="J200" s="184">
        <v>3.7734999999999999</v>
      </c>
      <c r="K200" s="184">
        <v>5.4130000000000003</v>
      </c>
      <c r="L200" s="184">
        <v>4.8445</v>
      </c>
      <c r="M200" s="184"/>
      <c r="N200" s="184"/>
      <c r="O200" s="184"/>
      <c r="P200" s="184"/>
      <c r="Q200" s="184">
        <v>4.8151999999999999</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44391</v>
      </c>
      <c r="E201" s="184">
        <v>10.308199999999999</v>
      </c>
      <c r="F201" s="184">
        <v>7.4372999999999996</v>
      </c>
      <c r="G201" s="184">
        <v>9.1469000000000005</v>
      </c>
      <c r="H201" s="184">
        <v>12.8292</v>
      </c>
      <c r="I201" s="184">
        <v>9.1879000000000008</v>
      </c>
      <c r="J201" s="184">
        <v>3.2189000000000001</v>
      </c>
      <c r="K201" s="184">
        <v>4.8605999999999998</v>
      </c>
      <c r="L201" s="184">
        <v>4.2812999999999999</v>
      </c>
      <c r="M201" s="184"/>
      <c r="N201" s="184"/>
      <c r="O201" s="184"/>
      <c r="P201" s="184"/>
      <c r="Q201" s="184">
        <v>4.2450000000000001</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44391</v>
      </c>
      <c r="E202" s="184">
        <v>51.125700000000002</v>
      </c>
      <c r="F202" s="184">
        <v>-12.418100000000001</v>
      </c>
      <c r="G202" s="184">
        <v>-1.6131</v>
      </c>
      <c r="H202" s="184">
        <v>1.7242</v>
      </c>
      <c r="I202" s="184">
        <v>2.2814999999999999</v>
      </c>
      <c r="J202" s="184">
        <v>-0.95830000000000004</v>
      </c>
      <c r="K202" s="184">
        <v>5.1108000000000002</v>
      </c>
      <c r="L202" s="184">
        <v>2.9361000000000002</v>
      </c>
      <c r="M202" s="184">
        <v>4.1623999999999999</v>
      </c>
      <c r="N202" s="184">
        <v>4.4328000000000003</v>
      </c>
      <c r="O202" s="184">
        <v>8.9072999999999993</v>
      </c>
      <c r="P202" s="184">
        <v>8.1041000000000007</v>
      </c>
      <c r="Q202" s="184">
        <v>7.5019999999999998</v>
      </c>
      <c r="R202" s="184">
        <v>7.8924000000000003</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44391</v>
      </c>
      <c r="E203" s="184">
        <v>52.414700000000003</v>
      </c>
      <c r="F203" s="184">
        <v>-12.043200000000001</v>
      </c>
      <c r="G203" s="184">
        <v>-1.2254</v>
      </c>
      <c r="H203" s="184">
        <v>2.1198000000000001</v>
      </c>
      <c r="I203" s="184">
        <v>2.6838000000000002</v>
      </c>
      <c r="J203" s="184">
        <v>-0.55449999999999999</v>
      </c>
      <c r="K203" s="184">
        <v>5.5202</v>
      </c>
      <c r="L203" s="184">
        <v>3.3559999999999999</v>
      </c>
      <c r="M203" s="184">
        <v>4.5918999999999999</v>
      </c>
      <c r="N203" s="184">
        <v>4.8684000000000003</v>
      </c>
      <c r="O203" s="184">
        <v>9.2974999999999994</v>
      </c>
      <c r="P203" s="184">
        <v>8.4893000000000001</v>
      </c>
      <c r="Q203" s="184">
        <v>8.8916000000000004</v>
      </c>
      <c r="R203" s="184">
        <v>8.2888999999999999</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44391</v>
      </c>
      <c r="E204" s="184">
        <v>20.446899999999999</v>
      </c>
      <c r="F204" s="184">
        <v>4.2847999999999997</v>
      </c>
      <c r="G204" s="184">
        <v>9.8313000000000006</v>
      </c>
      <c r="H204" s="184">
        <v>18.451699999999999</v>
      </c>
      <c r="I204" s="184">
        <v>11.976800000000001</v>
      </c>
      <c r="J204" s="184">
        <v>0.72640000000000005</v>
      </c>
      <c r="K204" s="184">
        <v>5.4176000000000002</v>
      </c>
      <c r="L204" s="184">
        <v>3.9540000000000002</v>
      </c>
      <c r="M204" s="184">
        <v>4.4352</v>
      </c>
      <c r="N204" s="184">
        <v>4.8891999999999998</v>
      </c>
      <c r="O204" s="184">
        <v>8.6561000000000003</v>
      </c>
      <c r="P204" s="184">
        <v>8.1891999999999996</v>
      </c>
      <c r="Q204" s="184">
        <v>8.4223999999999997</v>
      </c>
      <c r="R204" s="184">
        <v>8.5495000000000001</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44391</v>
      </c>
      <c r="E205" s="184">
        <v>19.7059</v>
      </c>
      <c r="F205" s="184">
        <v>3.8900999999999999</v>
      </c>
      <c r="G205" s="184">
        <v>9.4215</v>
      </c>
      <c r="H205" s="184">
        <v>18.055499999999999</v>
      </c>
      <c r="I205" s="184">
        <v>11.588100000000001</v>
      </c>
      <c r="J205" s="184">
        <v>0.3397</v>
      </c>
      <c r="K205" s="184">
        <v>5.0308999999999999</v>
      </c>
      <c r="L205" s="184">
        <v>3.5583999999999998</v>
      </c>
      <c r="M205" s="184">
        <v>4.03</v>
      </c>
      <c r="N205" s="184">
        <v>4.4763000000000002</v>
      </c>
      <c r="O205" s="184">
        <v>8.2215000000000007</v>
      </c>
      <c r="P205" s="184">
        <v>7.7282000000000002</v>
      </c>
      <c r="Q205" s="184">
        <v>5.0290999999999997</v>
      </c>
      <c r="R205" s="184">
        <v>8.1217000000000006</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44391</v>
      </c>
      <c r="E206" s="184">
        <v>27.7377</v>
      </c>
      <c r="F206" s="184">
        <v>4.6062000000000003</v>
      </c>
      <c r="G206" s="184">
        <v>6.2953999999999999</v>
      </c>
      <c r="H206" s="184">
        <v>10.5296</v>
      </c>
      <c r="I206" s="184">
        <v>6.8323</v>
      </c>
      <c r="J206" s="184">
        <v>0.48709999999999998</v>
      </c>
      <c r="K206" s="184">
        <v>3.9171</v>
      </c>
      <c r="L206" s="184">
        <v>2.9079999999999999</v>
      </c>
      <c r="M206" s="184">
        <v>2.9927999999999999</v>
      </c>
      <c r="N206" s="184">
        <v>3.3262</v>
      </c>
      <c r="O206" s="184">
        <v>7.8655999999999997</v>
      </c>
      <c r="P206" s="184">
        <v>7.3324999999999996</v>
      </c>
      <c r="Q206" s="184">
        <v>7.4848999999999997</v>
      </c>
      <c r="R206" s="184">
        <v>6.6093999999999999</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44391</v>
      </c>
      <c r="E207" s="184">
        <v>29.298400000000001</v>
      </c>
      <c r="F207" s="184">
        <v>5.2331000000000003</v>
      </c>
      <c r="G207" s="184">
        <v>6.8582999999999998</v>
      </c>
      <c r="H207" s="184">
        <v>11.093400000000001</v>
      </c>
      <c r="I207" s="184">
        <v>7.3888999999999996</v>
      </c>
      <c r="J207" s="184">
        <v>1.0348999999999999</v>
      </c>
      <c r="K207" s="184">
        <v>4.4722999999999997</v>
      </c>
      <c r="L207" s="184">
        <v>3.4670000000000001</v>
      </c>
      <c r="M207" s="184">
        <v>3.5470999999999999</v>
      </c>
      <c r="N207" s="184">
        <v>3.8891</v>
      </c>
      <c r="O207" s="184">
        <v>8.4473000000000003</v>
      </c>
      <c r="P207" s="184">
        <v>7.968</v>
      </c>
      <c r="Q207" s="184">
        <v>8.0188000000000006</v>
      </c>
      <c r="R207" s="184">
        <v>7.1875999999999998</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44391</v>
      </c>
      <c r="E208" s="184">
        <v>10.404400000000001</v>
      </c>
      <c r="F208" s="184">
        <v>4.5610999999999997</v>
      </c>
      <c r="G208" s="184">
        <v>5.3362999999999996</v>
      </c>
      <c r="H208" s="184">
        <v>13.2643</v>
      </c>
      <c r="I208" s="184">
        <v>7.0856000000000003</v>
      </c>
      <c r="J208" s="184">
        <v>-0.91139999999999999</v>
      </c>
      <c r="K208" s="184">
        <v>4.4520999999999997</v>
      </c>
      <c r="L208" s="184">
        <v>3.9786000000000001</v>
      </c>
      <c r="M208" s="184">
        <v>4.1291000000000002</v>
      </c>
      <c r="N208" s="184"/>
      <c r="O208" s="184"/>
      <c r="P208" s="184"/>
      <c r="Q208" s="184">
        <v>4.1578999999999997</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44391</v>
      </c>
      <c r="E209" s="184">
        <v>10.3588</v>
      </c>
      <c r="F209" s="184">
        <v>4.2287999999999997</v>
      </c>
      <c r="G209" s="184">
        <v>5.0068999999999999</v>
      </c>
      <c r="H209" s="184">
        <v>12.9687</v>
      </c>
      <c r="I209" s="184">
        <v>6.7119999999999997</v>
      </c>
      <c r="J209" s="184">
        <v>-1.3258000000000001</v>
      </c>
      <c r="K209" s="184">
        <v>4.0073999999999996</v>
      </c>
      <c r="L209" s="184">
        <v>3.5278</v>
      </c>
      <c r="M209" s="184">
        <v>3.6734</v>
      </c>
      <c r="N209" s="184"/>
      <c r="O209" s="184"/>
      <c r="P209" s="184"/>
      <c r="Q209" s="184">
        <v>3.6890999999999998</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44391</v>
      </c>
      <c r="E210" s="184">
        <v>16.363499999999998</v>
      </c>
      <c r="F210" s="184">
        <v>11.6027</v>
      </c>
      <c r="G210" s="184">
        <v>4.3299000000000003</v>
      </c>
      <c r="H210" s="184">
        <v>11.3368</v>
      </c>
      <c r="I210" s="184">
        <v>5.8764000000000003</v>
      </c>
      <c r="J210" s="184">
        <v>-0.56479999999999997</v>
      </c>
      <c r="K210" s="184">
        <v>4.38</v>
      </c>
      <c r="L210" s="184">
        <v>3.7328999999999999</v>
      </c>
      <c r="M210" s="184">
        <v>4.1932</v>
      </c>
      <c r="N210" s="184">
        <v>4.6173000000000002</v>
      </c>
      <c r="O210" s="184">
        <v>8.9939</v>
      </c>
      <c r="P210" s="184">
        <v>8.0518000000000001</v>
      </c>
      <c r="Q210" s="184">
        <v>8.3089999999999993</v>
      </c>
      <c r="R210" s="184">
        <v>8.3828999999999994</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44391</v>
      </c>
      <c r="E211" s="184">
        <v>16.696899999999999</v>
      </c>
      <c r="F211" s="184">
        <v>12.245900000000001</v>
      </c>
      <c r="G211" s="184">
        <v>4.8124000000000002</v>
      </c>
      <c r="H211" s="184">
        <v>11.8</v>
      </c>
      <c r="I211" s="184">
        <v>6.3392999999999997</v>
      </c>
      <c r="J211" s="184">
        <v>-0.10199999999999999</v>
      </c>
      <c r="K211" s="184">
        <v>4.8472999999999997</v>
      </c>
      <c r="L211" s="184">
        <v>4.2106000000000003</v>
      </c>
      <c r="M211" s="184">
        <v>4.6844000000000001</v>
      </c>
      <c r="N211" s="184">
        <v>5.1196999999999999</v>
      </c>
      <c r="O211" s="184">
        <v>9.4838000000000005</v>
      </c>
      <c r="P211" s="184">
        <v>8.4375999999999998</v>
      </c>
      <c r="Q211" s="184">
        <v>8.6637000000000004</v>
      </c>
      <c r="R211" s="184">
        <v>8.8911999999999995</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44391</v>
      </c>
      <c r="E212" s="184">
        <v>19.317</v>
      </c>
      <c r="F212" s="184">
        <v>-6.6120999999999999</v>
      </c>
      <c r="G212" s="184">
        <v>6.2028999999999996</v>
      </c>
      <c r="H212" s="184">
        <v>8.1646999999999998</v>
      </c>
      <c r="I212" s="184">
        <v>7.7023000000000001</v>
      </c>
      <c r="J212" s="184">
        <v>-0.71760000000000002</v>
      </c>
      <c r="K212" s="184">
        <v>5.6951999999999998</v>
      </c>
      <c r="L212" s="184">
        <v>3.9184999999999999</v>
      </c>
      <c r="M212" s="184">
        <v>4.1188000000000002</v>
      </c>
      <c r="N212" s="184">
        <v>4.4867999999999997</v>
      </c>
      <c r="O212" s="184">
        <v>8.5303000000000004</v>
      </c>
      <c r="P212" s="184">
        <v>7.5968</v>
      </c>
      <c r="Q212" s="184">
        <v>8.1979000000000006</v>
      </c>
      <c r="R212" s="184">
        <v>7.7363</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44391</v>
      </c>
      <c r="E213" s="184">
        <v>20.1052</v>
      </c>
      <c r="F213" s="184">
        <v>-5.99</v>
      </c>
      <c r="G213" s="184">
        <v>6.6870000000000003</v>
      </c>
      <c r="H213" s="184">
        <v>8.6247000000000007</v>
      </c>
      <c r="I213" s="184">
        <v>8.1821999999999999</v>
      </c>
      <c r="J213" s="184">
        <v>-0.24809999999999999</v>
      </c>
      <c r="K213" s="184">
        <v>6.1764999999999999</v>
      </c>
      <c r="L213" s="184">
        <v>4.3967000000000001</v>
      </c>
      <c r="M213" s="184">
        <v>4.5991</v>
      </c>
      <c r="N213" s="184">
        <v>4.9732000000000003</v>
      </c>
      <c r="O213" s="184">
        <v>9.0534999999999997</v>
      </c>
      <c r="P213" s="184">
        <v>8.1267999999999994</v>
      </c>
      <c r="Q213" s="184">
        <v>8.7170000000000005</v>
      </c>
      <c r="R213" s="184">
        <v>8.2385999999999999</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44391</v>
      </c>
      <c r="E214" s="184">
        <v>2594.0252</v>
      </c>
      <c r="F214" s="184">
        <v>1.6435</v>
      </c>
      <c r="G214" s="184">
        <v>4.6090999999999998</v>
      </c>
      <c r="H214" s="184">
        <v>10.443300000000001</v>
      </c>
      <c r="I214" s="184">
        <v>6.5677000000000003</v>
      </c>
      <c r="J214" s="184">
        <v>-0.4753</v>
      </c>
      <c r="K214" s="184">
        <v>4.9710999999999999</v>
      </c>
      <c r="L214" s="184">
        <v>2.7130000000000001</v>
      </c>
      <c r="M214" s="184">
        <v>3.9318</v>
      </c>
      <c r="N214" s="184">
        <v>4.1180000000000003</v>
      </c>
      <c r="O214" s="184">
        <v>8.7210000000000001</v>
      </c>
      <c r="P214" s="184">
        <v>8.2281999999999993</v>
      </c>
      <c r="Q214" s="184">
        <v>8.7555999999999994</v>
      </c>
      <c r="R214" s="184">
        <v>8.0500000000000007</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44391</v>
      </c>
      <c r="E215" s="184">
        <v>2485.9830999999999</v>
      </c>
      <c r="F215" s="184">
        <v>1.1732</v>
      </c>
      <c r="G215" s="184">
        <v>4.1386000000000003</v>
      </c>
      <c r="H215" s="184">
        <v>9.9722000000000008</v>
      </c>
      <c r="I215" s="184">
        <v>6.0963000000000003</v>
      </c>
      <c r="J215" s="184">
        <v>-0.94510000000000005</v>
      </c>
      <c r="K215" s="184">
        <v>4.4951999999999996</v>
      </c>
      <c r="L215" s="184">
        <v>2.2378</v>
      </c>
      <c r="M215" s="184">
        <v>3.4491000000000001</v>
      </c>
      <c r="N215" s="184">
        <v>3.6299000000000001</v>
      </c>
      <c r="O215" s="184">
        <v>8.2045999999999992</v>
      </c>
      <c r="P215" s="184">
        <v>7.6695000000000002</v>
      </c>
      <c r="Q215" s="184">
        <v>8.0444999999999993</v>
      </c>
      <c r="R215" s="184">
        <v>7.5435999999999996</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44391</v>
      </c>
      <c r="E216" s="184">
        <v>34.229700000000001</v>
      </c>
      <c r="F216" s="184">
        <v>3.7324999999999999</v>
      </c>
      <c r="G216" s="184">
        <v>3.2858000000000001</v>
      </c>
      <c r="H216" s="184">
        <v>3.3992</v>
      </c>
      <c r="I216" s="184">
        <v>3.3327</v>
      </c>
      <c r="J216" s="184">
        <v>3.2610000000000001</v>
      </c>
      <c r="K216" s="184">
        <v>3.4083000000000001</v>
      </c>
      <c r="L216" s="184">
        <v>3.3260000000000001</v>
      </c>
      <c r="M216" s="184">
        <v>3.4399000000000002</v>
      </c>
      <c r="N216" s="184">
        <v>3.8292000000000002</v>
      </c>
      <c r="O216" s="184">
        <v>7.7801</v>
      </c>
      <c r="P216" s="184">
        <v>6.9596</v>
      </c>
      <c r="Q216" s="184">
        <v>7.7195</v>
      </c>
      <c r="R216" s="184">
        <v>6.8440000000000003</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44391</v>
      </c>
      <c r="E217" s="184">
        <v>34.5184</v>
      </c>
      <c r="F217" s="184">
        <v>3.9127999999999998</v>
      </c>
      <c r="G217" s="184">
        <v>3.4910999999999999</v>
      </c>
      <c r="H217" s="184">
        <v>3.5977000000000001</v>
      </c>
      <c r="I217" s="184">
        <v>3.5244</v>
      </c>
      <c r="J217" s="184">
        <v>3.4392</v>
      </c>
      <c r="K217" s="184">
        <v>3.5427</v>
      </c>
      <c r="L217" s="184">
        <v>3.5116000000000001</v>
      </c>
      <c r="M217" s="184">
        <v>3.6173000000000002</v>
      </c>
      <c r="N217" s="184">
        <v>3.9973999999999998</v>
      </c>
      <c r="O217" s="184">
        <v>7.9330999999999996</v>
      </c>
      <c r="P217" s="184">
        <v>7.0753000000000004</v>
      </c>
      <c r="Q217" s="184">
        <v>7.8037000000000001</v>
      </c>
      <c r="R217" s="184">
        <v>7.0007999999999999</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44391</v>
      </c>
      <c r="E218" s="184">
        <v>11.4955</v>
      </c>
      <c r="F218" s="184">
        <v>4.7633999999999999</v>
      </c>
      <c r="G218" s="184">
        <v>5.9105999999999996</v>
      </c>
      <c r="H218" s="184">
        <v>15.559200000000001</v>
      </c>
      <c r="I218" s="184">
        <v>9.4232999999999993</v>
      </c>
      <c r="J218" s="184">
        <v>-0.37030000000000002</v>
      </c>
      <c r="K218" s="184">
        <v>6.0777000000000001</v>
      </c>
      <c r="L218" s="184">
        <v>3.3237999999999999</v>
      </c>
      <c r="M218" s="184">
        <v>4.4824999999999999</v>
      </c>
      <c r="N218" s="184">
        <v>4.9779</v>
      </c>
      <c r="O218" s="184"/>
      <c r="P218" s="184"/>
      <c r="Q218" s="184">
        <v>8.2327999999999992</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44391</v>
      </c>
      <c r="E219" s="184">
        <v>11.3918</v>
      </c>
      <c r="F219" s="184">
        <v>3.8452999999999999</v>
      </c>
      <c r="G219" s="184">
        <v>5.3868</v>
      </c>
      <c r="H219" s="184">
        <v>15.056699999999999</v>
      </c>
      <c r="I219" s="184">
        <v>8.9563000000000006</v>
      </c>
      <c r="J219" s="184">
        <v>-0.83250000000000002</v>
      </c>
      <c r="K219" s="184">
        <v>5.6227999999999998</v>
      </c>
      <c r="L219" s="184">
        <v>2.8344</v>
      </c>
      <c r="M219" s="184">
        <v>3.9799000000000002</v>
      </c>
      <c r="N219" s="184">
        <v>4.4668999999999999</v>
      </c>
      <c r="O219" s="184"/>
      <c r="P219" s="184"/>
      <c r="Q219" s="184">
        <v>7.6773999999999996</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44391</v>
      </c>
      <c r="E220" s="184">
        <v>1021.1356</v>
      </c>
      <c r="F220" s="184">
        <v>-8.5015999999999998</v>
      </c>
      <c r="G220" s="184">
        <v>7.2747999999999999</v>
      </c>
      <c r="H220" s="184">
        <v>11.0618</v>
      </c>
      <c r="I220" s="184">
        <v>6.2046999999999999</v>
      </c>
      <c r="J220" s="184">
        <v>-3.621</v>
      </c>
      <c r="K220" s="184">
        <v>5.8531000000000004</v>
      </c>
      <c r="L220" s="184"/>
      <c r="M220" s="184"/>
      <c r="N220" s="184"/>
      <c r="O220" s="184"/>
      <c r="P220" s="184"/>
      <c r="Q220" s="184">
        <v>4.7328000000000001</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44391</v>
      </c>
      <c r="E221" s="184">
        <v>1018.8414</v>
      </c>
      <c r="F221" s="184">
        <v>-9.0006000000000004</v>
      </c>
      <c r="G221" s="184">
        <v>6.7743000000000002</v>
      </c>
      <c r="H221" s="184">
        <v>10.5611</v>
      </c>
      <c r="I221" s="184">
        <v>5.7027000000000001</v>
      </c>
      <c r="J221" s="184">
        <v>-4.1196999999999999</v>
      </c>
      <c r="K221" s="184">
        <v>5.3457999999999997</v>
      </c>
      <c r="L221" s="184"/>
      <c r="M221" s="184"/>
      <c r="N221" s="184"/>
      <c r="O221" s="184"/>
      <c r="P221" s="184"/>
      <c r="Q221" s="184">
        <v>4.2191000000000001</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44391</v>
      </c>
      <c r="E222" s="184">
        <v>16.427299999999999</v>
      </c>
      <c r="F222" s="184">
        <v>9.5566999999999993</v>
      </c>
      <c r="G222" s="184">
        <v>5.9596</v>
      </c>
      <c r="H222" s="184">
        <v>9.0302000000000007</v>
      </c>
      <c r="I222" s="184">
        <v>5.8216999999999999</v>
      </c>
      <c r="J222" s="184">
        <v>0.36299999999999999</v>
      </c>
      <c r="K222" s="184">
        <v>3.6678999999999999</v>
      </c>
      <c r="L222" s="184">
        <v>2.9178000000000002</v>
      </c>
      <c r="M222" s="184">
        <v>3.028</v>
      </c>
      <c r="N222" s="184">
        <v>3.6598999999999999</v>
      </c>
      <c r="O222" s="184">
        <v>4.3005000000000004</v>
      </c>
      <c r="P222" s="184">
        <v>5.6029</v>
      </c>
      <c r="Q222" s="184">
        <v>6.8928000000000003</v>
      </c>
      <c r="R222" s="184">
        <v>5.9044999999999996</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44391</v>
      </c>
      <c r="E223" s="184">
        <v>16.316299999999998</v>
      </c>
      <c r="F223" s="184">
        <v>9.3978999999999999</v>
      </c>
      <c r="G223" s="184">
        <v>5.9104999999999999</v>
      </c>
      <c r="H223" s="184">
        <v>8.9634999999999998</v>
      </c>
      <c r="I223" s="184">
        <v>5.7329999999999997</v>
      </c>
      <c r="J223" s="184">
        <v>0.28339999999999999</v>
      </c>
      <c r="K223" s="184">
        <v>3.5876999999999999</v>
      </c>
      <c r="L223" s="184">
        <v>2.8439000000000001</v>
      </c>
      <c r="M223" s="184">
        <v>2.9582000000000002</v>
      </c>
      <c r="N223" s="184">
        <v>3.6040999999999999</v>
      </c>
      <c r="O223" s="184">
        <v>4.2233999999999998</v>
      </c>
      <c r="P223" s="184">
        <v>5.5251000000000001</v>
      </c>
      <c r="Q223" s="184">
        <v>6.7954999999999997</v>
      </c>
      <c r="R223" s="184">
        <v>5.8432000000000004</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5.3643181818181548E-2</v>
      </c>
      <c r="G224" s="186">
        <v>4.1394045454545454</v>
      </c>
      <c r="H224" s="186">
        <v>10.226872727272726</v>
      </c>
      <c r="I224" s="186">
        <v>6.5203818181818187</v>
      </c>
      <c r="J224" s="186">
        <v>-0.58035681818181817</v>
      </c>
      <c r="K224" s="186">
        <v>4.7393113636363644</v>
      </c>
      <c r="L224" s="186">
        <v>3.5692690476190463</v>
      </c>
      <c r="M224" s="186">
        <v>4.0837236842105256</v>
      </c>
      <c r="N224" s="186">
        <v>4.4148694444444452</v>
      </c>
      <c r="O224" s="186">
        <v>8.5492970588235302</v>
      </c>
      <c r="P224" s="186">
        <v>7.8339735294117645</v>
      </c>
      <c r="Q224" s="186">
        <v>7.43828181818182</v>
      </c>
      <c r="R224" s="186">
        <v>7.8916235294117651</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3.8677000000000001</v>
      </c>
      <c r="G225" s="186">
        <v>5.8269000000000002</v>
      </c>
      <c r="H225" s="186">
        <v>10.815200000000001</v>
      </c>
      <c r="I225" s="186">
        <v>6.8763500000000004</v>
      </c>
      <c r="J225" s="186">
        <v>-3.3049999999999996E-2</v>
      </c>
      <c r="K225" s="186">
        <v>4.8752999999999993</v>
      </c>
      <c r="L225" s="186">
        <v>3.5430999999999999</v>
      </c>
      <c r="M225" s="186">
        <v>4.1457499999999996</v>
      </c>
      <c r="N225" s="186">
        <v>4.4815500000000004</v>
      </c>
      <c r="O225" s="186">
        <v>8.7407000000000004</v>
      </c>
      <c r="P225" s="186">
        <v>8.0353500000000011</v>
      </c>
      <c r="Q225" s="186">
        <v>8.2555999999999994</v>
      </c>
      <c r="R225" s="186">
        <v>8.0437000000000012</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44391</v>
      </c>
      <c r="E228" s="184">
        <v>47.935699999999997</v>
      </c>
      <c r="F228" s="184">
        <v>52.156700000000001</v>
      </c>
      <c r="G228" s="184">
        <v>27.269500000000001</v>
      </c>
      <c r="H228" s="184">
        <v>16.0503</v>
      </c>
      <c r="I228" s="184">
        <v>16.909500000000001</v>
      </c>
      <c r="J228" s="184">
        <v>8.0864999999999991</v>
      </c>
      <c r="K228" s="184">
        <v>15.7186</v>
      </c>
      <c r="L228" s="184">
        <v>11.9627</v>
      </c>
      <c r="M228" s="184">
        <v>22.947199999999999</v>
      </c>
      <c r="N228" s="184">
        <v>22.995899999999999</v>
      </c>
      <c r="O228" s="184">
        <v>7.5465</v>
      </c>
      <c r="P228" s="184">
        <v>8.1440999999999999</v>
      </c>
      <c r="Q228" s="184">
        <v>9.5655999999999999</v>
      </c>
      <c r="R228" s="184">
        <v>9.9319000000000006</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44391</v>
      </c>
      <c r="E229" s="184">
        <v>51.632399999999997</v>
      </c>
      <c r="F229" s="184">
        <v>53.025300000000001</v>
      </c>
      <c r="G229" s="184">
        <v>28.0733</v>
      </c>
      <c r="H229" s="184">
        <v>16.869</v>
      </c>
      <c r="I229" s="184">
        <v>17.7271</v>
      </c>
      <c r="J229" s="184">
        <v>8.9059000000000008</v>
      </c>
      <c r="K229" s="184">
        <v>16.5627</v>
      </c>
      <c r="L229" s="184">
        <v>12.840199999999999</v>
      </c>
      <c r="M229" s="184">
        <v>23.9192</v>
      </c>
      <c r="N229" s="184">
        <v>24.0212</v>
      </c>
      <c r="O229" s="184">
        <v>8.3966999999999992</v>
      </c>
      <c r="P229" s="184">
        <v>9.2020999999999997</v>
      </c>
      <c r="Q229" s="184">
        <v>11.1533</v>
      </c>
      <c r="R229" s="184">
        <v>10.833399999999999</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44391</v>
      </c>
      <c r="E230" s="184">
        <v>51.632399999999997</v>
      </c>
      <c r="F230" s="184">
        <v>53.025300000000001</v>
      </c>
      <c r="G230" s="184">
        <v>28.0733</v>
      </c>
      <c r="H230" s="184">
        <v>16.869</v>
      </c>
      <c r="I230" s="184">
        <v>17.7271</v>
      </c>
      <c r="J230" s="184">
        <v>8.9059000000000008</v>
      </c>
      <c r="K230" s="184">
        <v>16.5627</v>
      </c>
      <c r="L230" s="184">
        <v>12.840199999999999</v>
      </c>
      <c r="M230" s="184">
        <v>23.9192</v>
      </c>
      <c r="N230" s="184">
        <v>24.0212</v>
      </c>
      <c r="O230" s="184">
        <v>8.3966999999999992</v>
      </c>
      <c r="P230" s="184">
        <v>9.2020999999999997</v>
      </c>
      <c r="Q230" s="184">
        <v>11.121700000000001</v>
      </c>
      <c r="R230" s="184">
        <v>10.833399999999999</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44391</v>
      </c>
      <c r="E231" s="184">
        <v>23.327000000000002</v>
      </c>
      <c r="F231" s="184">
        <v>44.0214</v>
      </c>
      <c r="G231" s="184">
        <v>26.224499999999999</v>
      </c>
      <c r="H231" s="184">
        <v>14.053100000000001</v>
      </c>
      <c r="I231" s="184">
        <v>21.080300000000001</v>
      </c>
      <c r="J231" s="184">
        <v>8.3869000000000007</v>
      </c>
      <c r="K231" s="184">
        <v>17.6372</v>
      </c>
      <c r="L231" s="184">
        <v>9.8171999999999997</v>
      </c>
      <c r="M231" s="184">
        <v>15.725300000000001</v>
      </c>
      <c r="N231" s="184">
        <v>15.3437</v>
      </c>
      <c r="O231" s="184">
        <v>7.1734</v>
      </c>
      <c r="P231" s="184">
        <v>7.2073999999999998</v>
      </c>
      <c r="Q231" s="184">
        <v>8.0023999999999997</v>
      </c>
      <c r="R231" s="184">
        <v>11.8141</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44391</v>
      </c>
      <c r="E232" s="184">
        <v>25.8827</v>
      </c>
      <c r="F232" s="184">
        <v>45.182499999999997</v>
      </c>
      <c r="G232" s="184">
        <v>27.375699999999998</v>
      </c>
      <c r="H232" s="184">
        <v>15.1938</v>
      </c>
      <c r="I232" s="184">
        <v>22.217199999999998</v>
      </c>
      <c r="J232" s="184">
        <v>9.5222999999999995</v>
      </c>
      <c r="K232" s="184">
        <v>18.825900000000001</v>
      </c>
      <c r="L232" s="184">
        <v>11.0024</v>
      </c>
      <c r="M232" s="184">
        <v>16.9846</v>
      </c>
      <c r="N232" s="184">
        <v>16.635999999999999</v>
      </c>
      <c r="O232" s="184">
        <v>8.2469000000000001</v>
      </c>
      <c r="P232" s="184">
        <v>8.4016999999999999</v>
      </c>
      <c r="Q232" s="184">
        <v>9.6780000000000008</v>
      </c>
      <c r="R232" s="184">
        <v>12.9678</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44391</v>
      </c>
      <c r="E233" s="184">
        <v>29.7729</v>
      </c>
      <c r="F233" s="184">
        <v>15.5762</v>
      </c>
      <c r="G233" s="184">
        <v>19.421500000000002</v>
      </c>
      <c r="H233" s="184">
        <v>21.348500000000001</v>
      </c>
      <c r="I233" s="184">
        <v>17.4633</v>
      </c>
      <c r="J233" s="184">
        <v>3.1505999999999998</v>
      </c>
      <c r="K233" s="184">
        <v>11.9299</v>
      </c>
      <c r="L233" s="184">
        <v>2.9712000000000001</v>
      </c>
      <c r="M233" s="184">
        <v>8.5351999999999997</v>
      </c>
      <c r="N233" s="184">
        <v>8.7885000000000009</v>
      </c>
      <c r="O233" s="184">
        <v>10.2004</v>
      </c>
      <c r="P233" s="184">
        <v>8.3556000000000008</v>
      </c>
      <c r="Q233" s="184">
        <v>6.6859999999999999</v>
      </c>
      <c r="R233" s="184">
        <v>8.4496000000000002</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44391</v>
      </c>
      <c r="E234" s="184">
        <v>32.002899999999997</v>
      </c>
      <c r="F234" s="184">
        <v>16.430900000000001</v>
      </c>
      <c r="G234" s="184">
        <v>20.289100000000001</v>
      </c>
      <c r="H234" s="184">
        <v>22.072500000000002</v>
      </c>
      <c r="I234" s="184">
        <v>18.2531</v>
      </c>
      <c r="J234" s="184">
        <v>3.9782000000000002</v>
      </c>
      <c r="K234" s="184">
        <v>12.7926</v>
      </c>
      <c r="L234" s="184">
        <v>3.8530000000000002</v>
      </c>
      <c r="M234" s="184">
        <v>9.4717000000000002</v>
      </c>
      <c r="N234" s="184">
        <v>9.7489000000000008</v>
      </c>
      <c r="O234" s="184">
        <v>11.108499999999999</v>
      </c>
      <c r="P234" s="184">
        <v>9.2789000000000001</v>
      </c>
      <c r="Q234" s="184">
        <v>9.5298999999999996</v>
      </c>
      <c r="R234" s="184">
        <v>9.3757999999999999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44391</v>
      </c>
      <c r="E235" s="184">
        <v>38.8705</v>
      </c>
      <c r="F235" s="184">
        <v>28.756499999999999</v>
      </c>
      <c r="G235" s="184">
        <v>33.431100000000001</v>
      </c>
      <c r="H235" s="184">
        <v>16.511700000000001</v>
      </c>
      <c r="I235" s="184">
        <v>17.971</v>
      </c>
      <c r="J235" s="184">
        <v>6.2291999999999996</v>
      </c>
      <c r="K235" s="184">
        <v>16.685099999999998</v>
      </c>
      <c r="L235" s="184">
        <v>7.0410000000000004</v>
      </c>
      <c r="M235" s="184">
        <v>12.902900000000001</v>
      </c>
      <c r="N235" s="184">
        <v>12.6302</v>
      </c>
      <c r="O235" s="184">
        <v>9.3952000000000009</v>
      </c>
      <c r="P235" s="184">
        <v>9.4054000000000002</v>
      </c>
      <c r="Q235" s="184">
        <v>10.086</v>
      </c>
      <c r="R235" s="184">
        <v>9.8346</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44391</v>
      </c>
      <c r="E236" s="184">
        <v>33.932699999999997</v>
      </c>
      <c r="F236" s="184">
        <v>26.803599999999999</v>
      </c>
      <c r="G236" s="184">
        <v>31.479900000000001</v>
      </c>
      <c r="H236" s="184">
        <v>14.5619</v>
      </c>
      <c r="I236" s="184">
        <v>16.001999999999999</v>
      </c>
      <c r="J236" s="184">
        <v>4.2637</v>
      </c>
      <c r="K236" s="184">
        <v>14.848699999999999</v>
      </c>
      <c r="L236" s="184">
        <v>5.3019999999999996</v>
      </c>
      <c r="M236" s="184">
        <v>11.159599999999999</v>
      </c>
      <c r="N236" s="184">
        <v>10.8698</v>
      </c>
      <c r="O236" s="184">
        <v>7.6234000000000002</v>
      </c>
      <c r="P236" s="184">
        <v>7.3642000000000003</v>
      </c>
      <c r="Q236" s="184">
        <v>7.5358999999999998</v>
      </c>
      <c r="R236" s="184">
        <v>8.1367999999999991</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44391</v>
      </c>
      <c r="E237" s="184">
        <v>23.1693</v>
      </c>
      <c r="F237" s="184">
        <v>18.125599999999999</v>
      </c>
      <c r="G237" s="184">
        <v>14.3956</v>
      </c>
      <c r="H237" s="184">
        <v>5.4744999999999999</v>
      </c>
      <c r="I237" s="184">
        <v>17.171299999999999</v>
      </c>
      <c r="J237" s="184">
        <v>12.1828</v>
      </c>
      <c r="K237" s="184">
        <v>15.8506</v>
      </c>
      <c r="L237" s="184">
        <v>8.2017000000000007</v>
      </c>
      <c r="M237" s="184">
        <v>10.933</v>
      </c>
      <c r="N237" s="184">
        <v>15.1189</v>
      </c>
      <c r="O237" s="184">
        <v>2.6353</v>
      </c>
      <c r="P237" s="184">
        <v>5.0372000000000003</v>
      </c>
      <c r="Q237" s="184">
        <v>6.9847000000000001</v>
      </c>
      <c r="R237" s="184">
        <v>10.363899999999999</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44391</v>
      </c>
      <c r="E238" s="184">
        <v>22.2182</v>
      </c>
      <c r="F238" s="184">
        <v>17.750800000000002</v>
      </c>
      <c r="G238" s="184">
        <v>14.0235</v>
      </c>
      <c r="H238" s="184">
        <v>5.1447000000000003</v>
      </c>
      <c r="I238" s="184">
        <v>16.817399999999999</v>
      </c>
      <c r="J238" s="184">
        <v>11.821400000000001</v>
      </c>
      <c r="K238" s="184">
        <v>15.4002</v>
      </c>
      <c r="L238" s="184">
        <v>7.6192000000000002</v>
      </c>
      <c r="M238" s="184">
        <v>10.291499999999999</v>
      </c>
      <c r="N238" s="184">
        <v>14.432399999999999</v>
      </c>
      <c r="O238" s="184">
        <v>2.0323000000000002</v>
      </c>
      <c r="P238" s="184">
        <v>4.4055</v>
      </c>
      <c r="Q238" s="184">
        <v>6.6879999999999997</v>
      </c>
      <c r="R238" s="184">
        <v>9.7050000000000001</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44391</v>
      </c>
      <c r="E239" s="184">
        <v>79.6768</v>
      </c>
      <c r="F239" s="184">
        <v>17.232700000000001</v>
      </c>
      <c r="G239" s="184">
        <v>13.980499999999999</v>
      </c>
      <c r="H239" s="184">
        <v>11.346299999999999</v>
      </c>
      <c r="I239" s="184">
        <v>22.3856</v>
      </c>
      <c r="J239" s="184">
        <v>11.91</v>
      </c>
      <c r="K239" s="184">
        <v>20.182500000000001</v>
      </c>
      <c r="L239" s="184">
        <v>12.6134</v>
      </c>
      <c r="M239" s="184">
        <v>16.738600000000002</v>
      </c>
      <c r="N239" s="184">
        <v>16.8324</v>
      </c>
      <c r="O239" s="184">
        <v>12.1317</v>
      </c>
      <c r="P239" s="184">
        <v>10.2296</v>
      </c>
      <c r="Q239" s="184">
        <v>10.4703</v>
      </c>
      <c r="R239" s="184">
        <v>13.624700000000001</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44391</v>
      </c>
      <c r="E240" s="184">
        <v>84.000739354572502</v>
      </c>
      <c r="F240" s="184">
        <v>15.9389</v>
      </c>
      <c r="G240" s="184">
        <v>12.717599999999999</v>
      </c>
      <c r="H240" s="184">
        <v>10.068099999999999</v>
      </c>
      <c r="I240" s="184">
        <v>21.097100000000001</v>
      </c>
      <c r="J240" s="184">
        <v>10.6112</v>
      </c>
      <c r="K240" s="184">
        <v>18.848800000000001</v>
      </c>
      <c r="L240" s="184">
        <v>11.2316</v>
      </c>
      <c r="M240" s="184">
        <v>15.3095</v>
      </c>
      <c r="N240" s="184">
        <v>15.395</v>
      </c>
      <c r="O240" s="184">
        <v>10.9339</v>
      </c>
      <c r="P240" s="184">
        <v>9.0313999999999997</v>
      </c>
      <c r="Q240" s="184">
        <v>8.5859000000000005</v>
      </c>
      <c r="R240" s="184">
        <v>12.3445</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44391</v>
      </c>
      <c r="E241" s="184">
        <v>46.935299999999998</v>
      </c>
      <c r="F241" s="184">
        <v>64.348500000000001</v>
      </c>
      <c r="G241" s="184">
        <v>19.3841</v>
      </c>
      <c r="H241" s="184">
        <v>13.7788</v>
      </c>
      <c r="I241" s="184">
        <v>13.5402</v>
      </c>
      <c r="J241" s="184">
        <v>8.8305000000000007</v>
      </c>
      <c r="K241" s="184">
        <v>17.2559</v>
      </c>
      <c r="L241" s="184">
        <v>12.536199999999999</v>
      </c>
      <c r="M241" s="184">
        <v>16.566099999999999</v>
      </c>
      <c r="N241" s="184">
        <v>16.9969</v>
      </c>
      <c r="O241" s="184">
        <v>7.6082999999999998</v>
      </c>
      <c r="P241" s="184">
        <v>7.7713999999999999</v>
      </c>
      <c r="Q241" s="184">
        <v>8.8650000000000002</v>
      </c>
      <c r="R241" s="184">
        <v>11.2166</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44391</v>
      </c>
      <c r="E242" s="184">
        <v>42.939900000000002</v>
      </c>
      <c r="F242" s="184">
        <v>62.6693</v>
      </c>
      <c r="G242" s="184">
        <v>17.740500000000001</v>
      </c>
      <c r="H242" s="184">
        <v>12.1228</v>
      </c>
      <c r="I242" s="184">
        <v>11.887499999999999</v>
      </c>
      <c r="J242" s="184">
        <v>7.1765999999999996</v>
      </c>
      <c r="K242" s="184">
        <v>15.5266</v>
      </c>
      <c r="L242" s="184">
        <v>10.7484</v>
      </c>
      <c r="M242" s="184">
        <v>14.660500000000001</v>
      </c>
      <c r="N242" s="184">
        <v>15.039300000000001</v>
      </c>
      <c r="O242" s="184">
        <v>5.8273000000000001</v>
      </c>
      <c r="P242" s="184">
        <v>6.3520000000000003</v>
      </c>
      <c r="Q242" s="184">
        <v>8.8946000000000005</v>
      </c>
      <c r="R242" s="184">
        <v>9.4045000000000005</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44391</v>
      </c>
      <c r="E243" s="184">
        <v>66.256699999999995</v>
      </c>
      <c r="F243" s="184">
        <v>19.567</v>
      </c>
      <c r="G243" s="184">
        <v>22.335000000000001</v>
      </c>
      <c r="H243" s="184">
        <v>16.5871</v>
      </c>
      <c r="I243" s="184">
        <v>11.580500000000001</v>
      </c>
      <c r="J243" s="184">
        <v>1.1212</v>
      </c>
      <c r="K243" s="184">
        <v>13.253299999999999</v>
      </c>
      <c r="L243" s="184">
        <v>7.6794000000000002</v>
      </c>
      <c r="M243" s="184">
        <v>14.7272</v>
      </c>
      <c r="N243" s="184">
        <v>14.041</v>
      </c>
      <c r="O243" s="184">
        <v>7.6397000000000004</v>
      </c>
      <c r="P243" s="184">
        <v>6.8175999999999997</v>
      </c>
      <c r="Q243" s="184">
        <v>9.5145</v>
      </c>
      <c r="R243" s="184">
        <v>8.2927999999999997</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44391</v>
      </c>
      <c r="E244" s="184">
        <v>70.634699999999995</v>
      </c>
      <c r="F244" s="184">
        <v>20.370999999999999</v>
      </c>
      <c r="G244" s="184">
        <v>23.0989</v>
      </c>
      <c r="H244" s="184">
        <v>17.3611</v>
      </c>
      <c r="I244" s="184">
        <v>12.349299999999999</v>
      </c>
      <c r="J244" s="184">
        <v>1.8441000000000001</v>
      </c>
      <c r="K244" s="184">
        <v>13.9664</v>
      </c>
      <c r="L244" s="184">
        <v>8.4048999999999996</v>
      </c>
      <c r="M244" s="184">
        <v>15.5345</v>
      </c>
      <c r="N244" s="184">
        <v>14.904199999999999</v>
      </c>
      <c r="O244" s="184">
        <v>8.4509000000000007</v>
      </c>
      <c r="P244" s="184">
        <v>7.6173000000000002</v>
      </c>
      <c r="Q244" s="184">
        <v>9.5352999999999994</v>
      </c>
      <c r="R244" s="184">
        <v>9.1495999999999995</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44391</v>
      </c>
      <c r="E247" s="184">
        <v>57.035200000000003</v>
      </c>
      <c r="F247" s="184">
        <v>38.245399999999997</v>
      </c>
      <c r="G247" s="184">
        <v>30.241099999999999</v>
      </c>
      <c r="H247" s="184">
        <v>23.168299999999999</v>
      </c>
      <c r="I247" s="184">
        <v>16.278199999999998</v>
      </c>
      <c r="J247" s="184">
        <v>6.9444999999999997</v>
      </c>
      <c r="K247" s="184">
        <v>24.402899999999999</v>
      </c>
      <c r="L247" s="184">
        <v>14.2247</v>
      </c>
      <c r="M247" s="184">
        <v>23.276800000000001</v>
      </c>
      <c r="N247" s="184">
        <v>21.2803</v>
      </c>
      <c r="O247" s="184">
        <v>10.121499999999999</v>
      </c>
      <c r="P247" s="184">
        <v>8.4174000000000007</v>
      </c>
      <c r="Q247" s="184">
        <v>10.4222</v>
      </c>
      <c r="R247" s="184">
        <v>10.6648</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44391</v>
      </c>
      <c r="E248" s="184">
        <v>59.464399999999998</v>
      </c>
      <c r="F248" s="184">
        <v>38.649700000000003</v>
      </c>
      <c r="G248" s="184">
        <v>30.659300000000002</v>
      </c>
      <c r="H248" s="184">
        <v>23.580100000000002</v>
      </c>
      <c r="I248" s="184">
        <v>16.692299999999999</v>
      </c>
      <c r="J248" s="184">
        <v>7.3547000000000002</v>
      </c>
      <c r="K248" s="184">
        <v>24.827000000000002</v>
      </c>
      <c r="L248" s="184">
        <v>14.653600000000001</v>
      </c>
      <c r="M248" s="184">
        <v>23.754300000000001</v>
      </c>
      <c r="N248" s="184">
        <v>21.773900000000001</v>
      </c>
      <c r="O248" s="184">
        <v>10.6052</v>
      </c>
      <c r="P248" s="184">
        <v>8.9761000000000006</v>
      </c>
      <c r="Q248" s="184">
        <v>9.9423999999999992</v>
      </c>
      <c r="R248" s="184">
        <v>11.12</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44391</v>
      </c>
      <c r="E249" s="184">
        <v>44.221299999999999</v>
      </c>
      <c r="F249" s="184">
        <v>18.1677</v>
      </c>
      <c r="G249" s="184">
        <v>21.656400000000001</v>
      </c>
      <c r="H249" s="184">
        <v>12.540699999999999</v>
      </c>
      <c r="I249" s="184">
        <v>12.7912</v>
      </c>
      <c r="J249" s="184">
        <v>1.1456</v>
      </c>
      <c r="K249" s="184">
        <v>14.7067</v>
      </c>
      <c r="L249" s="184">
        <v>5.2065000000000001</v>
      </c>
      <c r="M249" s="184">
        <v>11.750500000000001</v>
      </c>
      <c r="N249" s="184">
        <v>12.1967</v>
      </c>
      <c r="O249" s="184">
        <v>8.3636999999999997</v>
      </c>
      <c r="P249" s="184">
        <v>7.1346999999999996</v>
      </c>
      <c r="Q249" s="184">
        <v>8.9208999999999996</v>
      </c>
      <c r="R249" s="184">
        <v>8.4117999999999995</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44391</v>
      </c>
      <c r="E250" s="184">
        <v>47.476999999999997</v>
      </c>
      <c r="F250" s="184">
        <v>19.768699999999999</v>
      </c>
      <c r="G250" s="184">
        <v>23.214300000000001</v>
      </c>
      <c r="H250" s="184">
        <v>14.0959</v>
      </c>
      <c r="I250" s="184">
        <v>14.3507</v>
      </c>
      <c r="J250" s="184">
        <v>2.7069999999999999</v>
      </c>
      <c r="K250" s="184">
        <v>16.3416</v>
      </c>
      <c r="L250" s="184">
        <v>6.8556999999999997</v>
      </c>
      <c r="M250" s="184">
        <v>13.5197</v>
      </c>
      <c r="N250" s="184">
        <v>14.078900000000001</v>
      </c>
      <c r="O250" s="184">
        <v>9.8728999999999996</v>
      </c>
      <c r="P250" s="184">
        <v>8.2568999999999999</v>
      </c>
      <c r="Q250" s="184">
        <v>9.0356000000000005</v>
      </c>
      <c r="R250" s="184">
        <v>10.3055</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44391</v>
      </c>
      <c r="E253" s="184">
        <v>52.576500000000003</v>
      </c>
      <c r="F253" s="184">
        <v>0.90249999999999997</v>
      </c>
      <c r="G253" s="184">
        <v>20.006799999999998</v>
      </c>
      <c r="H253" s="184">
        <v>7.8566000000000003</v>
      </c>
      <c r="I253" s="184">
        <v>10.940099999999999</v>
      </c>
      <c r="J253" s="184">
        <v>2.1581999999999999</v>
      </c>
      <c r="K253" s="184">
        <v>12.6181</v>
      </c>
      <c r="L253" s="184">
        <v>7.0922999999999998</v>
      </c>
      <c r="M253" s="184">
        <v>11.883900000000001</v>
      </c>
      <c r="N253" s="184">
        <v>13.848800000000001</v>
      </c>
      <c r="O253" s="184">
        <v>9.3472000000000008</v>
      </c>
      <c r="P253" s="184">
        <v>9.4101999999999997</v>
      </c>
      <c r="Q253" s="184">
        <v>10.068</v>
      </c>
      <c r="R253" s="184">
        <v>10.06</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44391</v>
      </c>
      <c r="E254" s="184">
        <v>56.077300000000001</v>
      </c>
      <c r="F254" s="184">
        <v>1.8876999999999999</v>
      </c>
      <c r="G254" s="184">
        <v>20.992699999999999</v>
      </c>
      <c r="H254" s="184">
        <v>8.8298000000000005</v>
      </c>
      <c r="I254" s="184">
        <v>11.9237</v>
      </c>
      <c r="J254" s="184">
        <v>3.1432000000000002</v>
      </c>
      <c r="K254" s="184">
        <v>13.5947</v>
      </c>
      <c r="L254" s="184">
        <v>8.0530000000000008</v>
      </c>
      <c r="M254" s="184">
        <v>12.8733</v>
      </c>
      <c r="N254" s="184">
        <v>14.850099999999999</v>
      </c>
      <c r="O254" s="184">
        <v>10.1326</v>
      </c>
      <c r="P254" s="184">
        <v>10.2545</v>
      </c>
      <c r="Q254" s="184">
        <v>10.9986</v>
      </c>
      <c r="R254" s="184">
        <v>10.8888</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44391</v>
      </c>
      <c r="E255" s="184">
        <v>27.199400000000001</v>
      </c>
      <c r="F255" s="184">
        <v>41.378700000000002</v>
      </c>
      <c r="G255" s="184">
        <v>22.371400000000001</v>
      </c>
      <c r="H255" s="184">
        <v>9.4875000000000007</v>
      </c>
      <c r="I255" s="184">
        <v>10.9056</v>
      </c>
      <c r="J255" s="184">
        <v>2.0746000000000002</v>
      </c>
      <c r="K255" s="184">
        <v>12.157</v>
      </c>
      <c r="L255" s="184">
        <v>5.1894999999999998</v>
      </c>
      <c r="M255" s="184">
        <v>9.7659000000000002</v>
      </c>
      <c r="N255" s="184">
        <v>11.4602</v>
      </c>
      <c r="O255" s="184">
        <v>8.2317</v>
      </c>
      <c r="P255" s="184">
        <v>7.9008000000000003</v>
      </c>
      <c r="Q255" s="184">
        <v>9.1196999999999999</v>
      </c>
      <c r="R255" s="184">
        <v>8.5152000000000001</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44391</v>
      </c>
      <c r="E256" s="184">
        <v>25.233499999999999</v>
      </c>
      <c r="F256" s="184">
        <v>40.401699999999998</v>
      </c>
      <c r="G256" s="184">
        <v>21.471</v>
      </c>
      <c r="H256" s="184">
        <v>8.5897000000000006</v>
      </c>
      <c r="I256" s="184">
        <v>9.9878999999999998</v>
      </c>
      <c r="J256" s="184">
        <v>1.1437999999999999</v>
      </c>
      <c r="K256" s="184">
        <v>11.218</v>
      </c>
      <c r="L256" s="184">
        <v>4.2455999999999996</v>
      </c>
      <c r="M256" s="184">
        <v>8.7766000000000002</v>
      </c>
      <c r="N256" s="184">
        <v>10.433</v>
      </c>
      <c r="O256" s="184">
        <v>7.2919</v>
      </c>
      <c r="P256" s="184">
        <v>6.9531000000000001</v>
      </c>
      <c r="Q256" s="184">
        <v>8.4664000000000001</v>
      </c>
      <c r="R256" s="184">
        <v>7.5252999999999997</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44391</v>
      </c>
      <c r="E257" s="184">
        <v>17.034199999999998</v>
      </c>
      <c r="F257" s="184">
        <v>-35.107300000000002</v>
      </c>
      <c r="G257" s="184">
        <v>12.7502</v>
      </c>
      <c r="H257" s="184">
        <v>1.9598</v>
      </c>
      <c r="I257" s="184">
        <v>8.6608999999999998</v>
      </c>
      <c r="J257" s="184">
        <v>-2.1034000000000002</v>
      </c>
      <c r="K257" s="184">
        <v>13.3954</v>
      </c>
      <c r="L257" s="184">
        <v>8.1730999999999998</v>
      </c>
      <c r="M257" s="184">
        <v>15.322900000000001</v>
      </c>
      <c r="N257" s="184">
        <v>14.6258</v>
      </c>
      <c r="O257" s="184">
        <v>8.4162999999999997</v>
      </c>
      <c r="P257" s="184">
        <v>10.077999999999999</v>
      </c>
      <c r="Q257" s="184">
        <v>9.9427000000000003</v>
      </c>
      <c r="R257" s="184">
        <v>8.2605000000000004</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44391</v>
      </c>
      <c r="E258" s="184">
        <v>15.6412</v>
      </c>
      <c r="F258" s="184">
        <v>-36.833399999999997</v>
      </c>
      <c r="G258" s="184">
        <v>11.0311</v>
      </c>
      <c r="H258" s="184">
        <v>0.2</v>
      </c>
      <c r="I258" s="184">
        <v>6.9023000000000003</v>
      </c>
      <c r="J258" s="184">
        <v>-3.8460000000000001</v>
      </c>
      <c r="K258" s="184">
        <v>11.588800000000001</v>
      </c>
      <c r="L258" s="184">
        <v>6.0801999999999996</v>
      </c>
      <c r="M258" s="184">
        <v>13.1858</v>
      </c>
      <c r="N258" s="184">
        <v>12.485300000000001</v>
      </c>
      <c r="O258" s="184">
        <v>6.7405999999999997</v>
      </c>
      <c r="P258" s="184">
        <v>8.3903999999999996</v>
      </c>
      <c r="Q258" s="184">
        <v>8.2860999999999994</v>
      </c>
      <c r="R258" s="184">
        <v>6.3958000000000004</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44391</v>
      </c>
      <c r="E259" s="184">
        <v>40.405500000000004</v>
      </c>
      <c r="F259" s="184">
        <v>-8.67</v>
      </c>
      <c r="G259" s="184">
        <v>22.417300000000001</v>
      </c>
      <c r="H259" s="184">
        <v>15.2075</v>
      </c>
      <c r="I259" s="184">
        <v>8.7074999999999996</v>
      </c>
      <c r="J259" s="184">
        <v>0.29220000000000002</v>
      </c>
      <c r="K259" s="184">
        <v>18.506799999999998</v>
      </c>
      <c r="L259" s="184">
        <v>10.428599999999999</v>
      </c>
      <c r="M259" s="184">
        <v>18.9084</v>
      </c>
      <c r="N259" s="184">
        <v>19.003900000000002</v>
      </c>
      <c r="O259" s="184">
        <v>11.0855</v>
      </c>
      <c r="P259" s="184">
        <v>9.2909000000000006</v>
      </c>
      <c r="Q259" s="184">
        <v>8.2439</v>
      </c>
      <c r="R259" s="184">
        <v>12.8741</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44391</v>
      </c>
      <c r="E260" s="184">
        <v>44.273400000000002</v>
      </c>
      <c r="F260" s="184">
        <v>-7.2534999999999998</v>
      </c>
      <c r="G260" s="184">
        <v>23.804300000000001</v>
      </c>
      <c r="H260" s="184">
        <v>16.5763</v>
      </c>
      <c r="I260" s="184">
        <v>10.061299999999999</v>
      </c>
      <c r="J260" s="184">
        <v>1.6346000000000001</v>
      </c>
      <c r="K260" s="184">
        <v>19.8627</v>
      </c>
      <c r="L260" s="184">
        <v>11.7135</v>
      </c>
      <c r="M260" s="184">
        <v>20.297000000000001</v>
      </c>
      <c r="N260" s="184">
        <v>20.443999999999999</v>
      </c>
      <c r="O260" s="184">
        <v>12.3924</v>
      </c>
      <c r="P260" s="184">
        <v>10.629899999999999</v>
      </c>
      <c r="Q260" s="184">
        <v>10.969799999999999</v>
      </c>
      <c r="R260" s="184">
        <v>14.194000000000001</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44391</v>
      </c>
      <c r="E261" s="184">
        <v>44.158900000000003</v>
      </c>
      <c r="F261" s="184">
        <v>70.310199999999995</v>
      </c>
      <c r="G261" s="184">
        <v>27.162299999999998</v>
      </c>
      <c r="H261" s="184">
        <v>24.3431</v>
      </c>
      <c r="I261" s="184">
        <v>27.444299999999998</v>
      </c>
      <c r="J261" s="184">
        <v>10.998100000000001</v>
      </c>
      <c r="K261" s="184">
        <v>16.049900000000001</v>
      </c>
      <c r="L261" s="184">
        <v>9.0258000000000003</v>
      </c>
      <c r="M261" s="184">
        <v>12.4838</v>
      </c>
      <c r="N261" s="184">
        <v>12.5291</v>
      </c>
      <c r="O261" s="184">
        <v>8.8003</v>
      </c>
      <c r="P261" s="184">
        <v>7.9432</v>
      </c>
      <c r="Q261" s="184">
        <v>8.2631999999999994</v>
      </c>
      <c r="R261" s="184">
        <v>8.5251999999999999</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44391</v>
      </c>
      <c r="E262" s="184">
        <v>41.724899999999998</v>
      </c>
      <c r="F262" s="184">
        <v>69.7654</v>
      </c>
      <c r="G262" s="184">
        <v>26.6023</v>
      </c>
      <c r="H262" s="184">
        <v>23.776900000000001</v>
      </c>
      <c r="I262" s="184">
        <v>26.854500000000002</v>
      </c>
      <c r="J262" s="184">
        <v>10.395899999999999</v>
      </c>
      <c r="K262" s="184">
        <v>15.4335</v>
      </c>
      <c r="L262" s="184">
        <v>8.4102999999999994</v>
      </c>
      <c r="M262" s="184">
        <v>11.8581</v>
      </c>
      <c r="N262" s="184">
        <v>11.8996</v>
      </c>
      <c r="O262" s="184">
        <v>8.1479999999999997</v>
      </c>
      <c r="P262" s="184">
        <v>7.2431999999999999</v>
      </c>
      <c r="Q262" s="184">
        <v>6.0324</v>
      </c>
      <c r="R262" s="184">
        <v>7.9278000000000004</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44391</v>
      </c>
      <c r="E263" s="184">
        <v>64.909199999999998</v>
      </c>
      <c r="F263" s="184">
        <v>89.063999999999993</v>
      </c>
      <c r="G263" s="184">
        <v>28.610299999999999</v>
      </c>
      <c r="H263" s="184">
        <v>16.447500000000002</v>
      </c>
      <c r="I263" s="184">
        <v>13.0344</v>
      </c>
      <c r="J263" s="184">
        <v>7.1989000000000001</v>
      </c>
      <c r="K263" s="184">
        <v>9.6216000000000008</v>
      </c>
      <c r="L263" s="184">
        <v>3.1659999999999999</v>
      </c>
      <c r="M263" s="184">
        <v>8.4503000000000004</v>
      </c>
      <c r="N263" s="184">
        <v>8.6263000000000005</v>
      </c>
      <c r="O263" s="184">
        <v>7.8756000000000004</v>
      </c>
      <c r="P263" s="184">
        <v>6.6318999999999999</v>
      </c>
      <c r="Q263" s="184">
        <v>8.3580000000000005</v>
      </c>
      <c r="R263" s="184">
        <v>8.0454000000000008</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44391</v>
      </c>
      <c r="E264" s="184">
        <v>69.316599999999994</v>
      </c>
      <c r="F264" s="184">
        <v>89.842699999999994</v>
      </c>
      <c r="G264" s="184">
        <v>29.395099999999999</v>
      </c>
      <c r="H264" s="184">
        <v>17.230399999999999</v>
      </c>
      <c r="I264" s="184">
        <v>13.8201</v>
      </c>
      <c r="J264" s="184">
        <v>7.9856999999999996</v>
      </c>
      <c r="K264" s="184">
        <v>10.4246</v>
      </c>
      <c r="L264" s="184">
        <v>3.9582999999999999</v>
      </c>
      <c r="M264" s="184">
        <v>9.2894000000000005</v>
      </c>
      <c r="N264" s="184">
        <v>9.5464000000000002</v>
      </c>
      <c r="O264" s="184">
        <v>8.8283000000000005</v>
      </c>
      <c r="P264" s="184">
        <v>7.5576999999999996</v>
      </c>
      <c r="Q264" s="184">
        <v>8.2276000000000007</v>
      </c>
      <c r="R264" s="184">
        <v>8.9730000000000008</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44391</v>
      </c>
      <c r="E265" s="184">
        <v>24.498000000000001</v>
      </c>
      <c r="F265" s="184">
        <v>1.49</v>
      </c>
      <c r="G265" s="184">
        <v>28.628900000000002</v>
      </c>
      <c r="H265" s="184">
        <v>8.3782999999999994</v>
      </c>
      <c r="I265" s="184">
        <v>14.952500000000001</v>
      </c>
      <c r="J265" s="184">
        <v>5.0669000000000004</v>
      </c>
      <c r="K265" s="184">
        <v>13.0524</v>
      </c>
      <c r="L265" s="184">
        <v>6.2653999999999996</v>
      </c>
      <c r="M265" s="184">
        <v>10.797499999999999</v>
      </c>
      <c r="N265" s="184">
        <v>10.8903</v>
      </c>
      <c r="O265" s="184">
        <v>7.4766000000000004</v>
      </c>
      <c r="P265" s="184">
        <v>7.5115999999999996</v>
      </c>
      <c r="Q265" s="184">
        <v>8.7903000000000002</v>
      </c>
      <c r="R265" s="184">
        <v>7.4936999999999996</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44391</v>
      </c>
      <c r="E266" s="184">
        <v>21.522200000000002</v>
      </c>
      <c r="F266" s="184">
        <v>-0.50880000000000003</v>
      </c>
      <c r="G266" s="184">
        <v>26.620999999999999</v>
      </c>
      <c r="H266" s="184">
        <v>6.3795999999999999</v>
      </c>
      <c r="I266" s="184">
        <v>12.940799999999999</v>
      </c>
      <c r="J266" s="184">
        <v>3.0547</v>
      </c>
      <c r="K266" s="184">
        <v>11.108599999999999</v>
      </c>
      <c r="L266" s="184">
        <v>4.4287000000000001</v>
      </c>
      <c r="M266" s="184">
        <v>8.7909000000000006</v>
      </c>
      <c r="N266" s="184">
        <v>8.8645999999999994</v>
      </c>
      <c r="O266" s="184">
        <v>5.7473999999999998</v>
      </c>
      <c r="P266" s="184">
        <v>5.7625000000000002</v>
      </c>
      <c r="Q266" s="184">
        <v>7.2390999999999996</v>
      </c>
      <c r="R266" s="184">
        <v>5.9082999999999997</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44391</v>
      </c>
      <c r="E267" s="184">
        <v>42.210999999999999</v>
      </c>
      <c r="F267" s="184">
        <v>4.4104999999999999</v>
      </c>
      <c r="G267" s="184">
        <v>12.1433</v>
      </c>
      <c r="H267" s="184">
        <v>7.4470999999999998</v>
      </c>
      <c r="I267" s="184">
        <v>9.8203999999999994</v>
      </c>
      <c r="J267" s="184">
        <v>4.4288999999999996</v>
      </c>
      <c r="K267" s="184">
        <v>12.078799999999999</v>
      </c>
      <c r="L267" s="184">
        <v>9.4110999999999994</v>
      </c>
      <c r="M267" s="184">
        <v>12.335000000000001</v>
      </c>
      <c r="N267" s="184">
        <v>11.9735</v>
      </c>
      <c r="O267" s="184">
        <v>0.71040000000000003</v>
      </c>
      <c r="P267" s="184">
        <v>3.2477999999999998</v>
      </c>
      <c r="Q267" s="184">
        <v>8.5694999999999997</v>
      </c>
      <c r="R267" s="184">
        <v>-1.0233000000000001</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44391</v>
      </c>
      <c r="E268" s="184">
        <v>45.252699999999997</v>
      </c>
      <c r="F268" s="184">
        <v>5.0015000000000001</v>
      </c>
      <c r="G268" s="184">
        <v>12.766299999999999</v>
      </c>
      <c r="H268" s="184">
        <v>8.0668000000000006</v>
      </c>
      <c r="I268" s="184">
        <v>10.4466</v>
      </c>
      <c r="J268" s="184">
        <v>5.0540000000000003</v>
      </c>
      <c r="K268" s="184">
        <v>12.722799999999999</v>
      </c>
      <c r="L268" s="184">
        <v>10.065200000000001</v>
      </c>
      <c r="M268" s="184">
        <v>13.018700000000001</v>
      </c>
      <c r="N268" s="184">
        <v>12.6746</v>
      </c>
      <c r="O268" s="184">
        <v>1.4565999999999999</v>
      </c>
      <c r="P268" s="184">
        <v>4.0664999999999996</v>
      </c>
      <c r="Q268" s="184">
        <v>6.9917999999999996</v>
      </c>
      <c r="R268" s="184">
        <v>-0.37580000000000002</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44391</v>
      </c>
      <c r="E271" s="184">
        <v>53.881700000000002</v>
      </c>
      <c r="F271" s="184">
        <v>18.909500000000001</v>
      </c>
      <c r="G271" s="184">
        <v>25.3552</v>
      </c>
      <c r="H271" s="184">
        <v>21.113900000000001</v>
      </c>
      <c r="I271" s="184">
        <v>26.077200000000001</v>
      </c>
      <c r="J271" s="184">
        <v>13.033799999999999</v>
      </c>
      <c r="K271" s="184">
        <v>21.884599999999999</v>
      </c>
      <c r="L271" s="184">
        <v>12.918799999999999</v>
      </c>
      <c r="M271" s="184">
        <v>21.430499999999999</v>
      </c>
      <c r="N271" s="184">
        <v>20.749500000000001</v>
      </c>
      <c r="O271" s="184">
        <v>10.622999999999999</v>
      </c>
      <c r="P271" s="184">
        <v>9.2680000000000007</v>
      </c>
      <c r="Q271" s="184">
        <v>10.0366</v>
      </c>
      <c r="R271" s="184">
        <v>13.179</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44391</v>
      </c>
      <c r="E272" s="184">
        <v>50.352899999999998</v>
      </c>
      <c r="F272" s="184">
        <v>18.348800000000001</v>
      </c>
      <c r="G272" s="184">
        <v>24.802499999999998</v>
      </c>
      <c r="H272" s="184">
        <v>20.543099999999999</v>
      </c>
      <c r="I272" s="184">
        <v>25.514700000000001</v>
      </c>
      <c r="J272" s="184">
        <v>12.473800000000001</v>
      </c>
      <c r="K272" s="184">
        <v>21.303999999999998</v>
      </c>
      <c r="L272" s="184">
        <v>12.326599999999999</v>
      </c>
      <c r="M272" s="184">
        <v>20.762</v>
      </c>
      <c r="N272" s="184">
        <v>20.039000000000001</v>
      </c>
      <c r="O272" s="184">
        <v>9.9207999999999998</v>
      </c>
      <c r="P272" s="184">
        <v>8.4192999999999998</v>
      </c>
      <c r="Q272" s="184">
        <v>8.2787000000000006</v>
      </c>
      <c r="R272" s="184">
        <v>12.505699999999999</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44391</v>
      </c>
      <c r="E273" s="184">
        <v>21.7395</v>
      </c>
      <c r="F273" s="184">
        <v>34.787799999999997</v>
      </c>
      <c r="G273" s="184">
        <v>23.784300000000002</v>
      </c>
      <c r="H273" s="184">
        <v>8.1677999999999997</v>
      </c>
      <c r="I273" s="184">
        <v>13.283200000000001</v>
      </c>
      <c r="J273" s="184">
        <v>7.0362</v>
      </c>
      <c r="K273" s="184">
        <v>14.664</v>
      </c>
      <c r="L273" s="184">
        <v>7.5465</v>
      </c>
      <c r="M273" s="184">
        <v>12.060700000000001</v>
      </c>
      <c r="N273" s="184">
        <v>11.210900000000001</v>
      </c>
      <c r="O273" s="184">
        <v>5.0693000000000001</v>
      </c>
      <c r="P273" s="184">
        <v>5.7110000000000003</v>
      </c>
      <c r="Q273" s="184">
        <v>7.0755999999999997</v>
      </c>
      <c r="R273" s="184">
        <v>7.4779</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44391</v>
      </c>
      <c r="E274" s="184">
        <v>23.086400000000001</v>
      </c>
      <c r="F274" s="184">
        <v>35.607599999999998</v>
      </c>
      <c r="G274" s="184">
        <v>24.620100000000001</v>
      </c>
      <c r="H274" s="184">
        <v>9.0274000000000001</v>
      </c>
      <c r="I274" s="184">
        <v>14.135999999999999</v>
      </c>
      <c r="J274" s="184">
        <v>7.8874000000000004</v>
      </c>
      <c r="K274" s="184">
        <v>15.5548</v>
      </c>
      <c r="L274" s="184">
        <v>8.2417999999999996</v>
      </c>
      <c r="M274" s="184">
        <v>12.7874</v>
      </c>
      <c r="N274" s="184">
        <v>11.9992</v>
      </c>
      <c r="O274" s="184">
        <v>6.0168999999999997</v>
      </c>
      <c r="P274" s="184">
        <v>6.7538</v>
      </c>
      <c r="Q274" s="184">
        <v>7.9981</v>
      </c>
      <c r="R274" s="184">
        <v>8.3445999999999998</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44391</v>
      </c>
      <c r="E275" s="184">
        <v>0.97860000000000003</v>
      </c>
      <c r="F275" s="184">
        <v>11.1929</v>
      </c>
      <c r="G275" s="184">
        <v>11.2066</v>
      </c>
      <c r="H275" s="184">
        <v>10.6784</v>
      </c>
      <c r="I275" s="184">
        <v>10.968999999999999</v>
      </c>
      <c r="J275" s="184">
        <v>11.040100000000001</v>
      </c>
      <c r="K275" s="184">
        <v>11.220599999999999</v>
      </c>
      <c r="L275" s="184">
        <v>-40.14</v>
      </c>
      <c r="M275" s="184">
        <v>-24.339500000000001</v>
      </c>
      <c r="N275" s="184">
        <v>-16.430399999999999</v>
      </c>
      <c r="O275" s="184"/>
      <c r="P275" s="184"/>
      <c r="Q275" s="184">
        <v>-9.7569999999999997</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44391</v>
      </c>
      <c r="E276" s="184">
        <v>0.93210000000000004</v>
      </c>
      <c r="F276" s="184">
        <v>11.7514</v>
      </c>
      <c r="G276" s="184">
        <v>10.981</v>
      </c>
      <c r="H276" s="184">
        <v>10.650600000000001</v>
      </c>
      <c r="I276" s="184">
        <v>10.9544</v>
      </c>
      <c r="J276" s="184">
        <v>10.9313</v>
      </c>
      <c r="K276" s="184">
        <v>11.172700000000001</v>
      </c>
      <c r="L276" s="184">
        <v>-40.535499999999999</v>
      </c>
      <c r="M276" s="184">
        <v>-24.602699999999999</v>
      </c>
      <c r="N276" s="184">
        <v>-16.635400000000001</v>
      </c>
      <c r="O276" s="184"/>
      <c r="P276" s="184"/>
      <c r="Q276" s="184">
        <v>-9.9128000000000007</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44391</v>
      </c>
      <c r="E277" s="184">
        <v>50.850299999999997</v>
      </c>
      <c r="F277" s="184">
        <v>76.028800000000004</v>
      </c>
      <c r="G277" s="184">
        <v>17.815899999999999</v>
      </c>
      <c r="H277" s="184">
        <v>13.4161</v>
      </c>
      <c r="I277" s="184">
        <v>20.124199999999998</v>
      </c>
      <c r="J277" s="184">
        <v>8.3765000000000001</v>
      </c>
      <c r="K277" s="184">
        <v>16.236599999999999</v>
      </c>
      <c r="L277" s="184">
        <v>8.5939999999999994</v>
      </c>
      <c r="M277" s="184">
        <v>18.014700000000001</v>
      </c>
      <c r="N277" s="184">
        <v>19.298300000000001</v>
      </c>
      <c r="O277" s="184">
        <v>6.8948999999999998</v>
      </c>
      <c r="P277" s="184">
        <v>7.9512</v>
      </c>
      <c r="Q277" s="184">
        <v>9.6651000000000007</v>
      </c>
      <c r="R277" s="184">
        <v>9.3941999999999997</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44391</v>
      </c>
      <c r="E278" s="184">
        <v>48.117899999999999</v>
      </c>
      <c r="F278" s="184">
        <v>75.480099999999993</v>
      </c>
      <c r="G278" s="184">
        <v>17.229399999999998</v>
      </c>
      <c r="H278" s="184">
        <v>12.8185</v>
      </c>
      <c r="I278" s="184">
        <v>19.520700000000001</v>
      </c>
      <c r="J278" s="184">
        <v>7.774</v>
      </c>
      <c r="K278" s="184">
        <v>15.6126</v>
      </c>
      <c r="L278" s="184">
        <v>7.9593999999999996</v>
      </c>
      <c r="M278" s="184">
        <v>17.3172</v>
      </c>
      <c r="N278" s="184">
        <v>18.558499999999999</v>
      </c>
      <c r="O278" s="184">
        <v>6.1971999999999996</v>
      </c>
      <c r="P278" s="184">
        <v>7.2275999999999998</v>
      </c>
      <c r="Q278" s="184">
        <v>9.3430999999999997</v>
      </c>
      <c r="R278" s="184">
        <v>8.6885999999999992</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28.755611111111119</v>
      </c>
      <c r="G279" s="186">
        <v>21.947866666666663</v>
      </c>
      <c r="H279" s="186">
        <v>13.466464444444442</v>
      </c>
      <c r="I279" s="186">
        <v>15.561648888888882</v>
      </c>
      <c r="J279" s="186">
        <v>6.2736044444444463</v>
      </c>
      <c r="K279" s="186">
        <v>15.404655555555557</v>
      </c>
      <c r="L279" s="186">
        <v>6.4494088888888879</v>
      </c>
      <c r="M279" s="186">
        <v>12.979886666666662</v>
      </c>
      <c r="N279" s="186">
        <v>13.557564444444449</v>
      </c>
      <c r="O279" s="186">
        <v>7.9468348837209311</v>
      </c>
      <c r="P279" s="186">
        <v>7.7863186046511634</v>
      </c>
      <c r="Q279" s="186">
        <v>8.0558377777777785</v>
      </c>
      <c r="R279" s="186">
        <v>9.3153279069767425</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19.768699999999999</v>
      </c>
      <c r="G280" s="186">
        <v>22.417300000000001</v>
      </c>
      <c r="H280" s="186">
        <v>13.7788</v>
      </c>
      <c r="I280" s="186">
        <v>14.3507</v>
      </c>
      <c r="J280" s="186">
        <v>7.1765999999999996</v>
      </c>
      <c r="K280" s="186">
        <v>15.4335</v>
      </c>
      <c r="L280" s="186">
        <v>8.2017000000000007</v>
      </c>
      <c r="M280" s="186">
        <v>13.018700000000001</v>
      </c>
      <c r="N280" s="186">
        <v>14.078900000000001</v>
      </c>
      <c r="O280" s="186">
        <v>8.2469000000000001</v>
      </c>
      <c r="P280" s="186">
        <v>7.9432</v>
      </c>
      <c r="Q280" s="186">
        <v>8.8650000000000002</v>
      </c>
      <c r="R280" s="186">
        <v>9.3941999999999997</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44391</v>
      </c>
      <c r="E283" s="184">
        <v>71.069999999999993</v>
      </c>
      <c r="F283" s="184">
        <v>0.3105</v>
      </c>
      <c r="G283" s="184">
        <v>1.3404</v>
      </c>
      <c r="H283" s="184">
        <v>0.39550000000000002</v>
      </c>
      <c r="I283" s="184">
        <v>1.5286</v>
      </c>
      <c r="J283" s="184">
        <v>2.1120999999999999</v>
      </c>
      <c r="K283" s="184">
        <v>15.111800000000001</v>
      </c>
      <c r="L283" s="184">
        <v>13.024800000000001</v>
      </c>
      <c r="M283" s="184">
        <v>40.232799999999997</v>
      </c>
      <c r="N283" s="184">
        <v>54.6008</v>
      </c>
      <c r="O283" s="184">
        <v>14.9459</v>
      </c>
      <c r="P283" s="184">
        <v>16.594200000000001</v>
      </c>
      <c r="Q283" s="184">
        <v>14.7334</v>
      </c>
      <c r="R283" s="184">
        <v>22.890599999999999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44391</v>
      </c>
      <c r="E284" s="184">
        <v>79.459999999999994</v>
      </c>
      <c r="F284" s="184">
        <v>0.31559999999999999</v>
      </c>
      <c r="G284" s="184">
        <v>1.3520000000000001</v>
      </c>
      <c r="H284" s="184">
        <v>0.41699999999999998</v>
      </c>
      <c r="I284" s="184">
        <v>1.5852999999999999</v>
      </c>
      <c r="J284" s="184">
        <v>2.2387999999999999</v>
      </c>
      <c r="K284" s="184">
        <v>15.494199999999999</v>
      </c>
      <c r="L284" s="184">
        <v>13.7743</v>
      </c>
      <c r="M284" s="184">
        <v>41.639899999999997</v>
      </c>
      <c r="N284" s="184">
        <v>56.633200000000002</v>
      </c>
      <c r="O284" s="184">
        <v>16.316800000000001</v>
      </c>
      <c r="P284" s="184">
        <v>18.2028</v>
      </c>
      <c r="Q284" s="184">
        <v>19.4072</v>
      </c>
      <c r="R284" s="184">
        <v>24.3687</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44391</v>
      </c>
      <c r="E285" s="184">
        <v>76.840999999999994</v>
      </c>
      <c r="F285" s="184">
        <v>0.2596</v>
      </c>
      <c r="G285" s="184">
        <v>1.0042</v>
      </c>
      <c r="H285" s="184">
        <v>0.30940000000000001</v>
      </c>
      <c r="I285" s="184">
        <v>1.5059</v>
      </c>
      <c r="J285" s="184">
        <v>2.0533000000000001</v>
      </c>
      <c r="K285" s="184">
        <v>12.2865</v>
      </c>
      <c r="L285" s="184">
        <v>14.7857</v>
      </c>
      <c r="M285" s="184">
        <v>40.305300000000003</v>
      </c>
      <c r="N285" s="184">
        <v>57.953099999999999</v>
      </c>
      <c r="O285" s="184">
        <v>14.6052</v>
      </c>
      <c r="P285" s="184">
        <v>16.036899999999999</v>
      </c>
      <c r="Q285" s="184">
        <v>13.614800000000001</v>
      </c>
      <c r="R285" s="184">
        <v>21.622599999999998</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44391</v>
      </c>
      <c r="E286" s="184">
        <v>85.838999999999999</v>
      </c>
      <c r="F286" s="184">
        <v>0.26279999999999998</v>
      </c>
      <c r="G286" s="184">
        <v>1.0226999999999999</v>
      </c>
      <c r="H286" s="184">
        <v>0.33429999999999999</v>
      </c>
      <c r="I286" s="184">
        <v>1.5582</v>
      </c>
      <c r="J286" s="184">
        <v>2.1686000000000001</v>
      </c>
      <c r="K286" s="184">
        <v>12.671799999999999</v>
      </c>
      <c r="L286" s="184">
        <v>15.556699999999999</v>
      </c>
      <c r="M286" s="184">
        <v>41.718699999999998</v>
      </c>
      <c r="N286" s="184">
        <v>60.087699999999998</v>
      </c>
      <c r="O286" s="184">
        <v>16.1632</v>
      </c>
      <c r="P286" s="184">
        <v>17.708500000000001</v>
      </c>
      <c r="Q286" s="184">
        <v>16.423300000000001</v>
      </c>
      <c r="R286" s="184">
        <v>23.289300000000001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44391</v>
      </c>
      <c r="E287" s="184">
        <v>190.27010000000001</v>
      </c>
      <c r="F287" s="184">
        <v>0.30669999999999997</v>
      </c>
      <c r="G287" s="184">
        <v>2.4045999999999998</v>
      </c>
      <c r="H287" s="184">
        <v>2.0042</v>
      </c>
      <c r="I287" s="184">
        <v>4.4099000000000004</v>
      </c>
      <c r="J287" s="184">
        <v>4.2670000000000003</v>
      </c>
      <c r="K287" s="184">
        <v>19.660599999999999</v>
      </c>
      <c r="L287" s="184">
        <v>26.5352</v>
      </c>
      <c r="M287" s="184">
        <v>69.082499999999996</v>
      </c>
      <c r="N287" s="184">
        <v>93.438999999999993</v>
      </c>
      <c r="O287" s="184">
        <v>18.903199999999998</v>
      </c>
      <c r="P287" s="184">
        <v>15.2448</v>
      </c>
      <c r="Q287" s="184">
        <v>14.680300000000001</v>
      </c>
      <c r="R287" s="184">
        <v>31.7303</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44391</v>
      </c>
      <c r="E288" s="184">
        <v>55.697696794093098</v>
      </c>
      <c r="F288" s="184">
        <v>0.30669999999999997</v>
      </c>
      <c r="G288" s="184">
        <v>2.4045000000000001</v>
      </c>
      <c r="H288" s="184">
        <v>2.0042</v>
      </c>
      <c r="I288" s="184">
        <v>4.41</v>
      </c>
      <c r="J288" s="184">
        <v>4.2671000000000001</v>
      </c>
      <c r="K288" s="184">
        <v>19.661100000000001</v>
      </c>
      <c r="L288" s="184">
        <v>26.537299999999998</v>
      </c>
      <c r="M288" s="184">
        <v>69.096800000000002</v>
      </c>
      <c r="N288" s="184">
        <v>93.4512</v>
      </c>
      <c r="O288" s="184">
        <v>18.9054</v>
      </c>
      <c r="P288" s="184">
        <v>15.271699999999999</v>
      </c>
      <c r="Q288" s="184">
        <v>14.693899999999999</v>
      </c>
      <c r="R288" s="184">
        <v>31.730899999999998</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44391</v>
      </c>
      <c r="E289" s="184">
        <v>456.50812533903797</v>
      </c>
      <c r="F289" s="184">
        <v>0.30470000000000003</v>
      </c>
      <c r="G289" s="184">
        <v>2.3940999999999999</v>
      </c>
      <c r="H289" s="184">
        <v>1.9886999999999999</v>
      </c>
      <c r="I289" s="184">
        <v>4.3772000000000002</v>
      </c>
      <c r="J289" s="184">
        <v>4.1958000000000002</v>
      </c>
      <c r="K289" s="184">
        <v>19.4514</v>
      </c>
      <c r="L289" s="184">
        <v>26.113800000000001</v>
      </c>
      <c r="M289" s="184">
        <v>68.265000000000001</v>
      </c>
      <c r="N289" s="184">
        <v>92.21</v>
      </c>
      <c r="O289" s="184">
        <v>18.165700000000001</v>
      </c>
      <c r="P289" s="184">
        <v>14.5139</v>
      </c>
      <c r="Q289" s="184">
        <v>18.4434</v>
      </c>
      <c r="R289" s="184">
        <v>30.930299999999999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44391</v>
      </c>
      <c r="E290" s="184">
        <v>459.74722779629298</v>
      </c>
      <c r="F290" s="184">
        <v>0.3049</v>
      </c>
      <c r="G290" s="184">
        <v>2.3942999999999999</v>
      </c>
      <c r="H290" s="184">
        <v>1.9894000000000001</v>
      </c>
      <c r="I290" s="184">
        <v>4.3779000000000003</v>
      </c>
      <c r="J290" s="184">
        <v>4.1963999999999997</v>
      </c>
      <c r="K290" s="184">
        <v>19.452300000000001</v>
      </c>
      <c r="L290" s="184">
        <v>26.116199999999999</v>
      </c>
      <c r="M290" s="184">
        <v>68.269599999999997</v>
      </c>
      <c r="N290" s="184">
        <v>92.213899999999995</v>
      </c>
      <c r="O290" s="184">
        <v>18.167300000000001</v>
      </c>
      <c r="P290" s="184">
        <v>14.514900000000001</v>
      </c>
      <c r="Q290" s="184">
        <v>18.967400000000001</v>
      </c>
      <c r="R290" s="184">
        <v>30.931999999999999</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0.29643749999999996</v>
      </c>
      <c r="G291" s="186">
        <v>1.7896000000000001</v>
      </c>
      <c r="H291" s="186">
        <v>1.1803375</v>
      </c>
      <c r="I291" s="186">
        <v>2.9691250000000005</v>
      </c>
      <c r="J291" s="186">
        <v>3.1873875000000003</v>
      </c>
      <c r="K291" s="186">
        <v>16.723712500000001</v>
      </c>
      <c r="L291" s="186">
        <v>20.305499999999999</v>
      </c>
      <c r="M291" s="186">
        <v>54.826324999999997</v>
      </c>
      <c r="N291" s="186">
        <v>75.073612499999996</v>
      </c>
      <c r="O291" s="186">
        <v>17.021587500000003</v>
      </c>
      <c r="P291" s="186">
        <v>16.010962500000002</v>
      </c>
      <c r="Q291" s="186">
        <v>16.370462500000002</v>
      </c>
      <c r="R291" s="186">
        <v>27.186837499999996</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0.30579999999999996</v>
      </c>
      <c r="G292" s="186">
        <v>1.8730500000000001</v>
      </c>
      <c r="H292" s="186">
        <v>1.20285</v>
      </c>
      <c r="I292" s="186">
        <v>2.9812500000000002</v>
      </c>
      <c r="J292" s="186">
        <v>3.2172999999999998</v>
      </c>
      <c r="K292" s="186">
        <v>17.472799999999999</v>
      </c>
      <c r="L292" s="186">
        <v>20.835250000000002</v>
      </c>
      <c r="M292" s="186">
        <v>54.991849999999999</v>
      </c>
      <c r="N292" s="186">
        <v>76.148849999999996</v>
      </c>
      <c r="O292" s="186">
        <v>17.241250000000001</v>
      </c>
      <c r="P292" s="186">
        <v>15.654299999999999</v>
      </c>
      <c r="Q292" s="186">
        <v>15.57835</v>
      </c>
      <c r="R292" s="186">
        <v>27.6495</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44391</v>
      </c>
      <c r="E295" s="184">
        <v>87.436700000000002</v>
      </c>
      <c r="F295" s="184">
        <v>7.0561999999999996</v>
      </c>
      <c r="G295" s="184">
        <v>6.0244999999999997</v>
      </c>
      <c r="H295" s="184">
        <v>11.930400000000001</v>
      </c>
      <c r="I295" s="184">
        <v>6.8700999999999999</v>
      </c>
      <c r="J295" s="184">
        <v>0.60699999999999998</v>
      </c>
      <c r="K295" s="184">
        <v>5.5056000000000003</v>
      </c>
      <c r="L295" s="184">
        <v>4.3871000000000002</v>
      </c>
      <c r="M295" s="184">
        <v>5.0183999999999997</v>
      </c>
      <c r="N295" s="184">
        <v>5.4128999999999996</v>
      </c>
      <c r="O295" s="184">
        <v>9.1920999999999999</v>
      </c>
      <c r="P295" s="184">
        <v>8.3287999999999993</v>
      </c>
      <c r="Q295" s="184">
        <v>9.3010999999999999</v>
      </c>
      <c r="R295" s="184">
        <v>8.7431999999999999</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44391</v>
      </c>
      <c r="E296" s="184">
        <v>88.320800000000006</v>
      </c>
      <c r="F296" s="184">
        <v>7.2336</v>
      </c>
      <c r="G296" s="184">
        <v>6.1877000000000004</v>
      </c>
      <c r="H296" s="184">
        <v>12.0954</v>
      </c>
      <c r="I296" s="184">
        <v>7.0326000000000004</v>
      </c>
      <c r="J296" s="184">
        <v>0.76639999999999997</v>
      </c>
      <c r="K296" s="184">
        <v>5.6700999999999997</v>
      </c>
      <c r="L296" s="184">
        <v>4.55</v>
      </c>
      <c r="M296" s="184">
        <v>5.1806000000000001</v>
      </c>
      <c r="N296" s="184">
        <v>5.5759999999999996</v>
      </c>
      <c r="O296" s="184">
        <v>9.3414999999999999</v>
      </c>
      <c r="P296" s="184">
        <v>8.4680999999999997</v>
      </c>
      <c r="Q296" s="184">
        <v>8.9402000000000008</v>
      </c>
      <c r="R296" s="184">
        <v>8.9031000000000002</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44391</v>
      </c>
      <c r="E297" s="184">
        <v>13.7972</v>
      </c>
      <c r="F297" s="184">
        <v>7.1441999999999997</v>
      </c>
      <c r="G297" s="184">
        <v>6.1425999999999998</v>
      </c>
      <c r="H297" s="184">
        <v>9.9204000000000008</v>
      </c>
      <c r="I297" s="184">
        <v>6.7253999999999996</v>
      </c>
      <c r="J297" s="184">
        <v>0.2293</v>
      </c>
      <c r="K297" s="184">
        <v>5.5591999999999997</v>
      </c>
      <c r="L297" s="184">
        <v>4.5968</v>
      </c>
      <c r="M297" s="184">
        <v>5.1902999999999997</v>
      </c>
      <c r="N297" s="184">
        <v>6.0270999999999999</v>
      </c>
      <c r="O297" s="184">
        <v>8.5696999999999992</v>
      </c>
      <c r="P297" s="184"/>
      <c r="Q297" s="184">
        <v>8.3676999999999992</v>
      </c>
      <c r="R297" s="184">
        <v>9.5779999999999994</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44391</v>
      </c>
      <c r="E298" s="184">
        <v>13.3734</v>
      </c>
      <c r="F298" s="184">
        <v>6.5514999999999999</v>
      </c>
      <c r="G298" s="184">
        <v>5.4626999999999999</v>
      </c>
      <c r="H298" s="184">
        <v>9.2569999999999997</v>
      </c>
      <c r="I298" s="184">
        <v>6.0575000000000001</v>
      </c>
      <c r="J298" s="184">
        <v>-0.4365</v>
      </c>
      <c r="K298" s="184">
        <v>4.8757000000000001</v>
      </c>
      <c r="L298" s="184">
        <v>3.9026999999999998</v>
      </c>
      <c r="M298" s="184">
        <v>4.4939999999999998</v>
      </c>
      <c r="N298" s="184">
        <v>5.3231000000000002</v>
      </c>
      <c r="O298" s="184">
        <v>7.7662000000000004</v>
      </c>
      <c r="P298" s="184"/>
      <c r="Q298" s="184">
        <v>7.5269000000000004</v>
      </c>
      <c r="R298" s="184">
        <v>8.7957999999999998</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44391</v>
      </c>
      <c r="E299" s="184">
        <v>21.956099999999999</v>
      </c>
      <c r="F299" s="184">
        <v>0.16619999999999999</v>
      </c>
      <c r="G299" s="184">
        <v>5.4901</v>
      </c>
      <c r="H299" s="184">
        <v>8.7303999999999995</v>
      </c>
      <c r="I299" s="184">
        <v>6.2847999999999997</v>
      </c>
      <c r="J299" s="184">
        <v>1.7646999999999999</v>
      </c>
      <c r="K299" s="184">
        <v>4.6318999999999999</v>
      </c>
      <c r="L299" s="184">
        <v>1.9268000000000001</v>
      </c>
      <c r="M299" s="184">
        <v>3.2925</v>
      </c>
      <c r="N299" s="184">
        <v>3.9346999999999999</v>
      </c>
      <c r="O299" s="184">
        <v>4.9885999999999999</v>
      </c>
      <c r="P299" s="184">
        <v>5.7793999999999999</v>
      </c>
      <c r="Q299" s="184">
        <v>6.3948</v>
      </c>
      <c r="R299" s="184">
        <v>7.4390000000000001</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44391</v>
      </c>
      <c r="E300" s="184">
        <v>22.983699999999999</v>
      </c>
      <c r="F300" s="184">
        <v>0.79410000000000003</v>
      </c>
      <c r="G300" s="184">
        <v>6.2305999999999999</v>
      </c>
      <c r="H300" s="184">
        <v>9.5004000000000008</v>
      </c>
      <c r="I300" s="184">
        <v>7.0519999999999996</v>
      </c>
      <c r="J300" s="184">
        <v>2.5303</v>
      </c>
      <c r="K300" s="184">
        <v>5.4081000000000001</v>
      </c>
      <c r="L300" s="184">
        <v>2.6669999999999998</v>
      </c>
      <c r="M300" s="184">
        <v>3.9472999999999998</v>
      </c>
      <c r="N300" s="184">
        <v>4.5892999999999997</v>
      </c>
      <c r="O300" s="184">
        <v>5.4779</v>
      </c>
      <c r="P300" s="184">
        <v>6.3052999999999999</v>
      </c>
      <c r="Q300" s="184">
        <v>7.4756</v>
      </c>
      <c r="R300" s="184">
        <v>7.9779999999999998</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44391</v>
      </c>
      <c r="E301" s="184">
        <v>18.3687</v>
      </c>
      <c r="F301" s="184">
        <v>1.9872000000000001</v>
      </c>
      <c r="G301" s="184">
        <v>5.8068999999999997</v>
      </c>
      <c r="H301" s="184">
        <v>11.0944</v>
      </c>
      <c r="I301" s="184">
        <v>7.8155000000000001</v>
      </c>
      <c r="J301" s="184">
        <v>0.58979999999999999</v>
      </c>
      <c r="K301" s="184">
        <v>4.8955000000000002</v>
      </c>
      <c r="L301" s="184">
        <v>3.7368999999999999</v>
      </c>
      <c r="M301" s="184">
        <v>4.3018999999999998</v>
      </c>
      <c r="N301" s="184">
        <v>4.5791000000000004</v>
      </c>
      <c r="O301" s="184">
        <v>8.6174999999999997</v>
      </c>
      <c r="P301" s="184">
        <v>7.8269000000000002</v>
      </c>
      <c r="Q301" s="184">
        <v>8.5213999999999999</v>
      </c>
      <c r="R301" s="184">
        <v>7.8507999999999996</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44391</v>
      </c>
      <c r="E302" s="184">
        <v>17.584900000000001</v>
      </c>
      <c r="F302" s="184">
        <v>1.2454000000000001</v>
      </c>
      <c r="G302" s="184">
        <v>5.1928000000000001</v>
      </c>
      <c r="H302" s="184">
        <v>10.458500000000001</v>
      </c>
      <c r="I302" s="184">
        <v>7.1657999999999999</v>
      </c>
      <c r="J302" s="184">
        <v>-4.8399999999999999E-2</v>
      </c>
      <c r="K302" s="184">
        <v>4.2526999999999999</v>
      </c>
      <c r="L302" s="184">
        <v>3.1208999999999998</v>
      </c>
      <c r="M302" s="184">
        <v>3.6684000000000001</v>
      </c>
      <c r="N302" s="184">
        <v>3.9211</v>
      </c>
      <c r="O302" s="184">
        <v>7.8684000000000003</v>
      </c>
      <c r="P302" s="184">
        <v>7.0951000000000004</v>
      </c>
      <c r="Q302" s="184">
        <v>7.8868</v>
      </c>
      <c r="R302" s="184">
        <v>7.1307</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44391</v>
      </c>
      <c r="E303" s="184">
        <v>12.9536</v>
      </c>
      <c r="F303" s="184">
        <v>6.7638999999999996</v>
      </c>
      <c r="G303" s="184">
        <v>5.2447999999999997</v>
      </c>
      <c r="H303" s="184">
        <v>5.8837000000000002</v>
      </c>
      <c r="I303" s="184">
        <v>5.7286000000000001</v>
      </c>
      <c r="J303" s="184">
        <v>3.6646999999999998</v>
      </c>
      <c r="K303" s="184">
        <v>4.2694999999999999</v>
      </c>
      <c r="L303" s="184">
        <v>4.0948000000000002</v>
      </c>
      <c r="M303" s="184">
        <v>4.0987999999999998</v>
      </c>
      <c r="N303" s="184">
        <v>4.7382</v>
      </c>
      <c r="O303" s="184"/>
      <c r="P303" s="184"/>
      <c r="Q303" s="184">
        <v>9.5268999999999995</v>
      </c>
      <c r="R303" s="184">
        <v>8.1486000000000001</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44391</v>
      </c>
      <c r="E304" s="184">
        <v>12.8605</v>
      </c>
      <c r="F304" s="184">
        <v>6.5289000000000001</v>
      </c>
      <c r="G304" s="184">
        <v>4.9985999999999997</v>
      </c>
      <c r="H304" s="184">
        <v>5.6012000000000004</v>
      </c>
      <c r="I304" s="184">
        <v>5.4646999999999997</v>
      </c>
      <c r="J304" s="184">
        <v>3.4058000000000002</v>
      </c>
      <c r="K304" s="184">
        <v>4.0046999999999997</v>
      </c>
      <c r="L304" s="184">
        <v>3.83</v>
      </c>
      <c r="M304" s="184">
        <v>3.8338999999999999</v>
      </c>
      <c r="N304" s="184">
        <v>4.4753999999999996</v>
      </c>
      <c r="O304" s="184"/>
      <c r="P304" s="184"/>
      <c r="Q304" s="184">
        <v>9.2493999999999996</v>
      </c>
      <c r="R304" s="184">
        <v>7.8730000000000002</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44391</v>
      </c>
      <c r="E307" s="184">
        <v>10.2797</v>
      </c>
      <c r="F307" s="184">
        <v>-76.534000000000006</v>
      </c>
      <c r="G307" s="184">
        <v>-9.3618000000000006</v>
      </c>
      <c r="H307" s="184">
        <v>8.6882999999999999</v>
      </c>
      <c r="I307" s="184">
        <v>-5.0877999999999997</v>
      </c>
      <c r="J307" s="184">
        <v>-7.2004999999999999</v>
      </c>
      <c r="K307" s="184">
        <v>4.9173</v>
      </c>
      <c r="L307" s="184"/>
      <c r="M307" s="184"/>
      <c r="N307" s="184"/>
      <c r="O307" s="184"/>
      <c r="P307" s="184"/>
      <c r="Q307" s="184">
        <v>8.6516999999999999</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44391</v>
      </c>
      <c r="E308" s="184">
        <v>10.2746</v>
      </c>
      <c r="F308" s="184">
        <v>-76.571899999999999</v>
      </c>
      <c r="G308" s="184">
        <v>-9.5082000000000004</v>
      </c>
      <c r="H308" s="184">
        <v>8.5397999999999996</v>
      </c>
      <c r="I308" s="184">
        <v>-5.242</v>
      </c>
      <c r="J308" s="184">
        <v>-7.3445</v>
      </c>
      <c r="K308" s="184">
        <v>4.7632000000000003</v>
      </c>
      <c r="L308" s="184"/>
      <c r="M308" s="184"/>
      <c r="N308" s="184"/>
      <c r="O308" s="184"/>
      <c r="P308" s="184"/>
      <c r="Q308" s="184">
        <v>8.4939999999999998</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44391</v>
      </c>
      <c r="E309" s="184">
        <v>78.3035</v>
      </c>
      <c r="F309" s="184">
        <v>4.6619000000000002</v>
      </c>
      <c r="G309" s="184">
        <v>5.9527000000000001</v>
      </c>
      <c r="H309" s="184">
        <v>12.2347</v>
      </c>
      <c r="I309" s="184">
        <v>8.6755999999999993</v>
      </c>
      <c r="J309" s="184">
        <v>0.87390000000000001</v>
      </c>
      <c r="K309" s="184">
        <v>4.6553000000000004</v>
      </c>
      <c r="L309" s="184">
        <v>4.0811999999999999</v>
      </c>
      <c r="M309" s="184">
        <v>5.0475000000000003</v>
      </c>
      <c r="N309" s="184">
        <v>5.9881000000000002</v>
      </c>
      <c r="O309" s="184">
        <v>8.1745999999999999</v>
      </c>
      <c r="P309" s="184">
        <v>8.0992999999999995</v>
      </c>
      <c r="Q309" s="184">
        <v>8.9246999999999996</v>
      </c>
      <c r="R309" s="184">
        <v>7.1313000000000004</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44391</v>
      </c>
      <c r="E310" s="184">
        <v>82.986800000000002</v>
      </c>
      <c r="F310" s="184">
        <v>5.1467000000000001</v>
      </c>
      <c r="G310" s="184">
        <v>6.4711999999999996</v>
      </c>
      <c r="H310" s="184">
        <v>12.7547</v>
      </c>
      <c r="I310" s="184">
        <v>9.1965000000000003</v>
      </c>
      <c r="J310" s="184">
        <v>1.3914</v>
      </c>
      <c r="K310" s="184">
        <v>5.1963999999999997</v>
      </c>
      <c r="L310" s="184">
        <v>4.6402000000000001</v>
      </c>
      <c r="M310" s="184">
        <v>5.6214000000000004</v>
      </c>
      <c r="N310" s="184">
        <v>6.5772000000000004</v>
      </c>
      <c r="O310" s="184">
        <v>8.7837999999999994</v>
      </c>
      <c r="P310" s="184">
        <v>8.7297999999999991</v>
      </c>
      <c r="Q310" s="184">
        <v>9.2759999999999998</v>
      </c>
      <c r="R310" s="184">
        <v>7.7366000000000001</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44391</v>
      </c>
      <c r="E312" s="184">
        <v>25.347200000000001</v>
      </c>
      <c r="F312" s="184">
        <v>9.7946000000000009</v>
      </c>
      <c r="G312" s="184">
        <v>1.8436999999999999</v>
      </c>
      <c r="H312" s="184">
        <v>9.7278000000000002</v>
      </c>
      <c r="I312" s="184">
        <v>6.2998000000000003</v>
      </c>
      <c r="J312" s="184">
        <v>-1.2419</v>
      </c>
      <c r="K312" s="184">
        <v>5.1024000000000003</v>
      </c>
      <c r="L312" s="184">
        <v>3.4348000000000001</v>
      </c>
      <c r="M312" s="184">
        <v>4.5244999999999997</v>
      </c>
      <c r="N312" s="184">
        <v>4.8270999999999997</v>
      </c>
      <c r="O312" s="184">
        <v>9.1890999999999998</v>
      </c>
      <c r="P312" s="184">
        <v>8.3019999999999996</v>
      </c>
      <c r="Q312" s="184">
        <v>8.782</v>
      </c>
      <c r="R312" s="184">
        <v>8.4122000000000003</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44391</v>
      </c>
      <c r="E313" s="184">
        <v>25.6297</v>
      </c>
      <c r="F313" s="184">
        <v>10.114100000000001</v>
      </c>
      <c r="G313" s="184">
        <v>2.1652999999999998</v>
      </c>
      <c r="H313" s="184">
        <v>10.049300000000001</v>
      </c>
      <c r="I313" s="184">
        <v>6.6185999999999998</v>
      </c>
      <c r="J313" s="184">
        <v>-0.9345</v>
      </c>
      <c r="K313" s="184">
        <v>5.4149000000000003</v>
      </c>
      <c r="L313" s="184">
        <v>3.7467000000000001</v>
      </c>
      <c r="M313" s="184">
        <v>4.8395000000000001</v>
      </c>
      <c r="N313" s="184">
        <v>5.1475</v>
      </c>
      <c r="O313" s="184">
        <v>9.3943999999999992</v>
      </c>
      <c r="P313" s="184">
        <v>8.4704999999999995</v>
      </c>
      <c r="Q313" s="184">
        <v>8.8252000000000006</v>
      </c>
      <c r="R313" s="184">
        <v>8.6715</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44391</v>
      </c>
      <c r="E314" s="184">
        <v>10.3605</v>
      </c>
      <c r="F314" s="184">
        <v>8.1046999999999993</v>
      </c>
      <c r="G314" s="184">
        <v>6.9821999999999997</v>
      </c>
      <c r="H314" s="184">
        <v>12.6631</v>
      </c>
      <c r="I314" s="184">
        <v>6.6097999999999999</v>
      </c>
      <c r="J314" s="184">
        <v>-2.4962</v>
      </c>
      <c r="K314" s="184">
        <v>5.415</v>
      </c>
      <c r="L314" s="184">
        <v>3.2393999999999998</v>
      </c>
      <c r="M314" s="184">
        <v>4.2088999999999999</v>
      </c>
      <c r="N314" s="184"/>
      <c r="O314" s="184"/>
      <c r="P314" s="184"/>
      <c r="Q314" s="184">
        <v>4.5688000000000004</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44391</v>
      </c>
      <c r="E315" s="184">
        <v>10.326499999999999</v>
      </c>
      <c r="F315" s="184">
        <v>7.7778</v>
      </c>
      <c r="G315" s="184">
        <v>6.5803000000000003</v>
      </c>
      <c r="H315" s="184">
        <v>12.298999999999999</v>
      </c>
      <c r="I315" s="184">
        <v>6.2003000000000004</v>
      </c>
      <c r="J315" s="184">
        <v>-2.9032</v>
      </c>
      <c r="K315" s="184">
        <v>4.9960000000000004</v>
      </c>
      <c r="L315" s="184">
        <v>2.8136999999999999</v>
      </c>
      <c r="M315" s="184">
        <v>3.7810000000000001</v>
      </c>
      <c r="N315" s="184"/>
      <c r="O315" s="184"/>
      <c r="P315" s="184"/>
      <c r="Q315" s="184">
        <v>4.1379000000000001</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44391</v>
      </c>
      <c r="E316" s="184">
        <v>22.991199999999999</v>
      </c>
      <c r="F316" s="184">
        <v>-1.7462</v>
      </c>
      <c r="G316" s="184">
        <v>0.254</v>
      </c>
      <c r="H316" s="184">
        <v>4.5853000000000002</v>
      </c>
      <c r="I316" s="184">
        <v>1.6907000000000001</v>
      </c>
      <c r="J316" s="184">
        <v>-0.1376</v>
      </c>
      <c r="K316" s="184">
        <v>4.3826000000000001</v>
      </c>
      <c r="L316" s="184">
        <v>3.6469</v>
      </c>
      <c r="M316" s="184">
        <v>4.4923999999999999</v>
      </c>
      <c r="N316" s="184">
        <v>4.8070000000000004</v>
      </c>
      <c r="O316" s="184">
        <v>8.4991000000000003</v>
      </c>
      <c r="P316" s="184">
        <v>7.8352000000000004</v>
      </c>
      <c r="Q316" s="184">
        <v>7.2267000000000001</v>
      </c>
      <c r="R316" s="184">
        <v>8.1435999999999993</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44391</v>
      </c>
      <c r="E317" s="184">
        <v>23.842400000000001</v>
      </c>
      <c r="F317" s="184">
        <v>-1.3776999999999999</v>
      </c>
      <c r="G317" s="184">
        <v>0.58179999999999998</v>
      </c>
      <c r="H317" s="184">
        <v>4.9253999999999998</v>
      </c>
      <c r="I317" s="184">
        <v>2.0135999999999998</v>
      </c>
      <c r="J317" s="184">
        <v>0.17860000000000001</v>
      </c>
      <c r="K317" s="184">
        <v>4.7009999999999996</v>
      </c>
      <c r="L317" s="184">
        <v>3.9672000000000001</v>
      </c>
      <c r="M317" s="184">
        <v>4.8174000000000001</v>
      </c>
      <c r="N317" s="184">
        <v>5.1368</v>
      </c>
      <c r="O317" s="184">
        <v>8.8346</v>
      </c>
      <c r="P317" s="184">
        <v>8.1765000000000008</v>
      </c>
      <c r="Q317" s="184">
        <v>8.8033999999999999</v>
      </c>
      <c r="R317" s="184">
        <v>8.4812999999999992</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44391</v>
      </c>
      <c r="E318" s="184">
        <v>15.5471</v>
      </c>
      <c r="F318" s="184">
        <v>16.206399999999999</v>
      </c>
      <c r="G318" s="184">
        <v>8.5556999999999999</v>
      </c>
      <c r="H318" s="184">
        <v>15.642300000000001</v>
      </c>
      <c r="I318" s="184">
        <v>10.049899999999999</v>
      </c>
      <c r="J318" s="184">
        <v>-1.5943000000000001</v>
      </c>
      <c r="K318" s="184">
        <v>5.7009999999999996</v>
      </c>
      <c r="L318" s="184">
        <v>4.1703000000000001</v>
      </c>
      <c r="M318" s="184">
        <v>4.8182999999999998</v>
      </c>
      <c r="N318" s="184">
        <v>4.8891999999999998</v>
      </c>
      <c r="O318" s="184">
        <v>8.7178000000000004</v>
      </c>
      <c r="P318" s="184">
        <v>8.1504999999999992</v>
      </c>
      <c r="Q318" s="184">
        <v>8.3432999999999993</v>
      </c>
      <c r="R318" s="184">
        <v>8.6435999999999993</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44391</v>
      </c>
      <c r="E319" s="184">
        <v>15.284700000000001</v>
      </c>
      <c r="F319" s="184">
        <v>16.006699999999999</v>
      </c>
      <c r="G319" s="184">
        <v>8.2719000000000005</v>
      </c>
      <c r="H319" s="184">
        <v>15.362500000000001</v>
      </c>
      <c r="I319" s="184">
        <v>9.7590000000000003</v>
      </c>
      <c r="J319" s="184">
        <v>-1.8915</v>
      </c>
      <c r="K319" s="184">
        <v>5.3960999999999997</v>
      </c>
      <c r="L319" s="184">
        <v>3.8616999999999999</v>
      </c>
      <c r="M319" s="184">
        <v>4.5029000000000003</v>
      </c>
      <c r="N319" s="184">
        <v>4.5686999999999998</v>
      </c>
      <c r="O319" s="184">
        <v>8.3826999999999998</v>
      </c>
      <c r="P319" s="184">
        <v>7.8169000000000004</v>
      </c>
      <c r="Q319" s="184">
        <v>8.0089000000000006</v>
      </c>
      <c r="R319" s="184">
        <v>8.3125999999999998</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44391</v>
      </c>
      <c r="E320" s="184">
        <v>2516.2837</v>
      </c>
      <c r="F320" s="184">
        <v>4.2607999999999997</v>
      </c>
      <c r="G320" s="184">
        <v>7.4114000000000004</v>
      </c>
      <c r="H320" s="184">
        <v>13.8307</v>
      </c>
      <c r="I320" s="184">
        <v>9.0143000000000004</v>
      </c>
      <c r="J320" s="184">
        <v>-0.95740000000000003</v>
      </c>
      <c r="K320" s="184">
        <v>4.8155000000000001</v>
      </c>
      <c r="L320" s="184">
        <v>3.7183999999999999</v>
      </c>
      <c r="M320" s="184">
        <v>3.8681000000000001</v>
      </c>
      <c r="N320" s="184">
        <v>4.6558000000000002</v>
      </c>
      <c r="O320" s="184">
        <v>8.5950000000000006</v>
      </c>
      <c r="P320" s="184">
        <v>7.1712999999999996</v>
      </c>
      <c r="Q320" s="184">
        <v>6.8341000000000003</v>
      </c>
      <c r="R320" s="184">
        <v>8.0996000000000006</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44391</v>
      </c>
      <c r="E321" s="184">
        <v>2655.971</v>
      </c>
      <c r="F321" s="184">
        <v>4.6593</v>
      </c>
      <c r="G321" s="184">
        <v>7.8117000000000001</v>
      </c>
      <c r="H321" s="184">
        <v>14.2317</v>
      </c>
      <c r="I321" s="184">
        <v>9.4156999999999993</v>
      </c>
      <c r="J321" s="184">
        <v>-0.55769999999999997</v>
      </c>
      <c r="K321" s="184">
        <v>5.22</v>
      </c>
      <c r="L321" s="184">
        <v>4.1258999999999997</v>
      </c>
      <c r="M321" s="184">
        <v>4.2801</v>
      </c>
      <c r="N321" s="184">
        <v>5.0751999999999997</v>
      </c>
      <c r="O321" s="184">
        <v>9.0848999999999993</v>
      </c>
      <c r="P321" s="184">
        <v>7.7609000000000004</v>
      </c>
      <c r="Q321" s="184">
        <v>7.9935999999999998</v>
      </c>
      <c r="R321" s="184">
        <v>8.5297000000000001</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44391</v>
      </c>
      <c r="E322" s="184">
        <v>2943.9362999999998</v>
      </c>
      <c r="F322" s="184">
        <v>8.0843000000000007</v>
      </c>
      <c r="G322" s="184">
        <v>3.2378999999999998</v>
      </c>
      <c r="H322" s="184">
        <v>7.3212000000000002</v>
      </c>
      <c r="I322" s="184">
        <v>5.1227</v>
      </c>
      <c r="J322" s="184">
        <v>0.52949999999999997</v>
      </c>
      <c r="K322" s="184">
        <v>4.6978999999999997</v>
      </c>
      <c r="L322" s="184">
        <v>3.3696999999999999</v>
      </c>
      <c r="M322" s="184">
        <v>4.2096</v>
      </c>
      <c r="N322" s="184">
        <v>4.8596000000000004</v>
      </c>
      <c r="O322" s="184">
        <v>8.1661000000000001</v>
      </c>
      <c r="P322" s="184">
        <v>7.9287999999999998</v>
      </c>
      <c r="Q322" s="184">
        <v>8.1250999999999998</v>
      </c>
      <c r="R322" s="184">
        <v>7.6878000000000002</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44391</v>
      </c>
      <c r="E323" s="184">
        <v>3032.3584999999998</v>
      </c>
      <c r="F323" s="184">
        <v>8.4337999999999997</v>
      </c>
      <c r="G323" s="184">
        <v>3.5838999999999999</v>
      </c>
      <c r="H323" s="184">
        <v>7.6657999999999999</v>
      </c>
      <c r="I323" s="184">
        <v>5.4683000000000002</v>
      </c>
      <c r="J323" s="184">
        <v>0.87529999999999997</v>
      </c>
      <c r="K323" s="184">
        <v>5.0583</v>
      </c>
      <c r="L323" s="184">
        <v>3.746</v>
      </c>
      <c r="M323" s="184">
        <v>4.5678000000000001</v>
      </c>
      <c r="N323" s="184">
        <v>5.2088999999999999</v>
      </c>
      <c r="O323" s="184">
        <v>8.4896999999999991</v>
      </c>
      <c r="P323" s="184">
        <v>8.2314000000000007</v>
      </c>
      <c r="Q323" s="184">
        <v>8.6760999999999999</v>
      </c>
      <c r="R323" s="184">
        <v>8.0202000000000009</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44391</v>
      </c>
      <c r="E324" s="184">
        <v>60.657899999999998</v>
      </c>
      <c r="F324" s="184">
        <v>6.3795000000000002</v>
      </c>
      <c r="G324" s="184">
        <v>-4.4500999999999999</v>
      </c>
      <c r="H324" s="184">
        <v>11.043699999999999</v>
      </c>
      <c r="I324" s="184">
        <v>2.9131</v>
      </c>
      <c r="J324" s="184">
        <v>-8.0874000000000006</v>
      </c>
      <c r="K324" s="184">
        <v>3.8397999999999999</v>
      </c>
      <c r="L324" s="184">
        <v>2.4817</v>
      </c>
      <c r="M324" s="184">
        <v>3.7303999999999999</v>
      </c>
      <c r="N324" s="184">
        <v>3.4516</v>
      </c>
      <c r="O324" s="184">
        <v>10.3193</v>
      </c>
      <c r="P324" s="184">
        <v>8.2026000000000003</v>
      </c>
      <c r="Q324" s="184">
        <v>8.3147000000000002</v>
      </c>
      <c r="R324" s="184">
        <v>8.3825000000000003</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44391</v>
      </c>
      <c r="E325" s="184">
        <v>57.715899999999998</v>
      </c>
      <c r="F325" s="184">
        <v>6.0088999999999997</v>
      </c>
      <c r="G325" s="184">
        <v>-4.7904999999999998</v>
      </c>
      <c r="H325" s="184">
        <v>10.7006</v>
      </c>
      <c r="I325" s="184">
        <v>2.5728</v>
      </c>
      <c r="J325" s="184">
        <v>-8.4239999999999995</v>
      </c>
      <c r="K325" s="184">
        <v>3.4969000000000001</v>
      </c>
      <c r="L325" s="184">
        <v>2.1227</v>
      </c>
      <c r="M325" s="184">
        <v>3.3693</v>
      </c>
      <c r="N325" s="184">
        <v>3.0966999999999998</v>
      </c>
      <c r="O325" s="184">
        <v>9.9673999999999996</v>
      </c>
      <c r="P325" s="184">
        <v>7.7222</v>
      </c>
      <c r="Q325" s="184">
        <v>7.4790000000000001</v>
      </c>
      <c r="R325" s="184">
        <v>8.0228999999999999</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44391</v>
      </c>
      <c r="E326" s="184">
        <v>10.203200000000001</v>
      </c>
      <c r="F326" s="184">
        <v>7.5138999999999996</v>
      </c>
      <c r="G326" s="184">
        <v>10.460699999999999</v>
      </c>
      <c r="H326" s="184">
        <v>16.199200000000001</v>
      </c>
      <c r="I326" s="184">
        <v>9.8233999999999995</v>
      </c>
      <c r="J326" s="184">
        <v>-3.5799999999999998E-2</v>
      </c>
      <c r="K326" s="184">
        <v>5.3178000000000001</v>
      </c>
      <c r="L326" s="184"/>
      <c r="M326" s="184"/>
      <c r="N326" s="184"/>
      <c r="O326" s="184"/>
      <c r="P326" s="184"/>
      <c r="Q326" s="184">
        <v>6.2325999999999997</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44391</v>
      </c>
      <c r="E327" s="184">
        <v>10.187799999999999</v>
      </c>
      <c r="F327" s="184">
        <v>7.1668000000000003</v>
      </c>
      <c r="G327" s="184">
        <v>10.045400000000001</v>
      </c>
      <c r="H327" s="184">
        <v>15.8118</v>
      </c>
      <c r="I327" s="184">
        <v>9.4</v>
      </c>
      <c r="J327" s="184">
        <v>-0.4536</v>
      </c>
      <c r="K327" s="184">
        <v>4.8555999999999999</v>
      </c>
      <c r="L327" s="184"/>
      <c r="M327" s="184"/>
      <c r="N327" s="184"/>
      <c r="O327" s="184"/>
      <c r="P327" s="184"/>
      <c r="Q327" s="184">
        <v>5.7603</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44391</v>
      </c>
      <c r="E328" s="184">
        <v>46.209699999999998</v>
      </c>
      <c r="F328" s="184">
        <v>7.1893000000000002</v>
      </c>
      <c r="G328" s="184">
        <v>6.4668999999999999</v>
      </c>
      <c r="H328" s="184">
        <v>10.900499999999999</v>
      </c>
      <c r="I328" s="184">
        <v>8.6836000000000002</v>
      </c>
      <c r="J328" s="184">
        <v>2.1760000000000002</v>
      </c>
      <c r="K328" s="184">
        <v>6.1032999999999999</v>
      </c>
      <c r="L328" s="184">
        <v>4.9664000000000001</v>
      </c>
      <c r="M328" s="184">
        <v>5.5709</v>
      </c>
      <c r="N328" s="184">
        <v>6.2858999999999998</v>
      </c>
      <c r="O328" s="184">
        <v>7.7073999999999998</v>
      </c>
      <c r="P328" s="184">
        <v>7.4542000000000002</v>
      </c>
      <c r="Q328" s="184">
        <v>7.6195000000000004</v>
      </c>
      <c r="R328" s="184">
        <v>7.8049999999999997</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44391</v>
      </c>
      <c r="E329" s="184">
        <v>47.800199999999997</v>
      </c>
      <c r="F329" s="184">
        <v>7.5612000000000004</v>
      </c>
      <c r="G329" s="184">
        <v>6.8788</v>
      </c>
      <c r="H329" s="184">
        <v>11.303800000000001</v>
      </c>
      <c r="I329" s="184">
        <v>9.0855999999999995</v>
      </c>
      <c r="J329" s="184">
        <v>2.5762</v>
      </c>
      <c r="K329" s="184">
        <v>6.5096999999999996</v>
      </c>
      <c r="L329" s="184">
        <v>5.3768000000000002</v>
      </c>
      <c r="M329" s="184">
        <v>5.9878</v>
      </c>
      <c r="N329" s="184">
        <v>6.7115999999999998</v>
      </c>
      <c r="O329" s="184">
        <v>8.1382999999999992</v>
      </c>
      <c r="P329" s="184">
        <v>7.9173</v>
      </c>
      <c r="Q329" s="184">
        <v>8.4722000000000008</v>
      </c>
      <c r="R329" s="184">
        <v>8.2362000000000002</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44391</v>
      </c>
      <c r="E330" s="184">
        <v>34.359900000000003</v>
      </c>
      <c r="F330" s="184">
        <v>-2.0182000000000002</v>
      </c>
      <c r="G330" s="184">
        <v>6.2941000000000003</v>
      </c>
      <c r="H330" s="184">
        <v>10.2484</v>
      </c>
      <c r="I330" s="184">
        <v>7.9458000000000002</v>
      </c>
      <c r="J330" s="184">
        <v>3.5400000000000001E-2</v>
      </c>
      <c r="K330" s="184">
        <v>6.1368999999999998</v>
      </c>
      <c r="L330" s="184">
        <v>4.7149000000000001</v>
      </c>
      <c r="M330" s="184">
        <v>4.6577000000000002</v>
      </c>
      <c r="N330" s="184">
        <v>5.1932</v>
      </c>
      <c r="O330" s="184">
        <v>7.7256999999999998</v>
      </c>
      <c r="P330" s="184">
        <v>6.8193999999999999</v>
      </c>
      <c r="Q330" s="184">
        <v>6.9127999999999998</v>
      </c>
      <c r="R330" s="184">
        <v>7.5883000000000003</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44391</v>
      </c>
      <c r="E331" s="184">
        <v>37.202300000000001</v>
      </c>
      <c r="F331" s="184">
        <v>-1.2754000000000001</v>
      </c>
      <c r="G331" s="184">
        <v>7.0118999999999998</v>
      </c>
      <c r="H331" s="184">
        <v>10.9695</v>
      </c>
      <c r="I331" s="184">
        <v>8.5496999999999996</v>
      </c>
      <c r="J331" s="184">
        <v>0.5202</v>
      </c>
      <c r="K331" s="184">
        <v>6.5655000000000001</v>
      </c>
      <c r="L331" s="184">
        <v>5.2845000000000004</v>
      </c>
      <c r="M331" s="184">
        <v>5.3259999999999996</v>
      </c>
      <c r="N331" s="184">
        <v>5.9184999999999999</v>
      </c>
      <c r="O331" s="184">
        <v>8.6316000000000006</v>
      </c>
      <c r="P331" s="184">
        <v>7.8265000000000002</v>
      </c>
      <c r="Q331" s="184">
        <v>8.1082000000000001</v>
      </c>
      <c r="R331" s="184">
        <v>8.3847000000000005</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44391</v>
      </c>
      <c r="E334" s="184">
        <v>12.403</v>
      </c>
      <c r="F334" s="184">
        <v>8.2417999999999996</v>
      </c>
      <c r="G334" s="184">
        <v>5.7725</v>
      </c>
      <c r="H334" s="184">
        <v>10.784599999999999</v>
      </c>
      <c r="I334" s="184">
        <v>6.6170999999999998</v>
      </c>
      <c r="J334" s="184">
        <v>-0.28439999999999999</v>
      </c>
      <c r="K334" s="184">
        <v>4.8175999999999997</v>
      </c>
      <c r="L334" s="184">
        <v>3.2378999999999998</v>
      </c>
      <c r="M334" s="184">
        <v>3.9291999999999998</v>
      </c>
      <c r="N334" s="184">
        <v>4.3057999999999996</v>
      </c>
      <c r="O334" s="184"/>
      <c r="P334" s="184"/>
      <c r="Q334" s="184">
        <v>9.1905000000000001</v>
      </c>
      <c r="R334" s="184">
        <v>8.3839000000000006</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44391</v>
      </c>
      <c r="E335" s="184">
        <v>12.2525</v>
      </c>
      <c r="F335" s="184">
        <v>7.7469999999999999</v>
      </c>
      <c r="G335" s="184">
        <v>5.3064</v>
      </c>
      <c r="H335" s="184">
        <v>10.3619</v>
      </c>
      <c r="I335" s="184">
        <v>6.1853999999999996</v>
      </c>
      <c r="J335" s="184">
        <v>-0.72450000000000003</v>
      </c>
      <c r="K335" s="184">
        <v>4.3495999999999997</v>
      </c>
      <c r="L335" s="184">
        <v>2.7662</v>
      </c>
      <c r="M335" s="184">
        <v>3.4499</v>
      </c>
      <c r="N335" s="184">
        <v>3.8048000000000002</v>
      </c>
      <c r="O335" s="184"/>
      <c r="P335" s="184"/>
      <c r="Q335" s="184">
        <v>8.6476000000000006</v>
      </c>
      <c r="R335" s="184">
        <v>7.8522999999999996</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44391</v>
      </c>
      <c r="E336" s="184">
        <v>31.791599999999999</v>
      </c>
      <c r="F336" s="184">
        <v>-5.8544</v>
      </c>
      <c r="G336" s="184">
        <v>6.3890000000000002</v>
      </c>
      <c r="H336" s="184">
        <v>14.4239</v>
      </c>
      <c r="I336" s="184">
        <v>11.1761</v>
      </c>
      <c r="J336" s="184">
        <v>1.2297</v>
      </c>
      <c r="K336" s="184">
        <v>5.3901000000000003</v>
      </c>
      <c r="L336" s="184">
        <v>4.3578999999999999</v>
      </c>
      <c r="M336" s="184">
        <v>4.4097999999999997</v>
      </c>
      <c r="N336" s="184">
        <v>4.8795000000000002</v>
      </c>
      <c r="O336" s="184">
        <v>9.4032</v>
      </c>
      <c r="P336" s="184">
        <v>8.0111000000000008</v>
      </c>
      <c r="Q336" s="184">
        <v>7.2394999999999996</v>
      </c>
      <c r="R336" s="184">
        <v>8.7766000000000002</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44391</v>
      </c>
      <c r="E337" s="184">
        <v>32.573399999999999</v>
      </c>
      <c r="F337" s="184">
        <v>-5.7138999999999998</v>
      </c>
      <c r="G337" s="184">
        <v>6.6172000000000004</v>
      </c>
      <c r="H337" s="184">
        <v>14.6562</v>
      </c>
      <c r="I337" s="184">
        <v>11.423400000000001</v>
      </c>
      <c r="J337" s="184">
        <v>1.4809000000000001</v>
      </c>
      <c r="K337" s="184">
        <v>5.6528999999999998</v>
      </c>
      <c r="L337" s="184">
        <v>4.6210000000000004</v>
      </c>
      <c r="M337" s="184">
        <v>4.6688999999999998</v>
      </c>
      <c r="N337" s="184">
        <v>5.1375000000000002</v>
      </c>
      <c r="O337" s="184">
        <v>9.6867999999999999</v>
      </c>
      <c r="P337" s="184">
        <v>8.4312000000000005</v>
      </c>
      <c r="Q337" s="184">
        <v>8.2719000000000005</v>
      </c>
      <c r="R337" s="184">
        <v>9.0259</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44391</v>
      </c>
      <c r="E338" s="184">
        <v>200.18340000000001</v>
      </c>
      <c r="F338" s="184">
        <v>0</v>
      </c>
      <c r="G338" s="184">
        <v>0</v>
      </c>
      <c r="H338" s="184">
        <v>0</v>
      </c>
      <c r="I338" s="184">
        <v>0</v>
      </c>
      <c r="J338" s="184">
        <v>0</v>
      </c>
      <c r="K338" s="184">
        <v>0</v>
      </c>
      <c r="L338" s="184">
        <v>0</v>
      </c>
      <c r="M338" s="184">
        <v>0</v>
      </c>
      <c r="N338" s="184">
        <v>-2.8397999999999999</v>
      </c>
      <c r="O338" s="184"/>
      <c r="P338" s="184"/>
      <c r="Q338" s="184">
        <v>-10.5642</v>
      </c>
      <c r="R338" s="184">
        <v>-11.1607</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44391</v>
      </c>
      <c r="E339" s="184">
        <v>192.02520000000001</v>
      </c>
      <c r="F339" s="184">
        <v>0</v>
      </c>
      <c r="G339" s="184">
        <v>0</v>
      </c>
      <c r="H339" s="184">
        <v>0</v>
      </c>
      <c r="I339" s="184">
        <v>0</v>
      </c>
      <c r="J339" s="184">
        <v>0</v>
      </c>
      <c r="K339" s="184">
        <v>0</v>
      </c>
      <c r="L339" s="184">
        <v>0</v>
      </c>
      <c r="M339" s="184">
        <v>0</v>
      </c>
      <c r="N339" s="184">
        <v>-2.8397000000000001</v>
      </c>
      <c r="O339" s="184"/>
      <c r="P339" s="184"/>
      <c r="Q339" s="184">
        <v>-10.5642</v>
      </c>
      <c r="R339" s="184">
        <v>-11.1607</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44391</v>
      </c>
      <c r="E340" s="184">
        <v>12.302099999999999</v>
      </c>
      <c r="F340" s="184">
        <v>12.1686</v>
      </c>
      <c r="G340" s="184">
        <v>8.3170000000000002</v>
      </c>
      <c r="H340" s="184">
        <v>14.408300000000001</v>
      </c>
      <c r="I340" s="184">
        <v>7.8010000000000002</v>
      </c>
      <c r="J340" s="184">
        <v>-2.9401000000000002</v>
      </c>
      <c r="K340" s="184">
        <v>4.9263000000000003</v>
      </c>
      <c r="L340" s="184">
        <v>2.7094999999999998</v>
      </c>
      <c r="M340" s="184">
        <v>3.7462</v>
      </c>
      <c r="N340" s="184">
        <v>4.1429999999999998</v>
      </c>
      <c r="O340" s="184">
        <v>6.7070999999999996</v>
      </c>
      <c r="P340" s="184"/>
      <c r="Q340" s="184">
        <v>6.8213999999999997</v>
      </c>
      <c r="R340" s="184">
        <v>8.6492000000000004</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44391</v>
      </c>
      <c r="E341" s="184">
        <v>12.179</v>
      </c>
      <c r="F341" s="184">
        <v>11.6919</v>
      </c>
      <c r="G341" s="184">
        <v>7.9805999999999999</v>
      </c>
      <c r="H341" s="184">
        <v>14.037800000000001</v>
      </c>
      <c r="I341" s="184">
        <v>7.4279000000000002</v>
      </c>
      <c r="J341" s="184">
        <v>-3.3176000000000001</v>
      </c>
      <c r="K341" s="184">
        <v>4.5574000000000003</v>
      </c>
      <c r="L341" s="184">
        <v>2.4722</v>
      </c>
      <c r="M341" s="184">
        <v>3.5093999999999999</v>
      </c>
      <c r="N341" s="184">
        <v>3.8746999999999998</v>
      </c>
      <c r="O341" s="184">
        <v>6.3750999999999998</v>
      </c>
      <c r="P341" s="184"/>
      <c r="Q341" s="184">
        <v>6.4798</v>
      </c>
      <c r="R341" s="184">
        <v>8.3076000000000008</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44391</v>
      </c>
      <c r="E342" s="184">
        <v>13.0092</v>
      </c>
      <c r="F342" s="184">
        <v>8.9804999999999993</v>
      </c>
      <c r="G342" s="184">
        <v>7.8082000000000003</v>
      </c>
      <c r="H342" s="184">
        <v>12.7369</v>
      </c>
      <c r="I342" s="184">
        <v>9.09</v>
      </c>
      <c r="J342" s="184">
        <v>-0.14960000000000001</v>
      </c>
      <c r="K342" s="184">
        <v>5.1563999999999997</v>
      </c>
      <c r="L342" s="184">
        <v>3.7323</v>
      </c>
      <c r="M342" s="184">
        <v>4.2359</v>
      </c>
      <c r="N342" s="184">
        <v>4.8292000000000002</v>
      </c>
      <c r="O342" s="184"/>
      <c r="P342" s="184"/>
      <c r="Q342" s="184">
        <v>9.3797999999999995</v>
      </c>
      <c r="R342" s="184">
        <v>8.6560000000000006</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44391</v>
      </c>
      <c r="E343" s="184">
        <v>12.892799999999999</v>
      </c>
      <c r="F343" s="184">
        <v>8.7782999999999998</v>
      </c>
      <c r="G343" s="184">
        <v>7.5951000000000004</v>
      </c>
      <c r="H343" s="184">
        <v>12.4864</v>
      </c>
      <c r="I343" s="184">
        <v>8.8262</v>
      </c>
      <c r="J343" s="184">
        <v>-0.43390000000000001</v>
      </c>
      <c r="K343" s="184">
        <v>4.8662999999999998</v>
      </c>
      <c r="L343" s="184">
        <v>3.4441000000000002</v>
      </c>
      <c r="M343" s="184">
        <v>3.9447999999999999</v>
      </c>
      <c r="N343" s="184">
        <v>4.5339999999999998</v>
      </c>
      <c r="O343" s="184"/>
      <c r="P343" s="184"/>
      <c r="Q343" s="184">
        <v>9.0451999999999995</v>
      </c>
      <c r="R343" s="184">
        <v>8.3641000000000005</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1.7513249999999994</v>
      </c>
      <c r="G344" s="186">
        <v>4.5754136363636375</v>
      </c>
      <c r="H344" s="186">
        <v>10.592429545454548</v>
      </c>
      <c r="I344" s="186">
        <v>6.3527977272727272</v>
      </c>
      <c r="J344" s="186">
        <v>-0.61750000000000005</v>
      </c>
      <c r="K344" s="186">
        <v>4.8192727272727272</v>
      </c>
      <c r="L344" s="186">
        <v>3.5415799999999988</v>
      </c>
      <c r="M344" s="186">
        <v>4.1785424999999998</v>
      </c>
      <c r="N344" s="186">
        <v>4.494855263157894</v>
      </c>
      <c r="O344" s="186">
        <v>8.3598533333333318</v>
      </c>
      <c r="P344" s="186">
        <v>7.8023538461538475</v>
      </c>
      <c r="Q344" s="186">
        <v>7.0842931818181825</v>
      </c>
      <c r="R344" s="186">
        <v>7.221684210526317</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6.6577000000000002</v>
      </c>
      <c r="G345" s="186">
        <v>6.0835499999999998</v>
      </c>
      <c r="H345" s="186">
        <v>10.934999999999999</v>
      </c>
      <c r="I345" s="186">
        <v>6.9513499999999997</v>
      </c>
      <c r="J345" s="186">
        <v>-4.2099999999999999E-2</v>
      </c>
      <c r="K345" s="186">
        <v>4.9218000000000002</v>
      </c>
      <c r="L345" s="186">
        <v>3.7414499999999999</v>
      </c>
      <c r="M345" s="186">
        <v>4.2910000000000004</v>
      </c>
      <c r="N345" s="186">
        <v>4.8281499999999999</v>
      </c>
      <c r="O345" s="186">
        <v>8.5823499999999999</v>
      </c>
      <c r="P345" s="186">
        <v>7.9230499999999999</v>
      </c>
      <c r="Q345" s="186">
        <v>8.1984999999999992</v>
      </c>
      <c r="R345" s="186">
        <v>8.2719000000000005</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44391</v>
      </c>
      <c r="E348" s="184">
        <v>16.566400000000002</v>
      </c>
      <c r="F348" s="184">
        <v>-4.1856999999999998</v>
      </c>
      <c r="G348" s="184">
        <v>7.4988000000000001</v>
      </c>
      <c r="H348" s="184">
        <v>8.9227000000000007</v>
      </c>
      <c r="I348" s="184">
        <v>7.9084000000000003</v>
      </c>
      <c r="J348" s="184">
        <v>3.0998000000000001</v>
      </c>
      <c r="K348" s="184">
        <v>7.3268000000000004</v>
      </c>
      <c r="L348" s="184">
        <v>8.1919000000000004</v>
      </c>
      <c r="M348" s="184">
        <v>8.8104999999999993</v>
      </c>
      <c r="N348" s="184">
        <v>10.051600000000001</v>
      </c>
      <c r="O348" s="184">
        <v>6.9903000000000004</v>
      </c>
      <c r="P348" s="184">
        <v>8.0117999999999991</v>
      </c>
      <c r="Q348" s="184">
        <v>8.4041999999999994</v>
      </c>
      <c r="R348" s="184">
        <v>6.9630999999999998</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44391</v>
      </c>
      <c r="E349" s="184">
        <v>15.648300000000001</v>
      </c>
      <c r="F349" s="184">
        <v>-4.8975999999999997</v>
      </c>
      <c r="G349" s="184">
        <v>6.7706</v>
      </c>
      <c r="H349" s="184">
        <v>8.1432000000000002</v>
      </c>
      <c r="I349" s="184">
        <v>7.1504000000000003</v>
      </c>
      <c r="J349" s="184">
        <v>2.3448000000000002</v>
      </c>
      <c r="K349" s="184">
        <v>6.3616999999999999</v>
      </c>
      <c r="L349" s="184">
        <v>7.2685000000000004</v>
      </c>
      <c r="M349" s="184">
        <v>7.9158999999999997</v>
      </c>
      <c r="N349" s="184">
        <v>9.1440000000000001</v>
      </c>
      <c r="O349" s="184">
        <v>6.0541</v>
      </c>
      <c r="P349" s="184">
        <v>6.9935999999999998</v>
      </c>
      <c r="Q349" s="184">
        <v>7.4192</v>
      </c>
      <c r="R349" s="184">
        <v>6.0887000000000002</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44391</v>
      </c>
      <c r="E350" s="184">
        <v>0.41570000000000001</v>
      </c>
      <c r="F350" s="184">
        <v>0</v>
      </c>
      <c r="G350" s="184">
        <v>0</v>
      </c>
      <c r="H350" s="184">
        <v>0</v>
      </c>
      <c r="I350" s="184">
        <v>0</v>
      </c>
      <c r="J350" s="184">
        <v>0</v>
      </c>
      <c r="K350" s="184">
        <v>0</v>
      </c>
      <c r="L350" s="184">
        <v>0</v>
      </c>
      <c r="M350" s="184">
        <v>0</v>
      </c>
      <c r="N350" s="184">
        <v>0</v>
      </c>
      <c r="O350" s="184"/>
      <c r="P350" s="184"/>
      <c r="Q350" s="184">
        <v>-15.401899999999999</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44391</v>
      </c>
      <c r="E351" s="184">
        <v>0.39800000000000002</v>
      </c>
      <c r="F351" s="184">
        <v>0</v>
      </c>
      <c r="G351" s="184">
        <v>0</v>
      </c>
      <c r="H351" s="184">
        <v>0</v>
      </c>
      <c r="I351" s="184">
        <v>0</v>
      </c>
      <c r="J351" s="184">
        <v>0</v>
      </c>
      <c r="K351" s="184">
        <v>0</v>
      </c>
      <c r="L351" s="184">
        <v>0</v>
      </c>
      <c r="M351" s="184">
        <v>0</v>
      </c>
      <c r="N351" s="184">
        <v>0</v>
      </c>
      <c r="O351" s="184"/>
      <c r="P351" s="184"/>
      <c r="Q351" s="184">
        <v>-15.398899999999999</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44391</v>
      </c>
      <c r="E352" s="184">
        <v>17.994399999999999</v>
      </c>
      <c r="F352" s="184">
        <v>7.3037000000000001</v>
      </c>
      <c r="G352" s="184">
        <v>8.6513000000000009</v>
      </c>
      <c r="H352" s="184">
        <v>11.034700000000001</v>
      </c>
      <c r="I352" s="184">
        <v>8.2263999999999999</v>
      </c>
      <c r="J352" s="184">
        <v>2.9346999999999999</v>
      </c>
      <c r="K352" s="184">
        <v>7.5335999999999999</v>
      </c>
      <c r="L352" s="184">
        <v>7.6877000000000004</v>
      </c>
      <c r="M352" s="184">
        <v>8.2439999999999998</v>
      </c>
      <c r="N352" s="184">
        <v>8.6028000000000002</v>
      </c>
      <c r="O352" s="184">
        <v>7.6527000000000003</v>
      </c>
      <c r="P352" s="184">
        <v>7.8798000000000004</v>
      </c>
      <c r="Q352" s="184">
        <v>8.7512000000000008</v>
      </c>
      <c r="R352" s="184">
        <v>8.9312000000000005</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44391</v>
      </c>
      <c r="E353" s="184">
        <v>16.614000000000001</v>
      </c>
      <c r="F353" s="184">
        <v>6.3722000000000003</v>
      </c>
      <c r="G353" s="184">
        <v>7.7413999999999996</v>
      </c>
      <c r="H353" s="184">
        <v>10.1256</v>
      </c>
      <c r="I353" s="184">
        <v>7.3017000000000003</v>
      </c>
      <c r="J353" s="184">
        <v>1.9731000000000001</v>
      </c>
      <c r="K353" s="184">
        <v>6.4934000000000003</v>
      </c>
      <c r="L353" s="184">
        <v>6.5983999999999998</v>
      </c>
      <c r="M353" s="184">
        <v>7.1143999999999998</v>
      </c>
      <c r="N353" s="184">
        <v>7.4414999999999996</v>
      </c>
      <c r="O353" s="184">
        <v>6.4596999999999998</v>
      </c>
      <c r="P353" s="184">
        <v>6.5735000000000001</v>
      </c>
      <c r="Q353" s="184">
        <v>7.5186999999999999</v>
      </c>
      <c r="R353" s="184">
        <v>7.7447999999999997</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44391</v>
      </c>
      <c r="E354" s="184">
        <v>15.7562</v>
      </c>
      <c r="F354" s="184">
        <v>1.6216999999999999</v>
      </c>
      <c r="G354" s="184">
        <v>6.5385</v>
      </c>
      <c r="H354" s="184">
        <v>9.4154999999999998</v>
      </c>
      <c r="I354" s="184">
        <v>6.5358000000000001</v>
      </c>
      <c r="J354" s="184">
        <v>1.4766999999999999</v>
      </c>
      <c r="K354" s="184">
        <v>4.4360999999999997</v>
      </c>
      <c r="L354" s="184">
        <v>14.311400000000001</v>
      </c>
      <c r="M354" s="184">
        <v>12.9626</v>
      </c>
      <c r="N354" s="184">
        <v>14.0497</v>
      </c>
      <c r="O354" s="184">
        <v>4.9898999999999996</v>
      </c>
      <c r="P354" s="184">
        <v>6.3320999999999996</v>
      </c>
      <c r="Q354" s="184">
        <v>7.2720000000000002</v>
      </c>
      <c r="R354" s="184">
        <v>5.4504999999999999</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44391</v>
      </c>
      <c r="E356" s="184">
        <v>16.810099999999998</v>
      </c>
      <c r="F356" s="184">
        <v>2.1714000000000002</v>
      </c>
      <c r="G356" s="184">
        <v>7.1288999999999998</v>
      </c>
      <c r="H356" s="184">
        <v>10.0383</v>
      </c>
      <c r="I356" s="184">
        <v>7.1539000000000001</v>
      </c>
      <c r="J356" s="184">
        <v>2.0880000000000001</v>
      </c>
      <c r="K356" s="184">
        <v>5.1039000000000003</v>
      </c>
      <c r="L356" s="184">
        <v>15.045400000000001</v>
      </c>
      <c r="M356" s="184">
        <v>13.728899999999999</v>
      </c>
      <c r="N356" s="184">
        <v>14.8545</v>
      </c>
      <c r="O356" s="184">
        <v>5.8464</v>
      </c>
      <c r="P356" s="184">
        <v>7.3606999999999996</v>
      </c>
      <c r="Q356" s="184">
        <v>8.3497000000000003</v>
      </c>
      <c r="R356" s="184">
        <v>6.2613000000000003</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44391</v>
      </c>
      <c r="E358" s="184">
        <v>4.3216999999999999</v>
      </c>
      <c r="F358" s="184">
        <v>6.7579000000000002</v>
      </c>
      <c r="G358" s="184">
        <v>6.7629000000000001</v>
      </c>
      <c r="H358" s="184">
        <v>7.2492999999999999</v>
      </c>
      <c r="I358" s="184">
        <v>14.5593</v>
      </c>
      <c r="J358" s="184">
        <v>7.1075999999999997</v>
      </c>
      <c r="K358" s="184">
        <v>13.4018</v>
      </c>
      <c r="L358" s="184">
        <v>15.4259</v>
      </c>
      <c r="M358" s="184">
        <v>12.153</v>
      </c>
      <c r="N358" s="184">
        <v>14.5307</v>
      </c>
      <c r="O358" s="184">
        <v>-31.8218</v>
      </c>
      <c r="P358" s="184">
        <v>-17.641500000000001</v>
      </c>
      <c r="Q358" s="184">
        <v>-12.3201</v>
      </c>
      <c r="R358" s="184">
        <v>-21.923500000000001</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44391</v>
      </c>
      <c r="E359" s="184">
        <v>4.2694999999999999</v>
      </c>
      <c r="F359" s="184">
        <v>5.1300999999999997</v>
      </c>
      <c r="G359" s="184">
        <v>6.3318000000000003</v>
      </c>
      <c r="H359" s="184">
        <v>6.8482000000000003</v>
      </c>
      <c r="I359" s="184">
        <v>14.244300000000001</v>
      </c>
      <c r="J359" s="184">
        <v>6.8201999999999998</v>
      </c>
      <c r="K359" s="184">
        <v>13.109400000000001</v>
      </c>
      <c r="L359" s="184">
        <v>15.1204</v>
      </c>
      <c r="M359" s="184">
        <v>11.8462</v>
      </c>
      <c r="N359" s="184">
        <v>14.2097</v>
      </c>
      <c r="O359" s="184">
        <v>-32.0015</v>
      </c>
      <c r="P359" s="184">
        <v>-17.8142</v>
      </c>
      <c r="Q359" s="184">
        <v>-12.4869</v>
      </c>
      <c r="R359" s="184">
        <v>-22.1386</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44391</v>
      </c>
      <c r="E360" s="184">
        <v>32.369</v>
      </c>
      <c r="F360" s="184">
        <v>5.4134000000000002</v>
      </c>
      <c r="G360" s="184">
        <v>4.4907000000000004</v>
      </c>
      <c r="H360" s="184">
        <v>4.5144000000000002</v>
      </c>
      <c r="I360" s="184">
        <v>4.1627000000000001</v>
      </c>
      <c r="J360" s="184">
        <v>3.3847</v>
      </c>
      <c r="K360" s="184">
        <v>4.9069000000000003</v>
      </c>
      <c r="L360" s="184">
        <v>4.8838999999999997</v>
      </c>
      <c r="M360" s="184">
        <v>4.8925999999999998</v>
      </c>
      <c r="N360" s="184">
        <v>6.6657000000000002</v>
      </c>
      <c r="O360" s="184">
        <v>2.8351000000000002</v>
      </c>
      <c r="P360" s="184">
        <v>4.7267999999999999</v>
      </c>
      <c r="Q360" s="184">
        <v>6.9766000000000004</v>
      </c>
      <c r="R360" s="184">
        <v>5.1303999999999998</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44391</v>
      </c>
      <c r="E361" s="184">
        <v>30.616399999999999</v>
      </c>
      <c r="F361" s="184">
        <v>4.6501000000000001</v>
      </c>
      <c r="G361" s="184">
        <v>3.6737000000000002</v>
      </c>
      <c r="H361" s="184">
        <v>3.6812999999999998</v>
      </c>
      <c r="I361" s="184">
        <v>3.3424</v>
      </c>
      <c r="J361" s="184">
        <v>2.5526</v>
      </c>
      <c r="K361" s="184">
        <v>4.0995999999999997</v>
      </c>
      <c r="L361" s="184">
        <v>4.0734000000000004</v>
      </c>
      <c r="M361" s="184">
        <v>4.0743</v>
      </c>
      <c r="N361" s="184">
        <v>5.8128000000000002</v>
      </c>
      <c r="O361" s="184">
        <v>2.0183</v>
      </c>
      <c r="P361" s="184">
        <v>3.9689999999999999</v>
      </c>
      <c r="Q361" s="184">
        <v>6.3468999999999998</v>
      </c>
      <c r="R361" s="184">
        <v>4.3010000000000002</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44391</v>
      </c>
      <c r="E362" s="184">
        <v>20.895900000000001</v>
      </c>
      <c r="F362" s="184">
        <v>14.8535</v>
      </c>
      <c r="G362" s="184">
        <v>16.596900000000002</v>
      </c>
      <c r="H362" s="184">
        <v>16.320699999999999</v>
      </c>
      <c r="I362" s="184">
        <v>-39.7714</v>
      </c>
      <c r="J362" s="184">
        <v>-27.175799999999999</v>
      </c>
      <c r="K362" s="184">
        <v>0.34029999999999999</v>
      </c>
      <c r="L362" s="184">
        <v>8.8963999999999999</v>
      </c>
      <c r="M362" s="184">
        <v>14.177</v>
      </c>
      <c r="N362" s="184">
        <v>11.4537</v>
      </c>
      <c r="O362" s="184">
        <v>4.5121000000000002</v>
      </c>
      <c r="P362" s="184">
        <v>6.0483000000000002</v>
      </c>
      <c r="Q362" s="184">
        <v>7.9720000000000004</v>
      </c>
      <c r="R362" s="184">
        <v>3.0063</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44391</v>
      </c>
      <c r="E363" s="184">
        <v>22.258500000000002</v>
      </c>
      <c r="F363" s="184">
        <v>14.7644</v>
      </c>
      <c r="G363" s="184">
        <v>16.599900000000002</v>
      </c>
      <c r="H363" s="184">
        <v>16.308499999999999</v>
      </c>
      <c r="I363" s="184">
        <v>-39.770400000000002</v>
      </c>
      <c r="J363" s="184">
        <v>-27.179400000000001</v>
      </c>
      <c r="K363" s="184">
        <v>0.33879999999999999</v>
      </c>
      <c r="L363" s="184">
        <v>9.1043000000000003</v>
      </c>
      <c r="M363" s="184">
        <v>14.539199999999999</v>
      </c>
      <c r="N363" s="184">
        <v>11.890599999999999</v>
      </c>
      <c r="O363" s="184">
        <v>5.1303000000000001</v>
      </c>
      <c r="P363" s="184">
        <v>6.7549999999999999</v>
      </c>
      <c r="Q363" s="184">
        <v>8.2405000000000008</v>
      </c>
      <c r="R363" s="184">
        <v>3.5451000000000001</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44391</v>
      </c>
      <c r="E370" s="184">
        <v>18.738299999999999</v>
      </c>
      <c r="F370" s="184">
        <v>-4.0900999999999996</v>
      </c>
      <c r="G370" s="184">
        <v>6.4726999999999997</v>
      </c>
      <c r="H370" s="184">
        <v>10.9869</v>
      </c>
      <c r="I370" s="184">
        <v>6.2481999999999998</v>
      </c>
      <c r="J370" s="184">
        <v>4.0716999999999999</v>
      </c>
      <c r="K370" s="184">
        <v>9.5736000000000008</v>
      </c>
      <c r="L370" s="184">
        <v>7.5067000000000004</v>
      </c>
      <c r="M370" s="184">
        <v>9.4834999999999994</v>
      </c>
      <c r="N370" s="184">
        <v>9.6839999999999993</v>
      </c>
      <c r="O370" s="184">
        <v>8.9844000000000008</v>
      </c>
      <c r="P370" s="184">
        <v>8.1940000000000008</v>
      </c>
      <c r="Q370" s="184">
        <v>8.9710999999999999</v>
      </c>
      <c r="R370" s="184">
        <v>9.4609000000000005</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44391</v>
      </c>
      <c r="E371" s="184">
        <v>19.761500000000002</v>
      </c>
      <c r="F371" s="184">
        <v>-3.5089999999999999</v>
      </c>
      <c r="G371" s="184">
        <v>7.0255000000000001</v>
      </c>
      <c r="H371" s="184">
        <v>11.5563</v>
      </c>
      <c r="I371" s="184">
        <v>6.7988999999999997</v>
      </c>
      <c r="J371" s="184">
        <v>4.6227</v>
      </c>
      <c r="K371" s="184">
        <v>10.0898</v>
      </c>
      <c r="L371" s="184">
        <v>8.0668000000000006</v>
      </c>
      <c r="M371" s="184">
        <v>10.036799999999999</v>
      </c>
      <c r="N371" s="184">
        <v>10.244199999999999</v>
      </c>
      <c r="O371" s="184">
        <v>9.5259999999999998</v>
      </c>
      <c r="P371" s="184">
        <v>8.9103999999999992</v>
      </c>
      <c r="Q371" s="184">
        <v>9.7666000000000004</v>
      </c>
      <c r="R371" s="184">
        <v>9.9711999999999996</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44391</v>
      </c>
      <c r="E372" s="184">
        <v>24.223600000000001</v>
      </c>
      <c r="F372" s="184">
        <v>5.7267000000000001</v>
      </c>
      <c r="G372" s="184">
        <v>7.5418000000000003</v>
      </c>
      <c r="H372" s="184">
        <v>11.6282</v>
      </c>
      <c r="I372" s="184">
        <v>8.5520999999999994</v>
      </c>
      <c r="J372" s="184">
        <v>3.8090000000000002</v>
      </c>
      <c r="K372" s="184">
        <v>9.6073000000000004</v>
      </c>
      <c r="L372" s="184">
        <v>7.1136999999999997</v>
      </c>
      <c r="M372" s="184">
        <v>7.7080000000000002</v>
      </c>
      <c r="N372" s="184">
        <v>8.2087000000000003</v>
      </c>
      <c r="O372" s="184">
        <v>8.7233000000000001</v>
      </c>
      <c r="P372" s="184">
        <v>8.2844999999999995</v>
      </c>
      <c r="Q372" s="184">
        <v>8.6884999999999994</v>
      </c>
      <c r="R372" s="184">
        <v>9.1409000000000002</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44391</v>
      </c>
      <c r="E373" s="184">
        <v>26.005099999999999</v>
      </c>
      <c r="F373" s="184">
        <v>6.3171999999999997</v>
      </c>
      <c r="G373" s="184">
        <v>8.2060999999999993</v>
      </c>
      <c r="H373" s="184">
        <v>12.3002</v>
      </c>
      <c r="I373" s="184">
        <v>9.2258999999999993</v>
      </c>
      <c r="J373" s="184">
        <v>4.4844999999999997</v>
      </c>
      <c r="K373" s="184">
        <v>10.2933</v>
      </c>
      <c r="L373" s="184">
        <v>7.8041</v>
      </c>
      <c r="M373" s="184">
        <v>8.4427000000000003</v>
      </c>
      <c r="N373" s="184">
        <v>8.9542999999999999</v>
      </c>
      <c r="O373" s="184">
        <v>9.4750999999999994</v>
      </c>
      <c r="P373" s="184">
        <v>9.1435999999999993</v>
      </c>
      <c r="Q373" s="184">
        <v>9.4918999999999993</v>
      </c>
      <c r="R373" s="184">
        <v>9.8172999999999995</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44391</v>
      </c>
      <c r="E374" s="184">
        <v>13.441700000000001</v>
      </c>
      <c r="F374" s="184">
        <v>-45.5623</v>
      </c>
      <c r="G374" s="184">
        <v>7.9920999999999998</v>
      </c>
      <c r="H374" s="184">
        <v>11.5467</v>
      </c>
      <c r="I374" s="184">
        <v>8.1327999999999996</v>
      </c>
      <c r="J374" s="184">
        <v>4.4332000000000003</v>
      </c>
      <c r="K374" s="184">
        <v>7.4621000000000004</v>
      </c>
      <c r="L374" s="184">
        <v>4.42</v>
      </c>
      <c r="M374" s="184">
        <v>7.0712000000000002</v>
      </c>
      <c r="N374" s="184">
        <v>8.0540000000000003</v>
      </c>
      <c r="O374" s="184">
        <v>-1.1531</v>
      </c>
      <c r="P374" s="184">
        <v>1.6706000000000001</v>
      </c>
      <c r="Q374" s="184">
        <v>4.0949</v>
      </c>
      <c r="R374" s="184">
        <v>-1.3882000000000001</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44391</v>
      </c>
      <c r="E375" s="184">
        <v>14.3088</v>
      </c>
      <c r="F375" s="184">
        <v>-44.840299999999999</v>
      </c>
      <c r="G375" s="184">
        <v>8.7344000000000008</v>
      </c>
      <c r="H375" s="184">
        <v>12.3096</v>
      </c>
      <c r="I375" s="184">
        <v>8.8670000000000009</v>
      </c>
      <c r="J375" s="184">
        <v>5.1746999999999996</v>
      </c>
      <c r="K375" s="184">
        <v>8.2103999999999999</v>
      </c>
      <c r="L375" s="184">
        <v>5.1688999999999998</v>
      </c>
      <c r="M375" s="184">
        <v>7.8204000000000002</v>
      </c>
      <c r="N375" s="184">
        <v>8.8155000000000001</v>
      </c>
      <c r="O375" s="184">
        <v>-0.45689999999999997</v>
      </c>
      <c r="P375" s="184">
        <v>2.5649999999999999</v>
      </c>
      <c r="Q375" s="184">
        <v>4.9817</v>
      </c>
      <c r="R375" s="184">
        <v>-0.73650000000000004</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44391</v>
      </c>
      <c r="E376" s="184">
        <v>13.823399999999999</v>
      </c>
      <c r="F376" s="184">
        <v>-2.3763000000000001</v>
      </c>
      <c r="G376" s="184">
        <v>6.8186999999999998</v>
      </c>
      <c r="H376" s="184">
        <v>9.2957999999999998</v>
      </c>
      <c r="I376" s="184">
        <v>7.6608999999999998</v>
      </c>
      <c r="J376" s="184">
        <v>0.63400000000000001</v>
      </c>
      <c r="K376" s="184">
        <v>5.9314</v>
      </c>
      <c r="L376" s="184">
        <v>4.8063000000000002</v>
      </c>
      <c r="M376" s="184">
        <v>5.8502000000000001</v>
      </c>
      <c r="N376" s="184">
        <v>5.9856999999999996</v>
      </c>
      <c r="O376" s="184">
        <v>8.1545000000000005</v>
      </c>
      <c r="P376" s="184"/>
      <c r="Q376" s="184">
        <v>7.6957000000000004</v>
      </c>
      <c r="R376" s="184">
        <v>7.5387000000000004</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44391</v>
      </c>
      <c r="E377" s="184">
        <v>13.2333</v>
      </c>
      <c r="F377" s="184">
        <v>-3.3094999999999999</v>
      </c>
      <c r="G377" s="184">
        <v>5.8521000000000001</v>
      </c>
      <c r="H377" s="184">
        <v>8.3272999999999993</v>
      </c>
      <c r="I377" s="184">
        <v>6.6959</v>
      </c>
      <c r="J377" s="184">
        <v>-0.3125</v>
      </c>
      <c r="K377" s="184">
        <v>4.9675000000000002</v>
      </c>
      <c r="L377" s="184">
        <v>3.7723</v>
      </c>
      <c r="M377" s="184">
        <v>4.8029000000000002</v>
      </c>
      <c r="N377" s="184">
        <v>4.9412000000000003</v>
      </c>
      <c r="O377" s="184">
        <v>7.1412000000000004</v>
      </c>
      <c r="P377" s="184"/>
      <c r="Q377" s="184">
        <v>6.6252000000000004</v>
      </c>
      <c r="R377" s="184">
        <v>6.5465</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44391</v>
      </c>
      <c r="E378" s="184">
        <v>1461.5663</v>
      </c>
      <c r="F378" s="184">
        <v>1.4535</v>
      </c>
      <c r="G378" s="184">
        <v>2.8755000000000002</v>
      </c>
      <c r="H378" s="184">
        <v>10.401</v>
      </c>
      <c r="I378" s="184">
        <v>7.1879999999999997</v>
      </c>
      <c r="J378" s="184">
        <v>-2.6599999999999999E-2</v>
      </c>
      <c r="K378" s="184">
        <v>3.9474999999999998</v>
      </c>
      <c r="L378" s="184">
        <v>2.9496000000000002</v>
      </c>
      <c r="M378" s="184">
        <v>2.9270999999999998</v>
      </c>
      <c r="N378" s="184">
        <v>3.6082000000000001</v>
      </c>
      <c r="O378" s="184">
        <v>1.8234999999999999</v>
      </c>
      <c r="P378" s="184">
        <v>4.0860000000000003</v>
      </c>
      <c r="Q378" s="184">
        <v>5.6855000000000002</v>
      </c>
      <c r="R378" s="184">
        <v>6.2872000000000003</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44391</v>
      </c>
      <c r="E379" s="184">
        <v>1552.8351</v>
      </c>
      <c r="F379" s="184">
        <v>2.6351</v>
      </c>
      <c r="G379" s="184">
        <v>4.0564999999999998</v>
      </c>
      <c r="H379" s="184">
        <v>11.583600000000001</v>
      </c>
      <c r="I379" s="184">
        <v>8.3714999999999993</v>
      </c>
      <c r="J379" s="184">
        <v>1.1539999999999999</v>
      </c>
      <c r="K379" s="184">
        <v>5.1307</v>
      </c>
      <c r="L379" s="184">
        <v>4.1250999999999998</v>
      </c>
      <c r="M379" s="184">
        <v>4.1074999999999999</v>
      </c>
      <c r="N379" s="184">
        <v>4.8041</v>
      </c>
      <c r="O379" s="184">
        <v>2.9015</v>
      </c>
      <c r="P379" s="184">
        <v>5.0605000000000002</v>
      </c>
      <c r="Q379" s="184">
        <v>6.6223999999999998</v>
      </c>
      <c r="R379" s="184">
        <v>7.5270000000000001</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44391</v>
      </c>
      <c r="E380" s="184">
        <v>23.808199999999999</v>
      </c>
      <c r="F380" s="184">
        <v>-14.5585</v>
      </c>
      <c r="G380" s="184">
        <v>2.8220000000000001</v>
      </c>
      <c r="H380" s="184">
        <v>2.2349000000000001</v>
      </c>
      <c r="I380" s="184">
        <v>4.1679000000000004</v>
      </c>
      <c r="J380" s="184">
        <v>1.2379</v>
      </c>
      <c r="K380" s="184">
        <v>7.0393999999999997</v>
      </c>
      <c r="L380" s="184">
        <v>5.2561999999999998</v>
      </c>
      <c r="M380" s="184">
        <v>5.3547000000000002</v>
      </c>
      <c r="N380" s="184">
        <v>6.4344000000000001</v>
      </c>
      <c r="O380" s="184">
        <v>7.1730999999999998</v>
      </c>
      <c r="P380" s="184">
        <v>7.2676999999999996</v>
      </c>
      <c r="Q380" s="184">
        <v>8.0652000000000008</v>
      </c>
      <c r="R380" s="184">
        <v>6.9241000000000001</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44391</v>
      </c>
      <c r="E381" s="184">
        <v>25.784500000000001</v>
      </c>
      <c r="F381" s="184">
        <v>-13.5845</v>
      </c>
      <c r="G381" s="184">
        <v>3.8241000000000001</v>
      </c>
      <c r="H381" s="184">
        <v>3.2174</v>
      </c>
      <c r="I381" s="184">
        <v>5.1467000000000001</v>
      </c>
      <c r="J381" s="184">
        <v>2.2313000000000001</v>
      </c>
      <c r="K381" s="184">
        <v>8.0716000000000001</v>
      </c>
      <c r="L381" s="184">
        <v>6.3155000000000001</v>
      </c>
      <c r="M381" s="184">
        <v>6.4497</v>
      </c>
      <c r="N381" s="184">
        <v>7.5582000000000003</v>
      </c>
      <c r="O381" s="184">
        <v>8.2181999999999995</v>
      </c>
      <c r="P381" s="184">
        <v>8.2920999999999996</v>
      </c>
      <c r="Q381" s="184">
        <v>9.0899000000000001</v>
      </c>
      <c r="R381" s="184">
        <v>7.9960000000000004</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44391</v>
      </c>
      <c r="E382" s="184">
        <v>22.6099</v>
      </c>
      <c r="F382" s="184">
        <v>-0.96860000000000002</v>
      </c>
      <c r="G382" s="184">
        <v>4.6523000000000003</v>
      </c>
      <c r="H382" s="184">
        <v>5.8643000000000001</v>
      </c>
      <c r="I382" s="184">
        <v>5.7897999999999996</v>
      </c>
      <c r="J382" s="184">
        <v>-0.52710000000000001</v>
      </c>
      <c r="K382" s="184">
        <v>4.2230999999999996</v>
      </c>
      <c r="L382" s="184">
        <v>4.0162000000000004</v>
      </c>
      <c r="M382" s="184">
        <v>4.2173999999999996</v>
      </c>
      <c r="N382" s="184">
        <v>5.8010999999999999</v>
      </c>
      <c r="O382" s="184">
        <v>4.0552999999999999</v>
      </c>
      <c r="P382" s="184">
        <v>5.3360000000000003</v>
      </c>
      <c r="Q382" s="184">
        <v>7.1753999999999998</v>
      </c>
      <c r="R382" s="184">
        <v>3.7252000000000001</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44391</v>
      </c>
      <c r="E383" s="184">
        <v>23.743500000000001</v>
      </c>
      <c r="F383" s="184">
        <v>-0.30740000000000001</v>
      </c>
      <c r="G383" s="184">
        <v>5.4151999999999996</v>
      </c>
      <c r="H383" s="184">
        <v>6.6627000000000001</v>
      </c>
      <c r="I383" s="184">
        <v>6.5829000000000004</v>
      </c>
      <c r="J383" s="184">
        <v>0.26650000000000001</v>
      </c>
      <c r="K383" s="184">
        <v>5.0308000000000002</v>
      </c>
      <c r="L383" s="184">
        <v>4.8292000000000002</v>
      </c>
      <c r="M383" s="184">
        <v>5.0404</v>
      </c>
      <c r="N383" s="184">
        <v>6.8738000000000001</v>
      </c>
      <c r="O383" s="184">
        <v>4.8780000000000001</v>
      </c>
      <c r="P383" s="184">
        <v>6.0862999999999996</v>
      </c>
      <c r="Q383" s="184">
        <v>7.4417</v>
      </c>
      <c r="R383" s="184">
        <v>4.6326000000000001</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44391</v>
      </c>
      <c r="E384" s="184">
        <v>26.623899999999999</v>
      </c>
      <c r="F384" s="184">
        <v>10.8337</v>
      </c>
      <c r="G384" s="184">
        <v>7.7678000000000003</v>
      </c>
      <c r="H384" s="184">
        <v>10.2041</v>
      </c>
      <c r="I384" s="184">
        <v>163.78550000000001</v>
      </c>
      <c r="J384" s="184">
        <v>74.572400000000002</v>
      </c>
      <c r="K384" s="184">
        <v>30.876799999999999</v>
      </c>
      <c r="L384" s="184">
        <v>19.688800000000001</v>
      </c>
      <c r="M384" s="184">
        <v>16.723199999999999</v>
      </c>
      <c r="N384" s="184">
        <v>14.8443</v>
      </c>
      <c r="O384" s="184">
        <v>2.8799000000000001</v>
      </c>
      <c r="P384" s="184">
        <v>4.6303999999999998</v>
      </c>
      <c r="Q384" s="184">
        <v>6.2504999999999997</v>
      </c>
      <c r="R384" s="184">
        <v>2.4687000000000001</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44391</v>
      </c>
      <c r="E385" s="184">
        <v>28.487400000000001</v>
      </c>
      <c r="F385" s="184">
        <v>11.5351</v>
      </c>
      <c r="G385" s="184">
        <v>8.3890999999999991</v>
      </c>
      <c r="H385" s="184">
        <v>10.8217</v>
      </c>
      <c r="I385" s="184">
        <v>164.44229999999999</v>
      </c>
      <c r="J385" s="184">
        <v>75.225899999999996</v>
      </c>
      <c r="K385" s="184">
        <v>31.542899999999999</v>
      </c>
      <c r="L385" s="184">
        <v>20.369199999999999</v>
      </c>
      <c r="M385" s="184">
        <v>17.419799999999999</v>
      </c>
      <c r="N385" s="184">
        <v>15.554</v>
      </c>
      <c r="O385" s="184">
        <v>3.5640999999999998</v>
      </c>
      <c r="P385" s="184">
        <v>5.4241000000000001</v>
      </c>
      <c r="Q385" s="184">
        <v>7.3878000000000004</v>
      </c>
      <c r="R385" s="184">
        <v>3.1093999999999999</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44391</v>
      </c>
      <c r="E386" s="184">
        <v>0.1205</v>
      </c>
      <c r="F386" s="184">
        <v>0</v>
      </c>
      <c r="G386" s="184">
        <v>12.1363</v>
      </c>
      <c r="H386" s="184">
        <v>8.6687999999999992</v>
      </c>
      <c r="I386" s="184">
        <v>10.863099999999999</v>
      </c>
      <c r="J386" s="184">
        <v>11.2088</v>
      </c>
      <c r="K386" s="184">
        <v>11.0509</v>
      </c>
      <c r="L386" s="184">
        <v>-41.263199999999998</v>
      </c>
      <c r="M386" s="184">
        <v>-24.989699999999999</v>
      </c>
      <c r="N386" s="184">
        <v>-20.409500000000001</v>
      </c>
      <c r="O386" s="184"/>
      <c r="P386" s="184"/>
      <c r="Q386" s="184">
        <v>-12.723599999999999</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44391</v>
      </c>
      <c r="E387" s="184">
        <v>0.1278</v>
      </c>
      <c r="F387" s="184">
        <v>0</v>
      </c>
      <c r="G387" s="184">
        <v>11.442</v>
      </c>
      <c r="H387" s="184">
        <v>8.1729000000000003</v>
      </c>
      <c r="I387" s="184">
        <v>10.2402</v>
      </c>
      <c r="J387" s="184">
        <v>10.563000000000001</v>
      </c>
      <c r="K387" s="184">
        <v>11.0511</v>
      </c>
      <c r="L387" s="184">
        <v>-41.285200000000003</v>
      </c>
      <c r="M387" s="184">
        <v>-25.004899999999999</v>
      </c>
      <c r="N387" s="184">
        <v>-20.423400000000001</v>
      </c>
      <c r="O387" s="184"/>
      <c r="P387" s="184"/>
      <c r="Q387" s="184">
        <v>-12.708</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44391</v>
      </c>
      <c r="E390" s="184">
        <v>16.011199999999999</v>
      </c>
      <c r="F390" s="184">
        <v>7.2964000000000002</v>
      </c>
      <c r="G390" s="184">
        <v>7.6677</v>
      </c>
      <c r="H390" s="184">
        <v>8.7097999999999995</v>
      </c>
      <c r="I390" s="184">
        <v>8.1015999999999995</v>
      </c>
      <c r="J390" s="184">
        <v>2.6960000000000002</v>
      </c>
      <c r="K390" s="184">
        <v>4.4748999999999999</v>
      </c>
      <c r="L390" s="184">
        <v>8.9663000000000004</v>
      </c>
      <c r="M390" s="184">
        <v>10.973000000000001</v>
      </c>
      <c r="N390" s="184">
        <v>8.9227000000000007</v>
      </c>
      <c r="O390" s="184">
        <v>3.5988000000000002</v>
      </c>
      <c r="P390" s="184">
        <v>5.4600999999999997</v>
      </c>
      <c r="Q390" s="184">
        <v>7.1733000000000002</v>
      </c>
      <c r="R390" s="184">
        <v>4.0826000000000002</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44391</v>
      </c>
      <c r="E391" s="184">
        <v>14.911799999999999</v>
      </c>
      <c r="F391" s="184">
        <v>6.6101000000000001</v>
      </c>
      <c r="G391" s="184">
        <v>6.7619999999999996</v>
      </c>
      <c r="H391" s="184">
        <v>7.7393000000000001</v>
      </c>
      <c r="I391" s="184">
        <v>7.0650000000000004</v>
      </c>
      <c r="J391" s="184">
        <v>1.5849</v>
      </c>
      <c r="K391" s="184">
        <v>3.3123999999999998</v>
      </c>
      <c r="L391" s="184">
        <v>7.7634999999999996</v>
      </c>
      <c r="M391" s="184">
        <v>9.7415000000000003</v>
      </c>
      <c r="N391" s="184">
        <v>7.6688000000000001</v>
      </c>
      <c r="O391" s="184">
        <v>2.5005000000000002</v>
      </c>
      <c r="P391" s="184">
        <v>4.3278999999999996</v>
      </c>
      <c r="Q391" s="184">
        <v>6.0571000000000002</v>
      </c>
      <c r="R391" s="184">
        <v>2.9420000000000002</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44391</v>
      </c>
      <c r="E396" s="184">
        <v>36.777099999999997</v>
      </c>
      <c r="F396" s="184">
        <v>2.5806</v>
      </c>
      <c r="G396" s="184">
        <v>6.1585000000000001</v>
      </c>
      <c r="H396" s="184">
        <v>10.997</v>
      </c>
      <c r="I396" s="184">
        <v>6.9443999999999999</v>
      </c>
      <c r="J396" s="184">
        <v>2.3534000000000002</v>
      </c>
      <c r="K396" s="184">
        <v>7.3502000000000001</v>
      </c>
      <c r="L396" s="184">
        <v>5.7008000000000001</v>
      </c>
      <c r="M396" s="184">
        <v>6.6974</v>
      </c>
      <c r="N396" s="184">
        <v>7.6260000000000003</v>
      </c>
      <c r="O396" s="184">
        <v>8.1041000000000007</v>
      </c>
      <c r="P396" s="184">
        <v>8.0686</v>
      </c>
      <c r="Q396" s="184">
        <v>9.1583000000000006</v>
      </c>
      <c r="R396" s="184">
        <v>8.5103000000000009</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44391</v>
      </c>
      <c r="E397" s="184">
        <v>34.930799999999998</v>
      </c>
      <c r="F397" s="184">
        <v>1.9855</v>
      </c>
      <c r="G397" s="184">
        <v>5.5423</v>
      </c>
      <c r="H397" s="184">
        <v>10.3803</v>
      </c>
      <c r="I397" s="184">
        <v>6.3221999999999996</v>
      </c>
      <c r="J397" s="184">
        <v>1.7265999999999999</v>
      </c>
      <c r="K397" s="184">
        <v>6.7103999999999999</v>
      </c>
      <c r="L397" s="184">
        <v>5.0439999999999996</v>
      </c>
      <c r="M397" s="184">
        <v>6.0307000000000004</v>
      </c>
      <c r="N397" s="184">
        <v>6.9450000000000003</v>
      </c>
      <c r="O397" s="184">
        <v>7.4077000000000002</v>
      </c>
      <c r="P397" s="184">
        <v>7.3025000000000002</v>
      </c>
      <c r="Q397" s="184">
        <v>7.6299000000000001</v>
      </c>
      <c r="R397" s="184">
        <v>7.8385999999999996</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44391</v>
      </c>
      <c r="E404" s="184">
        <v>0.64349999999999996</v>
      </c>
      <c r="F404" s="184">
        <v>11.3477</v>
      </c>
      <c r="G404" s="184">
        <v>11.3619</v>
      </c>
      <c r="H404" s="184">
        <v>11.3689</v>
      </c>
      <c r="I404" s="184">
        <v>10.985200000000001</v>
      </c>
      <c r="J404" s="184">
        <v>11.065799999999999</v>
      </c>
      <c r="K404" s="184">
        <v>11.2296</v>
      </c>
      <c r="L404" s="184">
        <v>-40.075400000000002</v>
      </c>
      <c r="M404" s="184">
        <v>-24.267299999999999</v>
      </c>
      <c r="N404" s="184">
        <v>-16.352499999999999</v>
      </c>
      <c r="O404" s="184"/>
      <c r="P404" s="184"/>
      <c r="Q404" s="184">
        <v>-45.686399999999999</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44391</v>
      </c>
      <c r="E405" s="184">
        <v>0.58630000000000004</v>
      </c>
      <c r="F405" s="184">
        <v>6.2264999999999997</v>
      </c>
      <c r="G405" s="184">
        <v>9.9743999999999993</v>
      </c>
      <c r="H405" s="184">
        <v>10.694100000000001</v>
      </c>
      <c r="I405" s="184">
        <v>10.716100000000001</v>
      </c>
      <c r="J405" s="184">
        <v>10.8874</v>
      </c>
      <c r="K405" s="184">
        <v>11.2234</v>
      </c>
      <c r="L405" s="184">
        <v>-40.512900000000002</v>
      </c>
      <c r="M405" s="184">
        <v>-24.569600000000001</v>
      </c>
      <c r="N405" s="184">
        <v>-16.576599999999999</v>
      </c>
      <c r="O405" s="184"/>
      <c r="P405" s="184"/>
      <c r="Q405" s="184">
        <v>-46.109699999999997</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44391</v>
      </c>
      <c r="E406" s="184">
        <v>12.7058</v>
      </c>
      <c r="F406" s="184">
        <v>12.931699999999999</v>
      </c>
      <c r="G406" s="184">
        <v>9.5498999999999992</v>
      </c>
      <c r="H406" s="184">
        <v>11.3925</v>
      </c>
      <c r="I406" s="184">
        <v>8.4402000000000008</v>
      </c>
      <c r="J406" s="184">
        <v>3.9580000000000002</v>
      </c>
      <c r="K406" s="184">
        <v>6.1938000000000004</v>
      </c>
      <c r="L406" s="184">
        <v>5.5949</v>
      </c>
      <c r="M406" s="184">
        <v>6.0011000000000001</v>
      </c>
      <c r="N406" s="184">
        <v>6.2126999999999999</v>
      </c>
      <c r="O406" s="184">
        <v>-9.3536999999999999</v>
      </c>
      <c r="P406" s="184">
        <v>-2.6212</v>
      </c>
      <c r="Q406" s="184">
        <v>2.698</v>
      </c>
      <c r="R406" s="184">
        <v>-15.235099999999999</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44391</v>
      </c>
      <c r="E407" s="184">
        <v>11.5693</v>
      </c>
      <c r="F407" s="184">
        <v>12.308299999999999</v>
      </c>
      <c r="G407" s="184">
        <v>8.7179000000000002</v>
      </c>
      <c r="H407" s="184">
        <v>10.5678</v>
      </c>
      <c r="I407" s="184">
        <v>7.6165000000000003</v>
      </c>
      <c r="J407" s="184">
        <v>3.1419999999999999</v>
      </c>
      <c r="K407" s="184">
        <v>5.3643999999999998</v>
      </c>
      <c r="L407" s="184">
        <v>4.7602000000000002</v>
      </c>
      <c r="M407" s="184">
        <v>5.1424000000000003</v>
      </c>
      <c r="N407" s="184">
        <v>5.32</v>
      </c>
      <c r="O407" s="184">
        <v>-10.1731</v>
      </c>
      <c r="P407" s="184">
        <v>-3.5857000000000001</v>
      </c>
      <c r="Q407" s="184">
        <v>1.6984999999999999</v>
      </c>
      <c r="R407" s="184">
        <v>-15.9497</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0.66591749999999994</v>
      </c>
      <c r="G408" s="186">
        <v>7.1636049999999996</v>
      </c>
      <c r="H408" s="186">
        <v>9.0058624999999992</v>
      </c>
      <c r="I408" s="186">
        <v>12.8998575</v>
      </c>
      <c r="J408" s="186">
        <v>5.4916124999999987</v>
      </c>
      <c r="K408" s="186">
        <v>7.8352900000000005</v>
      </c>
      <c r="L408" s="186">
        <v>2.6877299999999993</v>
      </c>
      <c r="M408" s="186">
        <v>4.7417175</v>
      </c>
      <c r="N408" s="186">
        <v>5.7001550000000005</v>
      </c>
      <c r="O408" s="186">
        <v>2.2540588235294119</v>
      </c>
      <c r="P408" s="186">
        <v>4.1593218749999998</v>
      </c>
      <c r="Q408" s="186">
        <v>1.4216150000000001</v>
      </c>
      <c r="R408" s="186">
        <v>2.8991176470588234</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2.3760000000000003</v>
      </c>
      <c r="G409" s="186">
        <v>6.9221000000000004</v>
      </c>
      <c r="H409" s="186">
        <v>10.081949999999999</v>
      </c>
      <c r="I409" s="186">
        <v>7.2448499999999996</v>
      </c>
      <c r="J409" s="186">
        <v>2.6242999999999999</v>
      </c>
      <c r="K409" s="186">
        <v>6.6019000000000005</v>
      </c>
      <c r="L409" s="186">
        <v>5.64785</v>
      </c>
      <c r="M409" s="186">
        <v>6.8842999999999996</v>
      </c>
      <c r="N409" s="186">
        <v>7.5921000000000003</v>
      </c>
      <c r="O409" s="186">
        <v>4.9339499999999994</v>
      </c>
      <c r="P409" s="186">
        <v>6.0672999999999995</v>
      </c>
      <c r="Q409" s="186">
        <v>7.1743500000000004</v>
      </c>
      <c r="R409" s="186">
        <v>5.7696000000000005</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44391</v>
      </c>
      <c r="E412" s="184">
        <v>1136.4931999999999</v>
      </c>
      <c r="F412" s="184">
        <v>4.9016000000000002</v>
      </c>
      <c r="G412" s="184">
        <v>8.7538</v>
      </c>
      <c r="H412" s="184">
        <v>16.411999999999999</v>
      </c>
      <c r="I412" s="184">
        <v>11.6113</v>
      </c>
      <c r="J412" s="184">
        <v>2.2330000000000001</v>
      </c>
      <c r="K412" s="184">
        <v>5.7388000000000003</v>
      </c>
      <c r="L412" s="184">
        <v>4.9405000000000001</v>
      </c>
      <c r="M412" s="184">
        <v>4.8723999999999998</v>
      </c>
      <c r="N412" s="184">
        <v>5.4267000000000003</v>
      </c>
      <c r="O412" s="184"/>
      <c r="P412" s="184"/>
      <c r="Q412" s="184">
        <v>8.6203000000000003</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44391</v>
      </c>
      <c r="E413" s="184">
        <v>1155.0036</v>
      </c>
      <c r="F413" s="184">
        <v>9.9666999999999994</v>
      </c>
      <c r="G413" s="184">
        <v>-10.792400000000001</v>
      </c>
      <c r="H413" s="184">
        <v>10.133100000000001</v>
      </c>
      <c r="I413" s="184">
        <v>1.8795999999999999</v>
      </c>
      <c r="J413" s="184">
        <v>-9.6015999999999995</v>
      </c>
      <c r="K413" s="184">
        <v>2.96</v>
      </c>
      <c r="L413" s="184">
        <v>4.1196000000000002</v>
      </c>
      <c r="M413" s="184">
        <v>4.9607000000000001</v>
      </c>
      <c r="N413" s="184">
        <v>4.6014999999999997</v>
      </c>
      <c r="O413" s="184"/>
      <c r="P413" s="184"/>
      <c r="Q413" s="184">
        <v>9.7657000000000007</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44391</v>
      </c>
      <c r="E414" s="184">
        <v>22.095199999999998</v>
      </c>
      <c r="F414" s="184">
        <v>-3.1383999999999999</v>
      </c>
      <c r="G414" s="184">
        <v>-5.0843999999999996</v>
      </c>
      <c r="H414" s="184">
        <v>2.1956000000000002</v>
      </c>
      <c r="I414" s="184">
        <v>-9.3821999999999992</v>
      </c>
      <c r="J414" s="184">
        <v>-8.3724000000000007</v>
      </c>
      <c r="K414" s="184">
        <v>2.6412</v>
      </c>
      <c r="L414" s="184">
        <v>1.6400000000000001E-2</v>
      </c>
      <c r="M414" s="184">
        <v>1.6329</v>
      </c>
      <c r="N414" s="184">
        <v>2.2164000000000001</v>
      </c>
      <c r="O414" s="184">
        <v>9.4392999999999994</v>
      </c>
      <c r="P414" s="184">
        <v>7.3578000000000001</v>
      </c>
      <c r="Q414" s="184">
        <v>7.9112</v>
      </c>
      <c r="R414" s="184">
        <v>5.83</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44391</v>
      </c>
      <c r="E415" s="184">
        <v>22.483699999999999</v>
      </c>
      <c r="F415" s="184">
        <v>-2.9218999999999999</v>
      </c>
      <c r="G415" s="184">
        <v>-4.8669000000000002</v>
      </c>
      <c r="H415" s="184">
        <v>2.3898000000000001</v>
      </c>
      <c r="I415" s="184">
        <v>-9.2322000000000006</v>
      </c>
      <c r="J415" s="184">
        <v>-8.1859999999999999</v>
      </c>
      <c r="K415" s="184">
        <v>2.7722000000000002</v>
      </c>
      <c r="L415" s="184">
        <v>0.51070000000000004</v>
      </c>
      <c r="M415" s="184">
        <v>1.9621999999999999</v>
      </c>
      <c r="N415" s="184">
        <v>2.4660000000000002</v>
      </c>
      <c r="O415" s="184">
        <v>9.7913999999999994</v>
      </c>
      <c r="P415" s="184">
        <v>7.6421000000000001</v>
      </c>
      <c r="Q415" s="184">
        <v>7.8070000000000004</v>
      </c>
      <c r="R415" s="184">
        <v>6.2140000000000004</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44391</v>
      </c>
      <c r="E416" s="184">
        <v>204.3689</v>
      </c>
      <c r="F416" s="184">
        <v>4.8585000000000003</v>
      </c>
      <c r="G416" s="184">
        <v>-7.5397999999999996</v>
      </c>
      <c r="H416" s="184">
        <v>-5.7114000000000003</v>
      </c>
      <c r="I416" s="184">
        <v>-21.309799999999999</v>
      </c>
      <c r="J416" s="184">
        <v>-10.6358</v>
      </c>
      <c r="K416" s="184">
        <v>0.43819999999999998</v>
      </c>
      <c r="L416" s="184">
        <v>1.3868</v>
      </c>
      <c r="M416" s="184">
        <v>2.3475000000000001</v>
      </c>
      <c r="N416" s="184">
        <v>2.2648000000000001</v>
      </c>
      <c r="O416" s="184">
        <v>8.4639000000000006</v>
      </c>
      <c r="P416" s="184">
        <v>6.5822000000000003</v>
      </c>
      <c r="Q416" s="184">
        <v>6.8882000000000003</v>
      </c>
      <c r="R416" s="184">
        <v>5.3520000000000003</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2.7332999999999998</v>
      </c>
      <c r="G417" s="186">
        <v>-3.9059399999999997</v>
      </c>
      <c r="H417" s="186">
        <v>5.0838199999999993</v>
      </c>
      <c r="I417" s="186">
        <v>-5.2866599999999995</v>
      </c>
      <c r="J417" s="186">
        <v>-6.9125599999999991</v>
      </c>
      <c r="K417" s="186">
        <v>2.9100799999999998</v>
      </c>
      <c r="L417" s="186">
        <v>2.1947999999999999</v>
      </c>
      <c r="M417" s="186">
        <v>3.1551399999999998</v>
      </c>
      <c r="N417" s="186">
        <v>3.3950800000000001</v>
      </c>
      <c r="O417" s="186">
        <v>9.2315333333333331</v>
      </c>
      <c r="P417" s="186">
        <v>7.1940333333333335</v>
      </c>
      <c r="Q417" s="186">
        <v>8.19848</v>
      </c>
      <c r="R417" s="186">
        <v>5.7986666666666666</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4.8585000000000003</v>
      </c>
      <c r="G418" s="186">
        <v>-5.0843999999999996</v>
      </c>
      <c r="H418" s="186">
        <v>2.3898000000000001</v>
      </c>
      <c r="I418" s="186">
        <v>-9.2322000000000006</v>
      </c>
      <c r="J418" s="186">
        <v>-8.3724000000000007</v>
      </c>
      <c r="K418" s="186">
        <v>2.7722000000000002</v>
      </c>
      <c r="L418" s="186">
        <v>1.3868</v>
      </c>
      <c r="M418" s="186">
        <v>2.3475000000000001</v>
      </c>
      <c r="N418" s="186">
        <v>2.4660000000000002</v>
      </c>
      <c r="O418" s="186">
        <v>9.4392999999999994</v>
      </c>
      <c r="P418" s="186">
        <v>7.3578000000000001</v>
      </c>
      <c r="Q418" s="186">
        <v>7.9112</v>
      </c>
      <c r="R418" s="186">
        <v>5.83</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44391</v>
      </c>
      <c r="E421" s="184">
        <v>29.7273</v>
      </c>
      <c r="F421" s="184">
        <v>5.2804000000000002</v>
      </c>
      <c r="G421" s="184">
        <v>6.3902999999999999</v>
      </c>
      <c r="H421" s="184">
        <v>10.7921</v>
      </c>
      <c r="I421" s="184">
        <v>-257.28280000000001</v>
      </c>
      <c r="J421" s="184">
        <v>12.9132</v>
      </c>
      <c r="K421" s="184">
        <v>9.2017000000000007</v>
      </c>
      <c r="L421" s="184">
        <v>6.2142999999999997</v>
      </c>
      <c r="M421" s="184">
        <v>5.7492000000000001</v>
      </c>
      <c r="N421" s="184">
        <v>5.9531999999999998</v>
      </c>
      <c r="O421" s="184">
        <v>7.952</v>
      </c>
      <c r="P421" s="184">
        <v>7.2805</v>
      </c>
      <c r="Q421" s="184">
        <v>7.7733999999999996</v>
      </c>
      <c r="R421" s="184">
        <v>7.8521999999999998</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44391</v>
      </c>
      <c r="E422" s="184">
        <v>30.942900000000002</v>
      </c>
      <c r="F422" s="184">
        <v>5.7808999999999999</v>
      </c>
      <c r="G422" s="184">
        <v>6.8952999999999998</v>
      </c>
      <c r="H422" s="184">
        <v>11.281000000000001</v>
      </c>
      <c r="I422" s="184">
        <v>-256.8519</v>
      </c>
      <c r="J422" s="184">
        <v>13.396699999999999</v>
      </c>
      <c r="K422" s="184">
        <v>9.2994000000000003</v>
      </c>
      <c r="L422" s="184">
        <v>6.5109000000000004</v>
      </c>
      <c r="M422" s="184">
        <v>6.1219000000000001</v>
      </c>
      <c r="N422" s="184">
        <v>6.3791000000000002</v>
      </c>
      <c r="O422" s="184">
        <v>8.5</v>
      </c>
      <c r="P422" s="184">
        <v>7.8223000000000003</v>
      </c>
      <c r="Q422" s="184">
        <v>8.1831999999999994</v>
      </c>
      <c r="R422" s="184">
        <v>8.3983000000000008</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44391</v>
      </c>
      <c r="E423" s="184">
        <v>41.548699999999997</v>
      </c>
      <c r="F423" s="184">
        <v>115.26900000000001</v>
      </c>
      <c r="G423" s="184">
        <v>56.766599999999997</v>
      </c>
      <c r="H423" s="184">
        <v>35.505099999999999</v>
      </c>
      <c r="I423" s="184">
        <v>58.183599999999998</v>
      </c>
      <c r="J423" s="184">
        <v>27.081900000000001</v>
      </c>
      <c r="K423" s="184">
        <v>42.314399999999999</v>
      </c>
      <c r="L423" s="184">
        <v>23.414100000000001</v>
      </c>
      <c r="M423" s="184">
        <v>36.833399999999997</v>
      </c>
      <c r="N423" s="184">
        <v>38.1126</v>
      </c>
      <c r="O423" s="184">
        <v>13.7508</v>
      </c>
      <c r="P423" s="184">
        <v>12.4838</v>
      </c>
      <c r="Q423" s="184">
        <v>10.0182</v>
      </c>
      <c r="R423" s="184">
        <v>20.145600000000002</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44391</v>
      </c>
      <c r="E424" s="184">
        <v>21.039899999999999</v>
      </c>
      <c r="F424" s="184">
        <v>115.7299</v>
      </c>
      <c r="G424" s="184">
        <v>57.313200000000002</v>
      </c>
      <c r="H424" s="184">
        <v>36.058900000000001</v>
      </c>
      <c r="I424" s="184">
        <v>58.741</v>
      </c>
      <c r="J424" s="184">
        <v>27.642199999999999</v>
      </c>
      <c r="K424" s="184">
        <v>42.2378</v>
      </c>
      <c r="L424" s="184">
        <v>23.722899999999999</v>
      </c>
      <c r="M424" s="184">
        <v>37.3643</v>
      </c>
      <c r="N424" s="184">
        <v>38.6813</v>
      </c>
      <c r="O424" s="184">
        <v>14.230600000000001</v>
      </c>
      <c r="P424" s="184">
        <v>12.784800000000001</v>
      </c>
      <c r="Q424" s="184">
        <v>11.790100000000001</v>
      </c>
      <c r="R424" s="184">
        <v>20.624400000000001</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44391</v>
      </c>
      <c r="E425" s="184">
        <v>23.247399999999999</v>
      </c>
      <c r="F425" s="184">
        <v>38.035200000000003</v>
      </c>
      <c r="G425" s="184">
        <v>29.067299999999999</v>
      </c>
      <c r="H425" s="184">
        <v>14.4848</v>
      </c>
      <c r="I425" s="184">
        <v>25.068200000000001</v>
      </c>
      <c r="J425" s="184">
        <v>8.6334</v>
      </c>
      <c r="K425" s="184">
        <v>21.202100000000002</v>
      </c>
      <c r="L425" s="184">
        <v>11.0936</v>
      </c>
      <c r="M425" s="184">
        <v>18.963200000000001</v>
      </c>
      <c r="N425" s="184">
        <v>18.8505</v>
      </c>
      <c r="O425" s="184">
        <v>9.3690999999999995</v>
      </c>
      <c r="P425" s="184">
        <v>8.4503000000000004</v>
      </c>
      <c r="Q425" s="184">
        <v>8.6319999999999997</v>
      </c>
      <c r="R425" s="184">
        <v>12.2813</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44391</v>
      </c>
      <c r="E426" s="184">
        <v>24.298500000000001</v>
      </c>
      <c r="F426" s="184">
        <v>38.796700000000001</v>
      </c>
      <c r="G426" s="184">
        <v>29.561399999999999</v>
      </c>
      <c r="H426" s="184">
        <v>15.0649</v>
      </c>
      <c r="I426" s="184">
        <v>25.723500000000001</v>
      </c>
      <c r="J426" s="184">
        <v>9.3191000000000006</v>
      </c>
      <c r="K426" s="184">
        <v>21.820799999999998</v>
      </c>
      <c r="L426" s="184">
        <v>11.7309</v>
      </c>
      <c r="M426" s="184">
        <v>19.671199999999999</v>
      </c>
      <c r="N426" s="184">
        <v>19.533300000000001</v>
      </c>
      <c r="O426" s="184">
        <v>9.9471000000000007</v>
      </c>
      <c r="P426" s="184">
        <v>9.0256000000000007</v>
      </c>
      <c r="Q426" s="184">
        <v>8.9718</v>
      </c>
      <c r="R426" s="184">
        <v>12.8767</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44391</v>
      </c>
      <c r="E427" s="184">
        <v>26.8125</v>
      </c>
      <c r="F427" s="184">
        <v>52.895200000000003</v>
      </c>
      <c r="G427" s="184">
        <v>47.076099999999997</v>
      </c>
      <c r="H427" s="184">
        <v>18.912700000000001</v>
      </c>
      <c r="I427" s="184">
        <v>34.422899999999998</v>
      </c>
      <c r="J427" s="184">
        <v>14.3893</v>
      </c>
      <c r="K427" s="184">
        <v>31.657299999999999</v>
      </c>
      <c r="L427" s="184">
        <v>16.036000000000001</v>
      </c>
      <c r="M427" s="184">
        <v>28.741700000000002</v>
      </c>
      <c r="N427" s="184">
        <v>28.618099999999998</v>
      </c>
      <c r="O427" s="184">
        <v>11.3954</v>
      </c>
      <c r="P427" s="184">
        <v>10.2918</v>
      </c>
      <c r="Q427" s="184">
        <v>10.1638</v>
      </c>
      <c r="R427" s="184">
        <v>15.677899999999999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44391</v>
      </c>
      <c r="E428" s="184">
        <v>28.023700000000002</v>
      </c>
      <c r="F428" s="184">
        <v>53.740699999999997</v>
      </c>
      <c r="G428" s="184">
        <v>47.851700000000001</v>
      </c>
      <c r="H428" s="184">
        <v>19.7042</v>
      </c>
      <c r="I428" s="184">
        <v>35.284300000000002</v>
      </c>
      <c r="J428" s="184">
        <v>15.2408</v>
      </c>
      <c r="K428" s="184">
        <v>32.499600000000001</v>
      </c>
      <c r="L428" s="184">
        <v>16.838000000000001</v>
      </c>
      <c r="M428" s="184">
        <v>29.636099999999999</v>
      </c>
      <c r="N428" s="184">
        <v>29.482199999999999</v>
      </c>
      <c r="O428" s="184">
        <v>12.036</v>
      </c>
      <c r="P428" s="184">
        <v>10.907400000000001</v>
      </c>
      <c r="Q428" s="184">
        <v>10.8157</v>
      </c>
      <c r="R428" s="184">
        <v>16.3688</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44391</v>
      </c>
      <c r="E429" s="184">
        <v>11.248100000000001</v>
      </c>
      <c r="F429" s="184">
        <v>1.298</v>
      </c>
      <c r="G429" s="184">
        <v>5.1957000000000004</v>
      </c>
      <c r="H429" s="184">
        <v>8.6831999999999994</v>
      </c>
      <c r="I429" s="184">
        <v>5.3186999999999998</v>
      </c>
      <c r="J429" s="184">
        <v>1.3969</v>
      </c>
      <c r="K429" s="184">
        <v>6.7723000000000004</v>
      </c>
      <c r="L429" s="184">
        <v>5.2971000000000004</v>
      </c>
      <c r="M429" s="184">
        <v>6.2080000000000002</v>
      </c>
      <c r="N429" s="184">
        <v>6.0290999999999997</v>
      </c>
      <c r="O429" s="184"/>
      <c r="P429" s="184"/>
      <c r="Q429" s="184">
        <v>8.3874999999999993</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44391</v>
      </c>
      <c r="E430" s="184">
        <v>11.2019</v>
      </c>
      <c r="F430" s="184">
        <v>0.65169999999999995</v>
      </c>
      <c r="G430" s="184">
        <v>4.8255999999999997</v>
      </c>
      <c r="H430" s="184">
        <v>8.3454999999999995</v>
      </c>
      <c r="I430" s="184">
        <v>4.9901999999999997</v>
      </c>
      <c r="J430" s="184">
        <v>1.0871</v>
      </c>
      <c r="K430" s="184">
        <v>6.4638</v>
      </c>
      <c r="L430" s="184">
        <v>4.9882</v>
      </c>
      <c r="M430" s="184">
        <v>5.8917999999999999</v>
      </c>
      <c r="N430" s="184">
        <v>5.7102000000000004</v>
      </c>
      <c r="O430" s="184"/>
      <c r="P430" s="184"/>
      <c r="Q430" s="184">
        <v>8.0823999999999998</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44391</v>
      </c>
      <c r="E431" s="184">
        <v>11.3436</v>
      </c>
      <c r="F431" s="184">
        <v>4.8270999999999997</v>
      </c>
      <c r="G431" s="184">
        <v>8.6335999999999995</v>
      </c>
      <c r="H431" s="184">
        <v>16.230699999999999</v>
      </c>
      <c r="I431" s="184">
        <v>11.473000000000001</v>
      </c>
      <c r="J431" s="184">
        <v>2.2565</v>
      </c>
      <c r="K431" s="184">
        <v>5.6612999999999998</v>
      </c>
      <c r="L431" s="184">
        <v>4.8609</v>
      </c>
      <c r="M431" s="184">
        <v>4.8171999999999997</v>
      </c>
      <c r="N431" s="184">
        <v>5.3689999999999998</v>
      </c>
      <c r="O431" s="184"/>
      <c r="P431" s="184"/>
      <c r="Q431" s="184">
        <v>8.5322999999999993</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44391</v>
      </c>
      <c r="E432" s="184">
        <v>11.3436</v>
      </c>
      <c r="F432" s="184">
        <v>4.8270999999999997</v>
      </c>
      <c r="G432" s="184">
        <v>8.6335999999999995</v>
      </c>
      <c r="H432" s="184">
        <v>16.230699999999999</v>
      </c>
      <c r="I432" s="184">
        <v>11.473000000000001</v>
      </c>
      <c r="J432" s="184">
        <v>2.2565</v>
      </c>
      <c r="K432" s="184">
        <v>5.6612999999999998</v>
      </c>
      <c r="L432" s="184">
        <v>4.8609</v>
      </c>
      <c r="M432" s="184">
        <v>4.8171999999999997</v>
      </c>
      <c r="N432" s="184">
        <v>5.3689999999999998</v>
      </c>
      <c r="O432" s="184"/>
      <c r="P432" s="184"/>
      <c r="Q432" s="184">
        <v>8.5322999999999993</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44391</v>
      </c>
      <c r="E433" s="184">
        <v>11.532400000000001</v>
      </c>
      <c r="F433" s="184">
        <v>9.8140999999999998</v>
      </c>
      <c r="G433" s="184">
        <v>-10.745100000000001</v>
      </c>
      <c r="H433" s="184">
        <v>10.056900000000001</v>
      </c>
      <c r="I433" s="184">
        <v>1.8098000000000001</v>
      </c>
      <c r="J433" s="184">
        <v>-9.6395999999999997</v>
      </c>
      <c r="K433" s="184">
        <v>2.8797000000000001</v>
      </c>
      <c r="L433" s="184">
        <v>4.0727000000000002</v>
      </c>
      <c r="M433" s="184">
        <v>4.8948999999999998</v>
      </c>
      <c r="N433" s="184">
        <v>4.5434999999999999</v>
      </c>
      <c r="O433" s="184"/>
      <c r="P433" s="184"/>
      <c r="Q433" s="184">
        <v>9.7020999999999997</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44391</v>
      </c>
      <c r="E434" s="184">
        <v>11.532400000000001</v>
      </c>
      <c r="F434" s="184">
        <v>9.8140999999999998</v>
      </c>
      <c r="G434" s="184">
        <v>-10.745100000000001</v>
      </c>
      <c r="H434" s="184">
        <v>10.056900000000001</v>
      </c>
      <c r="I434" s="184">
        <v>1.8098000000000001</v>
      </c>
      <c r="J434" s="184">
        <v>-9.6395999999999997</v>
      </c>
      <c r="K434" s="184">
        <v>2.8797000000000001</v>
      </c>
      <c r="L434" s="184">
        <v>4.0727000000000002</v>
      </c>
      <c r="M434" s="184">
        <v>4.8948999999999998</v>
      </c>
      <c r="N434" s="184">
        <v>4.5434999999999999</v>
      </c>
      <c r="O434" s="184"/>
      <c r="P434" s="184"/>
      <c r="Q434" s="184">
        <v>9.7020999999999997</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44391</v>
      </c>
      <c r="E435" s="184">
        <v>98.088999999999999</v>
      </c>
      <c r="F435" s="184">
        <v>46.088299999999997</v>
      </c>
      <c r="G435" s="184">
        <v>47.777099999999997</v>
      </c>
      <c r="H435" s="184">
        <v>13.831300000000001</v>
      </c>
      <c r="I435" s="184">
        <v>47.576500000000003</v>
      </c>
      <c r="J435" s="184">
        <v>33.799500000000002</v>
      </c>
      <c r="K435" s="184">
        <v>54.120399999999997</v>
      </c>
      <c r="L435" s="184">
        <v>37.229399999999998</v>
      </c>
      <c r="M435" s="184">
        <v>50.017200000000003</v>
      </c>
      <c r="N435" s="184">
        <v>43.770099999999999</v>
      </c>
      <c r="O435" s="184">
        <v>7.5471000000000004</v>
      </c>
      <c r="P435" s="184">
        <v>7.9744000000000002</v>
      </c>
      <c r="Q435" s="184">
        <v>13.756500000000001</v>
      </c>
      <c r="R435" s="184">
        <v>7.9351000000000003</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44391</v>
      </c>
      <c r="E436" s="184">
        <v>106.78870000000001</v>
      </c>
      <c r="F436" s="184">
        <v>47.126100000000001</v>
      </c>
      <c r="G436" s="184">
        <v>48.7699</v>
      </c>
      <c r="H436" s="184">
        <v>14.817399999999999</v>
      </c>
      <c r="I436" s="184">
        <v>48.584099999999999</v>
      </c>
      <c r="J436" s="184">
        <v>34.837200000000003</v>
      </c>
      <c r="K436" s="184">
        <v>55.215299999999999</v>
      </c>
      <c r="L436" s="184">
        <v>38.489100000000001</v>
      </c>
      <c r="M436" s="184">
        <v>51.468499999999999</v>
      </c>
      <c r="N436" s="184">
        <v>45.274299999999997</v>
      </c>
      <c r="O436" s="184">
        <v>8.6766000000000005</v>
      </c>
      <c r="P436" s="184">
        <v>9.1247000000000007</v>
      </c>
      <c r="Q436" s="184">
        <v>10.3581</v>
      </c>
      <c r="R436" s="184">
        <v>9.0564</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44391</v>
      </c>
      <c r="E437" s="184">
        <v>53.851599999999998</v>
      </c>
      <c r="F437" s="184">
        <v>37.180700000000002</v>
      </c>
      <c r="G437" s="184">
        <v>43.198799999999999</v>
      </c>
      <c r="H437" s="184">
        <v>23.577000000000002</v>
      </c>
      <c r="I437" s="184">
        <v>47.7622</v>
      </c>
      <c r="J437" s="184">
        <v>21.881499999999999</v>
      </c>
      <c r="K437" s="184">
        <v>36.567300000000003</v>
      </c>
      <c r="L437" s="184">
        <v>33.372900000000001</v>
      </c>
      <c r="M437" s="184">
        <v>39.911700000000003</v>
      </c>
      <c r="N437" s="184">
        <v>34.679499999999997</v>
      </c>
      <c r="O437" s="184">
        <v>5.4217000000000004</v>
      </c>
      <c r="P437" s="184">
        <v>6.5419</v>
      </c>
      <c r="Q437" s="184">
        <v>10.0207</v>
      </c>
      <c r="R437" s="184">
        <v>5.5094000000000003</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44391</v>
      </c>
      <c r="E438" s="184">
        <v>57.004899999999999</v>
      </c>
      <c r="F438" s="184">
        <v>37.944899999999997</v>
      </c>
      <c r="G438" s="184">
        <v>43.956899999999997</v>
      </c>
      <c r="H438" s="184">
        <v>24.334499999999998</v>
      </c>
      <c r="I438" s="184">
        <v>48.5199</v>
      </c>
      <c r="J438" s="184">
        <v>22.633800000000001</v>
      </c>
      <c r="K438" s="184">
        <v>37.435000000000002</v>
      </c>
      <c r="L438" s="184">
        <v>34.299900000000001</v>
      </c>
      <c r="M438" s="184">
        <v>40.869599999999998</v>
      </c>
      <c r="N438" s="184">
        <v>35.620399999999997</v>
      </c>
      <c r="O438" s="184">
        <v>6.1124999999999998</v>
      </c>
      <c r="P438" s="184">
        <v>7.3231000000000002</v>
      </c>
      <c r="Q438" s="184">
        <v>9.1929999999999996</v>
      </c>
      <c r="R438" s="184">
        <v>6.1981000000000002</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44391</v>
      </c>
      <c r="E439" s="184">
        <v>34.177100000000003</v>
      </c>
      <c r="F439" s="184">
        <v>24.686699999999998</v>
      </c>
      <c r="G439" s="184">
        <v>29.1647</v>
      </c>
      <c r="H439" s="184">
        <v>19.0486</v>
      </c>
      <c r="I439" s="184">
        <v>36.549199999999999</v>
      </c>
      <c r="J439" s="184">
        <v>15.017200000000001</v>
      </c>
      <c r="K439" s="184">
        <v>26.972999999999999</v>
      </c>
      <c r="L439" s="184">
        <v>25.842500000000001</v>
      </c>
      <c r="M439" s="184">
        <v>28.353100000000001</v>
      </c>
      <c r="N439" s="184">
        <v>24.3491</v>
      </c>
      <c r="O439" s="184">
        <v>4.3099999999999999E-2</v>
      </c>
      <c r="P439" s="184">
        <v>3.1635</v>
      </c>
      <c r="Q439" s="184">
        <v>7.2195999999999998</v>
      </c>
      <c r="R439" s="184">
        <v>-2.9192</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44391</v>
      </c>
      <c r="E440" s="184">
        <v>36.222200000000001</v>
      </c>
      <c r="F440" s="184">
        <v>25.511900000000001</v>
      </c>
      <c r="G440" s="184">
        <v>29.929099999999998</v>
      </c>
      <c r="H440" s="184">
        <v>19.8399</v>
      </c>
      <c r="I440" s="184">
        <v>37.335799999999999</v>
      </c>
      <c r="J440" s="184">
        <v>15.7979</v>
      </c>
      <c r="K440" s="184">
        <v>27.835999999999999</v>
      </c>
      <c r="L440" s="184">
        <v>26.781600000000001</v>
      </c>
      <c r="M440" s="184">
        <v>29.3323</v>
      </c>
      <c r="N440" s="184">
        <v>25.2882</v>
      </c>
      <c r="O440" s="184">
        <v>0.74709999999999999</v>
      </c>
      <c r="P440" s="184">
        <v>3.9245999999999999</v>
      </c>
      <c r="Q440" s="184">
        <v>6.3154000000000003</v>
      </c>
      <c r="R440" s="184">
        <v>-2.2671000000000001</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44391</v>
      </c>
      <c r="E441" s="184">
        <v>45.249200000000002</v>
      </c>
      <c r="F441" s="184">
        <v>25.6693</v>
      </c>
      <c r="G441" s="184">
        <v>28.195799999999998</v>
      </c>
      <c r="H441" s="184">
        <v>13.088900000000001</v>
      </c>
      <c r="I441" s="184">
        <v>13.017099999999999</v>
      </c>
      <c r="J441" s="184">
        <v>6.0827999999999998</v>
      </c>
      <c r="K441" s="184">
        <v>15.335699999999999</v>
      </c>
      <c r="L441" s="184">
        <v>9.7154000000000007</v>
      </c>
      <c r="M441" s="184">
        <v>15.528600000000001</v>
      </c>
      <c r="N441" s="184">
        <v>14.2919</v>
      </c>
      <c r="O441" s="184">
        <v>8.0389999999999997</v>
      </c>
      <c r="P441" s="184">
        <v>7.7953000000000001</v>
      </c>
      <c r="Q441" s="184">
        <v>9.2721999999999998</v>
      </c>
      <c r="R441" s="184">
        <v>8.9124999999999996</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44391</v>
      </c>
      <c r="E442" s="184">
        <v>47.010399999999997</v>
      </c>
      <c r="F442" s="184">
        <v>26.1843</v>
      </c>
      <c r="G442" s="184">
        <v>28.778600000000001</v>
      </c>
      <c r="H442" s="184">
        <v>13.6675</v>
      </c>
      <c r="I442" s="184">
        <v>13.602600000000001</v>
      </c>
      <c r="J442" s="184">
        <v>6.6696</v>
      </c>
      <c r="K442" s="184">
        <v>15.9466</v>
      </c>
      <c r="L442" s="184">
        <v>10.362299999999999</v>
      </c>
      <c r="M442" s="184">
        <v>16.232099999999999</v>
      </c>
      <c r="N442" s="184">
        <v>15.0273</v>
      </c>
      <c r="O442" s="184">
        <v>8.5942000000000007</v>
      </c>
      <c r="P442" s="184">
        <v>8.2942999999999998</v>
      </c>
      <c r="Q442" s="184">
        <v>9.1319999999999997</v>
      </c>
      <c r="R442" s="184">
        <v>9.5519999999999996</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44391</v>
      </c>
      <c r="E443" s="184">
        <v>13.349</v>
      </c>
      <c r="F443" s="184">
        <v>60.253599999999999</v>
      </c>
      <c r="G443" s="184">
        <v>39.476700000000001</v>
      </c>
      <c r="H443" s="184">
        <v>8.6859999999999999</v>
      </c>
      <c r="I443" s="184">
        <v>57.651699999999998</v>
      </c>
      <c r="J443" s="184">
        <v>24.528199999999998</v>
      </c>
      <c r="K443" s="184">
        <v>44.2333</v>
      </c>
      <c r="L443" s="184">
        <v>30.303100000000001</v>
      </c>
      <c r="M443" s="184">
        <v>36.088000000000001</v>
      </c>
      <c r="N443" s="184">
        <v>30.654800000000002</v>
      </c>
      <c r="O443" s="184">
        <v>3.3965000000000001</v>
      </c>
      <c r="P443" s="184">
        <v>3.8445999999999998</v>
      </c>
      <c r="Q443" s="184">
        <v>4.4530000000000003</v>
      </c>
      <c r="R443" s="184">
        <v>2.7597</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44391</v>
      </c>
      <c r="E444" s="184">
        <v>14.485200000000001</v>
      </c>
      <c r="F444" s="184">
        <v>61.587200000000003</v>
      </c>
      <c r="G444" s="184">
        <v>40.49</v>
      </c>
      <c r="H444" s="184">
        <v>9.7373999999999992</v>
      </c>
      <c r="I444" s="184">
        <v>58.802799999999998</v>
      </c>
      <c r="J444" s="184">
        <v>25.6785</v>
      </c>
      <c r="K444" s="184">
        <v>45.266199999999998</v>
      </c>
      <c r="L444" s="184">
        <v>31.3126</v>
      </c>
      <c r="M444" s="184">
        <v>37.158999999999999</v>
      </c>
      <c r="N444" s="184">
        <v>31.6812</v>
      </c>
      <c r="O444" s="184">
        <v>4.1848000000000001</v>
      </c>
      <c r="P444" s="184">
        <v>4.9598000000000004</v>
      </c>
      <c r="Q444" s="184">
        <v>5.7478999999999996</v>
      </c>
      <c r="R444" s="184">
        <v>3.4754999999999998</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44391</v>
      </c>
      <c r="E445" s="184">
        <v>27.0318</v>
      </c>
      <c r="F445" s="184">
        <v>48.403500000000001</v>
      </c>
      <c r="G445" s="184">
        <v>53.673099999999998</v>
      </c>
      <c r="H445" s="184">
        <v>34.367400000000004</v>
      </c>
      <c r="I445" s="184">
        <v>33.555999999999997</v>
      </c>
      <c r="J445" s="184">
        <v>25.991599999999998</v>
      </c>
      <c r="K445" s="184">
        <v>40.921700000000001</v>
      </c>
      <c r="L445" s="184">
        <v>27.448499999999999</v>
      </c>
      <c r="M445" s="184">
        <v>37.849299999999999</v>
      </c>
      <c r="N445" s="184">
        <v>38.533000000000001</v>
      </c>
      <c r="O445" s="184">
        <v>14.0723</v>
      </c>
      <c r="P445" s="184">
        <v>12.433999999999999</v>
      </c>
      <c r="Q445" s="184">
        <v>11.248699999999999</v>
      </c>
      <c r="R445" s="184">
        <v>16.622900000000001</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44391</v>
      </c>
      <c r="E446" s="184">
        <v>25.2606</v>
      </c>
      <c r="F446" s="184">
        <v>47.600499999999997</v>
      </c>
      <c r="G446" s="184">
        <v>52.918799999999997</v>
      </c>
      <c r="H446" s="184">
        <v>33.613999999999997</v>
      </c>
      <c r="I446" s="184">
        <v>32.794600000000003</v>
      </c>
      <c r="J446" s="184">
        <v>25.2256</v>
      </c>
      <c r="K446" s="184">
        <v>40.257800000000003</v>
      </c>
      <c r="L446" s="184">
        <v>26.784800000000001</v>
      </c>
      <c r="M446" s="184">
        <v>37.049500000000002</v>
      </c>
      <c r="N446" s="184">
        <v>37.633699999999997</v>
      </c>
      <c r="O446" s="184">
        <v>13.2121</v>
      </c>
      <c r="P446" s="184">
        <v>11.502700000000001</v>
      </c>
      <c r="Q446" s="184">
        <v>10.313000000000001</v>
      </c>
      <c r="R446" s="184">
        <v>15.7606</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44390</v>
      </c>
      <c r="E447" s="184">
        <v>17.033000000000001</v>
      </c>
      <c r="F447" s="184">
        <v>61.82</v>
      </c>
      <c r="G447" s="184">
        <v>14.595000000000001</v>
      </c>
      <c r="H447" s="184">
        <v>16.799199999999999</v>
      </c>
      <c r="I447" s="184">
        <v>4.4618000000000002</v>
      </c>
      <c r="J447" s="184">
        <v>-2.4790000000000001</v>
      </c>
      <c r="K447" s="184">
        <v>7.6760999999999999</v>
      </c>
      <c r="L447" s="184">
        <v>2.8746999999999998</v>
      </c>
      <c r="M447" s="184">
        <v>6.5536000000000003</v>
      </c>
      <c r="N447" s="184">
        <v>6.3273000000000001</v>
      </c>
      <c r="O447" s="184">
        <v>6.6982999999999997</v>
      </c>
      <c r="P447" s="184">
        <v>6.4162999999999997</v>
      </c>
      <c r="Q447" s="184">
        <v>7.6680999999999999</v>
      </c>
      <c r="R447" s="184">
        <v>7.0439999999999996</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44390</v>
      </c>
      <c r="E448" s="184">
        <v>17.535799999999998</v>
      </c>
      <c r="F448" s="184">
        <v>62.550699999999999</v>
      </c>
      <c r="G448" s="184">
        <v>15.2722</v>
      </c>
      <c r="H448" s="184">
        <v>17.543099999999999</v>
      </c>
      <c r="I448" s="184">
        <v>5.1990999999999996</v>
      </c>
      <c r="J448" s="184">
        <v>-1.7405999999999999</v>
      </c>
      <c r="K448" s="184">
        <v>8.4335000000000004</v>
      </c>
      <c r="L448" s="184">
        <v>3.641</v>
      </c>
      <c r="M448" s="184">
        <v>7.3433999999999999</v>
      </c>
      <c r="N448" s="184">
        <v>7.1261000000000001</v>
      </c>
      <c r="O448" s="184">
        <v>7.3604000000000003</v>
      </c>
      <c r="P448" s="184">
        <v>6.9189999999999996</v>
      </c>
      <c r="Q448" s="184">
        <v>8.1035000000000004</v>
      </c>
      <c r="R448" s="184">
        <v>7.8455000000000004</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44391</v>
      </c>
      <c r="E449" s="184">
        <v>74.763499999999993</v>
      </c>
      <c r="F449" s="184">
        <v>82.399500000000003</v>
      </c>
      <c r="G449" s="184">
        <v>52.9514</v>
      </c>
      <c r="H449" s="184">
        <v>25.243300000000001</v>
      </c>
      <c r="I449" s="184">
        <v>32.345999999999997</v>
      </c>
      <c r="J449" s="184">
        <v>9.9192</v>
      </c>
      <c r="K449" s="184">
        <v>32.202500000000001</v>
      </c>
      <c r="L449" s="184">
        <v>18.049099999999999</v>
      </c>
      <c r="M449" s="184">
        <v>33.370699999999999</v>
      </c>
      <c r="N449" s="184">
        <v>32.017699999999998</v>
      </c>
      <c r="O449" s="184">
        <v>13.4054</v>
      </c>
      <c r="P449" s="184">
        <v>12.6662</v>
      </c>
      <c r="Q449" s="184">
        <v>12.1212</v>
      </c>
      <c r="R449" s="184">
        <v>15.088800000000001</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44391</v>
      </c>
      <c r="E450" s="184">
        <v>79.017499999999998</v>
      </c>
      <c r="F450" s="184">
        <v>83.660799999999995</v>
      </c>
      <c r="G450" s="184">
        <v>54.213700000000003</v>
      </c>
      <c r="H450" s="184">
        <v>26.496600000000001</v>
      </c>
      <c r="I450" s="184">
        <v>33.6036</v>
      </c>
      <c r="J450" s="184">
        <v>11.1661</v>
      </c>
      <c r="K450" s="184">
        <v>33.614699999999999</v>
      </c>
      <c r="L450" s="184">
        <v>19.4878</v>
      </c>
      <c r="M450" s="184">
        <v>35.021000000000001</v>
      </c>
      <c r="N450" s="184">
        <v>33.747999999999998</v>
      </c>
      <c r="O450" s="184">
        <v>14.6022</v>
      </c>
      <c r="P450" s="184">
        <v>13.4605</v>
      </c>
      <c r="Q450" s="184">
        <v>12.3811</v>
      </c>
      <c r="R450" s="184">
        <v>16.5731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44391</v>
      </c>
      <c r="E451" s="184">
        <v>34.867800000000003</v>
      </c>
      <c r="F451" s="184">
        <v>0.73280000000000001</v>
      </c>
      <c r="G451" s="184">
        <v>2.8902999999999999</v>
      </c>
      <c r="H451" s="184">
        <v>4.8796999999999997</v>
      </c>
      <c r="I451" s="184">
        <v>1.9006000000000001</v>
      </c>
      <c r="J451" s="184">
        <v>-0.2616</v>
      </c>
      <c r="K451" s="184">
        <v>4.6630000000000003</v>
      </c>
      <c r="L451" s="184">
        <v>4.2845000000000004</v>
      </c>
      <c r="M451" s="184">
        <v>5.3704999999999998</v>
      </c>
      <c r="N451" s="184">
        <v>5.9646999999999997</v>
      </c>
      <c r="O451" s="184">
        <v>7.8795999999999999</v>
      </c>
      <c r="P451" s="184">
        <v>7.7054999999999998</v>
      </c>
      <c r="Q451" s="184">
        <v>7.3615000000000004</v>
      </c>
      <c r="R451" s="184">
        <v>7.9001000000000001</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44391</v>
      </c>
      <c r="E452" s="184">
        <v>35.9405</v>
      </c>
      <c r="F452" s="184">
        <v>1.2186999999999999</v>
      </c>
      <c r="G452" s="184">
        <v>3.2513000000000001</v>
      </c>
      <c r="H452" s="184">
        <v>5.2282000000000002</v>
      </c>
      <c r="I452" s="184">
        <v>2.2362000000000002</v>
      </c>
      <c r="J452" s="184">
        <v>7.1099999999999997E-2</v>
      </c>
      <c r="K452" s="184">
        <v>4.9337999999999997</v>
      </c>
      <c r="L452" s="184">
        <v>4.5092999999999996</v>
      </c>
      <c r="M452" s="184">
        <v>5.5819999999999999</v>
      </c>
      <c r="N452" s="184">
        <v>6.2141000000000002</v>
      </c>
      <c r="O452" s="184">
        <v>8.3546999999999993</v>
      </c>
      <c r="P452" s="184">
        <v>8.1979000000000006</v>
      </c>
      <c r="Q452" s="184">
        <v>8.8962000000000003</v>
      </c>
      <c r="R452" s="184">
        <v>8.1983999999999995</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44391</v>
      </c>
      <c r="E453" s="184">
        <v>42.642499999999998</v>
      </c>
      <c r="F453" s="184">
        <v>14.3857</v>
      </c>
      <c r="G453" s="184">
        <v>24.734999999999999</v>
      </c>
      <c r="H453" s="184">
        <v>25.175999999999998</v>
      </c>
      <c r="I453" s="184">
        <v>22.3718</v>
      </c>
      <c r="J453" s="184">
        <v>8.2788000000000004</v>
      </c>
      <c r="K453" s="184">
        <v>18.866099999999999</v>
      </c>
      <c r="L453" s="184">
        <v>13.167899999999999</v>
      </c>
      <c r="M453" s="184">
        <v>17.151199999999999</v>
      </c>
      <c r="N453" s="184">
        <v>18.5505</v>
      </c>
      <c r="O453" s="184">
        <v>9.5295000000000005</v>
      </c>
      <c r="P453" s="184">
        <v>8.5612999999999992</v>
      </c>
      <c r="Q453" s="184">
        <v>8.5975000000000001</v>
      </c>
      <c r="R453" s="184">
        <v>10.4069</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44391</v>
      </c>
      <c r="E454" s="184">
        <v>44.597700000000003</v>
      </c>
      <c r="F454" s="184">
        <v>15.065300000000001</v>
      </c>
      <c r="G454" s="184">
        <v>25.4268</v>
      </c>
      <c r="H454" s="184">
        <v>25.8613</v>
      </c>
      <c r="I454" s="184">
        <v>23.059699999999999</v>
      </c>
      <c r="J454" s="184">
        <v>8.9563000000000006</v>
      </c>
      <c r="K454" s="184">
        <v>19.483000000000001</v>
      </c>
      <c r="L454" s="184">
        <v>13.7341</v>
      </c>
      <c r="M454" s="184">
        <v>17.728200000000001</v>
      </c>
      <c r="N454" s="184">
        <v>19.145199999999999</v>
      </c>
      <c r="O454" s="184">
        <v>10.121600000000001</v>
      </c>
      <c r="P454" s="184">
        <v>9.1135000000000002</v>
      </c>
      <c r="Q454" s="184">
        <v>9.3893000000000004</v>
      </c>
      <c r="R454" s="184">
        <v>11.0313</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44391</v>
      </c>
      <c r="E455" s="184">
        <v>36.045900000000003</v>
      </c>
      <c r="F455" s="184">
        <v>7.4947999999999997</v>
      </c>
      <c r="G455" s="184">
        <v>8.0692000000000004</v>
      </c>
      <c r="H455" s="184">
        <v>13.575100000000001</v>
      </c>
      <c r="I455" s="184">
        <v>9.7281999999999993</v>
      </c>
      <c r="J455" s="184">
        <v>1.4870000000000001</v>
      </c>
      <c r="K455" s="184">
        <v>4.9749999999999996</v>
      </c>
      <c r="L455" s="184">
        <v>4.1538000000000004</v>
      </c>
      <c r="M455" s="184">
        <v>4.3009000000000004</v>
      </c>
      <c r="N455" s="184">
        <v>4.8166000000000002</v>
      </c>
      <c r="O455" s="184">
        <v>9.1509999999999998</v>
      </c>
      <c r="P455" s="184">
        <v>8.1635000000000009</v>
      </c>
      <c r="Q455" s="184">
        <v>8.6838999999999995</v>
      </c>
      <c r="R455" s="184">
        <v>8.6350999999999996</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44391</v>
      </c>
      <c r="E456" s="184">
        <v>34.779200000000003</v>
      </c>
      <c r="F456" s="184">
        <v>7.0328999999999997</v>
      </c>
      <c r="G456" s="184">
        <v>7.7112999999999996</v>
      </c>
      <c r="H456" s="184">
        <v>13.2118</v>
      </c>
      <c r="I456" s="184">
        <v>9.3739000000000008</v>
      </c>
      <c r="J456" s="184">
        <v>1.1345000000000001</v>
      </c>
      <c r="K456" s="184">
        <v>4.6195000000000004</v>
      </c>
      <c r="L456" s="184">
        <v>3.7839999999999998</v>
      </c>
      <c r="M456" s="184">
        <v>3.9209999999999998</v>
      </c>
      <c r="N456" s="184">
        <v>4.4276</v>
      </c>
      <c r="O456" s="184">
        <v>8.7388999999999992</v>
      </c>
      <c r="P456" s="184">
        <v>7.7279</v>
      </c>
      <c r="Q456" s="184">
        <v>7.6806000000000001</v>
      </c>
      <c r="R456" s="184">
        <v>8.2218</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44391</v>
      </c>
      <c r="E457" s="184">
        <v>26.192900000000002</v>
      </c>
      <c r="F457" s="184">
        <v>39.199599999999997</v>
      </c>
      <c r="G457" s="184">
        <v>24.355899999999998</v>
      </c>
      <c r="H457" s="184">
        <v>6.2384000000000004</v>
      </c>
      <c r="I457" s="184">
        <v>12.2706</v>
      </c>
      <c r="J457" s="184">
        <v>4.7798999999999996</v>
      </c>
      <c r="K457" s="184">
        <v>13.735799999999999</v>
      </c>
      <c r="L457" s="184">
        <v>6.5483000000000002</v>
      </c>
      <c r="M457" s="184">
        <v>10.4854</v>
      </c>
      <c r="N457" s="184">
        <v>12.055199999999999</v>
      </c>
      <c r="O457" s="184">
        <v>7.9397000000000002</v>
      </c>
      <c r="P457" s="184">
        <v>8.2440999999999995</v>
      </c>
      <c r="Q457" s="184">
        <v>9.0678000000000001</v>
      </c>
      <c r="R457" s="184">
        <v>8.7677999999999994</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44391</v>
      </c>
      <c r="E458" s="184">
        <v>25.017900000000001</v>
      </c>
      <c r="F458" s="184">
        <v>38.557099999999998</v>
      </c>
      <c r="G458" s="184">
        <v>23.682500000000001</v>
      </c>
      <c r="H458" s="184">
        <v>5.5708000000000002</v>
      </c>
      <c r="I458" s="184">
        <v>11.598000000000001</v>
      </c>
      <c r="J458" s="184">
        <v>4.1135000000000002</v>
      </c>
      <c r="K458" s="184">
        <v>13.056800000000001</v>
      </c>
      <c r="L458" s="184">
        <v>5.8611000000000004</v>
      </c>
      <c r="M458" s="184">
        <v>9.7597000000000005</v>
      </c>
      <c r="N458" s="184">
        <v>11.314299999999999</v>
      </c>
      <c r="O458" s="184">
        <v>7.1497000000000002</v>
      </c>
      <c r="P458" s="184">
        <v>7.516</v>
      </c>
      <c r="Q458" s="184">
        <v>8.3553999999999995</v>
      </c>
      <c r="R458" s="184">
        <v>8.0276999999999994</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44391</v>
      </c>
      <c r="E459" s="184">
        <v>29.0367</v>
      </c>
      <c r="F459" s="184">
        <v>79.996300000000005</v>
      </c>
      <c r="G459" s="184">
        <v>53.154400000000003</v>
      </c>
      <c r="H459" s="184">
        <v>21.946300000000001</v>
      </c>
      <c r="I459" s="184">
        <v>28.290600000000001</v>
      </c>
      <c r="J459" s="184">
        <v>14.2393</v>
      </c>
      <c r="K459" s="184">
        <v>30.0657</v>
      </c>
      <c r="L459" s="184">
        <v>13.23</v>
      </c>
      <c r="M459" s="184">
        <v>21.241800000000001</v>
      </c>
      <c r="N459" s="184">
        <v>23.672499999999999</v>
      </c>
      <c r="O459" s="184">
        <v>9.0081000000000007</v>
      </c>
      <c r="P459" s="184">
        <v>9.0815999999999999</v>
      </c>
      <c r="Q459" s="184">
        <v>9.7792999999999992</v>
      </c>
      <c r="R459" s="184">
        <v>11.7051</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44391</v>
      </c>
      <c r="E460" s="184">
        <v>27.807700000000001</v>
      </c>
      <c r="F460" s="184">
        <v>79.189099999999996</v>
      </c>
      <c r="G460" s="184">
        <v>52.351199999999999</v>
      </c>
      <c r="H460" s="184">
        <v>21.161899999999999</v>
      </c>
      <c r="I460" s="184">
        <v>27.5045</v>
      </c>
      <c r="J460" s="184">
        <v>13.452400000000001</v>
      </c>
      <c r="K460" s="184">
        <v>29.280999999999999</v>
      </c>
      <c r="L460" s="184">
        <v>12.450200000000001</v>
      </c>
      <c r="M460" s="184">
        <v>20.4023</v>
      </c>
      <c r="N460" s="184">
        <v>22.822800000000001</v>
      </c>
      <c r="O460" s="184">
        <v>8.2510999999999992</v>
      </c>
      <c r="P460" s="184">
        <v>8.3926999999999996</v>
      </c>
      <c r="Q460" s="184">
        <v>9.3625000000000007</v>
      </c>
      <c r="R460" s="184">
        <v>10.9373</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44391</v>
      </c>
      <c r="E461" s="184">
        <v>126.123</v>
      </c>
      <c r="F461" s="184">
        <v>14.7654</v>
      </c>
      <c r="G461" s="184">
        <v>40.1569</v>
      </c>
      <c r="H461" s="184">
        <v>22.129300000000001</v>
      </c>
      <c r="I461" s="184">
        <v>32.799599999999998</v>
      </c>
      <c r="J461" s="184">
        <v>27.523</v>
      </c>
      <c r="K461" s="184">
        <v>42.675699999999999</v>
      </c>
      <c r="L461" s="184">
        <v>27.739000000000001</v>
      </c>
      <c r="M461" s="184">
        <v>38.841299999999997</v>
      </c>
      <c r="N461" s="184">
        <v>39.801099999999998</v>
      </c>
      <c r="O461" s="184">
        <v>17.977399999999999</v>
      </c>
      <c r="P461" s="184">
        <v>14.1495</v>
      </c>
      <c r="Q461" s="184">
        <v>16.1403</v>
      </c>
      <c r="R461" s="184">
        <v>23.621700000000001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44391</v>
      </c>
      <c r="E462" s="184">
        <v>131.661</v>
      </c>
      <c r="F462" s="184">
        <v>15.5313</v>
      </c>
      <c r="G462" s="184">
        <v>40.981200000000001</v>
      </c>
      <c r="H462" s="184">
        <v>22.912099999999999</v>
      </c>
      <c r="I462" s="184">
        <v>33.595700000000001</v>
      </c>
      <c r="J462" s="184">
        <v>28.330400000000001</v>
      </c>
      <c r="K462" s="184">
        <v>43.561500000000002</v>
      </c>
      <c r="L462" s="184">
        <v>28.559200000000001</v>
      </c>
      <c r="M462" s="184">
        <v>39.732599999999998</v>
      </c>
      <c r="N462" s="184">
        <v>40.6995</v>
      </c>
      <c r="O462" s="184">
        <v>18.738499999999998</v>
      </c>
      <c r="P462" s="184">
        <v>14.9694</v>
      </c>
      <c r="Q462" s="184">
        <v>15.270300000000001</v>
      </c>
      <c r="R462" s="184">
        <v>24.265499999999999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44391</v>
      </c>
      <c r="E463" s="184">
        <v>22.950600000000001</v>
      </c>
      <c r="F463" s="184">
        <v>57.662399999999998</v>
      </c>
      <c r="G463" s="184">
        <v>27.6816</v>
      </c>
      <c r="H463" s="184">
        <v>7.3943000000000003</v>
      </c>
      <c r="I463" s="184">
        <v>20.447700000000001</v>
      </c>
      <c r="J463" s="184">
        <v>2.0230999999999999</v>
      </c>
      <c r="K463" s="184">
        <v>14.7616</v>
      </c>
      <c r="L463" s="184">
        <v>6.9459999999999997</v>
      </c>
      <c r="M463" s="184">
        <v>13.805300000000001</v>
      </c>
      <c r="N463" s="184">
        <v>16.552600000000002</v>
      </c>
      <c r="O463" s="184">
        <v>9.6292000000000009</v>
      </c>
      <c r="P463" s="184">
        <v>8.7504000000000008</v>
      </c>
      <c r="Q463" s="184">
        <v>9.6547000000000001</v>
      </c>
      <c r="R463" s="184">
        <v>10.9041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44391</v>
      </c>
      <c r="E464" s="184">
        <v>22.7546</v>
      </c>
      <c r="F464" s="184">
        <v>57.3553</v>
      </c>
      <c r="G464" s="184">
        <v>27.306799999999999</v>
      </c>
      <c r="H464" s="184">
        <v>7.0214999999999996</v>
      </c>
      <c r="I464" s="184">
        <v>20.066700000000001</v>
      </c>
      <c r="J464" s="184">
        <v>1.6544000000000001</v>
      </c>
      <c r="K464" s="184">
        <v>14.3781</v>
      </c>
      <c r="L464" s="184">
        <v>6.5637999999999996</v>
      </c>
      <c r="M464" s="184">
        <v>13.3963</v>
      </c>
      <c r="N464" s="184">
        <v>16.142299999999999</v>
      </c>
      <c r="O464" s="184">
        <v>9.3529999999999998</v>
      </c>
      <c r="P464" s="184">
        <v>8.5487000000000002</v>
      </c>
      <c r="Q464" s="184">
        <v>9.4931000000000001</v>
      </c>
      <c r="R464" s="184">
        <v>10.5777</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37.80942727272727</v>
      </c>
      <c r="G465" s="186">
        <v>28.905372727272724</v>
      </c>
      <c r="H465" s="186">
        <v>17.009236363636361</v>
      </c>
      <c r="I465" s="186">
        <v>12.881138636363636</v>
      </c>
      <c r="J465" s="186">
        <v>11.525581818181818</v>
      </c>
      <c r="K465" s="186">
        <v>23.219156818181816</v>
      </c>
      <c r="L465" s="186">
        <v>15.255434090909098</v>
      </c>
      <c r="M465" s="186">
        <v>21.328888636363633</v>
      </c>
      <c r="N465" s="186">
        <v>20.804004545454553</v>
      </c>
      <c r="O465" s="186">
        <v>9.2399026315789499</v>
      </c>
      <c r="P465" s="186">
        <v>8.802984210526315</v>
      </c>
      <c r="Q465" s="186">
        <v>9.4164386363636368</v>
      </c>
      <c r="R465" s="186">
        <v>10.646657894736842</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37.990049999999997</v>
      </c>
      <c r="G466" s="186">
        <v>28.92295</v>
      </c>
      <c r="H466" s="186">
        <v>15.6478</v>
      </c>
      <c r="I466" s="186">
        <v>24.063949999999998</v>
      </c>
      <c r="J466" s="186">
        <v>9.6191500000000012</v>
      </c>
      <c r="K466" s="186">
        <v>20.342550000000003</v>
      </c>
      <c r="L466" s="186">
        <v>12.09055</v>
      </c>
      <c r="M466" s="186">
        <v>18.345700000000001</v>
      </c>
      <c r="N466" s="186">
        <v>18.99785</v>
      </c>
      <c r="O466" s="186">
        <v>8.7077500000000008</v>
      </c>
      <c r="P466" s="186">
        <v>8.3434999999999988</v>
      </c>
      <c r="Q466" s="186">
        <v>9.1624999999999996</v>
      </c>
      <c r="R466" s="186">
        <v>9.3041999999999998</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44391</v>
      </c>
      <c r="E469" s="184">
        <v>238.63</v>
      </c>
      <c r="F469" s="184">
        <v>1.0887</v>
      </c>
      <c r="G469" s="184">
        <v>1.6182000000000001</v>
      </c>
      <c r="H469" s="184">
        <v>1.4195</v>
      </c>
      <c r="I469" s="184">
        <v>2.641</v>
      </c>
      <c r="J469" s="184">
        <v>4.2735000000000003</v>
      </c>
      <c r="K469" s="184">
        <v>20.350000000000001</v>
      </c>
      <c r="L469" s="184">
        <v>21.273599999999998</v>
      </c>
      <c r="M469" s="184">
        <v>45.6126</v>
      </c>
      <c r="N469" s="184">
        <v>60.186599999999999</v>
      </c>
      <c r="O469" s="184">
        <v>13.027699999999999</v>
      </c>
      <c r="P469" s="184">
        <v>11.197699999999999</v>
      </c>
      <c r="Q469" s="184">
        <v>18.776800000000001</v>
      </c>
      <c r="R469" s="184">
        <v>24.546500000000002</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44391</v>
      </c>
      <c r="E470" s="184">
        <v>254.19</v>
      </c>
      <c r="F470" s="184">
        <v>1.0936999999999999</v>
      </c>
      <c r="G470" s="184">
        <v>1.6313</v>
      </c>
      <c r="H470" s="184">
        <v>1.4366000000000001</v>
      </c>
      <c r="I470" s="184">
        <v>2.6698</v>
      </c>
      <c r="J470" s="184">
        <v>4.3301999999999996</v>
      </c>
      <c r="K470" s="184">
        <v>20.549199999999999</v>
      </c>
      <c r="L470" s="184">
        <v>21.645299999999999</v>
      </c>
      <c r="M470" s="184">
        <v>46.3217</v>
      </c>
      <c r="N470" s="184">
        <v>61.267600000000002</v>
      </c>
      <c r="O470" s="184">
        <v>13.7857</v>
      </c>
      <c r="P470" s="184">
        <v>12.003</v>
      </c>
      <c r="Q470" s="184">
        <v>12.1547</v>
      </c>
      <c r="R470" s="184">
        <v>25.367100000000001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44391</v>
      </c>
      <c r="E471" s="184">
        <v>12.606</v>
      </c>
      <c r="F471" s="184">
        <v>0.27039999999999997</v>
      </c>
      <c r="G471" s="184">
        <v>1.1717</v>
      </c>
      <c r="H471" s="184">
        <v>0.95299999999999996</v>
      </c>
      <c r="I471" s="184">
        <v>1.8584000000000001</v>
      </c>
      <c r="J471" s="184">
        <v>2.1389999999999998</v>
      </c>
      <c r="K471" s="184">
        <v>16.884599999999999</v>
      </c>
      <c r="L471" s="184">
        <v>19.6356</v>
      </c>
      <c r="M471" s="184"/>
      <c r="N471" s="184"/>
      <c r="O471" s="184"/>
      <c r="P471" s="184"/>
      <c r="Q471" s="184">
        <v>26.06</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44391</v>
      </c>
      <c r="E472" s="184">
        <v>12.486000000000001</v>
      </c>
      <c r="F472" s="184">
        <v>0.26500000000000001</v>
      </c>
      <c r="G472" s="184">
        <v>1.1586000000000001</v>
      </c>
      <c r="H472" s="184">
        <v>0.92959999999999998</v>
      </c>
      <c r="I472" s="184">
        <v>1.7936000000000001</v>
      </c>
      <c r="J472" s="184">
        <v>2.0097999999999998</v>
      </c>
      <c r="K472" s="184">
        <v>16.4087</v>
      </c>
      <c r="L472" s="184">
        <v>18.6431</v>
      </c>
      <c r="M472" s="184"/>
      <c r="N472" s="184"/>
      <c r="O472" s="184"/>
      <c r="P472" s="184"/>
      <c r="Q472" s="184">
        <v>24.86</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44391</v>
      </c>
      <c r="E473" s="184">
        <v>23.08</v>
      </c>
      <c r="F473" s="184">
        <v>0.56640000000000001</v>
      </c>
      <c r="G473" s="184">
        <v>1.3169</v>
      </c>
      <c r="H473" s="184">
        <v>1.0951</v>
      </c>
      <c r="I473" s="184">
        <v>1.8086</v>
      </c>
      <c r="J473" s="184">
        <v>1.4059999999999999</v>
      </c>
      <c r="K473" s="184">
        <v>16.920000000000002</v>
      </c>
      <c r="L473" s="184">
        <v>20.3965</v>
      </c>
      <c r="M473" s="184">
        <v>58.407699999999998</v>
      </c>
      <c r="N473" s="184">
        <v>65.093000000000004</v>
      </c>
      <c r="O473" s="184">
        <v>11.189500000000001</v>
      </c>
      <c r="P473" s="184">
        <v>11.7826</v>
      </c>
      <c r="Q473" s="184">
        <v>12.3779</v>
      </c>
      <c r="R473" s="184">
        <v>19.864999999999998</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44391</v>
      </c>
      <c r="E474" s="184">
        <v>24.37</v>
      </c>
      <c r="F474" s="184">
        <v>0.57779999999999998</v>
      </c>
      <c r="G474" s="184">
        <v>1.3727</v>
      </c>
      <c r="H474" s="184">
        <v>1.1203000000000001</v>
      </c>
      <c r="I474" s="184">
        <v>1.8387</v>
      </c>
      <c r="J474" s="184">
        <v>1.4994000000000001</v>
      </c>
      <c r="K474" s="184">
        <v>17.219799999999999</v>
      </c>
      <c r="L474" s="184">
        <v>20.942900000000002</v>
      </c>
      <c r="M474" s="184">
        <v>59.594000000000001</v>
      </c>
      <c r="N474" s="184">
        <v>66.689499999999995</v>
      </c>
      <c r="O474" s="184">
        <v>12.119199999999999</v>
      </c>
      <c r="P474" s="184">
        <v>12.665800000000001</v>
      </c>
      <c r="Q474" s="184">
        <v>13.2339</v>
      </c>
      <c r="R474" s="184">
        <v>20.887699999999999</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44391</v>
      </c>
      <c r="E475" s="184">
        <v>16.11</v>
      </c>
      <c r="F475" s="184">
        <v>0.31130000000000002</v>
      </c>
      <c r="G475" s="184">
        <v>0.75049999999999994</v>
      </c>
      <c r="H475" s="184">
        <v>0.12429999999999999</v>
      </c>
      <c r="I475" s="184">
        <v>1.0031000000000001</v>
      </c>
      <c r="J475" s="184">
        <v>1.4483999999999999</v>
      </c>
      <c r="K475" s="184">
        <v>11.4108</v>
      </c>
      <c r="L475" s="184">
        <v>9.9658999999999995</v>
      </c>
      <c r="M475" s="184">
        <v>34.026600000000002</v>
      </c>
      <c r="N475" s="184">
        <v>51.409799999999997</v>
      </c>
      <c r="O475" s="184"/>
      <c r="P475" s="184"/>
      <c r="Q475" s="184">
        <v>20.436599999999999</v>
      </c>
      <c r="R475" s="184">
        <v>26.299299999999999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44391</v>
      </c>
      <c r="E476" s="184">
        <v>15.54</v>
      </c>
      <c r="F476" s="184">
        <v>0.32279999999999998</v>
      </c>
      <c r="G476" s="184">
        <v>0.71289999999999998</v>
      </c>
      <c r="H476" s="184">
        <v>6.4399999999999999E-2</v>
      </c>
      <c r="I476" s="184">
        <v>0.90910000000000002</v>
      </c>
      <c r="J476" s="184">
        <v>1.3038000000000001</v>
      </c>
      <c r="K476" s="184">
        <v>11.0793</v>
      </c>
      <c r="L476" s="184">
        <v>9.3596000000000004</v>
      </c>
      <c r="M476" s="184">
        <v>33.047899999999998</v>
      </c>
      <c r="N476" s="184">
        <v>49.855400000000003</v>
      </c>
      <c r="O476" s="184"/>
      <c r="P476" s="184"/>
      <c r="Q476" s="184">
        <v>18.756599999999999</v>
      </c>
      <c r="R476" s="184">
        <v>24.671399999999998</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44391</v>
      </c>
      <c r="E477" s="184">
        <v>79.040000000000006</v>
      </c>
      <c r="F477" s="184">
        <v>0.45750000000000002</v>
      </c>
      <c r="G477" s="184">
        <v>0.82920000000000005</v>
      </c>
      <c r="H477" s="184">
        <v>0.26640000000000003</v>
      </c>
      <c r="I477" s="184">
        <v>1.0871</v>
      </c>
      <c r="J477" s="184">
        <v>2.5960999999999999</v>
      </c>
      <c r="K477" s="184">
        <v>12.416399999999999</v>
      </c>
      <c r="L477" s="184">
        <v>15.623200000000001</v>
      </c>
      <c r="M477" s="184">
        <v>40.841099999999997</v>
      </c>
      <c r="N477" s="184">
        <v>54.164200000000001</v>
      </c>
      <c r="O477" s="184">
        <v>14.423999999999999</v>
      </c>
      <c r="P477" s="184">
        <v>16.415400000000002</v>
      </c>
      <c r="Q477" s="184">
        <v>13.131399999999999</v>
      </c>
      <c r="R477" s="184">
        <v>24.125299999999999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44391</v>
      </c>
      <c r="E478" s="184">
        <v>82.61</v>
      </c>
      <c r="F478" s="184">
        <v>0.46210000000000001</v>
      </c>
      <c r="G478" s="184">
        <v>0.83</v>
      </c>
      <c r="H478" s="184">
        <v>0.2792</v>
      </c>
      <c r="I478" s="184">
        <v>1.1137999999999999</v>
      </c>
      <c r="J478" s="184">
        <v>2.6339000000000001</v>
      </c>
      <c r="K478" s="184">
        <v>12.532400000000001</v>
      </c>
      <c r="L478" s="184">
        <v>15.8626</v>
      </c>
      <c r="M478" s="184">
        <v>41.286099999999998</v>
      </c>
      <c r="N478" s="184">
        <v>54.874400000000001</v>
      </c>
      <c r="O478" s="184">
        <v>15.117100000000001</v>
      </c>
      <c r="P478" s="184">
        <v>16.995699999999999</v>
      </c>
      <c r="Q478" s="184">
        <v>14.2662</v>
      </c>
      <c r="R478" s="184">
        <v>24.757200000000001</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44391</v>
      </c>
      <c r="E479" s="184">
        <v>74.447699999999998</v>
      </c>
      <c r="F479" s="184">
        <v>-2.2599999999999999E-2</v>
      </c>
      <c r="G479" s="184">
        <v>0.58279999999999998</v>
      </c>
      <c r="H479" s="184">
        <v>0.40389999999999998</v>
      </c>
      <c r="I479" s="184">
        <v>1.1435</v>
      </c>
      <c r="J479" s="184">
        <v>3.3614000000000002</v>
      </c>
      <c r="K479" s="184">
        <v>16.725999999999999</v>
      </c>
      <c r="L479" s="184">
        <v>23.1416</v>
      </c>
      <c r="M479" s="184">
        <v>58.226300000000002</v>
      </c>
      <c r="N479" s="184">
        <v>79.002099999999999</v>
      </c>
      <c r="O479" s="184">
        <v>16.3218</v>
      </c>
      <c r="P479" s="184">
        <v>16.066800000000001</v>
      </c>
      <c r="Q479" s="184">
        <v>14.151899999999999</v>
      </c>
      <c r="R479" s="184">
        <v>27.7407</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44391</v>
      </c>
      <c r="E480" s="184">
        <v>78.937299999999993</v>
      </c>
      <c r="F480" s="184">
        <v>-2.0500000000000001E-2</v>
      </c>
      <c r="G480" s="184">
        <v>0.59260000000000002</v>
      </c>
      <c r="H480" s="184">
        <v>0.41749999999999998</v>
      </c>
      <c r="I480" s="184">
        <v>1.1707000000000001</v>
      </c>
      <c r="J480" s="184">
        <v>3.4207000000000001</v>
      </c>
      <c r="K480" s="184">
        <v>16.9298</v>
      </c>
      <c r="L480" s="184">
        <v>23.592300000000002</v>
      </c>
      <c r="M480" s="184">
        <v>59.163800000000002</v>
      </c>
      <c r="N480" s="184">
        <v>80.560199999999995</v>
      </c>
      <c r="O480" s="184">
        <v>17.2791</v>
      </c>
      <c r="P480" s="184">
        <v>16.971399999999999</v>
      </c>
      <c r="Q480" s="184">
        <v>15.3218</v>
      </c>
      <c r="R480" s="184">
        <v>28.927800000000001</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44391</v>
      </c>
      <c r="E481" s="184">
        <v>102.57599999999999</v>
      </c>
      <c r="F481" s="184">
        <v>1.32</v>
      </c>
      <c r="G481" s="184">
        <v>1.1772</v>
      </c>
      <c r="H481" s="184">
        <v>0.92300000000000004</v>
      </c>
      <c r="I481" s="184">
        <v>1.7678</v>
      </c>
      <c r="J481" s="184">
        <v>3.1383999999999999</v>
      </c>
      <c r="K481" s="184">
        <v>16.357199999999999</v>
      </c>
      <c r="L481" s="184">
        <v>17.338200000000001</v>
      </c>
      <c r="M481" s="184">
        <v>43.985700000000001</v>
      </c>
      <c r="N481" s="184">
        <v>59.366399999999999</v>
      </c>
      <c r="O481" s="184">
        <v>16.704499999999999</v>
      </c>
      <c r="P481" s="184">
        <v>15.171799999999999</v>
      </c>
      <c r="Q481" s="184">
        <v>13.499000000000001</v>
      </c>
      <c r="R481" s="184">
        <v>24.988800000000001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44391</v>
      </c>
      <c r="E482" s="184">
        <v>97.379400000000004</v>
      </c>
      <c r="F482" s="184">
        <v>1.3185</v>
      </c>
      <c r="G482" s="184">
        <v>1.1697</v>
      </c>
      <c r="H482" s="184">
        <v>0.91220000000000001</v>
      </c>
      <c r="I482" s="184">
        <v>1.7461</v>
      </c>
      <c r="J482" s="184">
        <v>3.0911</v>
      </c>
      <c r="K482" s="184">
        <v>16.194299999999998</v>
      </c>
      <c r="L482" s="184">
        <v>17.007400000000001</v>
      </c>
      <c r="M482" s="184">
        <v>43.3733</v>
      </c>
      <c r="N482" s="184">
        <v>58.4621</v>
      </c>
      <c r="O482" s="184">
        <v>16.026700000000002</v>
      </c>
      <c r="P482" s="184">
        <v>14.478199999999999</v>
      </c>
      <c r="Q482" s="184">
        <v>15.0762</v>
      </c>
      <c r="R482" s="184">
        <v>24.2958</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0.57222142857142866</v>
      </c>
      <c r="G483" s="186">
        <v>1.065307142857143</v>
      </c>
      <c r="H483" s="186">
        <v>0.73892857142857149</v>
      </c>
      <c r="I483" s="186">
        <v>1.6108071428571427</v>
      </c>
      <c r="J483" s="186">
        <v>2.6179785714285715</v>
      </c>
      <c r="K483" s="186">
        <v>15.855607142857142</v>
      </c>
      <c r="L483" s="186">
        <v>18.173414285714284</v>
      </c>
      <c r="M483" s="186">
        <v>46.990566666666659</v>
      </c>
      <c r="N483" s="186">
        <v>61.744274999999995</v>
      </c>
      <c r="O483" s="186">
        <v>14.599529999999998</v>
      </c>
      <c r="P483" s="186">
        <v>14.374840000000001</v>
      </c>
      <c r="Q483" s="186">
        <v>16.578785714285711</v>
      </c>
      <c r="R483" s="186">
        <v>24.706050000000001</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0.45979999999999999</v>
      </c>
      <c r="G484" s="186">
        <v>1.16415</v>
      </c>
      <c r="H484" s="186">
        <v>0.91759999999999997</v>
      </c>
      <c r="I484" s="186">
        <v>1.75695</v>
      </c>
      <c r="J484" s="186">
        <v>2.6150000000000002</v>
      </c>
      <c r="K484" s="186">
        <v>16.567349999999998</v>
      </c>
      <c r="L484" s="186">
        <v>19.13935</v>
      </c>
      <c r="M484" s="186">
        <v>44.799149999999997</v>
      </c>
      <c r="N484" s="186">
        <v>59.776499999999999</v>
      </c>
      <c r="O484" s="186">
        <v>14.77055</v>
      </c>
      <c r="P484" s="186">
        <v>14.824999999999999</v>
      </c>
      <c r="Q484" s="186">
        <v>14.671199999999999</v>
      </c>
      <c r="R484" s="186">
        <v>24.714300000000001</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44391</v>
      </c>
      <c r="E487" s="184">
        <v>36.809899999999999</v>
      </c>
      <c r="F487" s="184">
        <v>-5.4528999999999996</v>
      </c>
      <c r="G487" s="184">
        <v>3.5912999999999999</v>
      </c>
      <c r="H487" s="184">
        <v>8.7405000000000008</v>
      </c>
      <c r="I487" s="184">
        <v>6.2192999999999996</v>
      </c>
      <c r="J487" s="184">
        <v>0.26119999999999999</v>
      </c>
      <c r="K487" s="184">
        <v>6.0904999999999996</v>
      </c>
      <c r="L487" s="184">
        <v>5.5891000000000002</v>
      </c>
      <c r="M487" s="184">
        <v>5.6516999999999999</v>
      </c>
      <c r="N487" s="184">
        <v>6.4158999999999997</v>
      </c>
      <c r="O487" s="184">
        <v>5.8960999999999997</v>
      </c>
      <c r="P487" s="184">
        <v>5.6261999999999999</v>
      </c>
      <c r="Q487" s="184">
        <v>7.7702999999999998</v>
      </c>
      <c r="R487" s="184">
        <v>3.9838</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44391</v>
      </c>
      <c r="E488" s="184">
        <v>24.295400000000001</v>
      </c>
      <c r="F488" s="184">
        <v>-6.0084</v>
      </c>
      <c r="G488" s="184">
        <v>3.0059</v>
      </c>
      <c r="H488" s="184">
        <v>8.1468000000000007</v>
      </c>
      <c r="I488" s="184">
        <v>5.6136999999999997</v>
      </c>
      <c r="J488" s="184">
        <v>-0.34039999999999998</v>
      </c>
      <c r="K488" s="184">
        <v>5.5603999999999996</v>
      </c>
      <c r="L488" s="184">
        <v>5.0757000000000003</v>
      </c>
      <c r="M488" s="184">
        <v>5.0904999999999996</v>
      </c>
      <c r="N488" s="184">
        <v>5.8262999999999998</v>
      </c>
      <c r="O488" s="184">
        <v>5.3007</v>
      </c>
      <c r="P488" s="184">
        <v>5.0308000000000002</v>
      </c>
      <c r="Q488" s="184">
        <v>7.5004</v>
      </c>
      <c r="R488" s="184">
        <v>3.3999000000000001</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44391</v>
      </c>
      <c r="E489" s="184">
        <v>35.127000000000002</v>
      </c>
      <c r="F489" s="184">
        <v>-6.1295999999999999</v>
      </c>
      <c r="G489" s="184">
        <v>2.9729999999999999</v>
      </c>
      <c r="H489" s="184">
        <v>8.1324000000000005</v>
      </c>
      <c r="I489" s="184">
        <v>5.6157000000000004</v>
      </c>
      <c r="J489" s="184">
        <v>-0.33929999999999999</v>
      </c>
      <c r="K489" s="184">
        <v>5.5625999999999998</v>
      </c>
      <c r="L489" s="184">
        <v>5.0820999999999996</v>
      </c>
      <c r="M489" s="184">
        <v>5.1007999999999996</v>
      </c>
      <c r="N489" s="184">
        <v>5.8361000000000001</v>
      </c>
      <c r="O489" s="184">
        <v>5.3057999999999996</v>
      </c>
      <c r="P489" s="184">
        <v>5.0339</v>
      </c>
      <c r="Q489" s="184">
        <v>7.7625999999999999</v>
      </c>
      <c r="R489" s="184">
        <v>3.407</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44391</v>
      </c>
      <c r="E490" s="184">
        <v>1.4522999999999999</v>
      </c>
      <c r="F490" s="184">
        <v>0</v>
      </c>
      <c r="G490" s="184">
        <v>0</v>
      </c>
      <c r="H490" s="184">
        <v>0</v>
      </c>
      <c r="I490" s="184">
        <v>0</v>
      </c>
      <c r="J490" s="184">
        <v>0</v>
      </c>
      <c r="K490" s="184">
        <v>0</v>
      </c>
      <c r="L490" s="184">
        <v>0</v>
      </c>
      <c r="M490" s="184">
        <v>0</v>
      </c>
      <c r="N490" s="184">
        <v>0</v>
      </c>
      <c r="O490" s="184"/>
      <c r="P490" s="184"/>
      <c r="Q490" s="184">
        <v>-15.4055</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44391</v>
      </c>
      <c r="E491" s="184">
        <v>0.96740000000000004</v>
      </c>
      <c r="F491" s="184">
        <v>0</v>
      </c>
      <c r="G491" s="184">
        <v>0</v>
      </c>
      <c r="H491" s="184">
        <v>0</v>
      </c>
      <c r="I491" s="184">
        <v>0</v>
      </c>
      <c r="J491" s="184">
        <v>0</v>
      </c>
      <c r="K491" s="184">
        <v>0</v>
      </c>
      <c r="L491" s="184">
        <v>0</v>
      </c>
      <c r="M491" s="184">
        <v>0</v>
      </c>
      <c r="N491" s="184">
        <v>0</v>
      </c>
      <c r="O491" s="184"/>
      <c r="P491" s="184"/>
      <c r="Q491" s="184">
        <v>-15.402200000000001</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44391</v>
      </c>
      <c r="E492" s="184">
        <v>1.3985000000000001</v>
      </c>
      <c r="F492" s="184">
        <v>0</v>
      </c>
      <c r="G492" s="184">
        <v>0</v>
      </c>
      <c r="H492" s="184">
        <v>0</v>
      </c>
      <c r="I492" s="184">
        <v>0</v>
      </c>
      <c r="J492" s="184">
        <v>0</v>
      </c>
      <c r="K492" s="184">
        <v>0</v>
      </c>
      <c r="L492" s="184">
        <v>0</v>
      </c>
      <c r="M492" s="184">
        <v>0</v>
      </c>
      <c r="N492" s="184">
        <v>0</v>
      </c>
      <c r="O492" s="184"/>
      <c r="P492" s="184"/>
      <c r="Q492" s="184">
        <v>-15.403600000000001</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44391</v>
      </c>
      <c r="E493" s="184">
        <v>25.257999999999999</v>
      </c>
      <c r="F493" s="184">
        <v>9.1062999999999992</v>
      </c>
      <c r="G493" s="184">
        <v>-11.6</v>
      </c>
      <c r="H493" s="184">
        <v>5.8695000000000004</v>
      </c>
      <c r="I493" s="184">
        <v>-2.2688999999999999</v>
      </c>
      <c r="J493" s="184">
        <v>-9.3827999999999996</v>
      </c>
      <c r="K493" s="184">
        <v>2.9241999999999999</v>
      </c>
      <c r="L493" s="184">
        <v>2.9864000000000002</v>
      </c>
      <c r="M493" s="184">
        <v>4.1314000000000002</v>
      </c>
      <c r="N493" s="184">
        <v>3.8111999999999999</v>
      </c>
      <c r="O493" s="184">
        <v>10.332000000000001</v>
      </c>
      <c r="P493" s="184">
        <v>8.9699000000000009</v>
      </c>
      <c r="Q493" s="184">
        <v>9.4835999999999991</v>
      </c>
      <c r="R493" s="184">
        <v>8.9238999999999997</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44391</v>
      </c>
      <c r="E494" s="184">
        <v>23.32</v>
      </c>
      <c r="F494" s="184">
        <v>8.4539000000000009</v>
      </c>
      <c r="G494" s="184">
        <v>-12.0632</v>
      </c>
      <c r="H494" s="184">
        <v>5.4390999999999998</v>
      </c>
      <c r="I494" s="184">
        <v>-2.7027000000000001</v>
      </c>
      <c r="J494" s="184">
        <v>-9.8018999999999998</v>
      </c>
      <c r="K494" s="184">
        <v>2.4998999999999998</v>
      </c>
      <c r="L494" s="184">
        <v>2.5712000000000002</v>
      </c>
      <c r="M494" s="184">
        <v>3.7061999999999999</v>
      </c>
      <c r="N494" s="184">
        <v>3.3824999999999998</v>
      </c>
      <c r="O494" s="184">
        <v>9.6821000000000002</v>
      </c>
      <c r="P494" s="184">
        <v>8.2009000000000007</v>
      </c>
      <c r="Q494" s="184">
        <v>8.6362000000000005</v>
      </c>
      <c r="R494" s="184">
        <v>8.3980999999999995</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44391</v>
      </c>
      <c r="E495" s="184">
        <v>18.509599999999999</v>
      </c>
      <c r="F495" s="184">
        <v>14.5983</v>
      </c>
      <c r="G495" s="184">
        <v>7.1059000000000001</v>
      </c>
      <c r="H495" s="184">
        <v>14.6617</v>
      </c>
      <c r="I495" s="184">
        <v>5.6181000000000001</v>
      </c>
      <c r="J495" s="184">
        <v>-3.4868999999999999</v>
      </c>
      <c r="K495" s="184">
        <v>4.0942999999999996</v>
      </c>
      <c r="L495" s="184">
        <v>0.99739999999999995</v>
      </c>
      <c r="M495" s="184">
        <v>6.3108000000000004</v>
      </c>
      <c r="N495" s="184">
        <v>5.3548999999999998</v>
      </c>
      <c r="O495" s="184">
        <v>4.0909000000000004</v>
      </c>
      <c r="P495" s="184">
        <v>5.0743999999999998</v>
      </c>
      <c r="Q495" s="184">
        <v>7.0450999999999997</v>
      </c>
      <c r="R495" s="184">
        <v>6.0865999999999998</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44391</v>
      </c>
      <c r="E496" s="184">
        <v>19.573899999999998</v>
      </c>
      <c r="F496" s="184">
        <v>14.9239</v>
      </c>
      <c r="G496" s="184">
        <v>7.4664999999999999</v>
      </c>
      <c r="H496" s="184">
        <v>15.014200000000001</v>
      </c>
      <c r="I496" s="184">
        <v>5.9808000000000003</v>
      </c>
      <c r="J496" s="184">
        <v>-3.1309</v>
      </c>
      <c r="K496" s="184">
        <v>4.4264999999999999</v>
      </c>
      <c r="L496" s="184">
        <v>1.3305</v>
      </c>
      <c r="M496" s="184">
        <v>6.6571999999999996</v>
      </c>
      <c r="N496" s="184">
        <v>5.7013999999999996</v>
      </c>
      <c r="O496" s="184">
        <v>4.5058999999999996</v>
      </c>
      <c r="P496" s="184">
        <v>5.5994000000000002</v>
      </c>
      <c r="Q496" s="184">
        <v>7.5319000000000003</v>
      </c>
      <c r="R496" s="184">
        <v>6.4695</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44391</v>
      </c>
      <c r="E497" s="184">
        <v>36.154899999999998</v>
      </c>
      <c r="F497" s="184">
        <v>15.553599999999999</v>
      </c>
      <c r="G497" s="184">
        <v>5.4353999999999996</v>
      </c>
      <c r="H497" s="184">
        <v>13.287699999999999</v>
      </c>
      <c r="I497" s="184">
        <v>-0.87219999999999998</v>
      </c>
      <c r="J497" s="184">
        <v>-7.5381</v>
      </c>
      <c r="K497" s="184">
        <v>2.4786000000000001</v>
      </c>
      <c r="L497" s="184">
        <v>-0.66820000000000002</v>
      </c>
      <c r="M497" s="184">
        <v>1.2586999999999999</v>
      </c>
      <c r="N497" s="184">
        <v>1.6047</v>
      </c>
      <c r="O497" s="184">
        <v>6.7512999999999996</v>
      </c>
      <c r="P497" s="184">
        <v>6.4279000000000002</v>
      </c>
      <c r="Q497" s="184">
        <v>7.9423000000000004</v>
      </c>
      <c r="R497" s="184">
        <v>5.2594000000000003</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44391</v>
      </c>
      <c r="E498" s="184">
        <v>38.664700000000003</v>
      </c>
      <c r="F498" s="184">
        <v>16.811199999999999</v>
      </c>
      <c r="G498" s="184">
        <v>6.7653999999999996</v>
      </c>
      <c r="H498" s="184">
        <v>14.6191</v>
      </c>
      <c r="I498" s="184">
        <v>0.45860000000000001</v>
      </c>
      <c r="J498" s="184">
        <v>-6.2142999999999997</v>
      </c>
      <c r="K498" s="184">
        <v>3.8189000000000002</v>
      </c>
      <c r="L498" s="184">
        <v>0.64829999999999999</v>
      </c>
      <c r="M498" s="184">
        <v>2.5384000000000002</v>
      </c>
      <c r="N498" s="184">
        <v>2.8472</v>
      </c>
      <c r="O498" s="184">
        <v>7.8552999999999997</v>
      </c>
      <c r="P498" s="184">
        <v>7.4550999999999998</v>
      </c>
      <c r="Q498" s="184">
        <v>8.5535999999999994</v>
      </c>
      <c r="R498" s="184">
        <v>6.3430999999999997</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44391</v>
      </c>
      <c r="E499" s="184">
        <v>25.304400000000001</v>
      </c>
      <c r="F499" s="184">
        <v>16.306799999999999</v>
      </c>
      <c r="G499" s="184">
        <v>6.2655000000000003</v>
      </c>
      <c r="H499" s="184">
        <v>14.1122</v>
      </c>
      <c r="I499" s="184">
        <v>-4.1200000000000001E-2</v>
      </c>
      <c r="J499" s="184">
        <v>-6.7085999999999997</v>
      </c>
      <c r="K499" s="184">
        <v>3.3206000000000002</v>
      </c>
      <c r="L499" s="184">
        <v>0.14829999999999999</v>
      </c>
      <c r="M499" s="184">
        <v>2.0270000000000001</v>
      </c>
      <c r="N499" s="184">
        <v>2.3243</v>
      </c>
      <c r="O499" s="184">
        <v>7.3497000000000003</v>
      </c>
      <c r="P499" s="184">
        <v>7.0038</v>
      </c>
      <c r="Q499" s="184">
        <v>7.7602000000000002</v>
      </c>
      <c r="R499" s="184">
        <v>5.8167</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44391</v>
      </c>
      <c r="E500" s="184">
        <v>25.3706</v>
      </c>
      <c r="F500" s="184">
        <v>-2.0139999999999998</v>
      </c>
      <c r="G500" s="184">
        <v>2.1873999999999998</v>
      </c>
      <c r="H500" s="184">
        <v>8.234</v>
      </c>
      <c r="I500" s="184">
        <v>2.7158000000000002</v>
      </c>
      <c r="J500" s="184">
        <v>-1.7766</v>
      </c>
      <c r="K500" s="184">
        <v>2.8828999999999998</v>
      </c>
      <c r="L500" s="184">
        <v>1.0282</v>
      </c>
      <c r="M500" s="184">
        <v>2.2734999999999999</v>
      </c>
      <c r="N500" s="184">
        <v>2.6086</v>
      </c>
      <c r="O500" s="184">
        <v>8.1109000000000009</v>
      </c>
      <c r="P500" s="184">
        <v>7.6109999999999998</v>
      </c>
      <c r="Q500" s="184">
        <v>8.5794999999999995</v>
      </c>
      <c r="R500" s="184">
        <v>6.1143999999999998</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44391</v>
      </c>
      <c r="E501" s="184">
        <v>24.016200000000001</v>
      </c>
      <c r="F501" s="184">
        <v>-3.1913</v>
      </c>
      <c r="G501" s="184">
        <v>1.0944</v>
      </c>
      <c r="H501" s="184">
        <v>7.1311</v>
      </c>
      <c r="I501" s="184">
        <v>1.6294</v>
      </c>
      <c r="J501" s="184">
        <v>-2.8605999999999998</v>
      </c>
      <c r="K501" s="184">
        <v>1.8422000000000001</v>
      </c>
      <c r="L501" s="184">
        <v>2.5000000000000001E-3</v>
      </c>
      <c r="M501" s="184">
        <v>1.2724</v>
      </c>
      <c r="N501" s="184">
        <v>1.6348</v>
      </c>
      <c r="O501" s="184">
        <v>7.1670999999999996</v>
      </c>
      <c r="P501" s="184">
        <v>6.7830000000000004</v>
      </c>
      <c r="Q501" s="184">
        <v>7.4874999999999998</v>
      </c>
      <c r="R501" s="184">
        <v>5.1805000000000003</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44391</v>
      </c>
      <c r="E502" s="184">
        <v>2736.2743</v>
      </c>
      <c r="F502" s="184">
        <v>17.623100000000001</v>
      </c>
      <c r="G502" s="184">
        <v>6.3943000000000003</v>
      </c>
      <c r="H502" s="184">
        <v>13.636100000000001</v>
      </c>
      <c r="I502" s="184">
        <v>4.1707000000000001</v>
      </c>
      <c r="J502" s="184">
        <v>-5.8756000000000004</v>
      </c>
      <c r="K502" s="184">
        <v>2.9466999999999999</v>
      </c>
      <c r="L502" s="184">
        <v>0.72550000000000003</v>
      </c>
      <c r="M502" s="184">
        <v>2.6644000000000001</v>
      </c>
      <c r="N502" s="184">
        <v>2.9001000000000001</v>
      </c>
      <c r="O502" s="184">
        <v>10.0722</v>
      </c>
      <c r="P502" s="184">
        <v>7.9546999999999999</v>
      </c>
      <c r="Q502" s="184">
        <v>8.7774999999999999</v>
      </c>
      <c r="R502" s="184">
        <v>9.0016999999999996</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44391</v>
      </c>
      <c r="E503" s="184">
        <v>2634.6030000000001</v>
      </c>
      <c r="F503" s="184">
        <v>17.0124</v>
      </c>
      <c r="G503" s="184">
        <v>5.7839</v>
      </c>
      <c r="H503" s="184">
        <v>13.0246</v>
      </c>
      <c r="I503" s="184">
        <v>3.5598000000000001</v>
      </c>
      <c r="J503" s="184">
        <v>-6.4638999999999998</v>
      </c>
      <c r="K503" s="184">
        <v>2.3344999999999998</v>
      </c>
      <c r="L503" s="184">
        <v>8.9899999999999994E-2</v>
      </c>
      <c r="M503" s="184">
        <v>2.0059</v>
      </c>
      <c r="N503" s="184">
        <v>2.2441</v>
      </c>
      <c r="O503" s="184">
        <v>9.4090000000000007</v>
      </c>
      <c r="P503" s="184">
        <v>7.4132999999999996</v>
      </c>
      <c r="Q503" s="184">
        <v>7.0644</v>
      </c>
      <c r="R503" s="184">
        <v>8.3089999999999993</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44391</v>
      </c>
      <c r="E504" s="184">
        <v>71.413499999999999</v>
      </c>
      <c r="F504" s="184">
        <v>9.7647999999999993</v>
      </c>
      <c r="G504" s="184">
        <v>14.287800000000001</v>
      </c>
      <c r="H504" s="184">
        <v>15.686999999999999</v>
      </c>
      <c r="I504" s="184">
        <v>-44.567500000000003</v>
      </c>
      <c r="J504" s="184">
        <v>-24.4803</v>
      </c>
      <c r="K504" s="184">
        <v>0.86470000000000002</v>
      </c>
      <c r="L504" s="184">
        <v>8.7982999999999993</v>
      </c>
      <c r="M504" s="184">
        <v>11.939299999999999</v>
      </c>
      <c r="N504" s="184">
        <v>7.1676000000000002</v>
      </c>
      <c r="O504" s="184">
        <v>4.7518000000000002</v>
      </c>
      <c r="P504" s="184">
        <v>6.2553999999999998</v>
      </c>
      <c r="Q504" s="184">
        <v>8.3993000000000002</v>
      </c>
      <c r="R504" s="184">
        <v>2.6337999999999999</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44391</v>
      </c>
      <c r="E505" s="184">
        <v>76.339299999999994</v>
      </c>
      <c r="F505" s="184">
        <v>9.7563999999999993</v>
      </c>
      <c r="G505" s="184">
        <v>14.2857</v>
      </c>
      <c r="H505" s="184">
        <v>15.688700000000001</v>
      </c>
      <c r="I505" s="184">
        <v>-44.5685</v>
      </c>
      <c r="J505" s="184">
        <v>-24.481100000000001</v>
      </c>
      <c r="K505" s="184">
        <v>0.86409999999999998</v>
      </c>
      <c r="L505" s="184">
        <v>9.0602999999999998</v>
      </c>
      <c r="M505" s="184">
        <v>12.415100000000001</v>
      </c>
      <c r="N505" s="184">
        <v>7.7347000000000001</v>
      </c>
      <c r="O505" s="184">
        <v>5.5606</v>
      </c>
      <c r="P505" s="184">
        <v>7.1311</v>
      </c>
      <c r="Q505" s="184">
        <v>8.1925000000000008</v>
      </c>
      <c r="R505" s="184">
        <v>3.3452999999999999</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44391</v>
      </c>
      <c r="E512" s="184">
        <v>72.252700000000004</v>
      </c>
      <c r="F512" s="184">
        <v>-13.432600000000001</v>
      </c>
      <c r="G512" s="184">
        <v>4.2763</v>
      </c>
      <c r="H512" s="184">
        <v>10.9636</v>
      </c>
      <c r="I512" s="184">
        <v>6.0689000000000002</v>
      </c>
      <c r="J512" s="184">
        <v>65.914199999999994</v>
      </c>
      <c r="K512" s="184">
        <v>25.270099999999999</v>
      </c>
      <c r="L512" s="184">
        <v>12.053699999999999</v>
      </c>
      <c r="M512" s="184">
        <v>10.1531</v>
      </c>
      <c r="N512" s="184">
        <v>9.0394000000000005</v>
      </c>
      <c r="O512" s="184">
        <v>7.2747999999999999</v>
      </c>
      <c r="P512" s="184">
        <v>6.3278999999999996</v>
      </c>
      <c r="Q512" s="184">
        <v>8.5050000000000008</v>
      </c>
      <c r="R512" s="184">
        <v>9.0959000000000003</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44391</v>
      </c>
      <c r="E513" s="184">
        <v>76.816000000000003</v>
      </c>
      <c r="F513" s="184">
        <v>-12.8249</v>
      </c>
      <c r="G513" s="184">
        <v>4.8974000000000002</v>
      </c>
      <c r="H513" s="184">
        <v>11.578900000000001</v>
      </c>
      <c r="I513" s="184">
        <v>6.6829000000000001</v>
      </c>
      <c r="J513" s="184">
        <v>66.551400000000001</v>
      </c>
      <c r="K513" s="184">
        <v>25.786799999999999</v>
      </c>
      <c r="L513" s="184">
        <v>12.535500000000001</v>
      </c>
      <c r="M513" s="184">
        <v>10.7088</v>
      </c>
      <c r="N513" s="184">
        <v>9.6300000000000008</v>
      </c>
      <c r="O513" s="184">
        <v>7.9527999999999999</v>
      </c>
      <c r="P513" s="184">
        <v>7.0030999999999999</v>
      </c>
      <c r="Q513" s="184">
        <v>8.4370999999999992</v>
      </c>
      <c r="R513" s="184">
        <v>9.8125999999999998</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44391</v>
      </c>
      <c r="E514" s="184">
        <v>72.252700000000004</v>
      </c>
      <c r="F514" s="184">
        <v>-13.432600000000001</v>
      </c>
      <c r="G514" s="184">
        <v>4.2763</v>
      </c>
      <c r="H514" s="184">
        <v>10.9636</v>
      </c>
      <c r="I514" s="184">
        <v>6.0689000000000002</v>
      </c>
      <c r="J514" s="184">
        <v>65.914199999999994</v>
      </c>
      <c r="K514" s="184">
        <v>25.270099999999999</v>
      </c>
      <c r="L514" s="184">
        <v>12.053699999999999</v>
      </c>
      <c r="M514" s="184">
        <v>10.1531</v>
      </c>
      <c r="N514" s="184">
        <v>9.0394000000000005</v>
      </c>
      <c r="O514" s="184">
        <v>7.2747999999999999</v>
      </c>
      <c r="P514" s="184">
        <v>6.3278999999999996</v>
      </c>
      <c r="Q514" s="184">
        <v>8.5050000000000008</v>
      </c>
      <c r="R514" s="184">
        <v>9.0959000000000003</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44391</v>
      </c>
      <c r="E515" s="184">
        <v>72.252700000000004</v>
      </c>
      <c r="F515" s="184">
        <v>-13.432600000000001</v>
      </c>
      <c r="G515" s="184">
        <v>4.2763</v>
      </c>
      <c r="H515" s="184">
        <v>10.9636</v>
      </c>
      <c r="I515" s="184">
        <v>6.0689000000000002</v>
      </c>
      <c r="J515" s="184">
        <v>65.914199999999994</v>
      </c>
      <c r="K515" s="184">
        <v>25.270099999999999</v>
      </c>
      <c r="L515" s="184">
        <v>12.053699999999999</v>
      </c>
      <c r="M515" s="184">
        <v>10.1531</v>
      </c>
      <c r="N515" s="184">
        <v>9.0394000000000005</v>
      </c>
      <c r="O515" s="184">
        <v>7.2747999999999999</v>
      </c>
      <c r="P515" s="184">
        <v>6.3278999999999996</v>
      </c>
      <c r="Q515" s="184">
        <v>8.5050000000000008</v>
      </c>
      <c r="R515" s="184">
        <v>9.0959000000000003</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44391</v>
      </c>
      <c r="E516" s="184">
        <v>28.401299999999999</v>
      </c>
      <c r="F516" s="184">
        <v>8.7410999999999994</v>
      </c>
      <c r="G516" s="184">
        <v>4.5265000000000004</v>
      </c>
      <c r="H516" s="184">
        <v>13.5845</v>
      </c>
      <c r="I516" s="184">
        <v>1.7269000000000001</v>
      </c>
      <c r="J516" s="184">
        <v>-6.1078999999999999</v>
      </c>
      <c r="K516" s="184">
        <v>2.6251000000000002</v>
      </c>
      <c r="L516" s="184">
        <v>0.34279999999999999</v>
      </c>
      <c r="M516" s="184">
        <v>1.9976</v>
      </c>
      <c r="N516" s="184">
        <v>1.8581000000000001</v>
      </c>
      <c r="O516" s="184">
        <v>7.8217999999999996</v>
      </c>
      <c r="P516" s="184">
        <v>6.2447999999999997</v>
      </c>
      <c r="Q516" s="184">
        <v>7.8673000000000002</v>
      </c>
      <c r="R516" s="184">
        <v>5.3125999999999998</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44391</v>
      </c>
      <c r="E517" s="184">
        <v>30.3203</v>
      </c>
      <c r="F517" s="184">
        <v>9.5126000000000008</v>
      </c>
      <c r="G517" s="184">
        <v>5.2765000000000004</v>
      </c>
      <c r="H517" s="184">
        <v>14.3476</v>
      </c>
      <c r="I517" s="184">
        <v>2.5045999999999999</v>
      </c>
      <c r="J517" s="184">
        <v>-5.3295000000000003</v>
      </c>
      <c r="K517" s="184">
        <v>3.4144000000000001</v>
      </c>
      <c r="L517" s="184">
        <v>1.1315999999999999</v>
      </c>
      <c r="M517" s="184">
        <v>2.7974000000000001</v>
      </c>
      <c r="N517" s="184">
        <v>2.6606000000000001</v>
      </c>
      <c r="O517" s="184">
        <v>8.6557999999999993</v>
      </c>
      <c r="P517" s="184">
        <v>7.0561999999999996</v>
      </c>
      <c r="Q517" s="184">
        <v>7.7195999999999998</v>
      </c>
      <c r="R517" s="184">
        <v>6.1387</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44391</v>
      </c>
      <c r="E518" s="184">
        <v>27.305499999999999</v>
      </c>
      <c r="F518" s="184">
        <v>8.4232999999999993</v>
      </c>
      <c r="G518" s="184">
        <v>4.2533000000000003</v>
      </c>
      <c r="H518" s="184">
        <v>13.3057</v>
      </c>
      <c r="I518" s="184">
        <v>1.4712000000000001</v>
      </c>
      <c r="J518" s="184">
        <v>-6.3605999999999998</v>
      </c>
      <c r="K518" s="184">
        <v>2.3729</v>
      </c>
      <c r="L518" s="184">
        <v>9.6100000000000005E-2</v>
      </c>
      <c r="M518" s="184">
        <v>1.7481</v>
      </c>
      <c r="N518" s="184">
        <v>1.6074999999999999</v>
      </c>
      <c r="O518" s="184">
        <v>7.5578000000000003</v>
      </c>
      <c r="P518" s="184">
        <v>5.9814999999999996</v>
      </c>
      <c r="Q518" s="184">
        <v>7.5598000000000001</v>
      </c>
      <c r="R518" s="184">
        <v>5.0578000000000003</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44391</v>
      </c>
      <c r="E519" s="184">
        <v>28.418900000000001</v>
      </c>
      <c r="F519" s="184">
        <v>-5.3935000000000004</v>
      </c>
      <c r="G519" s="184">
        <v>4.4466000000000001</v>
      </c>
      <c r="H519" s="184">
        <v>9.3005999999999993</v>
      </c>
      <c r="I519" s="184">
        <v>2.5068999999999999</v>
      </c>
      <c r="J519" s="184">
        <v>-1.8851</v>
      </c>
      <c r="K519" s="184">
        <v>4.9391999999999996</v>
      </c>
      <c r="L519" s="184">
        <v>4.1044999999999998</v>
      </c>
      <c r="M519" s="184">
        <v>5.0537999999999998</v>
      </c>
      <c r="N519" s="184">
        <v>5.5711000000000004</v>
      </c>
      <c r="O519" s="184">
        <v>9.2154000000000007</v>
      </c>
      <c r="P519" s="184">
        <v>8.6590000000000007</v>
      </c>
      <c r="Q519" s="184">
        <v>9.5182000000000002</v>
      </c>
      <c r="R519" s="184">
        <v>8.7050999999999998</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44391</v>
      </c>
      <c r="E520" s="184">
        <v>29.820799999999998</v>
      </c>
      <c r="F520" s="184">
        <v>-4.5282</v>
      </c>
      <c r="G520" s="184">
        <v>5.2668999999999997</v>
      </c>
      <c r="H520" s="184">
        <v>10.108599999999999</v>
      </c>
      <c r="I520" s="184">
        <v>3.3089</v>
      </c>
      <c r="J520" s="184">
        <v>-1.0924</v>
      </c>
      <c r="K520" s="184">
        <v>5.742</v>
      </c>
      <c r="L520" s="184">
        <v>4.9112</v>
      </c>
      <c r="M520" s="184">
        <v>5.8601999999999999</v>
      </c>
      <c r="N520" s="184">
        <v>6.3775000000000004</v>
      </c>
      <c r="O520" s="184">
        <v>9.9853000000000005</v>
      </c>
      <c r="P520" s="184">
        <v>9.4245999999999999</v>
      </c>
      <c r="Q520" s="184">
        <v>10.696899999999999</v>
      </c>
      <c r="R520" s="184">
        <v>9.4722000000000008</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44391</v>
      </c>
      <c r="E521" s="184">
        <v>17.511500000000002</v>
      </c>
      <c r="F521" s="184">
        <v>1.2505999999999999</v>
      </c>
      <c r="G521" s="184">
        <v>9.9350000000000005</v>
      </c>
      <c r="H521" s="184">
        <v>18.466999999999999</v>
      </c>
      <c r="I521" s="184">
        <v>7.2257999999999996</v>
      </c>
      <c r="J521" s="184">
        <v>-5.5599999999999997E-2</v>
      </c>
      <c r="K521" s="184">
        <v>5.7210999999999999</v>
      </c>
      <c r="L521" s="184">
        <v>3.0701000000000001</v>
      </c>
      <c r="M521" s="184">
        <v>5.0404999999999998</v>
      </c>
      <c r="N521" s="184">
        <v>5.1337999999999999</v>
      </c>
      <c r="O521" s="184">
        <v>7.0815999999999999</v>
      </c>
      <c r="P521" s="184">
        <v>5.4447000000000001</v>
      </c>
      <c r="Q521" s="184">
        <v>6.1416000000000004</v>
      </c>
      <c r="R521" s="184">
        <v>6.7919</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44391</v>
      </c>
      <c r="E522" s="184">
        <v>18.7622</v>
      </c>
      <c r="F522" s="184">
        <v>1.9455</v>
      </c>
      <c r="G522" s="184">
        <v>10.676399999999999</v>
      </c>
      <c r="H522" s="184">
        <v>19.218900000000001</v>
      </c>
      <c r="I522" s="184">
        <v>7.9726999999999997</v>
      </c>
      <c r="J522" s="184">
        <v>0.69430000000000003</v>
      </c>
      <c r="K522" s="184">
        <v>6.4832999999999998</v>
      </c>
      <c r="L522" s="184">
        <v>3.8176999999999999</v>
      </c>
      <c r="M522" s="184">
        <v>5.8056000000000001</v>
      </c>
      <c r="N522" s="184">
        <v>5.9208999999999996</v>
      </c>
      <c r="O522" s="184">
        <v>8.0332000000000008</v>
      </c>
      <c r="P522" s="184">
        <v>6.5778999999999996</v>
      </c>
      <c r="Q522" s="184">
        <v>6.6363000000000003</v>
      </c>
      <c r="R522" s="184">
        <v>7.6116999999999999</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44391</v>
      </c>
      <c r="E523" s="184">
        <v>29.4131</v>
      </c>
      <c r="F523" s="184">
        <v>37.390700000000002</v>
      </c>
      <c r="G523" s="184">
        <v>10.2646</v>
      </c>
      <c r="H523" s="184">
        <v>14.5061</v>
      </c>
      <c r="I523" s="184">
        <v>6.4511000000000003</v>
      </c>
      <c r="J523" s="184">
        <v>-0.6532</v>
      </c>
      <c r="K523" s="184">
        <v>6.5015000000000001</v>
      </c>
      <c r="L523" s="184">
        <v>1.6052999999999999</v>
      </c>
      <c r="M523" s="184">
        <v>3.0975000000000001</v>
      </c>
      <c r="N523" s="184">
        <v>3.3471000000000002</v>
      </c>
      <c r="O523" s="184">
        <v>10.6631</v>
      </c>
      <c r="P523" s="184">
        <v>9.0312000000000001</v>
      </c>
      <c r="Q523" s="184">
        <v>9.4052000000000007</v>
      </c>
      <c r="R523" s="184">
        <v>8.4184000000000001</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44391</v>
      </c>
      <c r="E524" s="184">
        <v>27.385200000000001</v>
      </c>
      <c r="F524" s="184">
        <v>36.5563</v>
      </c>
      <c r="G524" s="184">
        <v>9.3952000000000009</v>
      </c>
      <c r="H524" s="184">
        <v>13.6305</v>
      </c>
      <c r="I524" s="184">
        <v>5.5716999999999999</v>
      </c>
      <c r="J524" s="184">
        <v>-1.5264</v>
      </c>
      <c r="K524" s="184">
        <v>5.6139999999999999</v>
      </c>
      <c r="L524" s="184">
        <v>0.67530000000000001</v>
      </c>
      <c r="M524" s="184">
        <v>2.1842000000000001</v>
      </c>
      <c r="N524" s="184">
        <v>2.4516</v>
      </c>
      <c r="O524" s="184">
        <v>9.8056999999999999</v>
      </c>
      <c r="P524" s="184">
        <v>8.1759000000000004</v>
      </c>
      <c r="Q524" s="184">
        <v>8.3068000000000008</v>
      </c>
      <c r="R524" s="184">
        <v>7.5336999999999996</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44391</v>
      </c>
      <c r="E525" s="184">
        <v>18.0016</v>
      </c>
      <c r="F525" s="184">
        <v>-9.5272000000000006</v>
      </c>
      <c r="G525" s="184">
        <v>6.1284999999999998</v>
      </c>
      <c r="H525" s="184">
        <v>11.4375</v>
      </c>
      <c r="I525" s="184">
        <v>6.4462999999999999</v>
      </c>
      <c r="J525" s="184">
        <v>-2.6166999999999998</v>
      </c>
      <c r="K525" s="184">
        <v>7.6346999999999996</v>
      </c>
      <c r="L525" s="184">
        <v>5.8808999999999996</v>
      </c>
      <c r="M525" s="184">
        <v>6.5025000000000004</v>
      </c>
      <c r="N525" s="184">
        <v>6.7198000000000002</v>
      </c>
      <c r="O525" s="184">
        <v>7.7320000000000002</v>
      </c>
      <c r="P525" s="184">
        <v>7.4324000000000003</v>
      </c>
      <c r="Q525" s="184">
        <v>7.5660999999999996</v>
      </c>
      <c r="R525" s="184">
        <v>7.6177999999999999</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44391</v>
      </c>
      <c r="E526" s="184">
        <v>17.2332</v>
      </c>
      <c r="F526" s="184">
        <v>-9.7401999999999997</v>
      </c>
      <c r="G526" s="184">
        <v>5.8928000000000003</v>
      </c>
      <c r="H526" s="184">
        <v>11.1889</v>
      </c>
      <c r="I526" s="184">
        <v>6.2023000000000001</v>
      </c>
      <c r="J526" s="184">
        <v>-2.8595999999999999</v>
      </c>
      <c r="K526" s="184">
        <v>7.3807</v>
      </c>
      <c r="L526" s="184">
        <v>5.5340999999999996</v>
      </c>
      <c r="M526" s="184">
        <v>6.0928000000000004</v>
      </c>
      <c r="N526" s="184">
        <v>6.2682000000000002</v>
      </c>
      <c r="O526" s="184">
        <v>7.1151999999999997</v>
      </c>
      <c r="P526" s="184">
        <v>6.8266999999999998</v>
      </c>
      <c r="Q526" s="184">
        <v>6.9855</v>
      </c>
      <c r="R526" s="184">
        <v>7.0416999999999996</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44391</v>
      </c>
      <c r="E527" s="184">
        <v>1213.0730000000001</v>
      </c>
      <c r="F527" s="184">
        <v>37.529299999999999</v>
      </c>
      <c r="G527" s="184">
        <v>12.032500000000001</v>
      </c>
      <c r="H527" s="184">
        <v>16.707100000000001</v>
      </c>
      <c r="I527" s="184">
        <v>5.9824999999999999</v>
      </c>
      <c r="J527" s="184">
        <v>-2.4129999999999998</v>
      </c>
      <c r="K527" s="184">
        <v>4.6893000000000002</v>
      </c>
      <c r="L527" s="184">
        <v>3.4929000000000001</v>
      </c>
      <c r="M527" s="184">
        <v>5.36</v>
      </c>
      <c r="N527" s="184">
        <v>4.6124000000000001</v>
      </c>
      <c r="O527" s="184"/>
      <c r="P527" s="184"/>
      <c r="Q527" s="184">
        <v>7.6783999999999999</v>
      </c>
      <c r="R527" s="184">
        <v>6.2907000000000002</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44391</v>
      </c>
      <c r="E528" s="184">
        <v>1196.8131000000001</v>
      </c>
      <c r="F528" s="184">
        <v>37.012900000000002</v>
      </c>
      <c r="G528" s="184">
        <v>11.5151</v>
      </c>
      <c r="H528" s="184">
        <v>16.188600000000001</v>
      </c>
      <c r="I528" s="184">
        <v>5.4657</v>
      </c>
      <c r="J528" s="184">
        <v>-2.9275000000000002</v>
      </c>
      <c r="K528" s="184">
        <v>4.1634000000000002</v>
      </c>
      <c r="L528" s="184">
        <v>2.9678</v>
      </c>
      <c r="M528" s="184">
        <v>4.8239000000000001</v>
      </c>
      <c r="N528" s="184">
        <v>4.0712999999999999</v>
      </c>
      <c r="O528" s="184"/>
      <c r="P528" s="184"/>
      <c r="Q528" s="184">
        <v>7.1234000000000002</v>
      </c>
      <c r="R528" s="184">
        <v>5.7389999999999999</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44391</v>
      </c>
      <c r="E529" s="184">
        <v>34.282400000000003</v>
      </c>
      <c r="F529" s="184">
        <v>14.165800000000001</v>
      </c>
      <c r="G529" s="184">
        <v>8.6981999999999999</v>
      </c>
      <c r="H529" s="184">
        <v>13.4496</v>
      </c>
      <c r="I529" s="184">
        <v>6.5414000000000003</v>
      </c>
      <c r="J529" s="184">
        <v>-1.9805999999999999</v>
      </c>
      <c r="K529" s="184">
        <v>4.6943000000000001</v>
      </c>
      <c r="L529" s="184">
        <v>3.4070999999999998</v>
      </c>
      <c r="M529" s="184">
        <v>3.8567999999999998</v>
      </c>
      <c r="N529" s="184">
        <v>4.0275999999999996</v>
      </c>
      <c r="O529" s="184">
        <v>6.7430000000000003</v>
      </c>
      <c r="P529" s="184">
        <v>7.3197999999999999</v>
      </c>
      <c r="Q529" s="184">
        <v>8.0947999999999993</v>
      </c>
      <c r="R529" s="184">
        <v>6.2214</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44391</v>
      </c>
      <c r="E530" s="184">
        <v>32.689700000000002</v>
      </c>
      <c r="F530" s="184">
        <v>13.5154</v>
      </c>
      <c r="G530" s="184">
        <v>7.9809999999999999</v>
      </c>
      <c r="H530" s="184">
        <v>12.7279</v>
      </c>
      <c r="I530" s="184">
        <v>5.8110999999999997</v>
      </c>
      <c r="J530" s="184">
        <v>-2.7071999999999998</v>
      </c>
      <c r="K530" s="184">
        <v>3.9571000000000001</v>
      </c>
      <c r="L530" s="184">
        <v>2.6663999999999999</v>
      </c>
      <c r="M530" s="184">
        <v>3.1082000000000001</v>
      </c>
      <c r="N530" s="184">
        <v>3.2709999999999999</v>
      </c>
      <c r="O530" s="184">
        <v>6.0960000000000001</v>
      </c>
      <c r="P530" s="184">
        <v>6.69</v>
      </c>
      <c r="Q530" s="184">
        <v>6.7762000000000002</v>
      </c>
      <c r="R530" s="184">
        <v>5.5206</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44391</v>
      </c>
      <c r="E531" s="184">
        <v>31.021899999999999</v>
      </c>
      <c r="F531" s="184">
        <v>4.0007999999999999</v>
      </c>
      <c r="G531" s="184">
        <v>-2.9638</v>
      </c>
      <c r="H531" s="184">
        <v>3.2124000000000001</v>
      </c>
      <c r="I531" s="184">
        <v>0.2858</v>
      </c>
      <c r="J531" s="184">
        <v>-3.1802000000000001</v>
      </c>
      <c r="K531" s="184">
        <v>4.7699999999999996</v>
      </c>
      <c r="L531" s="184">
        <v>1.8677999999999999</v>
      </c>
      <c r="M531" s="184">
        <v>4.0811999999999999</v>
      </c>
      <c r="N531" s="184">
        <v>4.5606999999999998</v>
      </c>
      <c r="O531" s="184">
        <v>10.192600000000001</v>
      </c>
      <c r="P531" s="184">
        <v>9.1801999999999992</v>
      </c>
      <c r="Q531" s="184">
        <v>9.5907999999999998</v>
      </c>
      <c r="R531" s="184">
        <v>8.1372</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44391</v>
      </c>
      <c r="E532" s="184">
        <v>29.407399999999999</v>
      </c>
      <c r="F532" s="184">
        <v>3.1032000000000002</v>
      </c>
      <c r="G532" s="184">
        <v>-3.7216999999999998</v>
      </c>
      <c r="H532" s="184">
        <v>2.4836</v>
      </c>
      <c r="I532" s="184">
        <v>-0.46089999999999998</v>
      </c>
      <c r="J532" s="184">
        <v>-3.9178000000000002</v>
      </c>
      <c r="K532" s="184">
        <v>4.0206</v>
      </c>
      <c r="L532" s="184">
        <v>1.1254</v>
      </c>
      <c r="M532" s="184">
        <v>3.3340999999999998</v>
      </c>
      <c r="N532" s="184">
        <v>3.8172999999999999</v>
      </c>
      <c r="O532" s="184">
        <v>9.4633000000000003</v>
      </c>
      <c r="P532" s="184">
        <v>8.5071999999999992</v>
      </c>
      <c r="Q532" s="184">
        <v>8.5554000000000006</v>
      </c>
      <c r="R532" s="184">
        <v>7.4015000000000004</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44391</v>
      </c>
      <c r="E533" s="184">
        <v>24.9116</v>
      </c>
      <c r="F533" s="184">
        <v>16.270800000000001</v>
      </c>
      <c r="G533" s="184">
        <v>3.8700999999999999</v>
      </c>
      <c r="H533" s="184">
        <v>15.640499999999999</v>
      </c>
      <c r="I533" s="184">
        <v>8.1361000000000008</v>
      </c>
      <c r="J533" s="184">
        <v>-3.4529000000000001</v>
      </c>
      <c r="K533" s="184">
        <v>4.6742999999999997</v>
      </c>
      <c r="L533" s="184">
        <v>0.67979999999999996</v>
      </c>
      <c r="M533" s="184">
        <v>2.0981999999999998</v>
      </c>
      <c r="N533" s="184">
        <v>2.8317000000000001</v>
      </c>
      <c r="O533" s="184">
        <v>8.8803999999999998</v>
      </c>
      <c r="P533" s="184">
        <v>8.0603999999999996</v>
      </c>
      <c r="Q533" s="184">
        <v>8.8613</v>
      </c>
      <c r="R533" s="184">
        <v>7.1712999999999996</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44391</v>
      </c>
      <c r="E534" s="184">
        <v>23.5534</v>
      </c>
      <c r="F534" s="184">
        <v>15.503299999999999</v>
      </c>
      <c r="G534" s="184">
        <v>3.1627000000000001</v>
      </c>
      <c r="H534" s="184">
        <v>14.9194</v>
      </c>
      <c r="I534" s="184">
        <v>7.4151999999999996</v>
      </c>
      <c r="J534" s="184">
        <v>-4.1698000000000004</v>
      </c>
      <c r="K534" s="184">
        <v>3.9485000000000001</v>
      </c>
      <c r="L534" s="184">
        <v>-4.1099999999999998E-2</v>
      </c>
      <c r="M534" s="184">
        <v>1.3827</v>
      </c>
      <c r="N534" s="184">
        <v>2.1196999999999999</v>
      </c>
      <c r="O534" s="184">
        <v>8.1021999999999998</v>
      </c>
      <c r="P534" s="184">
        <v>7.2218</v>
      </c>
      <c r="Q534" s="184">
        <v>5.9253999999999998</v>
      </c>
      <c r="R534" s="184">
        <v>6.4370000000000003</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44391</v>
      </c>
      <c r="E535" s="184">
        <v>12.0915</v>
      </c>
      <c r="F535" s="184">
        <v>4.2266000000000004</v>
      </c>
      <c r="G535" s="184">
        <v>5.4375999999999998</v>
      </c>
      <c r="H535" s="184">
        <v>13.055899999999999</v>
      </c>
      <c r="I535" s="184">
        <v>1.1649</v>
      </c>
      <c r="J535" s="184">
        <v>-1.9590000000000001</v>
      </c>
      <c r="K535" s="184">
        <v>3.8149000000000002</v>
      </c>
      <c r="L535" s="184">
        <v>3.4312999999999998</v>
      </c>
      <c r="M535" s="184">
        <v>3.9725000000000001</v>
      </c>
      <c r="N535" s="184">
        <v>4.6574999999999998</v>
      </c>
      <c r="O535" s="184"/>
      <c r="P535" s="184"/>
      <c r="Q535" s="184">
        <v>6.7648000000000001</v>
      </c>
      <c r="R535" s="184">
        <v>6.1433</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44391</v>
      </c>
      <c r="E536" s="184">
        <v>11.710100000000001</v>
      </c>
      <c r="F536" s="184">
        <v>3.1172</v>
      </c>
      <c r="G536" s="184">
        <v>4.3663999999999996</v>
      </c>
      <c r="H536" s="184">
        <v>11.960900000000001</v>
      </c>
      <c r="I536" s="184">
        <v>6.6799999999999998E-2</v>
      </c>
      <c r="J536" s="184">
        <v>-3.0573000000000001</v>
      </c>
      <c r="K536" s="184">
        <v>2.7166999999999999</v>
      </c>
      <c r="L536" s="184">
        <v>2.3449</v>
      </c>
      <c r="M536" s="184">
        <v>2.8809</v>
      </c>
      <c r="N536" s="184">
        <v>3.5348000000000002</v>
      </c>
      <c r="O536" s="184"/>
      <c r="P536" s="184"/>
      <c r="Q536" s="184">
        <v>5.5918999999999999</v>
      </c>
      <c r="R536" s="184">
        <v>4.9756</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44391</v>
      </c>
      <c r="E537" s="184">
        <v>14.0298</v>
      </c>
      <c r="F537" s="184">
        <v>11.711</v>
      </c>
      <c r="G537" s="184">
        <v>8.9604999999999997</v>
      </c>
      <c r="H537" s="184">
        <v>17.2273</v>
      </c>
      <c r="I537" s="184">
        <v>5.9414999999999996</v>
      </c>
      <c r="J537" s="184">
        <v>-1.3946000000000001</v>
      </c>
      <c r="K537" s="184">
        <v>4.7050999999999998</v>
      </c>
      <c r="L537" s="184">
        <v>3.3031000000000001</v>
      </c>
      <c r="M537" s="184">
        <v>3.4338000000000002</v>
      </c>
      <c r="N537" s="184">
        <v>3.2970000000000002</v>
      </c>
      <c r="O537" s="184">
        <v>9.7210000000000001</v>
      </c>
      <c r="P537" s="184"/>
      <c r="Q537" s="184">
        <v>8.1738</v>
      </c>
      <c r="R537" s="184">
        <v>7.5787000000000004</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44391</v>
      </c>
      <c r="E538" s="184">
        <v>13.3104</v>
      </c>
      <c r="F538" s="184">
        <v>10.972200000000001</v>
      </c>
      <c r="G538" s="184">
        <v>8.0160999999999998</v>
      </c>
      <c r="H538" s="184">
        <v>16.308299999999999</v>
      </c>
      <c r="I538" s="184">
        <v>4.9847000000000001</v>
      </c>
      <c r="J538" s="184">
        <v>-2.3445999999999998</v>
      </c>
      <c r="K538" s="184">
        <v>3.7448000000000001</v>
      </c>
      <c r="L538" s="184">
        <v>2.331</v>
      </c>
      <c r="M538" s="184">
        <v>2.4601999999999999</v>
      </c>
      <c r="N538" s="184">
        <v>2.331</v>
      </c>
      <c r="O538" s="184">
        <v>8.5168999999999997</v>
      </c>
      <c r="P538" s="184"/>
      <c r="Q538" s="184">
        <v>6.8605</v>
      </c>
      <c r="R538" s="184">
        <v>6.5274000000000001</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44391</v>
      </c>
      <c r="E539" s="184">
        <v>29.084900000000001</v>
      </c>
      <c r="F539" s="184">
        <v>-5.5209000000000001</v>
      </c>
      <c r="G539" s="184">
        <v>-18.925599999999999</v>
      </c>
      <c r="H539" s="184">
        <v>-6.9109999999999996</v>
      </c>
      <c r="I539" s="184">
        <v>-12.445</v>
      </c>
      <c r="J539" s="184">
        <v>-11.9376</v>
      </c>
      <c r="K539" s="184">
        <v>0.66769999999999996</v>
      </c>
      <c r="L539" s="184">
        <v>0.1658</v>
      </c>
      <c r="M539" s="184">
        <v>2.8056999999999999</v>
      </c>
      <c r="N539" s="184">
        <v>2.2999999999999998</v>
      </c>
      <c r="O539" s="184">
        <v>8.0103000000000009</v>
      </c>
      <c r="P539" s="184">
        <v>6.8619000000000003</v>
      </c>
      <c r="Q539" s="184">
        <v>6.6135999999999999</v>
      </c>
      <c r="R539" s="184">
        <v>6.1025</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44391</v>
      </c>
      <c r="E540" s="184">
        <v>30.7103</v>
      </c>
      <c r="F540" s="184">
        <v>-5.1098999999999997</v>
      </c>
      <c r="G540" s="184">
        <v>-18.517700000000001</v>
      </c>
      <c r="H540" s="184">
        <v>-6.4947999999999997</v>
      </c>
      <c r="I540" s="184">
        <v>-12.033200000000001</v>
      </c>
      <c r="J540" s="184">
        <v>-11.533200000000001</v>
      </c>
      <c r="K540" s="184">
        <v>1.079</v>
      </c>
      <c r="L540" s="184">
        <v>0.58409999999999995</v>
      </c>
      <c r="M540" s="184">
        <v>3.2412999999999998</v>
      </c>
      <c r="N540" s="184">
        <v>2.7403</v>
      </c>
      <c r="O540" s="184">
        <v>8.6555999999999997</v>
      </c>
      <c r="P540" s="184">
        <v>7.5232999999999999</v>
      </c>
      <c r="Q540" s="184">
        <v>8.4282000000000004</v>
      </c>
      <c r="R540" s="184">
        <v>6.6681999999999997</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44391</v>
      </c>
      <c r="E541" s="184">
        <v>2105.5452</v>
      </c>
      <c r="F541" s="184">
        <v>17.661000000000001</v>
      </c>
      <c r="G541" s="184">
        <v>4.0049000000000001</v>
      </c>
      <c r="H541" s="184">
        <v>9.1696000000000009</v>
      </c>
      <c r="I541" s="184">
        <v>4.4204999999999997</v>
      </c>
      <c r="J541" s="184">
        <v>-4.3049999999999997</v>
      </c>
      <c r="K541" s="184">
        <v>3.4295</v>
      </c>
      <c r="L541" s="184">
        <v>1.9059999999999999</v>
      </c>
      <c r="M541" s="184">
        <v>2.5914999999999999</v>
      </c>
      <c r="N541" s="184">
        <v>3.0684999999999998</v>
      </c>
      <c r="O541" s="184">
        <v>8.4376999999999995</v>
      </c>
      <c r="P541" s="184">
        <v>7.7484000000000002</v>
      </c>
      <c r="Q541" s="184">
        <v>8.1443999999999992</v>
      </c>
      <c r="R541" s="184">
        <v>6.1233000000000004</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44391</v>
      </c>
      <c r="E542" s="184">
        <v>2276.1511</v>
      </c>
      <c r="F542" s="184">
        <v>18.874300000000002</v>
      </c>
      <c r="G542" s="184">
        <v>5.2199</v>
      </c>
      <c r="H542" s="184">
        <v>10.385999999999999</v>
      </c>
      <c r="I542" s="184">
        <v>5.6355000000000004</v>
      </c>
      <c r="J542" s="184">
        <v>-3.0975999999999999</v>
      </c>
      <c r="K542" s="184">
        <v>4.6523000000000003</v>
      </c>
      <c r="L542" s="184">
        <v>3.1322999999999999</v>
      </c>
      <c r="M542" s="184">
        <v>3.7711999999999999</v>
      </c>
      <c r="N542" s="184">
        <v>4.1924000000000001</v>
      </c>
      <c r="O542" s="184">
        <v>9.3987999999999996</v>
      </c>
      <c r="P542" s="184">
        <v>8.8415999999999997</v>
      </c>
      <c r="Q542" s="184">
        <v>8.9565000000000001</v>
      </c>
      <c r="R542" s="184">
        <v>7.1147</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44391</v>
      </c>
      <c r="E547" s="184">
        <v>16.5321</v>
      </c>
      <c r="F547" s="184">
        <v>0</v>
      </c>
      <c r="G547" s="184">
        <v>4.4625000000000004</v>
      </c>
      <c r="H547" s="184">
        <v>10.0808</v>
      </c>
      <c r="I547" s="184">
        <v>2.0516999999999999</v>
      </c>
      <c r="J547" s="184">
        <v>-2.2625000000000002</v>
      </c>
      <c r="K547" s="184">
        <v>2.8382999999999998</v>
      </c>
      <c r="L547" s="184">
        <v>2.3895</v>
      </c>
      <c r="M547" s="184">
        <v>2.8994</v>
      </c>
      <c r="N547" s="184">
        <v>4.0297999999999998</v>
      </c>
      <c r="O547" s="184">
        <v>8.4951000000000008</v>
      </c>
      <c r="P547" s="184">
        <v>8.0023</v>
      </c>
      <c r="Q547" s="184">
        <v>8.5048999999999992</v>
      </c>
      <c r="R547" s="184">
        <v>6.9189999999999996</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44391</v>
      </c>
      <c r="E548" s="184">
        <v>16.452999999999999</v>
      </c>
      <c r="F548" s="184">
        <v>0</v>
      </c>
      <c r="G548" s="184">
        <v>4.3506999999999998</v>
      </c>
      <c r="H548" s="184">
        <v>9.9702999999999999</v>
      </c>
      <c r="I548" s="184">
        <v>1.9504999999999999</v>
      </c>
      <c r="J548" s="184">
        <v>-2.3837999999999999</v>
      </c>
      <c r="K548" s="184">
        <v>2.7189999999999999</v>
      </c>
      <c r="L548" s="184">
        <v>2.2682000000000002</v>
      </c>
      <c r="M548" s="184">
        <v>2.778</v>
      </c>
      <c r="N548" s="184">
        <v>3.9060000000000001</v>
      </c>
      <c r="O548" s="184">
        <v>8.3652999999999995</v>
      </c>
      <c r="P548" s="184">
        <v>7.8834999999999997</v>
      </c>
      <c r="Q548" s="184">
        <v>8.3874999999999993</v>
      </c>
      <c r="R548" s="184">
        <v>6.7866</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44391</v>
      </c>
      <c r="E549" s="184">
        <v>29.536100000000001</v>
      </c>
      <c r="F549" s="184">
        <v>10.630800000000001</v>
      </c>
      <c r="G549" s="184">
        <v>3.8576999999999999</v>
      </c>
      <c r="H549" s="184">
        <v>2.6318000000000001</v>
      </c>
      <c r="I549" s="184">
        <v>1.4308000000000001</v>
      </c>
      <c r="J549" s="184">
        <v>0.63060000000000005</v>
      </c>
      <c r="K549" s="184">
        <v>2.6272000000000002</v>
      </c>
      <c r="L549" s="184">
        <v>2.1048</v>
      </c>
      <c r="M549" s="184">
        <v>2.9144000000000001</v>
      </c>
      <c r="N549" s="184">
        <v>3.2023999999999999</v>
      </c>
      <c r="O549" s="184">
        <v>9.9379000000000008</v>
      </c>
      <c r="P549" s="184">
        <v>8.7655999999999992</v>
      </c>
      <c r="Q549" s="184">
        <v>8.8096999999999994</v>
      </c>
      <c r="R549" s="184">
        <v>7.4653999999999998</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44391</v>
      </c>
      <c r="E550" s="184">
        <v>27.8584</v>
      </c>
      <c r="F550" s="184">
        <v>9.8291000000000004</v>
      </c>
      <c r="G550" s="184">
        <v>3.0933999999999999</v>
      </c>
      <c r="H550" s="184">
        <v>1.8724000000000001</v>
      </c>
      <c r="I550" s="184">
        <v>0.65529999999999999</v>
      </c>
      <c r="J550" s="184">
        <v>-0.13969999999999999</v>
      </c>
      <c r="K550" s="184">
        <v>1.8528</v>
      </c>
      <c r="L550" s="184">
        <v>1.329</v>
      </c>
      <c r="M550" s="184">
        <v>2.1301999999999999</v>
      </c>
      <c r="N550" s="184">
        <v>2.4108000000000001</v>
      </c>
      <c r="O550" s="184">
        <v>9.1620000000000008</v>
      </c>
      <c r="P550" s="184">
        <v>7.9779999999999998</v>
      </c>
      <c r="Q550" s="184">
        <v>6.0250000000000004</v>
      </c>
      <c r="R550" s="184">
        <v>6.73</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44391</v>
      </c>
      <c r="E551" s="184">
        <v>35.655099999999997</v>
      </c>
      <c r="F551" s="184">
        <v>6.2455999999999996</v>
      </c>
      <c r="G551" s="184">
        <v>9.3890999999999991</v>
      </c>
      <c r="H551" s="184">
        <v>15.239000000000001</v>
      </c>
      <c r="I551" s="184">
        <v>11.007099999999999</v>
      </c>
      <c r="J551" s="184">
        <v>1.1442000000000001</v>
      </c>
      <c r="K551" s="184">
        <v>6.6321000000000003</v>
      </c>
      <c r="L551" s="184">
        <v>4.9118000000000004</v>
      </c>
      <c r="M551" s="184">
        <v>5.3360000000000003</v>
      </c>
      <c r="N551" s="184">
        <v>4.9884000000000004</v>
      </c>
      <c r="O551" s="184">
        <v>8.4167000000000005</v>
      </c>
      <c r="P551" s="184">
        <v>7.6634000000000002</v>
      </c>
      <c r="Q551" s="184">
        <v>9.1541999999999994</v>
      </c>
      <c r="R551" s="184">
        <v>7.7858000000000001</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44391</v>
      </c>
      <c r="E552" s="184">
        <v>32.701700000000002</v>
      </c>
      <c r="F552" s="184">
        <v>5.8048999999999999</v>
      </c>
      <c r="G552" s="184">
        <v>8.9625000000000004</v>
      </c>
      <c r="H552" s="184">
        <v>14.823</v>
      </c>
      <c r="I552" s="184">
        <v>10.5824</v>
      </c>
      <c r="J552" s="184">
        <v>0.72970000000000002</v>
      </c>
      <c r="K552" s="184">
        <v>6.2042000000000002</v>
      </c>
      <c r="L552" s="184">
        <v>4.2945000000000002</v>
      </c>
      <c r="M552" s="184">
        <v>4.4641000000000002</v>
      </c>
      <c r="N552" s="184">
        <v>3.9929000000000001</v>
      </c>
      <c r="O552" s="184">
        <v>7.3121999999999998</v>
      </c>
      <c r="P552" s="184">
        <v>6.5583</v>
      </c>
      <c r="Q552" s="184">
        <v>6.8535000000000004</v>
      </c>
      <c r="R552" s="184">
        <v>6.6818</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44391</v>
      </c>
      <c r="E553" s="184">
        <v>18.969000000000001</v>
      </c>
      <c r="F553" s="184">
        <v>3.2713999999999999</v>
      </c>
      <c r="G553" s="184">
        <v>-0.23089999999999999</v>
      </c>
      <c r="H553" s="184">
        <v>14.9414</v>
      </c>
      <c r="I553" s="184">
        <v>1.9806999999999999</v>
      </c>
      <c r="J553" s="184">
        <v>-7.7370000000000001</v>
      </c>
      <c r="K553" s="184">
        <v>2.8468</v>
      </c>
      <c r="L553" s="184">
        <v>0.41439999999999999</v>
      </c>
      <c r="M553" s="184">
        <v>1.6865000000000001</v>
      </c>
      <c r="N553" s="184">
        <v>2.0672999999999999</v>
      </c>
      <c r="O553" s="184">
        <v>8.1615000000000002</v>
      </c>
      <c r="P553" s="184">
        <v>6.3643000000000001</v>
      </c>
      <c r="Q553" s="184">
        <v>7.0312000000000001</v>
      </c>
      <c r="R553" s="184">
        <v>6.4092000000000002</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44391</v>
      </c>
      <c r="E554" s="184">
        <v>19.839300000000001</v>
      </c>
      <c r="F554" s="184">
        <v>3.4958999999999998</v>
      </c>
      <c r="G554" s="184">
        <v>0.1104</v>
      </c>
      <c r="H554" s="184">
        <v>15.288600000000001</v>
      </c>
      <c r="I554" s="184">
        <v>2.3412999999999999</v>
      </c>
      <c r="J554" s="184">
        <v>-7.3815</v>
      </c>
      <c r="K554" s="184">
        <v>3.2010000000000001</v>
      </c>
      <c r="L554" s="184">
        <v>0.64549999999999996</v>
      </c>
      <c r="M554" s="184">
        <v>1.9056</v>
      </c>
      <c r="N554" s="184">
        <v>2.3218999999999999</v>
      </c>
      <c r="O554" s="184">
        <v>8.4250000000000007</v>
      </c>
      <c r="P554" s="184">
        <v>6.7972999999999999</v>
      </c>
      <c r="Q554" s="184">
        <v>7.3495999999999997</v>
      </c>
      <c r="R554" s="184">
        <v>6.6875</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44391</v>
      </c>
      <c r="E555" s="184">
        <v>0.32319999999999999</v>
      </c>
      <c r="F555" s="184">
        <v>11.296799999999999</v>
      </c>
      <c r="G555" s="184">
        <v>11.3108</v>
      </c>
      <c r="H555" s="184">
        <v>9.6980000000000004</v>
      </c>
      <c r="I555" s="184">
        <v>10.529</v>
      </c>
      <c r="J555" s="184">
        <v>11.015700000000001</v>
      </c>
      <c r="K555" s="184">
        <v>11.1136</v>
      </c>
      <c r="L555" s="184">
        <v>-40.251600000000003</v>
      </c>
      <c r="M555" s="184">
        <v>-24.413499999999999</v>
      </c>
      <c r="N555" s="184">
        <v>-16.485800000000001</v>
      </c>
      <c r="O555" s="184"/>
      <c r="P555" s="184"/>
      <c r="Q555" s="184">
        <v>-9.7969000000000008</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44391</v>
      </c>
      <c r="E556" s="184">
        <v>0.30819999999999997</v>
      </c>
      <c r="F556" s="184">
        <v>11.8468</v>
      </c>
      <c r="G556" s="184">
        <v>11.8622</v>
      </c>
      <c r="H556" s="184">
        <v>11.869899999999999</v>
      </c>
      <c r="I556" s="184">
        <v>11.0436</v>
      </c>
      <c r="J556" s="184">
        <v>11.1548</v>
      </c>
      <c r="K556" s="184">
        <v>11.2659</v>
      </c>
      <c r="L556" s="184">
        <v>-40.561500000000002</v>
      </c>
      <c r="M556" s="184">
        <v>-24.630700000000001</v>
      </c>
      <c r="N556" s="184">
        <v>-16.657699999999998</v>
      </c>
      <c r="O556" s="184"/>
      <c r="P556" s="184"/>
      <c r="Q556" s="184">
        <v>-9.9298000000000002</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44391</v>
      </c>
      <c r="E557" s="184">
        <v>22.364000000000001</v>
      </c>
      <c r="F557" s="184">
        <v>7.6723999999999997</v>
      </c>
      <c r="G557" s="184">
        <v>3.1023000000000001</v>
      </c>
      <c r="H557" s="184">
        <v>4.2702</v>
      </c>
      <c r="I557" s="184">
        <v>2.3102999999999998</v>
      </c>
      <c r="J557" s="184">
        <v>-0.70140000000000002</v>
      </c>
      <c r="K557" s="184">
        <v>3.0989</v>
      </c>
      <c r="L557" s="184">
        <v>1.6161000000000001</v>
      </c>
      <c r="M557" s="184">
        <v>2.2528999999999999</v>
      </c>
      <c r="N557" s="184">
        <v>2.0712000000000002</v>
      </c>
      <c r="O557" s="184">
        <v>2.41</v>
      </c>
      <c r="P557" s="184">
        <v>4.6482999999999999</v>
      </c>
      <c r="Q557" s="184">
        <v>7.0231000000000003</v>
      </c>
      <c r="R557" s="184">
        <v>4.1106999999999996</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44391</v>
      </c>
      <c r="E558" s="184">
        <v>21.196999999999999</v>
      </c>
      <c r="F558" s="184">
        <v>7.2336</v>
      </c>
      <c r="G558" s="184">
        <v>2.5493999999999999</v>
      </c>
      <c r="H558" s="184">
        <v>3.6924999999999999</v>
      </c>
      <c r="I558" s="184">
        <v>1.76</v>
      </c>
      <c r="J558" s="184">
        <v>-1.2614000000000001</v>
      </c>
      <c r="K558" s="184">
        <v>2.5362</v>
      </c>
      <c r="L558" s="184">
        <v>1.0470999999999999</v>
      </c>
      <c r="M558" s="184">
        <v>1.6752</v>
      </c>
      <c r="N558" s="184">
        <v>1.4915</v>
      </c>
      <c r="O558" s="184">
        <v>1.7685</v>
      </c>
      <c r="P558" s="184">
        <v>3.9373999999999998</v>
      </c>
      <c r="Q558" s="184">
        <v>7.0250000000000004</v>
      </c>
      <c r="R558" s="184">
        <v>3.5034999999999998</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6.8223080645161325</v>
      </c>
      <c r="G559" s="186">
        <v>4.1729693548387088</v>
      </c>
      <c r="H559" s="186">
        <v>10.474185483870965</v>
      </c>
      <c r="I559" s="186">
        <v>1.8934548387096777</v>
      </c>
      <c r="J559" s="186">
        <v>1.0050161290322579</v>
      </c>
      <c r="K559" s="186">
        <v>5.3096951612903247</v>
      </c>
      <c r="L559" s="186">
        <v>1.5629693548387098</v>
      </c>
      <c r="M559" s="186">
        <v>3.1385790322580638</v>
      </c>
      <c r="N559" s="186">
        <v>3.3037209677419352</v>
      </c>
      <c r="O559" s="186">
        <v>7.7407075471698112</v>
      </c>
      <c r="P559" s="186">
        <v>7.0777549019607866</v>
      </c>
      <c r="Q559" s="186">
        <v>6.1807645161290337</v>
      </c>
      <c r="R559" s="186">
        <v>6.6088859649122806</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7.4529999999999994</v>
      </c>
      <c r="G560" s="186">
        <v>4.4945000000000004</v>
      </c>
      <c r="H560" s="186">
        <v>11.724399999999999</v>
      </c>
      <c r="I560" s="186">
        <v>3.4343500000000002</v>
      </c>
      <c r="J560" s="186">
        <v>-2.3983999999999996</v>
      </c>
      <c r="K560" s="186">
        <v>3.8837000000000002</v>
      </c>
      <c r="L560" s="186">
        <v>2.0053999999999998</v>
      </c>
      <c r="M560" s="186">
        <v>3.1028500000000001</v>
      </c>
      <c r="N560" s="186">
        <v>3.3647999999999998</v>
      </c>
      <c r="O560" s="186">
        <v>8.0332000000000008</v>
      </c>
      <c r="P560" s="186">
        <v>7.0561999999999996</v>
      </c>
      <c r="Q560" s="186">
        <v>7.7614000000000001</v>
      </c>
      <c r="R560" s="186">
        <v>6.6681999999999997</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44391</v>
      </c>
      <c r="E563" s="184">
        <v>49.65</v>
      </c>
      <c r="F563" s="184">
        <v>0.6079</v>
      </c>
      <c r="G563" s="184">
        <v>1.9717</v>
      </c>
      <c r="H563" s="184">
        <v>1.0379</v>
      </c>
      <c r="I563" s="184">
        <v>1.7835000000000001</v>
      </c>
      <c r="J563" s="184">
        <v>0.77129999999999999</v>
      </c>
      <c r="K563" s="184">
        <v>7.2817999999999996</v>
      </c>
      <c r="L563" s="184">
        <v>5.8410000000000002</v>
      </c>
      <c r="M563" s="184">
        <v>25.410499999999999</v>
      </c>
      <c r="N563" s="184">
        <v>36.4011</v>
      </c>
      <c r="O563" s="184">
        <v>8.0888000000000009</v>
      </c>
      <c r="P563" s="184">
        <v>11.4008</v>
      </c>
      <c r="Q563" s="184">
        <v>11.443899999999999</v>
      </c>
      <c r="R563" s="184">
        <v>15.2135</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44391</v>
      </c>
      <c r="E564" s="184">
        <v>53.66</v>
      </c>
      <c r="F564" s="184">
        <v>0.61880000000000002</v>
      </c>
      <c r="G564" s="184">
        <v>1.9958</v>
      </c>
      <c r="H564" s="184">
        <v>1.0356000000000001</v>
      </c>
      <c r="I564" s="184">
        <v>1.8216000000000001</v>
      </c>
      <c r="J564" s="184">
        <v>0.82679999999999998</v>
      </c>
      <c r="K564" s="184">
        <v>7.4489000000000001</v>
      </c>
      <c r="L564" s="184">
        <v>6.1733000000000002</v>
      </c>
      <c r="M564" s="184">
        <v>26.021599999999999</v>
      </c>
      <c r="N564" s="184">
        <v>37.273000000000003</v>
      </c>
      <c r="O564" s="184">
        <v>8.8740000000000006</v>
      </c>
      <c r="P564" s="184">
        <v>12.400499999999999</v>
      </c>
      <c r="Q564" s="184">
        <v>15.6752</v>
      </c>
      <c r="R564" s="184">
        <v>15.9703</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44391</v>
      </c>
      <c r="E565" s="184">
        <v>40.65</v>
      </c>
      <c r="F565" s="184">
        <v>0.66859999999999997</v>
      </c>
      <c r="G565" s="184">
        <v>2.0074999999999998</v>
      </c>
      <c r="H565" s="184">
        <v>1.044</v>
      </c>
      <c r="I565" s="184">
        <v>1.8031999999999999</v>
      </c>
      <c r="J565" s="184">
        <v>0.81850000000000001</v>
      </c>
      <c r="K565" s="184">
        <v>7.5111999999999997</v>
      </c>
      <c r="L565" s="184">
        <v>6.1357999999999997</v>
      </c>
      <c r="M565" s="184">
        <v>25.695699999999999</v>
      </c>
      <c r="N565" s="184">
        <v>36.776600000000002</v>
      </c>
      <c r="O565" s="184">
        <v>8.9474</v>
      </c>
      <c r="P565" s="184">
        <v>12.0961</v>
      </c>
      <c r="Q565" s="184">
        <v>11.174099999999999</v>
      </c>
      <c r="R565" s="184">
        <v>16.0627</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44391</v>
      </c>
      <c r="E566" s="184">
        <v>40.65</v>
      </c>
      <c r="F566" s="184">
        <v>0.66859999999999997</v>
      </c>
      <c r="G566" s="184">
        <v>2.0074999999999998</v>
      </c>
      <c r="H566" s="184">
        <v>1.044</v>
      </c>
      <c r="I566" s="184">
        <v>1.8031999999999999</v>
      </c>
      <c r="J566" s="184">
        <v>0.81850000000000001</v>
      </c>
      <c r="K566" s="184">
        <v>7.5111999999999997</v>
      </c>
      <c r="L566" s="184">
        <v>6.1357999999999997</v>
      </c>
      <c r="M566" s="184">
        <v>25.695699999999999</v>
      </c>
      <c r="N566" s="184">
        <v>36.776600000000002</v>
      </c>
      <c r="O566" s="184">
        <v>8.9474</v>
      </c>
      <c r="P566" s="184">
        <v>12.0961</v>
      </c>
      <c r="Q566" s="184">
        <v>11.174099999999999</v>
      </c>
      <c r="R566" s="184">
        <v>16.0627</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44391</v>
      </c>
      <c r="E567" s="184">
        <v>43.96</v>
      </c>
      <c r="F567" s="184">
        <v>0.64100000000000001</v>
      </c>
      <c r="G567" s="184">
        <v>1.9954000000000001</v>
      </c>
      <c r="H567" s="184">
        <v>1.0342</v>
      </c>
      <c r="I567" s="184">
        <v>1.83</v>
      </c>
      <c r="J567" s="184">
        <v>0.872</v>
      </c>
      <c r="K567" s="184">
        <v>7.7187000000000001</v>
      </c>
      <c r="L567" s="184">
        <v>6.5438999999999998</v>
      </c>
      <c r="M567" s="184">
        <v>26.503599999999999</v>
      </c>
      <c r="N567" s="184">
        <v>38.021999999999998</v>
      </c>
      <c r="O567" s="184">
        <v>10.011699999999999</v>
      </c>
      <c r="P567" s="184">
        <v>13.2303</v>
      </c>
      <c r="Q567" s="184">
        <v>16.4604</v>
      </c>
      <c r="R567" s="184">
        <v>17.1492</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44391</v>
      </c>
      <c r="E568" s="184">
        <v>74.218000000000004</v>
      </c>
      <c r="F568" s="184">
        <v>0.23530000000000001</v>
      </c>
      <c r="G568" s="184">
        <v>0.187</v>
      </c>
      <c r="H568" s="184">
        <v>-2.0299999999999999E-2</v>
      </c>
      <c r="I568" s="184">
        <v>1.8467</v>
      </c>
      <c r="J568" s="184">
        <v>2.4371</v>
      </c>
      <c r="K568" s="184">
        <v>13.1462</v>
      </c>
      <c r="L568" s="184">
        <v>12.323</v>
      </c>
      <c r="M568" s="184">
        <v>42.2697</v>
      </c>
      <c r="N568" s="184">
        <v>57.0107</v>
      </c>
      <c r="O568" s="184">
        <v>16.119700000000002</v>
      </c>
      <c r="P568" s="184">
        <v>17.255099999999999</v>
      </c>
      <c r="Q568" s="184">
        <v>20.678999999999998</v>
      </c>
      <c r="R568" s="184">
        <v>23.7288</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44391</v>
      </c>
      <c r="E569" s="184">
        <v>67.798299999999998</v>
      </c>
      <c r="F569" s="184">
        <v>0.23300000000000001</v>
      </c>
      <c r="G569" s="184">
        <v>0.17510000000000001</v>
      </c>
      <c r="H569" s="184">
        <v>-3.6999999999999998E-2</v>
      </c>
      <c r="I569" s="184">
        <v>1.8129</v>
      </c>
      <c r="J569" s="184">
        <v>2.3639000000000001</v>
      </c>
      <c r="K569" s="184">
        <v>12.8971</v>
      </c>
      <c r="L569" s="184">
        <v>11.8293</v>
      </c>
      <c r="M569" s="184">
        <v>41.335700000000003</v>
      </c>
      <c r="N569" s="184">
        <v>55.654200000000003</v>
      </c>
      <c r="O569" s="184">
        <v>15.0916</v>
      </c>
      <c r="P569" s="184">
        <v>16.1281</v>
      </c>
      <c r="Q569" s="184">
        <v>18.026599999999998</v>
      </c>
      <c r="R569" s="184">
        <v>22.710599999999999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44391</v>
      </c>
      <c r="E570" s="184">
        <v>64.09</v>
      </c>
      <c r="F570" s="184">
        <v>0.32869999999999999</v>
      </c>
      <c r="G570" s="184">
        <v>1.4242999999999999</v>
      </c>
      <c r="H570" s="184">
        <v>1.1520999999999999</v>
      </c>
      <c r="I570" s="184">
        <v>2.8567</v>
      </c>
      <c r="J570" s="184">
        <v>3.7391000000000001</v>
      </c>
      <c r="K570" s="184">
        <v>14.589700000000001</v>
      </c>
      <c r="L570" s="184">
        <v>15.1248</v>
      </c>
      <c r="M570" s="184">
        <v>41.635399999999997</v>
      </c>
      <c r="N570" s="184">
        <v>60.185000000000002</v>
      </c>
      <c r="O570" s="184">
        <v>11.8042</v>
      </c>
      <c r="P570" s="184">
        <v>11.8254</v>
      </c>
      <c r="Q570" s="184">
        <v>8.1588999999999992</v>
      </c>
      <c r="R570" s="184">
        <v>21.6754</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44391</v>
      </c>
      <c r="E571" s="184">
        <v>69.91</v>
      </c>
      <c r="F571" s="184">
        <v>0.31569999999999998</v>
      </c>
      <c r="G571" s="184">
        <v>1.4217</v>
      </c>
      <c r="H571" s="184">
        <v>1.1576</v>
      </c>
      <c r="I571" s="184">
        <v>2.8693</v>
      </c>
      <c r="J571" s="184">
        <v>3.8010000000000002</v>
      </c>
      <c r="K571" s="184">
        <v>14.7759</v>
      </c>
      <c r="L571" s="184">
        <v>15.515499999999999</v>
      </c>
      <c r="M571" s="184">
        <v>42.382899999999999</v>
      </c>
      <c r="N571" s="184">
        <v>61.305999999999997</v>
      </c>
      <c r="O571" s="184">
        <v>12.6441</v>
      </c>
      <c r="P571" s="184">
        <v>12.7408</v>
      </c>
      <c r="Q571" s="184">
        <v>9.1050000000000004</v>
      </c>
      <c r="R571" s="184">
        <v>22.525700000000001</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44391</v>
      </c>
      <c r="E572" s="184">
        <v>55.914999999999999</v>
      </c>
      <c r="F572" s="184">
        <v>0.28160000000000002</v>
      </c>
      <c r="G572" s="184">
        <v>1.6304000000000001</v>
      </c>
      <c r="H572" s="184">
        <v>0.68789999999999996</v>
      </c>
      <c r="I572" s="184">
        <v>1.7988</v>
      </c>
      <c r="J572" s="184">
        <v>2.2605</v>
      </c>
      <c r="K572" s="184">
        <v>11.8255</v>
      </c>
      <c r="L572" s="184">
        <v>9.9931000000000001</v>
      </c>
      <c r="M572" s="184">
        <v>33.001100000000001</v>
      </c>
      <c r="N572" s="184">
        <v>48.017299999999999</v>
      </c>
      <c r="O572" s="184">
        <v>15.0124</v>
      </c>
      <c r="P572" s="184">
        <v>12.671799999999999</v>
      </c>
      <c r="Q572" s="184">
        <v>11.7197</v>
      </c>
      <c r="R572" s="184">
        <v>20.619299999999999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44391</v>
      </c>
      <c r="E573" s="184">
        <v>60.011000000000003</v>
      </c>
      <c r="F573" s="184">
        <v>0.28410000000000002</v>
      </c>
      <c r="G573" s="184">
        <v>1.6480999999999999</v>
      </c>
      <c r="H573" s="184">
        <v>0.71160000000000001</v>
      </c>
      <c r="I573" s="184">
        <v>1.8482000000000001</v>
      </c>
      <c r="J573" s="184">
        <v>2.3694000000000002</v>
      </c>
      <c r="K573" s="184">
        <v>12.1995</v>
      </c>
      <c r="L573" s="184">
        <v>10.7194</v>
      </c>
      <c r="M573" s="184">
        <v>34.318899999999999</v>
      </c>
      <c r="N573" s="184">
        <v>49.96</v>
      </c>
      <c r="O573" s="184">
        <v>16.405000000000001</v>
      </c>
      <c r="P573" s="184">
        <v>13.952999999999999</v>
      </c>
      <c r="Q573" s="184">
        <v>15.901899999999999</v>
      </c>
      <c r="R573" s="184">
        <v>22.130400000000002</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44391</v>
      </c>
      <c r="E574" s="184">
        <v>16.37</v>
      </c>
      <c r="F574" s="184">
        <v>0.86260000000000003</v>
      </c>
      <c r="G574" s="184">
        <v>0.92479999999999996</v>
      </c>
      <c r="H574" s="184">
        <v>1.2995000000000001</v>
      </c>
      <c r="I574" s="184">
        <v>3.9365000000000001</v>
      </c>
      <c r="J574" s="184">
        <v>6.0232999999999999</v>
      </c>
      <c r="K574" s="184">
        <v>21.3491</v>
      </c>
      <c r="L574" s="184">
        <v>28.392199999999999</v>
      </c>
      <c r="M574" s="184">
        <v>53.998100000000001</v>
      </c>
      <c r="N574" s="184">
        <v>82.091200000000001</v>
      </c>
      <c r="O574" s="184">
        <v>19.020299999999999</v>
      </c>
      <c r="P574" s="184"/>
      <c r="Q574" s="184">
        <v>15.599399999999999</v>
      </c>
      <c r="R574" s="184">
        <v>39.907800000000002</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44391</v>
      </c>
      <c r="E575" s="184">
        <v>15.95</v>
      </c>
      <c r="F575" s="184">
        <v>0.94940000000000002</v>
      </c>
      <c r="G575" s="184">
        <v>0.94940000000000002</v>
      </c>
      <c r="H575" s="184">
        <v>1.3342000000000001</v>
      </c>
      <c r="I575" s="184">
        <v>3.9765000000000001</v>
      </c>
      <c r="J575" s="184">
        <v>6.0505000000000004</v>
      </c>
      <c r="K575" s="184">
        <v>21.200600000000001</v>
      </c>
      <c r="L575" s="184">
        <v>28.009599999999999</v>
      </c>
      <c r="M575" s="184">
        <v>53.365400000000001</v>
      </c>
      <c r="N575" s="184">
        <v>80.838999999999999</v>
      </c>
      <c r="O575" s="184">
        <v>18.157699999999998</v>
      </c>
      <c r="P575" s="184"/>
      <c r="Q575" s="184">
        <v>14.718999999999999</v>
      </c>
      <c r="R575" s="184">
        <v>38.940800000000003</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44391</v>
      </c>
      <c r="E576" s="184">
        <v>20.100000000000001</v>
      </c>
      <c r="F576" s="184">
        <v>0.85299999999999998</v>
      </c>
      <c r="G576" s="184">
        <v>1.1575</v>
      </c>
      <c r="H576" s="184">
        <v>1.4127000000000001</v>
      </c>
      <c r="I576" s="184">
        <v>4.3071999999999999</v>
      </c>
      <c r="J576" s="184">
        <v>7.1429</v>
      </c>
      <c r="K576" s="184">
        <v>22.561</v>
      </c>
      <c r="L576" s="184">
        <v>29.2605</v>
      </c>
      <c r="M576" s="184">
        <v>56.2986</v>
      </c>
      <c r="N576" s="184">
        <v>85.253500000000003</v>
      </c>
      <c r="O576" s="184"/>
      <c r="P576" s="184"/>
      <c r="Q576" s="184">
        <v>29.055700000000002</v>
      </c>
      <c r="R576" s="184">
        <v>38.239600000000003</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44391</v>
      </c>
      <c r="E577" s="184">
        <v>19.510000000000002</v>
      </c>
      <c r="F577" s="184">
        <v>0.82689999999999997</v>
      </c>
      <c r="G577" s="184">
        <v>1.1405000000000001</v>
      </c>
      <c r="H577" s="184">
        <v>1.3506</v>
      </c>
      <c r="I577" s="184">
        <v>4.2758000000000003</v>
      </c>
      <c r="J577" s="184">
        <v>7.0800999999999998</v>
      </c>
      <c r="K577" s="184">
        <v>22.243099999999998</v>
      </c>
      <c r="L577" s="184">
        <v>28.693899999999999</v>
      </c>
      <c r="M577" s="184">
        <v>55.087400000000002</v>
      </c>
      <c r="N577" s="184">
        <v>83.364699999999999</v>
      </c>
      <c r="O577" s="184"/>
      <c r="P577" s="184"/>
      <c r="Q577" s="184">
        <v>27.6586</v>
      </c>
      <c r="R577" s="184">
        <v>36.789499999999997</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44391</v>
      </c>
      <c r="E578" s="184">
        <v>103.89</v>
      </c>
      <c r="F578" s="184">
        <v>0.69789999999999996</v>
      </c>
      <c r="G578" s="184">
        <v>0.90329999999999999</v>
      </c>
      <c r="H578" s="184">
        <v>0.78580000000000005</v>
      </c>
      <c r="I578" s="184">
        <v>3.4245999999999999</v>
      </c>
      <c r="J578" s="184">
        <v>5.5792999999999999</v>
      </c>
      <c r="K578" s="184">
        <v>19.441299999999998</v>
      </c>
      <c r="L578" s="184">
        <v>23.531500000000001</v>
      </c>
      <c r="M578" s="184">
        <v>49.481999999999999</v>
      </c>
      <c r="N578" s="184">
        <v>77.195999999999998</v>
      </c>
      <c r="O578" s="184">
        <v>20.7822</v>
      </c>
      <c r="P578" s="184">
        <v>21.0322</v>
      </c>
      <c r="Q578" s="184">
        <v>19.089500000000001</v>
      </c>
      <c r="R578" s="184">
        <v>38.048499999999997</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44391</v>
      </c>
      <c r="E579" s="184">
        <v>93.23</v>
      </c>
      <c r="F579" s="184">
        <v>0.69120000000000004</v>
      </c>
      <c r="G579" s="184">
        <v>0.88729999999999998</v>
      </c>
      <c r="H579" s="184">
        <v>0.76739999999999997</v>
      </c>
      <c r="I579" s="184">
        <v>3.3936000000000002</v>
      </c>
      <c r="J579" s="184">
        <v>5.4996</v>
      </c>
      <c r="K579" s="184">
        <v>19.158999999999999</v>
      </c>
      <c r="L579" s="184">
        <v>22.865100000000002</v>
      </c>
      <c r="M579" s="184">
        <v>48.266500000000001</v>
      </c>
      <c r="N579" s="184">
        <v>75.277299999999997</v>
      </c>
      <c r="O579" s="184">
        <v>19.4267</v>
      </c>
      <c r="P579" s="184">
        <v>19.561800000000002</v>
      </c>
      <c r="Q579" s="184">
        <v>19.7455</v>
      </c>
      <c r="R579" s="184">
        <v>36.5533</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44391</v>
      </c>
      <c r="E580" s="184">
        <v>99.8</v>
      </c>
      <c r="F580" s="184">
        <v>0.69620000000000004</v>
      </c>
      <c r="G580" s="184">
        <v>0.91</v>
      </c>
      <c r="H580" s="184">
        <v>0.77749999999999997</v>
      </c>
      <c r="I580" s="184">
        <v>3.4089999999999998</v>
      </c>
      <c r="J580" s="184">
        <v>5.5190999999999999</v>
      </c>
      <c r="K580" s="184">
        <v>19.249600000000001</v>
      </c>
      <c r="L580" s="184">
        <v>23.149100000000001</v>
      </c>
      <c r="M580" s="184">
        <v>48.844099999999997</v>
      </c>
      <c r="N580" s="184">
        <v>76.231700000000004</v>
      </c>
      <c r="O580" s="184">
        <v>20.220099999999999</v>
      </c>
      <c r="P580" s="184">
        <v>20.409500000000001</v>
      </c>
      <c r="Q580" s="184">
        <v>20.4055</v>
      </c>
      <c r="R580" s="184">
        <v>37.368600000000001</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44391</v>
      </c>
      <c r="E581" s="184">
        <v>112.94</v>
      </c>
      <c r="F581" s="184">
        <v>0.50729999999999997</v>
      </c>
      <c r="G581" s="184">
        <v>1.3278000000000001</v>
      </c>
      <c r="H581" s="184">
        <v>0.67749999999999999</v>
      </c>
      <c r="I581" s="184">
        <v>2.1619000000000002</v>
      </c>
      <c r="J581" s="184">
        <v>3.0851000000000002</v>
      </c>
      <c r="K581" s="184">
        <v>15.2684</v>
      </c>
      <c r="L581" s="184">
        <v>16.241299999999999</v>
      </c>
      <c r="M581" s="184">
        <v>41.813200000000002</v>
      </c>
      <c r="N581" s="184">
        <v>66.088200000000001</v>
      </c>
      <c r="O581" s="184">
        <v>21.072900000000001</v>
      </c>
      <c r="P581" s="184">
        <v>18.8522</v>
      </c>
      <c r="Q581" s="184">
        <v>16.8584</v>
      </c>
      <c r="R581" s="184">
        <v>28.807500000000001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44391</v>
      </c>
      <c r="E582" s="184">
        <v>106.2</v>
      </c>
      <c r="F582" s="184">
        <v>0.50160000000000005</v>
      </c>
      <c r="G582" s="184">
        <v>1.3165</v>
      </c>
      <c r="H582" s="184">
        <v>0.65400000000000003</v>
      </c>
      <c r="I582" s="184">
        <v>2.1055999999999999</v>
      </c>
      <c r="J582" s="184">
        <v>2.9668000000000001</v>
      </c>
      <c r="K582" s="184">
        <v>14.9102</v>
      </c>
      <c r="L582" s="184">
        <v>15.547800000000001</v>
      </c>
      <c r="M582" s="184">
        <v>40.550600000000003</v>
      </c>
      <c r="N582" s="184">
        <v>64.192899999999995</v>
      </c>
      <c r="O582" s="184">
        <v>19.8812</v>
      </c>
      <c r="P582" s="184">
        <v>17.7776</v>
      </c>
      <c r="Q582" s="184">
        <v>20.4956</v>
      </c>
      <c r="R582" s="184">
        <v>27.430299999999999</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44391</v>
      </c>
      <c r="E583" s="184">
        <v>81.076999999999998</v>
      </c>
      <c r="F583" s="184">
        <v>0.39629999999999999</v>
      </c>
      <c r="G583" s="184">
        <v>1.7021999999999999</v>
      </c>
      <c r="H583" s="184">
        <v>1.2525999999999999</v>
      </c>
      <c r="I583" s="184">
        <v>2.8386999999999998</v>
      </c>
      <c r="J583" s="184">
        <v>3.8702999999999999</v>
      </c>
      <c r="K583" s="184">
        <v>17.1464</v>
      </c>
      <c r="L583" s="184">
        <v>20.700600000000001</v>
      </c>
      <c r="M583" s="184">
        <v>53.418399999999998</v>
      </c>
      <c r="N583" s="184">
        <v>67.200100000000006</v>
      </c>
      <c r="O583" s="184">
        <v>19.8689</v>
      </c>
      <c r="P583" s="184">
        <v>17.5839</v>
      </c>
      <c r="Q583" s="184">
        <v>18.570699999999999</v>
      </c>
      <c r="R583" s="184">
        <v>26.557600000000001</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44391</v>
      </c>
      <c r="E584" s="184">
        <v>75.804000000000002</v>
      </c>
      <c r="F584" s="184">
        <v>0.39329999999999998</v>
      </c>
      <c r="G584" s="184">
        <v>1.6889000000000001</v>
      </c>
      <c r="H584" s="184">
        <v>1.2353000000000001</v>
      </c>
      <c r="I584" s="184">
        <v>2.8018000000000001</v>
      </c>
      <c r="J584" s="184">
        <v>3.7913000000000001</v>
      </c>
      <c r="K584" s="184">
        <v>16.871500000000001</v>
      </c>
      <c r="L584" s="184">
        <v>20.129300000000001</v>
      </c>
      <c r="M584" s="184">
        <v>52.320900000000002</v>
      </c>
      <c r="N584" s="184">
        <v>65.612200000000001</v>
      </c>
      <c r="O584" s="184">
        <v>18.7119</v>
      </c>
      <c r="P584" s="184">
        <v>16.376200000000001</v>
      </c>
      <c r="Q584" s="184">
        <v>14.9968</v>
      </c>
      <c r="R584" s="184">
        <v>25.348099999999999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44391</v>
      </c>
      <c r="E585" s="184">
        <v>72.48</v>
      </c>
      <c r="F585" s="184">
        <v>0.3322</v>
      </c>
      <c r="G585" s="184">
        <v>1.655</v>
      </c>
      <c r="H585" s="184">
        <v>1.2998000000000001</v>
      </c>
      <c r="I585" s="184">
        <v>3.3509000000000002</v>
      </c>
      <c r="J585" s="184">
        <v>4.0183999999999997</v>
      </c>
      <c r="K585" s="184">
        <v>14.0519</v>
      </c>
      <c r="L585" s="184">
        <v>14.629099999999999</v>
      </c>
      <c r="M585" s="184">
        <v>40.874600000000001</v>
      </c>
      <c r="N585" s="184">
        <v>58.0807</v>
      </c>
      <c r="O585" s="184">
        <v>13.9278</v>
      </c>
      <c r="P585" s="184">
        <v>14.073</v>
      </c>
      <c r="Q585" s="184">
        <v>15.2159</v>
      </c>
      <c r="R585" s="184">
        <v>21.265799999999999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44391</v>
      </c>
      <c r="E586" s="184">
        <v>65.540000000000006</v>
      </c>
      <c r="F586" s="184">
        <v>0.32140000000000002</v>
      </c>
      <c r="G586" s="184">
        <v>1.6282000000000001</v>
      </c>
      <c r="H586" s="184">
        <v>1.2669999999999999</v>
      </c>
      <c r="I586" s="184">
        <v>3.2776999999999998</v>
      </c>
      <c r="J586" s="184">
        <v>3.8668999999999998</v>
      </c>
      <c r="K586" s="184">
        <v>13.5482</v>
      </c>
      <c r="L586" s="184">
        <v>13.6663</v>
      </c>
      <c r="M586" s="184">
        <v>39.121200000000002</v>
      </c>
      <c r="N586" s="184">
        <v>55.418500000000002</v>
      </c>
      <c r="O586" s="184">
        <v>12.008900000000001</v>
      </c>
      <c r="P586" s="184">
        <v>12.4434</v>
      </c>
      <c r="Q586" s="184">
        <v>16.1676</v>
      </c>
      <c r="R586" s="184">
        <v>19.2133</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44391</v>
      </c>
      <c r="E587" s="184">
        <v>790.48530000000005</v>
      </c>
      <c r="F587" s="184">
        <v>0.17380000000000001</v>
      </c>
      <c r="G587" s="184">
        <v>1.0804</v>
      </c>
      <c r="H587" s="184">
        <v>0.26379999999999998</v>
      </c>
      <c r="I587" s="184">
        <v>1.3632</v>
      </c>
      <c r="J587" s="184">
        <v>1.8597999999999999</v>
      </c>
      <c r="K587" s="184">
        <v>15.468</v>
      </c>
      <c r="L587" s="184">
        <v>16.457899999999999</v>
      </c>
      <c r="M587" s="184">
        <v>52.971899999999998</v>
      </c>
      <c r="N587" s="184">
        <v>67.558300000000003</v>
      </c>
      <c r="O587" s="184">
        <v>12.411300000000001</v>
      </c>
      <c r="P587" s="184">
        <v>11.607200000000001</v>
      </c>
      <c r="Q587" s="184">
        <v>21.6736</v>
      </c>
      <c r="R587" s="184">
        <v>18.390799999999999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44391</v>
      </c>
      <c r="E588" s="184">
        <v>852.84739999999999</v>
      </c>
      <c r="F588" s="184">
        <v>0.17630000000000001</v>
      </c>
      <c r="G588" s="184">
        <v>1.0925</v>
      </c>
      <c r="H588" s="184">
        <v>0.28060000000000002</v>
      </c>
      <c r="I588" s="184">
        <v>1.3966000000000001</v>
      </c>
      <c r="J588" s="184">
        <v>1.9296</v>
      </c>
      <c r="K588" s="184">
        <v>15.708600000000001</v>
      </c>
      <c r="L588" s="184">
        <v>16.950900000000001</v>
      </c>
      <c r="M588" s="184">
        <v>53.959299999999999</v>
      </c>
      <c r="N588" s="184">
        <v>69.026899999999998</v>
      </c>
      <c r="O588" s="184">
        <v>13.468999999999999</v>
      </c>
      <c r="P588" s="184">
        <v>12.6936</v>
      </c>
      <c r="Q588" s="184">
        <v>15.8637</v>
      </c>
      <c r="R588" s="184">
        <v>19.493400000000001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44391</v>
      </c>
      <c r="E589" s="184">
        <v>515.92499999999995</v>
      </c>
      <c r="F589" s="184">
        <v>0.21290000000000001</v>
      </c>
      <c r="G589" s="184">
        <v>1.4273</v>
      </c>
      <c r="H589" s="184">
        <v>5.2900000000000003E-2</v>
      </c>
      <c r="I589" s="184">
        <v>2.3959000000000001</v>
      </c>
      <c r="J589" s="184">
        <v>1.6851</v>
      </c>
      <c r="K589" s="184">
        <v>15.0671</v>
      </c>
      <c r="L589" s="184">
        <v>17.4634</v>
      </c>
      <c r="M589" s="184">
        <v>46.9298</v>
      </c>
      <c r="N589" s="184">
        <v>63.323700000000002</v>
      </c>
      <c r="O589" s="184">
        <v>15.090400000000001</v>
      </c>
      <c r="P589" s="184">
        <v>15.150600000000001</v>
      </c>
      <c r="Q589" s="184">
        <v>21.162500000000001</v>
      </c>
      <c r="R589" s="184">
        <v>19.064</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44391</v>
      </c>
      <c r="E590" s="184">
        <v>540.98699999999997</v>
      </c>
      <c r="F590" s="184">
        <v>0.214</v>
      </c>
      <c r="G590" s="184">
        <v>1.4334</v>
      </c>
      <c r="H590" s="184">
        <v>6.1400000000000003E-2</v>
      </c>
      <c r="I590" s="184">
        <v>2.4135</v>
      </c>
      <c r="J590" s="184">
        <v>1.7225999999999999</v>
      </c>
      <c r="K590" s="184">
        <v>15.1936</v>
      </c>
      <c r="L590" s="184">
        <v>17.703399999999998</v>
      </c>
      <c r="M590" s="184">
        <v>47.397500000000001</v>
      </c>
      <c r="N590" s="184">
        <v>64.043300000000002</v>
      </c>
      <c r="O590" s="184">
        <v>15.645099999999999</v>
      </c>
      <c r="P590" s="184">
        <v>15.8063</v>
      </c>
      <c r="Q590" s="184">
        <v>16.502700000000001</v>
      </c>
      <c r="R590" s="184">
        <v>19.624199999999998</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44391</v>
      </c>
      <c r="E591" s="184">
        <v>2144.3274196761699</v>
      </c>
      <c r="F591" s="184">
        <v>0.48699999999999999</v>
      </c>
      <c r="G591" s="184">
        <v>1.1879</v>
      </c>
      <c r="H591" s="184">
        <v>0.3891</v>
      </c>
      <c r="I591" s="184">
        <v>1.7782</v>
      </c>
      <c r="J591" s="184">
        <v>2.7671999999999999</v>
      </c>
      <c r="K591" s="184">
        <v>14.5358</v>
      </c>
      <c r="L591" s="184">
        <v>14.013199999999999</v>
      </c>
      <c r="M591" s="184">
        <v>40.68</v>
      </c>
      <c r="N591" s="184">
        <v>52.587200000000003</v>
      </c>
      <c r="O591" s="184">
        <v>9.6593</v>
      </c>
      <c r="P591" s="184">
        <v>10.3561</v>
      </c>
      <c r="Q591" s="184">
        <v>23.632000000000001</v>
      </c>
      <c r="R591" s="184">
        <v>12.8809</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44391</v>
      </c>
      <c r="E592" s="184">
        <v>692.43</v>
      </c>
      <c r="F592" s="184">
        <v>0.48830000000000001</v>
      </c>
      <c r="G592" s="184">
        <v>1.1949000000000001</v>
      </c>
      <c r="H592" s="184">
        <v>0.3987</v>
      </c>
      <c r="I592" s="184">
        <v>1.7977000000000001</v>
      </c>
      <c r="J592" s="184">
        <v>2.8094999999999999</v>
      </c>
      <c r="K592" s="184">
        <v>14.6884</v>
      </c>
      <c r="L592" s="184">
        <v>14.303699999999999</v>
      </c>
      <c r="M592" s="184">
        <v>41.261800000000001</v>
      </c>
      <c r="N592" s="184">
        <v>53.468899999999998</v>
      </c>
      <c r="O592" s="184">
        <v>10.309100000000001</v>
      </c>
      <c r="P592" s="184">
        <v>11.0731</v>
      </c>
      <c r="Q592" s="184">
        <v>12.9923</v>
      </c>
      <c r="R592" s="184">
        <v>13.5252</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44391</v>
      </c>
      <c r="E593" s="184">
        <v>50.7622</v>
      </c>
      <c r="F593" s="184">
        <v>0.1918</v>
      </c>
      <c r="G593" s="184">
        <v>1.0327999999999999</v>
      </c>
      <c r="H593" s="184">
        <v>0.28029999999999999</v>
      </c>
      <c r="I593" s="184">
        <v>1.9891000000000001</v>
      </c>
      <c r="J593" s="184">
        <v>2.8233000000000001</v>
      </c>
      <c r="K593" s="184">
        <v>13.5267</v>
      </c>
      <c r="L593" s="184">
        <v>13.1479</v>
      </c>
      <c r="M593" s="184">
        <v>38.175400000000003</v>
      </c>
      <c r="N593" s="184">
        <v>54.281599999999997</v>
      </c>
      <c r="O593" s="184">
        <v>12.098800000000001</v>
      </c>
      <c r="P593" s="184">
        <v>12.292199999999999</v>
      </c>
      <c r="Q593" s="184">
        <v>11.8285</v>
      </c>
      <c r="R593" s="184">
        <v>18.0017</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44391</v>
      </c>
      <c r="E594" s="184">
        <v>54.6419</v>
      </c>
      <c r="F594" s="184">
        <v>0.1953</v>
      </c>
      <c r="G594" s="184">
        <v>1.05</v>
      </c>
      <c r="H594" s="184">
        <v>0.3044</v>
      </c>
      <c r="I594" s="184">
        <v>2.0379</v>
      </c>
      <c r="J594" s="184">
        <v>2.9293999999999998</v>
      </c>
      <c r="K594" s="184">
        <v>13.8847</v>
      </c>
      <c r="L594" s="184">
        <v>13.8591</v>
      </c>
      <c r="M594" s="184">
        <v>39.484400000000001</v>
      </c>
      <c r="N594" s="184">
        <v>56.238500000000002</v>
      </c>
      <c r="O594" s="184">
        <v>13.3575</v>
      </c>
      <c r="P594" s="184">
        <v>13.368399999999999</v>
      </c>
      <c r="Q594" s="184">
        <v>14.6882</v>
      </c>
      <c r="R594" s="184">
        <v>19.510999999999999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44391</v>
      </c>
      <c r="E595" s="184">
        <v>535.24</v>
      </c>
      <c r="F595" s="184">
        <v>0.5655</v>
      </c>
      <c r="G595" s="184">
        <v>1.7024999999999999</v>
      </c>
      <c r="H595" s="184">
        <v>1.0802</v>
      </c>
      <c r="I595" s="184">
        <v>2.3580000000000001</v>
      </c>
      <c r="J595" s="184">
        <v>1.968</v>
      </c>
      <c r="K595" s="184">
        <v>12.853199999999999</v>
      </c>
      <c r="L595" s="184">
        <v>13.0677</v>
      </c>
      <c r="M595" s="184">
        <v>46.324399999999997</v>
      </c>
      <c r="N595" s="184">
        <v>57.683199999999999</v>
      </c>
      <c r="O595" s="184">
        <v>14.2949</v>
      </c>
      <c r="P595" s="184">
        <v>13.139699999999999</v>
      </c>
      <c r="Q595" s="184">
        <v>19.912700000000001</v>
      </c>
      <c r="R595" s="184">
        <v>18.962</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44391</v>
      </c>
      <c r="E596" s="184">
        <v>578.58000000000004</v>
      </c>
      <c r="F596" s="184">
        <v>0.56659999999999999</v>
      </c>
      <c r="G596" s="184">
        <v>1.7122999999999999</v>
      </c>
      <c r="H596" s="184">
        <v>1.0955999999999999</v>
      </c>
      <c r="I596" s="184">
        <v>2.3872</v>
      </c>
      <c r="J596" s="184">
        <v>2.0314999999999999</v>
      </c>
      <c r="K596" s="184">
        <v>13.0702</v>
      </c>
      <c r="L596" s="184">
        <v>13.407</v>
      </c>
      <c r="M596" s="184">
        <v>47.041800000000002</v>
      </c>
      <c r="N596" s="184">
        <v>58.789099999999998</v>
      </c>
      <c r="O596" s="184">
        <v>15.152900000000001</v>
      </c>
      <c r="P596" s="184">
        <v>14.1989</v>
      </c>
      <c r="Q596" s="184">
        <v>16.3306</v>
      </c>
      <c r="R596" s="184">
        <v>19.789100000000001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44391</v>
      </c>
      <c r="E597" s="184">
        <v>14.49</v>
      </c>
      <c r="F597" s="184">
        <v>-6.9000000000000006E-2</v>
      </c>
      <c r="G597" s="184">
        <v>0.90529999999999999</v>
      </c>
      <c r="H597" s="184">
        <v>0</v>
      </c>
      <c r="I597" s="184">
        <v>1.2579</v>
      </c>
      <c r="J597" s="184">
        <v>1.046</v>
      </c>
      <c r="K597" s="184">
        <v>14.364599999999999</v>
      </c>
      <c r="L597" s="184">
        <v>12.675000000000001</v>
      </c>
      <c r="M597" s="184">
        <v>40.271099999999997</v>
      </c>
      <c r="N597" s="184">
        <v>56.988100000000003</v>
      </c>
      <c r="O597" s="184">
        <v>10.9613</v>
      </c>
      <c r="P597" s="184"/>
      <c r="Q597" s="184">
        <v>11.8477</v>
      </c>
      <c r="R597" s="184">
        <v>16.136099999999999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44391</v>
      </c>
      <c r="E598" s="184">
        <v>14.9</v>
      </c>
      <c r="F598" s="184">
        <v>-6.7100000000000007E-2</v>
      </c>
      <c r="G598" s="184">
        <v>0.94850000000000001</v>
      </c>
      <c r="H598" s="184">
        <v>6.7199999999999996E-2</v>
      </c>
      <c r="I598" s="184">
        <v>1.3605</v>
      </c>
      <c r="J598" s="184">
        <v>1.1540999999999999</v>
      </c>
      <c r="K598" s="184">
        <v>14.5273</v>
      </c>
      <c r="L598" s="184">
        <v>12.964399999999999</v>
      </c>
      <c r="M598" s="184">
        <v>40.831800000000001</v>
      </c>
      <c r="N598" s="184">
        <v>57.838999999999999</v>
      </c>
      <c r="O598" s="184">
        <v>11.821099999999999</v>
      </c>
      <c r="P598" s="184"/>
      <c r="Q598" s="184">
        <v>12.793799999999999</v>
      </c>
      <c r="R598" s="184">
        <v>16.683</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44391</v>
      </c>
      <c r="E599" s="184">
        <v>38.43</v>
      </c>
      <c r="F599" s="184">
        <v>0.76039999999999996</v>
      </c>
      <c r="G599" s="184">
        <v>1.5324</v>
      </c>
      <c r="H599" s="184">
        <v>0.91910000000000003</v>
      </c>
      <c r="I599" s="184">
        <v>2.5072999999999999</v>
      </c>
      <c r="J599" s="184">
        <v>2.5347</v>
      </c>
      <c r="K599" s="184">
        <v>13.262600000000001</v>
      </c>
      <c r="L599" s="184">
        <v>11.488300000000001</v>
      </c>
      <c r="M599" s="184">
        <v>36.3733</v>
      </c>
      <c r="N599" s="184">
        <v>45.568199999999997</v>
      </c>
      <c r="O599" s="184">
        <v>10.6</v>
      </c>
      <c r="P599" s="184">
        <v>12.362399999999999</v>
      </c>
      <c r="Q599" s="184">
        <v>18.716999999999999</v>
      </c>
      <c r="R599" s="184">
        <v>18.9544</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44391</v>
      </c>
      <c r="E600" s="184">
        <v>35.04</v>
      </c>
      <c r="F600" s="184">
        <v>0.74760000000000004</v>
      </c>
      <c r="G600" s="184">
        <v>1.5064</v>
      </c>
      <c r="H600" s="184">
        <v>0.89259999999999995</v>
      </c>
      <c r="I600" s="184">
        <v>2.4561000000000002</v>
      </c>
      <c r="J600" s="184">
        <v>2.4262000000000001</v>
      </c>
      <c r="K600" s="184">
        <v>12.8866</v>
      </c>
      <c r="L600" s="184">
        <v>10.851000000000001</v>
      </c>
      <c r="M600" s="184">
        <v>35.133099999999999</v>
      </c>
      <c r="N600" s="184">
        <v>43.842399999999998</v>
      </c>
      <c r="O600" s="184">
        <v>9.1404999999999994</v>
      </c>
      <c r="P600" s="184">
        <v>10.7652</v>
      </c>
      <c r="Q600" s="184">
        <v>17.327999999999999</v>
      </c>
      <c r="R600" s="184">
        <v>17.537400000000002</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44391</v>
      </c>
      <c r="E601" s="184">
        <v>95.99</v>
      </c>
      <c r="F601" s="184">
        <v>0.18790000000000001</v>
      </c>
      <c r="G601" s="184">
        <v>1.2445999999999999</v>
      </c>
      <c r="H601" s="184">
        <v>0.629</v>
      </c>
      <c r="I601" s="184">
        <v>2.0192999999999999</v>
      </c>
      <c r="J601" s="184">
        <v>2.4329999999999998</v>
      </c>
      <c r="K601" s="184">
        <v>16.918399999999998</v>
      </c>
      <c r="L601" s="184">
        <v>25.7072</v>
      </c>
      <c r="M601" s="184">
        <v>61.057000000000002</v>
      </c>
      <c r="N601" s="184">
        <v>83.712900000000005</v>
      </c>
      <c r="O601" s="184">
        <v>17.422899999999998</v>
      </c>
      <c r="P601" s="184">
        <v>18.22</v>
      </c>
      <c r="Q601" s="184">
        <v>18.639600000000002</v>
      </c>
      <c r="R601" s="184">
        <v>26.848099999999999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44391</v>
      </c>
      <c r="E602" s="184">
        <v>87.52</v>
      </c>
      <c r="F602" s="184">
        <v>0.1946</v>
      </c>
      <c r="G602" s="184">
        <v>1.2377</v>
      </c>
      <c r="H602" s="184">
        <v>0.62080000000000002</v>
      </c>
      <c r="I602" s="184">
        <v>1.9809000000000001</v>
      </c>
      <c r="J602" s="184">
        <v>2.3506</v>
      </c>
      <c r="K602" s="184">
        <v>16.615600000000001</v>
      </c>
      <c r="L602" s="184">
        <v>25.046399999999998</v>
      </c>
      <c r="M602" s="184">
        <v>59.766300000000001</v>
      </c>
      <c r="N602" s="184">
        <v>81.765299999999996</v>
      </c>
      <c r="O602" s="184">
        <v>16.081499999999998</v>
      </c>
      <c r="P602" s="184">
        <v>16.870999999999999</v>
      </c>
      <c r="Q602" s="184">
        <v>18.858799999999999</v>
      </c>
      <c r="R602" s="184">
        <v>25.504200000000001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44391</v>
      </c>
      <c r="E603" s="184">
        <v>13.13</v>
      </c>
      <c r="F603" s="184">
        <v>0</v>
      </c>
      <c r="G603" s="184">
        <v>0.84489999999999998</v>
      </c>
      <c r="H603" s="184">
        <v>0.15260000000000001</v>
      </c>
      <c r="I603" s="184">
        <v>0.9224</v>
      </c>
      <c r="J603" s="184">
        <v>0.53600000000000003</v>
      </c>
      <c r="K603" s="184">
        <v>10.708299999999999</v>
      </c>
      <c r="L603" s="184">
        <v>10.428900000000001</v>
      </c>
      <c r="M603" s="184">
        <v>32.492400000000004</v>
      </c>
      <c r="N603" s="184">
        <v>46.868000000000002</v>
      </c>
      <c r="O603" s="184">
        <v>10.827500000000001</v>
      </c>
      <c r="P603" s="184"/>
      <c r="Q603" s="184">
        <v>7.9839000000000002</v>
      </c>
      <c r="R603" s="184">
        <v>15.9161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44391</v>
      </c>
      <c r="E604" s="184">
        <v>12.37</v>
      </c>
      <c r="F604" s="184">
        <v>8.09E-2</v>
      </c>
      <c r="G604" s="184">
        <v>0.8972</v>
      </c>
      <c r="H604" s="184">
        <v>0.16189999999999999</v>
      </c>
      <c r="I604" s="184">
        <v>0.8972</v>
      </c>
      <c r="J604" s="184">
        <v>0.40579999999999999</v>
      </c>
      <c r="K604" s="184">
        <v>10.249599999999999</v>
      </c>
      <c r="L604" s="184">
        <v>7.8465999999999996</v>
      </c>
      <c r="M604" s="184">
        <v>28.854199999999999</v>
      </c>
      <c r="N604" s="184">
        <v>42.183900000000001</v>
      </c>
      <c r="O604" s="184">
        <v>8.8386999999999993</v>
      </c>
      <c r="P604" s="184"/>
      <c r="Q604" s="184">
        <v>6.1829999999999998</v>
      </c>
      <c r="R604" s="184">
        <v>13.3376</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44391</v>
      </c>
      <c r="E605" s="184">
        <v>76.52</v>
      </c>
      <c r="F605" s="184">
        <v>0.40679999999999999</v>
      </c>
      <c r="G605" s="184">
        <v>1.3913</v>
      </c>
      <c r="H605" s="184">
        <v>0.7107</v>
      </c>
      <c r="I605" s="184">
        <v>2.6012</v>
      </c>
      <c r="J605" s="184">
        <v>2.8633000000000002</v>
      </c>
      <c r="K605" s="184">
        <v>15.241</v>
      </c>
      <c r="L605" s="184">
        <v>15.3104</v>
      </c>
      <c r="M605" s="184">
        <v>39.127299999999998</v>
      </c>
      <c r="N605" s="184">
        <v>56.099600000000002</v>
      </c>
      <c r="O605" s="184">
        <v>14.7157</v>
      </c>
      <c r="P605" s="184">
        <v>15.3104</v>
      </c>
      <c r="Q605" s="184">
        <v>15.0106</v>
      </c>
      <c r="R605" s="184">
        <v>23.270600000000002</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44391</v>
      </c>
      <c r="E606" s="184">
        <v>86.24</v>
      </c>
      <c r="F606" s="184">
        <v>0.39579999999999999</v>
      </c>
      <c r="G606" s="184">
        <v>1.3992</v>
      </c>
      <c r="H606" s="184">
        <v>0.72409999999999997</v>
      </c>
      <c r="I606" s="184">
        <v>2.6421999999999999</v>
      </c>
      <c r="J606" s="184">
        <v>2.9485000000000001</v>
      </c>
      <c r="K606" s="184">
        <v>15.5722</v>
      </c>
      <c r="L606" s="184">
        <v>16.0075</v>
      </c>
      <c r="M606" s="184">
        <v>40.456000000000003</v>
      </c>
      <c r="N606" s="184">
        <v>58.064500000000002</v>
      </c>
      <c r="O606" s="184">
        <v>16.200199999999999</v>
      </c>
      <c r="P606" s="184">
        <v>16.969200000000001</v>
      </c>
      <c r="Q606" s="184">
        <v>18.853000000000002</v>
      </c>
      <c r="R606" s="184">
        <v>24.732500000000002</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44391</v>
      </c>
      <c r="E607" s="184">
        <v>14.944699999999999</v>
      </c>
      <c r="F607" s="184">
        <v>0.30809999999999998</v>
      </c>
      <c r="G607" s="184">
        <v>0.61809999999999998</v>
      </c>
      <c r="H607" s="184">
        <v>0.28720000000000001</v>
      </c>
      <c r="I607" s="184">
        <v>1.1253</v>
      </c>
      <c r="J607" s="184">
        <v>-0.24360000000000001</v>
      </c>
      <c r="K607" s="184">
        <v>13.879099999999999</v>
      </c>
      <c r="L607" s="184">
        <v>16.883299999999998</v>
      </c>
      <c r="M607" s="184">
        <v>44.574800000000003</v>
      </c>
      <c r="N607" s="184">
        <v>60.2151</v>
      </c>
      <c r="O607" s="184"/>
      <c r="P607" s="184"/>
      <c r="Q607" s="184">
        <v>25.978300000000001</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44391</v>
      </c>
      <c r="E608" s="184">
        <v>14.3856</v>
      </c>
      <c r="F608" s="184">
        <v>0.3019</v>
      </c>
      <c r="G608" s="184">
        <v>0.58730000000000004</v>
      </c>
      <c r="H608" s="184">
        <v>0.24460000000000001</v>
      </c>
      <c r="I608" s="184">
        <v>1.0395000000000001</v>
      </c>
      <c r="J608" s="184">
        <v>-0.42430000000000001</v>
      </c>
      <c r="K608" s="184">
        <v>13.2484</v>
      </c>
      <c r="L608" s="184">
        <v>15.614800000000001</v>
      </c>
      <c r="M608" s="184">
        <v>42.214799999999997</v>
      </c>
      <c r="N608" s="184">
        <v>56.728099999999998</v>
      </c>
      <c r="O608" s="184"/>
      <c r="P608" s="184"/>
      <c r="Q608" s="184">
        <v>23.247299999999999</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44391</v>
      </c>
      <c r="E609" s="184">
        <v>25.670100000000001</v>
      </c>
      <c r="F609" s="184">
        <v>0.42880000000000001</v>
      </c>
      <c r="G609" s="184">
        <v>1.5837000000000001</v>
      </c>
      <c r="H609" s="184">
        <v>1.0495000000000001</v>
      </c>
      <c r="I609" s="184">
        <v>2.4586999999999999</v>
      </c>
      <c r="J609" s="184">
        <v>2.0541999999999998</v>
      </c>
      <c r="K609" s="184">
        <v>12.129799999999999</v>
      </c>
      <c r="L609" s="184">
        <v>13.1464</v>
      </c>
      <c r="M609" s="184">
        <v>43.842300000000002</v>
      </c>
      <c r="N609" s="184">
        <v>59.7254</v>
      </c>
      <c r="O609" s="184">
        <v>15.565899999999999</v>
      </c>
      <c r="P609" s="184">
        <v>16.529299999999999</v>
      </c>
      <c r="Q609" s="184">
        <v>7.3479000000000001</v>
      </c>
      <c r="R609" s="184">
        <v>23.360800000000001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44391</v>
      </c>
      <c r="E610" s="184">
        <v>28.116099999999999</v>
      </c>
      <c r="F610" s="184">
        <v>0.43080000000000002</v>
      </c>
      <c r="G610" s="184">
        <v>1.5942000000000001</v>
      </c>
      <c r="H610" s="184">
        <v>1.0640000000000001</v>
      </c>
      <c r="I610" s="184">
        <v>2.4878</v>
      </c>
      <c r="J610" s="184">
        <v>2.1171000000000002</v>
      </c>
      <c r="K610" s="184">
        <v>12.341699999999999</v>
      </c>
      <c r="L610" s="184">
        <v>13.565099999999999</v>
      </c>
      <c r="M610" s="184">
        <v>44.647300000000001</v>
      </c>
      <c r="N610" s="184">
        <v>60.923699999999997</v>
      </c>
      <c r="O610" s="184">
        <v>16.4331</v>
      </c>
      <c r="P610" s="184">
        <v>17.648</v>
      </c>
      <c r="Q610" s="184">
        <v>17.403700000000001</v>
      </c>
      <c r="R610" s="184">
        <v>24.285799999999998</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44391</v>
      </c>
      <c r="E611" s="184">
        <v>66.025999999999996</v>
      </c>
      <c r="F611" s="184">
        <v>0.1578</v>
      </c>
      <c r="G611" s="184">
        <v>1.0282</v>
      </c>
      <c r="H611" s="184">
        <v>0.36480000000000001</v>
      </c>
      <c r="I611" s="184">
        <v>1.5785</v>
      </c>
      <c r="J611" s="184">
        <v>2.7353999999999998</v>
      </c>
      <c r="K611" s="184">
        <v>12.9847</v>
      </c>
      <c r="L611" s="184">
        <v>17.127600000000001</v>
      </c>
      <c r="M611" s="184">
        <v>41.616799999999998</v>
      </c>
      <c r="N611" s="184">
        <v>57.764499999999998</v>
      </c>
      <c r="O611" s="184">
        <v>16.9285</v>
      </c>
      <c r="P611" s="184">
        <v>15.2326</v>
      </c>
      <c r="Q611" s="184">
        <v>12.8185</v>
      </c>
      <c r="R611" s="184">
        <v>21.7988</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44391</v>
      </c>
      <c r="E612" s="184">
        <v>73.52</v>
      </c>
      <c r="F612" s="184">
        <v>0.1608</v>
      </c>
      <c r="G612" s="184">
        <v>1.0459000000000001</v>
      </c>
      <c r="H612" s="184">
        <v>0.38919999999999999</v>
      </c>
      <c r="I612" s="184">
        <v>1.6284000000000001</v>
      </c>
      <c r="J612" s="184">
        <v>2.8452999999999999</v>
      </c>
      <c r="K612" s="184">
        <v>13.350099999999999</v>
      </c>
      <c r="L612" s="184">
        <v>17.909300000000002</v>
      </c>
      <c r="M612" s="184">
        <v>43.032200000000003</v>
      </c>
      <c r="N612" s="184">
        <v>59.853900000000003</v>
      </c>
      <c r="O612" s="184">
        <v>18.363199999999999</v>
      </c>
      <c r="P612" s="184">
        <v>16.718699999999998</v>
      </c>
      <c r="Q612" s="184">
        <v>16.255700000000001</v>
      </c>
      <c r="R612" s="184">
        <v>23.3535</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44391</v>
      </c>
      <c r="E613" s="184">
        <v>78.978999999999999</v>
      </c>
      <c r="F613" s="184">
        <v>0.35199999999999998</v>
      </c>
      <c r="G613" s="184">
        <v>0.89939999999999998</v>
      </c>
      <c r="H613" s="184">
        <v>0.81179999999999997</v>
      </c>
      <c r="I613" s="184">
        <v>2.5009000000000001</v>
      </c>
      <c r="J613" s="184">
        <v>2.4344000000000001</v>
      </c>
      <c r="K613" s="184">
        <v>11.7021</v>
      </c>
      <c r="L613" s="184">
        <v>14.636799999999999</v>
      </c>
      <c r="M613" s="184">
        <v>38.0197</v>
      </c>
      <c r="N613" s="184">
        <v>56.088099999999997</v>
      </c>
      <c r="O613" s="184">
        <v>11.159599999999999</v>
      </c>
      <c r="P613" s="184">
        <v>13.570600000000001</v>
      </c>
      <c r="Q613" s="184">
        <v>15.1686</v>
      </c>
      <c r="R613" s="184">
        <v>18.960100000000001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44391</v>
      </c>
      <c r="E614" s="184">
        <v>74.775999999999996</v>
      </c>
      <c r="F614" s="184">
        <v>0.3503</v>
      </c>
      <c r="G614" s="184">
        <v>0.89049999999999996</v>
      </c>
      <c r="H614" s="184">
        <v>0.79800000000000004</v>
      </c>
      <c r="I614" s="184">
        <v>2.4722</v>
      </c>
      <c r="J614" s="184">
        <v>2.3712</v>
      </c>
      <c r="K614" s="184">
        <v>11.4895</v>
      </c>
      <c r="L614" s="184">
        <v>14.2386</v>
      </c>
      <c r="M614" s="184">
        <v>37.319600000000001</v>
      </c>
      <c r="N614" s="184">
        <v>55.0501</v>
      </c>
      <c r="O614" s="184">
        <v>10.497199999999999</v>
      </c>
      <c r="P614" s="184">
        <v>12.810499999999999</v>
      </c>
      <c r="Q614" s="184">
        <v>13.9694</v>
      </c>
      <c r="R614" s="184">
        <v>18.232900000000001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44391</v>
      </c>
      <c r="E615" s="184">
        <v>91.014200000000002</v>
      </c>
      <c r="F615" s="184">
        <v>0.22209999999999999</v>
      </c>
      <c r="G615" s="184">
        <v>0.87529999999999997</v>
      </c>
      <c r="H615" s="184">
        <v>-1.34E-2</v>
      </c>
      <c r="I615" s="184">
        <v>1.728</v>
      </c>
      <c r="J615" s="184">
        <v>2.8315999999999999</v>
      </c>
      <c r="K615" s="184">
        <v>12.601100000000001</v>
      </c>
      <c r="L615" s="184">
        <v>10.3346</v>
      </c>
      <c r="M615" s="184">
        <v>34.961799999999997</v>
      </c>
      <c r="N615" s="184">
        <v>51.471499999999999</v>
      </c>
      <c r="O615" s="184">
        <v>11.9861</v>
      </c>
      <c r="P615" s="184">
        <v>12.9779</v>
      </c>
      <c r="Q615" s="184">
        <v>9.7871000000000006</v>
      </c>
      <c r="R615" s="184">
        <v>17.381</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44391</v>
      </c>
      <c r="E616" s="184">
        <v>99.199399999999997</v>
      </c>
      <c r="F616" s="184">
        <v>0.22559999999999999</v>
      </c>
      <c r="G616" s="184">
        <v>0.89290000000000003</v>
      </c>
      <c r="H616" s="184">
        <v>1.11E-2</v>
      </c>
      <c r="I616" s="184">
        <v>1.7774000000000001</v>
      </c>
      <c r="J616" s="184">
        <v>2.9388999999999998</v>
      </c>
      <c r="K616" s="184">
        <v>12.963900000000001</v>
      </c>
      <c r="L616" s="184">
        <v>11.0311</v>
      </c>
      <c r="M616" s="184">
        <v>36.233199999999997</v>
      </c>
      <c r="N616" s="184">
        <v>53.378999999999998</v>
      </c>
      <c r="O616" s="184">
        <v>13.304600000000001</v>
      </c>
      <c r="P616" s="184">
        <v>14.289400000000001</v>
      </c>
      <c r="Q616" s="184">
        <v>15.038</v>
      </c>
      <c r="R616" s="184">
        <v>18.7791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44391</v>
      </c>
      <c r="E617" s="184">
        <v>18.776499999999999</v>
      </c>
      <c r="F617" s="184">
        <v>0.5484</v>
      </c>
      <c r="G617" s="184">
        <v>1.4332</v>
      </c>
      <c r="H617" s="184">
        <v>0.43380000000000002</v>
      </c>
      <c r="I617" s="184">
        <v>2.2663000000000002</v>
      </c>
      <c r="J617" s="184">
        <v>3.7793999999999999</v>
      </c>
      <c r="K617" s="184">
        <v>16.569199999999999</v>
      </c>
      <c r="L617" s="184">
        <v>21.595300000000002</v>
      </c>
      <c r="M617" s="184">
        <v>50.8371</v>
      </c>
      <c r="N617" s="184">
        <v>66.539500000000004</v>
      </c>
      <c r="O617" s="184">
        <v>16.3691</v>
      </c>
      <c r="P617" s="184"/>
      <c r="Q617" s="184">
        <v>14.2163</v>
      </c>
      <c r="R617" s="184">
        <v>24.8371</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44391</v>
      </c>
      <c r="E618" s="184">
        <v>17.097100000000001</v>
      </c>
      <c r="F618" s="184">
        <v>0.54400000000000004</v>
      </c>
      <c r="G618" s="184">
        <v>1.4105000000000001</v>
      </c>
      <c r="H618" s="184">
        <v>0.40229999999999999</v>
      </c>
      <c r="I618" s="184">
        <v>2.2010000000000001</v>
      </c>
      <c r="J618" s="184">
        <v>3.6375999999999999</v>
      </c>
      <c r="K618" s="184">
        <v>16.085699999999999</v>
      </c>
      <c r="L618" s="184">
        <v>20.613600000000002</v>
      </c>
      <c r="M618" s="184">
        <v>49.009900000000002</v>
      </c>
      <c r="N618" s="184">
        <v>63.8187</v>
      </c>
      <c r="O618" s="184">
        <v>14.355700000000001</v>
      </c>
      <c r="P618" s="184"/>
      <c r="Q618" s="184">
        <v>11.980600000000001</v>
      </c>
      <c r="R618" s="184">
        <v>22.7773</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44391</v>
      </c>
      <c r="E619" s="184">
        <v>31.001999999999999</v>
      </c>
      <c r="F619" s="184">
        <v>0.25869999999999999</v>
      </c>
      <c r="G619" s="184">
        <v>1.3169999999999999</v>
      </c>
      <c r="H619" s="184">
        <v>0.42759999999999998</v>
      </c>
      <c r="I619" s="184">
        <v>1.9032</v>
      </c>
      <c r="J619" s="184">
        <v>2.4622000000000002</v>
      </c>
      <c r="K619" s="184">
        <v>14.449199999999999</v>
      </c>
      <c r="L619" s="184">
        <v>18.080400000000001</v>
      </c>
      <c r="M619" s="184">
        <v>46.928899999999999</v>
      </c>
      <c r="N619" s="184">
        <v>68.957400000000007</v>
      </c>
      <c r="O619" s="184">
        <v>22.446999999999999</v>
      </c>
      <c r="P619" s="184">
        <v>22.491900000000001</v>
      </c>
      <c r="Q619" s="184">
        <v>22.622900000000001</v>
      </c>
      <c r="R619" s="184">
        <v>28.968699999999998</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44391</v>
      </c>
      <c r="E620" s="184">
        <v>28.613</v>
      </c>
      <c r="F620" s="184">
        <v>0.25580000000000003</v>
      </c>
      <c r="G620" s="184">
        <v>1.2992999999999999</v>
      </c>
      <c r="H620" s="184">
        <v>0.4</v>
      </c>
      <c r="I620" s="184">
        <v>1.8546</v>
      </c>
      <c r="J620" s="184">
        <v>2.3538000000000001</v>
      </c>
      <c r="K620" s="184">
        <v>14.0869</v>
      </c>
      <c r="L620" s="184">
        <v>17.251999999999999</v>
      </c>
      <c r="M620" s="184">
        <v>45.3322</v>
      </c>
      <c r="N620" s="184">
        <v>66.499899999999997</v>
      </c>
      <c r="O620" s="184">
        <v>20.579799999999999</v>
      </c>
      <c r="P620" s="184">
        <v>20.751000000000001</v>
      </c>
      <c r="Q620" s="184">
        <v>20.863199999999999</v>
      </c>
      <c r="R620" s="184">
        <v>27.0153</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44391</v>
      </c>
      <c r="E621" s="184">
        <v>27.366</v>
      </c>
      <c r="F621" s="184">
        <v>1.06E-2</v>
      </c>
      <c r="G621" s="184">
        <v>1.0808</v>
      </c>
      <c r="H621" s="184">
        <v>0.42859999999999998</v>
      </c>
      <c r="I621" s="184">
        <v>2.8069999999999999</v>
      </c>
      <c r="J621" s="184">
        <v>3.9733999999999998</v>
      </c>
      <c r="K621" s="184">
        <v>16.097799999999999</v>
      </c>
      <c r="L621" s="184">
        <v>18.874600000000001</v>
      </c>
      <c r="M621" s="184">
        <v>50.018099999999997</v>
      </c>
      <c r="N621" s="184">
        <v>60.881799999999998</v>
      </c>
      <c r="O621" s="184">
        <v>13.329700000000001</v>
      </c>
      <c r="P621" s="184">
        <v>17.319900000000001</v>
      </c>
      <c r="Q621" s="184">
        <v>16.801400000000001</v>
      </c>
      <c r="R621" s="184">
        <v>23.857500000000002</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44391</v>
      </c>
      <c r="E622" s="184">
        <v>25.077200000000001</v>
      </c>
      <c r="F622" s="184">
        <v>7.1999999999999998E-3</v>
      </c>
      <c r="G622" s="184">
        <v>1.0627</v>
      </c>
      <c r="H622" s="184">
        <v>0.4032</v>
      </c>
      <c r="I622" s="184">
        <v>2.7555999999999998</v>
      </c>
      <c r="J622" s="184">
        <v>3.8616999999999999</v>
      </c>
      <c r="K622" s="184">
        <v>15.7242</v>
      </c>
      <c r="L622" s="184">
        <v>18.111499999999999</v>
      </c>
      <c r="M622" s="184">
        <v>48.551099999999998</v>
      </c>
      <c r="N622" s="184">
        <v>58.732500000000002</v>
      </c>
      <c r="O622" s="184">
        <v>11.852399999999999</v>
      </c>
      <c r="P622" s="184">
        <v>15.762700000000001</v>
      </c>
      <c r="Q622" s="184">
        <v>15.238200000000001</v>
      </c>
      <c r="R622" s="184">
        <v>22.217700000000001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44391</v>
      </c>
      <c r="E623" s="184">
        <v>20.503699999999998</v>
      </c>
      <c r="F623" s="184">
        <v>0.31850000000000001</v>
      </c>
      <c r="G623" s="184">
        <v>0.92689999999999995</v>
      </c>
      <c r="H623" s="184">
        <v>0.104</v>
      </c>
      <c r="I623" s="184">
        <v>1.2398</v>
      </c>
      <c r="J623" s="184">
        <v>1.0074000000000001</v>
      </c>
      <c r="K623" s="184">
        <v>11.951499999999999</v>
      </c>
      <c r="L623" s="184">
        <v>11.047499999999999</v>
      </c>
      <c r="M623" s="184">
        <v>33.996200000000002</v>
      </c>
      <c r="N623" s="184">
        <v>47.993099999999998</v>
      </c>
      <c r="O623" s="184">
        <v>12.251200000000001</v>
      </c>
      <c r="P623" s="184">
        <v>13.2814</v>
      </c>
      <c r="Q623" s="184">
        <v>13.8315</v>
      </c>
      <c r="R623" s="184">
        <v>16.411000000000001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44391</v>
      </c>
      <c r="E624" s="184">
        <v>18.669599999999999</v>
      </c>
      <c r="F624" s="184">
        <v>0.31380000000000002</v>
      </c>
      <c r="G624" s="184">
        <v>0.90090000000000003</v>
      </c>
      <c r="H624" s="184">
        <v>6.8099999999999994E-2</v>
      </c>
      <c r="I624" s="184">
        <v>1.1667000000000001</v>
      </c>
      <c r="J624" s="184">
        <v>0.85129999999999995</v>
      </c>
      <c r="K624" s="184">
        <v>11.405099999999999</v>
      </c>
      <c r="L624" s="184">
        <v>9.9732000000000003</v>
      </c>
      <c r="M624" s="184">
        <v>32.043300000000002</v>
      </c>
      <c r="N624" s="184">
        <v>45.098999999999997</v>
      </c>
      <c r="O624" s="184">
        <v>10.269500000000001</v>
      </c>
      <c r="P624" s="184">
        <v>11.372</v>
      </c>
      <c r="Q624" s="184">
        <v>11.9231</v>
      </c>
      <c r="R624" s="184">
        <v>14.404400000000001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44391</v>
      </c>
      <c r="E625" s="184">
        <v>69.222899999999996</v>
      </c>
      <c r="F625" s="184">
        <v>0.27579999999999999</v>
      </c>
      <c r="G625" s="184">
        <v>1.3997999999999999</v>
      </c>
      <c r="H625" s="184">
        <v>0.61499999999999999</v>
      </c>
      <c r="I625" s="184">
        <v>1.9048</v>
      </c>
      <c r="J625" s="184">
        <v>1.9749000000000001</v>
      </c>
      <c r="K625" s="184">
        <v>11.8111</v>
      </c>
      <c r="L625" s="184">
        <v>17.953299999999999</v>
      </c>
      <c r="M625" s="184">
        <v>49.442999999999998</v>
      </c>
      <c r="N625" s="184">
        <v>63.7226</v>
      </c>
      <c r="O625" s="184">
        <v>8.3439999999999994</v>
      </c>
      <c r="P625" s="184">
        <v>7.69</v>
      </c>
      <c r="Q625" s="184">
        <v>13.007400000000001</v>
      </c>
      <c r="R625" s="184">
        <v>12.7135</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44391</v>
      </c>
      <c r="E626" s="184">
        <v>73.890600000000006</v>
      </c>
      <c r="F626" s="184">
        <v>0.27739999999999998</v>
      </c>
      <c r="G626" s="184">
        <v>1.4079999999999999</v>
      </c>
      <c r="H626" s="184">
        <v>0.62629999999999997</v>
      </c>
      <c r="I626" s="184">
        <v>1.9286000000000001</v>
      </c>
      <c r="J626" s="184">
        <v>2.0259999999999998</v>
      </c>
      <c r="K626" s="184">
        <v>11.9991</v>
      </c>
      <c r="L626" s="184">
        <v>18.365100000000002</v>
      </c>
      <c r="M626" s="184">
        <v>50.235399999999998</v>
      </c>
      <c r="N626" s="184">
        <v>64.879199999999997</v>
      </c>
      <c r="O626" s="184">
        <v>9.1392000000000007</v>
      </c>
      <c r="P626" s="184">
        <v>8.5706000000000007</v>
      </c>
      <c r="Q626" s="184">
        <v>13.6441</v>
      </c>
      <c r="R626" s="184">
        <v>13.4978</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44391</v>
      </c>
      <c r="E627" s="184">
        <v>17.022099999999998</v>
      </c>
      <c r="F627" s="184">
        <v>1.0820000000000001</v>
      </c>
      <c r="G627" s="184">
        <v>2.6089000000000002</v>
      </c>
      <c r="H627" s="184">
        <v>2.2097000000000002</v>
      </c>
      <c r="I627" s="184">
        <v>3.4476</v>
      </c>
      <c r="J627" s="184">
        <v>4.2542</v>
      </c>
      <c r="K627" s="184">
        <v>14.8908</v>
      </c>
      <c r="L627" s="184">
        <v>15.869899999999999</v>
      </c>
      <c r="M627" s="184">
        <v>32.106900000000003</v>
      </c>
      <c r="N627" s="184">
        <v>59.344200000000001</v>
      </c>
      <c r="O627" s="184"/>
      <c r="P627" s="184"/>
      <c r="Q627" s="184">
        <v>30.9026</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44391</v>
      </c>
      <c r="E628" s="184">
        <v>16.6175</v>
      </c>
      <c r="F628" s="184">
        <v>1.0785</v>
      </c>
      <c r="G628" s="184">
        <v>2.5905</v>
      </c>
      <c r="H628" s="184">
        <v>2.1842000000000001</v>
      </c>
      <c r="I628" s="184">
        <v>3.3959999999999999</v>
      </c>
      <c r="J628" s="184">
        <v>4.1432000000000002</v>
      </c>
      <c r="K628" s="184">
        <v>14.515000000000001</v>
      </c>
      <c r="L628" s="184">
        <v>15.167400000000001</v>
      </c>
      <c r="M628" s="184">
        <v>30.915500000000002</v>
      </c>
      <c r="N628" s="184">
        <v>57.437199999999997</v>
      </c>
      <c r="O628" s="184"/>
      <c r="P628" s="184"/>
      <c r="Q628" s="184">
        <v>29.318100000000001</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44391</v>
      </c>
      <c r="E629" s="184">
        <v>22.89</v>
      </c>
      <c r="F629" s="184">
        <v>0.35070000000000001</v>
      </c>
      <c r="G629" s="184">
        <v>1.3729</v>
      </c>
      <c r="H629" s="184">
        <v>0.74819999999999998</v>
      </c>
      <c r="I629" s="184">
        <v>1.4177999999999999</v>
      </c>
      <c r="J629" s="184">
        <v>1.2831999999999999</v>
      </c>
      <c r="K629" s="184">
        <v>15.4312</v>
      </c>
      <c r="L629" s="184">
        <v>16.905000000000001</v>
      </c>
      <c r="M629" s="184">
        <v>48.155299999999997</v>
      </c>
      <c r="N629" s="184">
        <v>62.686599999999999</v>
      </c>
      <c r="O629" s="184">
        <v>16.086300000000001</v>
      </c>
      <c r="P629" s="184">
        <v>15.9655</v>
      </c>
      <c r="Q629" s="184">
        <v>15.953900000000001</v>
      </c>
      <c r="R629" s="184">
        <v>23.1388</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44391</v>
      </c>
      <c r="E630" s="184">
        <v>21.2</v>
      </c>
      <c r="F630" s="184">
        <v>0.33129999999999998</v>
      </c>
      <c r="G630" s="184">
        <v>1.3384</v>
      </c>
      <c r="H630" s="184">
        <v>0.71260000000000001</v>
      </c>
      <c r="I630" s="184">
        <v>1.3869</v>
      </c>
      <c r="J630" s="184">
        <v>1.1933</v>
      </c>
      <c r="K630" s="184">
        <v>15.0923</v>
      </c>
      <c r="L630" s="184">
        <v>16.228100000000001</v>
      </c>
      <c r="M630" s="184">
        <v>46.814399999999999</v>
      </c>
      <c r="N630" s="184">
        <v>60.849800000000002</v>
      </c>
      <c r="O630" s="184">
        <v>14.398400000000001</v>
      </c>
      <c r="P630" s="184">
        <v>14.264099999999999</v>
      </c>
      <c r="Q630" s="184">
        <v>14.3751</v>
      </c>
      <c r="R630" s="184">
        <v>21.5337</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44391</v>
      </c>
      <c r="E631" s="184">
        <v>815.02449812227803</v>
      </c>
      <c r="F631" s="184">
        <v>0.4894</v>
      </c>
      <c r="G631" s="184">
        <v>1.3781000000000001</v>
      </c>
      <c r="H631" s="184">
        <v>0.33189999999999997</v>
      </c>
      <c r="I631" s="184">
        <v>1.3593999999999999</v>
      </c>
      <c r="J631" s="184">
        <v>1.9565999999999999</v>
      </c>
      <c r="K631" s="184">
        <v>14.551600000000001</v>
      </c>
      <c r="L631" s="184">
        <v>13.676</v>
      </c>
      <c r="M631" s="184">
        <v>42.606099999999998</v>
      </c>
      <c r="N631" s="184">
        <v>57.316000000000003</v>
      </c>
      <c r="O631" s="184">
        <v>12.721399999999999</v>
      </c>
      <c r="P631" s="184">
        <v>11.4359</v>
      </c>
      <c r="Q631" s="184">
        <v>18.994800000000001</v>
      </c>
      <c r="R631" s="184">
        <v>19.690000000000001</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44391</v>
      </c>
      <c r="E632" s="184">
        <v>287.63</v>
      </c>
      <c r="F632" s="184">
        <v>0.48909999999999998</v>
      </c>
      <c r="G632" s="184">
        <v>1.3816999999999999</v>
      </c>
      <c r="H632" s="184">
        <v>0.33839999999999998</v>
      </c>
      <c r="I632" s="184">
        <v>1.3745000000000001</v>
      </c>
      <c r="J632" s="184">
        <v>1.9892000000000001</v>
      </c>
      <c r="K632" s="184">
        <v>14.6713</v>
      </c>
      <c r="L632" s="184">
        <v>13.8993</v>
      </c>
      <c r="M632" s="184">
        <v>43.035499999999999</v>
      </c>
      <c r="N632" s="184">
        <v>57.960299999999997</v>
      </c>
      <c r="O632" s="184">
        <v>13.160600000000001</v>
      </c>
      <c r="P632" s="184">
        <v>11.9573</v>
      </c>
      <c r="Q632" s="184">
        <v>12.9312</v>
      </c>
      <c r="R632" s="184">
        <v>20.130199999999999</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44391</v>
      </c>
      <c r="E633" s="184">
        <v>444.75024701687499</v>
      </c>
      <c r="F633" s="184">
        <v>0.4703</v>
      </c>
      <c r="G633" s="184">
        <v>1.3579000000000001</v>
      </c>
      <c r="H633" s="184">
        <v>0.313</v>
      </c>
      <c r="I633" s="184">
        <v>1.3162</v>
      </c>
      <c r="J633" s="184">
        <v>1.9643999999999999</v>
      </c>
      <c r="K633" s="184">
        <v>14.5238</v>
      </c>
      <c r="L633" s="184">
        <v>13.6409</v>
      </c>
      <c r="M633" s="184">
        <v>42.464399999999998</v>
      </c>
      <c r="N633" s="184">
        <v>56.8078</v>
      </c>
      <c r="O633" s="184">
        <v>12.8779</v>
      </c>
      <c r="P633" s="184">
        <v>14.4398</v>
      </c>
      <c r="Q633" s="184">
        <v>16.180299999999999</v>
      </c>
      <c r="R633" s="184">
        <v>19.9406</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44391</v>
      </c>
      <c r="E634" s="184">
        <v>308.18</v>
      </c>
      <c r="F634" s="184">
        <v>0.47270000000000001</v>
      </c>
      <c r="G634" s="184">
        <v>1.3683000000000001</v>
      </c>
      <c r="H634" s="184">
        <v>0.32550000000000001</v>
      </c>
      <c r="I634" s="184">
        <v>1.3383</v>
      </c>
      <c r="J634" s="184">
        <v>2.0091999999999999</v>
      </c>
      <c r="K634" s="184">
        <v>14.6759</v>
      </c>
      <c r="L634" s="184">
        <v>13.933999999999999</v>
      </c>
      <c r="M634" s="184">
        <v>43.020200000000003</v>
      </c>
      <c r="N634" s="184">
        <v>57.620699999999999</v>
      </c>
      <c r="O634" s="184">
        <v>13.5229</v>
      </c>
      <c r="P634" s="184">
        <v>15.037699999999999</v>
      </c>
      <c r="Q634" s="184">
        <v>16.1753</v>
      </c>
      <c r="R634" s="184">
        <v>20.535799999999998</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44391</v>
      </c>
      <c r="E635" s="184">
        <v>201.2218</v>
      </c>
      <c r="F635" s="184">
        <v>0.20150000000000001</v>
      </c>
      <c r="G635" s="184">
        <v>1.129</v>
      </c>
      <c r="H635" s="184">
        <v>1.0752999999999999</v>
      </c>
      <c r="I635" s="184">
        <v>3.5171000000000001</v>
      </c>
      <c r="J635" s="184">
        <v>3.9363999999999999</v>
      </c>
      <c r="K635" s="184">
        <v>23.882300000000001</v>
      </c>
      <c r="L635" s="184">
        <v>34.9848</v>
      </c>
      <c r="M635" s="184">
        <v>75.099299999999999</v>
      </c>
      <c r="N635" s="184">
        <v>111.95099999999999</v>
      </c>
      <c r="O635" s="184">
        <v>30.551400000000001</v>
      </c>
      <c r="P635" s="184">
        <v>23.6114</v>
      </c>
      <c r="Q635" s="184">
        <v>15.1334</v>
      </c>
      <c r="R635" s="184">
        <v>45.423499999999997</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44391</v>
      </c>
      <c r="E636" s="184">
        <v>213.01490000000001</v>
      </c>
      <c r="F636" s="184">
        <v>0.20710000000000001</v>
      </c>
      <c r="G636" s="184">
        <v>1.1572</v>
      </c>
      <c r="H636" s="184">
        <v>1.1146</v>
      </c>
      <c r="I636" s="184">
        <v>3.5981000000000001</v>
      </c>
      <c r="J636" s="184">
        <v>4.1083999999999996</v>
      </c>
      <c r="K636" s="184">
        <v>24.5534</v>
      </c>
      <c r="L636" s="184">
        <v>36.431899999999999</v>
      </c>
      <c r="M636" s="184">
        <v>77.923699999999997</v>
      </c>
      <c r="N636" s="184">
        <v>116.3847</v>
      </c>
      <c r="O636" s="184">
        <v>32.5154</v>
      </c>
      <c r="P636" s="184">
        <v>24.801500000000001</v>
      </c>
      <c r="Q636" s="184">
        <v>21.994199999999999</v>
      </c>
      <c r="R636" s="184">
        <v>48.222200000000001</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44391</v>
      </c>
      <c r="E637" s="184">
        <v>73.41</v>
      </c>
      <c r="F637" s="184">
        <v>0.53410000000000002</v>
      </c>
      <c r="G637" s="184">
        <v>1.1854</v>
      </c>
      <c r="H637" s="184">
        <v>0.58919999999999995</v>
      </c>
      <c r="I637" s="184">
        <v>1.4651000000000001</v>
      </c>
      <c r="J637" s="184">
        <v>0.71340000000000003</v>
      </c>
      <c r="K637" s="184">
        <v>12.007899999999999</v>
      </c>
      <c r="L637" s="184">
        <v>12.505699999999999</v>
      </c>
      <c r="M637" s="184">
        <v>41.8003</v>
      </c>
      <c r="N637" s="184">
        <v>64.633300000000006</v>
      </c>
      <c r="O637" s="184">
        <v>11.6309</v>
      </c>
      <c r="P637" s="184">
        <v>11.1755</v>
      </c>
      <c r="Q637" s="184">
        <v>17.193999999999999</v>
      </c>
      <c r="R637" s="184">
        <v>16.468299999999999</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44391</v>
      </c>
      <c r="E638" s="184">
        <v>72.290000000000006</v>
      </c>
      <c r="F638" s="184">
        <v>0.52839999999999998</v>
      </c>
      <c r="G638" s="184">
        <v>1.1615</v>
      </c>
      <c r="H638" s="184">
        <v>0.55640000000000001</v>
      </c>
      <c r="I638" s="184">
        <v>1.4312</v>
      </c>
      <c r="J638" s="184">
        <v>0.65439999999999998</v>
      </c>
      <c r="K638" s="184">
        <v>11.8521</v>
      </c>
      <c r="L638" s="184">
        <v>12.216699999999999</v>
      </c>
      <c r="M638" s="184">
        <v>41.2742</v>
      </c>
      <c r="N638" s="184">
        <v>63.811500000000002</v>
      </c>
      <c r="O638" s="184">
        <v>11.1455</v>
      </c>
      <c r="P638" s="184">
        <v>10.7934</v>
      </c>
      <c r="Q638" s="184">
        <v>16.857299999999999</v>
      </c>
      <c r="R638" s="184">
        <v>15.8901</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44391</v>
      </c>
      <c r="E639" s="184">
        <v>217.11879999999999</v>
      </c>
      <c r="F639" s="184">
        <v>0.58040000000000003</v>
      </c>
      <c r="G639" s="184">
        <v>1.9974000000000001</v>
      </c>
      <c r="H639" s="184">
        <v>1.3209</v>
      </c>
      <c r="I639" s="184">
        <v>2.0619000000000001</v>
      </c>
      <c r="J639" s="184">
        <v>2.1770999999999998</v>
      </c>
      <c r="K639" s="184">
        <v>15.043799999999999</v>
      </c>
      <c r="L639" s="184">
        <v>14.7395</v>
      </c>
      <c r="M639" s="184">
        <v>42.740200000000002</v>
      </c>
      <c r="N639" s="184">
        <v>58.519399999999997</v>
      </c>
      <c r="O639" s="184">
        <v>15.807499999999999</v>
      </c>
      <c r="P639" s="184">
        <v>12.8794</v>
      </c>
      <c r="Q639" s="184">
        <v>14.6541</v>
      </c>
      <c r="R639" s="184">
        <v>21.620699999999999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44391</v>
      </c>
      <c r="E640" s="184">
        <v>640.47954847757796</v>
      </c>
      <c r="F640" s="184">
        <v>0.57889999999999997</v>
      </c>
      <c r="G640" s="184">
        <v>1.9899</v>
      </c>
      <c r="H640" s="184">
        <v>1.3105</v>
      </c>
      <c r="I640" s="184">
        <v>2.0400999999999998</v>
      </c>
      <c r="J640" s="184">
        <v>2.1280999999999999</v>
      </c>
      <c r="K640" s="184">
        <v>14.871</v>
      </c>
      <c r="L640" s="184">
        <v>14.376799999999999</v>
      </c>
      <c r="M640" s="184">
        <v>42.073300000000003</v>
      </c>
      <c r="N640" s="184">
        <v>57.543999999999997</v>
      </c>
      <c r="O640" s="184">
        <v>15.0838</v>
      </c>
      <c r="P640" s="184">
        <v>12.1448</v>
      </c>
      <c r="Q640" s="184">
        <v>15.8294</v>
      </c>
      <c r="R640" s="184">
        <v>20.857900000000001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44391</v>
      </c>
      <c r="E641" s="184">
        <v>22.725200000000001</v>
      </c>
      <c r="F641" s="184">
        <v>0.44019999999999998</v>
      </c>
      <c r="G641" s="184">
        <v>2.2528999999999999</v>
      </c>
      <c r="H641" s="184">
        <v>2.2364000000000002</v>
      </c>
      <c r="I641" s="184">
        <v>4.8301999999999996</v>
      </c>
      <c r="J641" s="184">
        <v>4.7027000000000001</v>
      </c>
      <c r="K641" s="184">
        <v>15.91</v>
      </c>
      <c r="L641" s="184">
        <v>22.1069</v>
      </c>
      <c r="M641" s="184">
        <v>51.039200000000001</v>
      </c>
      <c r="N641" s="184">
        <v>79.990200000000002</v>
      </c>
      <c r="O641" s="184">
        <v>19.865100000000002</v>
      </c>
      <c r="P641" s="184">
        <v>15.7545</v>
      </c>
      <c r="Q641" s="184">
        <v>13.695600000000001</v>
      </c>
      <c r="R641" s="184">
        <v>28.137699999999999</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44391</v>
      </c>
      <c r="E642" s="184">
        <v>22.164200000000001</v>
      </c>
      <c r="F642" s="184">
        <v>0.43909999999999999</v>
      </c>
      <c r="G642" s="184">
        <v>2.2480000000000002</v>
      </c>
      <c r="H642" s="184">
        <v>2.2292000000000001</v>
      </c>
      <c r="I642" s="184">
        <v>4.8160999999999996</v>
      </c>
      <c r="J642" s="184">
        <v>4.6725000000000003</v>
      </c>
      <c r="K642" s="184">
        <v>15.807700000000001</v>
      </c>
      <c r="L642" s="184">
        <v>21.895199999999999</v>
      </c>
      <c r="M642" s="184">
        <v>50.640599999999999</v>
      </c>
      <c r="N642" s="184">
        <v>79.353899999999996</v>
      </c>
      <c r="O642" s="184">
        <v>19.222799999999999</v>
      </c>
      <c r="P642" s="184">
        <v>15.2591</v>
      </c>
      <c r="Q642" s="184">
        <v>13.254300000000001</v>
      </c>
      <c r="R642" s="184">
        <v>27.688800000000001</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44391</v>
      </c>
      <c r="E643" s="184">
        <v>24.156400000000001</v>
      </c>
      <c r="F643" s="184">
        <v>0.50260000000000005</v>
      </c>
      <c r="G643" s="184">
        <v>2.3121</v>
      </c>
      <c r="H643" s="184">
        <v>2.3169</v>
      </c>
      <c r="I643" s="184">
        <v>5.1223999999999998</v>
      </c>
      <c r="J643" s="184">
        <v>4.9503000000000004</v>
      </c>
      <c r="K643" s="184">
        <v>16.6221</v>
      </c>
      <c r="L643" s="184">
        <v>22.171099999999999</v>
      </c>
      <c r="M643" s="184">
        <v>50.774900000000002</v>
      </c>
      <c r="N643" s="184">
        <v>79.141999999999996</v>
      </c>
      <c r="O643" s="184">
        <v>21.808199999999999</v>
      </c>
      <c r="P643" s="184">
        <v>17.155100000000001</v>
      </c>
      <c r="Q643" s="184">
        <v>15.0069</v>
      </c>
      <c r="R643" s="184">
        <v>29.659300000000002</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44391</v>
      </c>
      <c r="E644" s="184">
        <v>23.5669</v>
      </c>
      <c r="F644" s="184">
        <v>0.50190000000000001</v>
      </c>
      <c r="G644" s="184">
        <v>2.3073000000000001</v>
      </c>
      <c r="H644" s="184">
        <v>2.31</v>
      </c>
      <c r="I644" s="184">
        <v>5.1085000000000003</v>
      </c>
      <c r="J644" s="184">
        <v>4.9199000000000002</v>
      </c>
      <c r="K644" s="184">
        <v>16.519600000000001</v>
      </c>
      <c r="L644" s="184">
        <v>21.9604</v>
      </c>
      <c r="M644" s="184">
        <v>50.381599999999999</v>
      </c>
      <c r="N644" s="184">
        <v>78.516800000000003</v>
      </c>
      <c r="O644" s="184">
        <v>21.159800000000001</v>
      </c>
      <c r="P644" s="184">
        <v>16.667000000000002</v>
      </c>
      <c r="Q644" s="184">
        <v>14.5564</v>
      </c>
      <c r="R644" s="184">
        <v>29.212499999999999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44391</v>
      </c>
      <c r="E645" s="184">
        <v>23.776</v>
      </c>
      <c r="F645" s="184">
        <v>0.42530000000000001</v>
      </c>
      <c r="G645" s="184">
        <v>2.2719999999999998</v>
      </c>
      <c r="H645" s="184">
        <v>2.2372999999999998</v>
      </c>
      <c r="I645" s="184">
        <v>4.7862</v>
      </c>
      <c r="J645" s="184">
        <v>4.6635999999999997</v>
      </c>
      <c r="K645" s="184">
        <v>16.039400000000001</v>
      </c>
      <c r="L645" s="184">
        <v>22.374400000000001</v>
      </c>
      <c r="M645" s="184">
        <v>51.544699999999999</v>
      </c>
      <c r="N645" s="184">
        <v>79.695099999999996</v>
      </c>
      <c r="O645" s="184">
        <v>22.895800000000001</v>
      </c>
      <c r="P645" s="184">
        <v>16.486699999999999</v>
      </c>
      <c r="Q645" s="184">
        <v>17.787199999999999</v>
      </c>
      <c r="R645" s="184">
        <v>29.055599999999998</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44391</v>
      </c>
      <c r="E646" s="184">
        <v>22.676600000000001</v>
      </c>
      <c r="F646" s="184">
        <v>0.42380000000000001</v>
      </c>
      <c r="G646" s="184">
        <v>2.2656999999999998</v>
      </c>
      <c r="H646" s="184">
        <v>2.2284000000000002</v>
      </c>
      <c r="I646" s="184">
        <v>4.7679</v>
      </c>
      <c r="J646" s="184">
        <v>4.6253000000000002</v>
      </c>
      <c r="K646" s="184">
        <v>15.9086</v>
      </c>
      <c r="L646" s="184">
        <v>22.1004</v>
      </c>
      <c r="M646" s="184">
        <v>51.016199999999998</v>
      </c>
      <c r="N646" s="184">
        <v>78.841800000000006</v>
      </c>
      <c r="O646" s="184">
        <v>22.1159</v>
      </c>
      <c r="P646" s="184">
        <v>15.492900000000001</v>
      </c>
      <c r="Q646" s="184">
        <v>16.7379</v>
      </c>
      <c r="R646" s="184">
        <v>28.436199999999999</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44391</v>
      </c>
      <c r="E647" s="184">
        <v>27.5367</v>
      </c>
      <c r="F647" s="184">
        <v>0.86919999999999997</v>
      </c>
      <c r="G647" s="184">
        <v>2.3029999999999999</v>
      </c>
      <c r="H647" s="184">
        <v>2.254</v>
      </c>
      <c r="I647" s="184">
        <v>6.1828000000000003</v>
      </c>
      <c r="J647" s="184">
        <v>11.5587</v>
      </c>
      <c r="K647" s="184">
        <v>29.160799999999998</v>
      </c>
      <c r="L647" s="184">
        <v>40.100200000000001</v>
      </c>
      <c r="M647" s="184">
        <v>77.643500000000003</v>
      </c>
      <c r="N647" s="184">
        <v>104.033</v>
      </c>
      <c r="O647" s="184">
        <v>29.4163</v>
      </c>
      <c r="P647" s="184"/>
      <c r="Q647" s="184">
        <v>26.629200000000001</v>
      </c>
      <c r="R647" s="184">
        <v>45.5002</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44391</v>
      </c>
      <c r="E648" s="184">
        <v>26.703900000000001</v>
      </c>
      <c r="F648" s="184">
        <v>0.86799999999999999</v>
      </c>
      <c r="G648" s="184">
        <v>2.2965</v>
      </c>
      <c r="H648" s="184">
        <v>2.2452000000000001</v>
      </c>
      <c r="I648" s="184">
        <v>6.1646000000000001</v>
      </c>
      <c r="J648" s="184">
        <v>11.517200000000001</v>
      </c>
      <c r="K648" s="184">
        <v>29.014299999999999</v>
      </c>
      <c r="L648" s="184">
        <v>39.786799999999999</v>
      </c>
      <c r="M648" s="184">
        <v>77.022900000000007</v>
      </c>
      <c r="N648" s="184">
        <v>103.0622</v>
      </c>
      <c r="O648" s="184">
        <v>28.622900000000001</v>
      </c>
      <c r="P648" s="184"/>
      <c r="Q648" s="184">
        <v>25.725999999999999</v>
      </c>
      <c r="R648" s="184">
        <v>44.790599999999998</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44391</v>
      </c>
      <c r="E649" s="184">
        <v>15.251899999999999</v>
      </c>
      <c r="F649" s="184">
        <v>0.31109999999999999</v>
      </c>
      <c r="G649" s="184">
        <v>1.0823</v>
      </c>
      <c r="H649" s="184">
        <v>0.37840000000000001</v>
      </c>
      <c r="I649" s="184">
        <v>2.6690999999999998</v>
      </c>
      <c r="J649" s="184">
        <v>3.3151999999999999</v>
      </c>
      <c r="K649" s="184">
        <v>14.5046</v>
      </c>
      <c r="L649" s="184">
        <v>16.609200000000001</v>
      </c>
      <c r="M649" s="184">
        <v>41.9666</v>
      </c>
      <c r="N649" s="184">
        <v>59.2256</v>
      </c>
      <c r="O649" s="184">
        <v>15.7842</v>
      </c>
      <c r="P649" s="184"/>
      <c r="Q649" s="184">
        <v>13.6396</v>
      </c>
      <c r="R649" s="184">
        <v>21.8172</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44391</v>
      </c>
      <c r="E650" s="184">
        <v>14.9017</v>
      </c>
      <c r="F650" s="184">
        <v>0.31030000000000002</v>
      </c>
      <c r="G650" s="184">
        <v>1.0770999999999999</v>
      </c>
      <c r="H650" s="184">
        <v>0.37109999999999999</v>
      </c>
      <c r="I650" s="184">
        <v>2.6535000000000002</v>
      </c>
      <c r="J650" s="184">
        <v>3.2818000000000001</v>
      </c>
      <c r="K650" s="184">
        <v>14.39</v>
      </c>
      <c r="L650" s="184">
        <v>16.432300000000001</v>
      </c>
      <c r="M650" s="184">
        <v>41.536799999999999</v>
      </c>
      <c r="N650" s="184">
        <v>58.503399999999999</v>
      </c>
      <c r="O650" s="184">
        <v>15.036</v>
      </c>
      <c r="P650" s="184"/>
      <c r="Q650" s="184">
        <v>12.8428</v>
      </c>
      <c r="R650" s="184">
        <v>21.178999999999998</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44391</v>
      </c>
      <c r="E651" s="184">
        <v>16.912099999999999</v>
      </c>
      <c r="F651" s="184">
        <v>0.2959</v>
      </c>
      <c r="G651" s="184">
        <v>1.5138</v>
      </c>
      <c r="H651" s="184">
        <v>0.82089999999999996</v>
      </c>
      <c r="I651" s="184">
        <v>2.5989</v>
      </c>
      <c r="J651" s="184">
        <v>4.7610000000000001</v>
      </c>
      <c r="K651" s="184">
        <v>15.723000000000001</v>
      </c>
      <c r="L651" s="184">
        <v>18.315200000000001</v>
      </c>
      <c r="M651" s="184">
        <v>48.041400000000003</v>
      </c>
      <c r="N651" s="184">
        <v>67.698899999999995</v>
      </c>
      <c r="O651" s="184"/>
      <c r="P651" s="184"/>
      <c r="Q651" s="184">
        <v>19.180499999999999</v>
      </c>
      <c r="R651" s="184">
        <v>25.881599999999999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44391</v>
      </c>
      <c r="E652" s="184">
        <v>16.528500000000001</v>
      </c>
      <c r="F652" s="184">
        <v>0.2949</v>
      </c>
      <c r="G652" s="184">
        <v>1.5083</v>
      </c>
      <c r="H652" s="184">
        <v>0.81299999999999994</v>
      </c>
      <c r="I652" s="184">
        <v>2.5825</v>
      </c>
      <c r="J652" s="184">
        <v>4.7267999999999999</v>
      </c>
      <c r="K652" s="184">
        <v>15.605700000000001</v>
      </c>
      <c r="L652" s="184">
        <v>18.131599999999999</v>
      </c>
      <c r="M652" s="184">
        <v>47.569299999999998</v>
      </c>
      <c r="N652" s="184">
        <v>66.890500000000003</v>
      </c>
      <c r="O652" s="184"/>
      <c r="P652" s="184"/>
      <c r="Q652" s="184">
        <v>18.270800000000001</v>
      </c>
      <c r="R652" s="184">
        <v>25.173400000000001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44391</v>
      </c>
      <c r="E653" s="184">
        <v>72.287499999999994</v>
      </c>
      <c r="F653" s="184">
        <v>0.22339999999999999</v>
      </c>
      <c r="G653" s="184">
        <v>1.0484</v>
      </c>
      <c r="H653" s="184">
        <v>0.45579999999999998</v>
      </c>
      <c r="I653" s="184">
        <v>3.5989</v>
      </c>
      <c r="J653" s="184">
        <v>5.5810000000000004</v>
      </c>
      <c r="K653" s="184">
        <v>19.3765</v>
      </c>
      <c r="L653" s="184">
        <v>28.934000000000001</v>
      </c>
      <c r="M653" s="184">
        <v>54.7044</v>
      </c>
      <c r="N653" s="184">
        <v>84.121799999999993</v>
      </c>
      <c r="O653" s="184">
        <v>29.720700000000001</v>
      </c>
      <c r="P653" s="184">
        <v>23.8629</v>
      </c>
      <c r="Q653" s="184">
        <v>23.704599999999999</v>
      </c>
      <c r="R653" s="184">
        <v>39.561599999999999</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44391</v>
      </c>
      <c r="E654" s="184">
        <v>53.458399999999997</v>
      </c>
      <c r="F654" s="184">
        <v>-9.6100000000000005E-2</v>
      </c>
      <c r="G654" s="184">
        <v>0.50800000000000001</v>
      </c>
      <c r="H654" s="184">
        <v>0.1114</v>
      </c>
      <c r="I654" s="184">
        <v>3.4754</v>
      </c>
      <c r="J654" s="184">
        <v>7.1326000000000001</v>
      </c>
      <c r="K654" s="184">
        <v>20.410499999999999</v>
      </c>
      <c r="L654" s="184">
        <v>30.7163</v>
      </c>
      <c r="M654" s="184">
        <v>55.899900000000002</v>
      </c>
      <c r="N654" s="184">
        <v>88.210599999999999</v>
      </c>
      <c r="O654" s="184">
        <v>32.426400000000001</v>
      </c>
      <c r="P654" s="184">
        <v>24.997499999999999</v>
      </c>
      <c r="Q654" s="184">
        <v>25.808399999999999</v>
      </c>
      <c r="R654" s="184">
        <v>43.469900000000003</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44391</v>
      </c>
      <c r="E655" s="184">
        <v>51.888100000000001</v>
      </c>
      <c r="F655" s="184">
        <v>-9.74E-2</v>
      </c>
      <c r="G655" s="184">
        <v>0.50239999999999996</v>
      </c>
      <c r="H655" s="184">
        <v>0.1036</v>
      </c>
      <c r="I655" s="184">
        <v>3.4594</v>
      </c>
      <c r="J655" s="184">
        <v>7.0979999999999999</v>
      </c>
      <c r="K655" s="184">
        <v>20.2898</v>
      </c>
      <c r="L655" s="184">
        <v>30.450399999999998</v>
      </c>
      <c r="M655" s="184">
        <v>55.386600000000001</v>
      </c>
      <c r="N655" s="184">
        <v>87.354100000000003</v>
      </c>
      <c r="O655" s="184">
        <v>31.583200000000001</v>
      </c>
      <c r="P655" s="184">
        <v>24.368400000000001</v>
      </c>
      <c r="Q655" s="184">
        <v>25.2957</v>
      </c>
      <c r="R655" s="184">
        <v>42.789700000000003</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44391</v>
      </c>
      <c r="E656" s="184">
        <v>14.819800000000001</v>
      </c>
      <c r="F656" s="184">
        <v>4.0500000000000001E-2</v>
      </c>
      <c r="G656" s="184">
        <v>0.97019999999999995</v>
      </c>
      <c r="H656" s="184">
        <v>4.4600000000000001E-2</v>
      </c>
      <c r="I656" s="184">
        <v>1.3895</v>
      </c>
      <c r="J656" s="184">
        <v>1.0638000000000001</v>
      </c>
      <c r="K656" s="184">
        <v>9.4197000000000006</v>
      </c>
      <c r="L656" s="184">
        <v>6.3151000000000002</v>
      </c>
      <c r="M656" s="184">
        <v>25.6267</v>
      </c>
      <c r="N656" s="184">
        <v>37.672899999999998</v>
      </c>
      <c r="O656" s="184"/>
      <c r="P656" s="184"/>
      <c r="Q656" s="184">
        <v>17.276</v>
      </c>
      <c r="R656" s="184">
        <v>18.703800000000001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44391</v>
      </c>
      <c r="E657" s="184">
        <v>14.1335</v>
      </c>
      <c r="F657" s="184">
        <v>3.61E-2</v>
      </c>
      <c r="G657" s="184">
        <v>0.9456</v>
      </c>
      <c r="H657" s="184">
        <v>1.06E-2</v>
      </c>
      <c r="I657" s="184">
        <v>1.3205</v>
      </c>
      <c r="J657" s="184">
        <v>0.91679999999999995</v>
      </c>
      <c r="K657" s="184">
        <v>8.9245000000000001</v>
      </c>
      <c r="L657" s="184">
        <v>5.3552</v>
      </c>
      <c r="M657" s="184">
        <v>23.906300000000002</v>
      </c>
      <c r="N657" s="184">
        <v>35.160899999999998</v>
      </c>
      <c r="O657" s="184"/>
      <c r="P657" s="184"/>
      <c r="Q657" s="184">
        <v>15.0448</v>
      </c>
      <c r="R657" s="184">
        <v>16.4909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44391</v>
      </c>
      <c r="E658" s="184">
        <v>134.20570000000001</v>
      </c>
      <c r="F658" s="184">
        <v>0.3039</v>
      </c>
      <c r="G658" s="184">
        <v>1.1321000000000001</v>
      </c>
      <c r="H658" s="184">
        <v>0.42470000000000002</v>
      </c>
      <c r="I658" s="184">
        <v>1.8645</v>
      </c>
      <c r="J658" s="184">
        <v>2.2660999999999998</v>
      </c>
      <c r="K658" s="184">
        <v>12.419600000000001</v>
      </c>
      <c r="L658" s="184">
        <v>13.4223</v>
      </c>
      <c r="M658" s="184">
        <v>39.241799999999998</v>
      </c>
      <c r="N658" s="184">
        <v>55.691800000000001</v>
      </c>
      <c r="O658" s="184">
        <v>9.8356999999999992</v>
      </c>
      <c r="P658" s="184">
        <v>10.916399999999999</v>
      </c>
      <c r="Q658" s="184">
        <v>15.3775</v>
      </c>
      <c r="R658" s="184">
        <v>16.148199999999999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44391</v>
      </c>
      <c r="E659" s="184">
        <v>139.0394</v>
      </c>
      <c r="F659" s="184">
        <v>0.30480000000000002</v>
      </c>
      <c r="G659" s="184">
        <v>1.137</v>
      </c>
      <c r="H659" s="184">
        <v>0.43290000000000001</v>
      </c>
      <c r="I659" s="184">
        <v>1.8894</v>
      </c>
      <c r="J659" s="184">
        <v>2.3294000000000001</v>
      </c>
      <c r="K659" s="184">
        <v>12.6523</v>
      </c>
      <c r="L659" s="184">
        <v>13.7951</v>
      </c>
      <c r="M659" s="184">
        <v>39.824100000000001</v>
      </c>
      <c r="N659" s="184">
        <v>56.4818</v>
      </c>
      <c r="O659" s="184">
        <v>10.3231</v>
      </c>
      <c r="P659" s="184">
        <v>11.4573</v>
      </c>
      <c r="Q659" s="184">
        <v>13.081099999999999</v>
      </c>
      <c r="R659" s="184">
        <v>16.660699999999999</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44391</v>
      </c>
      <c r="E660" s="184">
        <v>17.020499999999998</v>
      </c>
      <c r="F660" s="184">
        <v>0.70169999999999999</v>
      </c>
      <c r="G660" s="184">
        <v>2.6406999999999998</v>
      </c>
      <c r="H660" s="184">
        <v>2.9342999999999999</v>
      </c>
      <c r="I660" s="184">
        <v>7.8742000000000001</v>
      </c>
      <c r="J660" s="184">
        <v>11.584199999999999</v>
      </c>
      <c r="K660" s="184">
        <v>38.152299999999997</v>
      </c>
      <c r="L660" s="184">
        <v>46.891800000000003</v>
      </c>
      <c r="M660" s="184">
        <v>90.390199999999993</v>
      </c>
      <c r="N660" s="184">
        <v>114.0001</v>
      </c>
      <c r="O660" s="184">
        <v>12.633599999999999</v>
      </c>
      <c r="P660" s="184"/>
      <c r="Q660" s="184">
        <v>12.1038</v>
      </c>
      <c r="R660" s="184">
        <v>30.680399999999999</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44391</v>
      </c>
      <c r="E661" s="184">
        <v>16.645199999999999</v>
      </c>
      <c r="F661" s="184">
        <v>0.70120000000000005</v>
      </c>
      <c r="G661" s="184">
        <v>2.6379000000000001</v>
      </c>
      <c r="H661" s="184">
        <v>2.9304999999999999</v>
      </c>
      <c r="I661" s="184">
        <v>7.8672000000000004</v>
      </c>
      <c r="J661" s="184">
        <v>11.568199999999999</v>
      </c>
      <c r="K661" s="184">
        <v>38.095500000000001</v>
      </c>
      <c r="L661" s="184">
        <v>46.790799999999997</v>
      </c>
      <c r="M661" s="184">
        <v>90.176500000000004</v>
      </c>
      <c r="N661" s="184">
        <v>113.66849999999999</v>
      </c>
      <c r="O661" s="184">
        <v>12.347899999999999</v>
      </c>
      <c r="P661" s="184"/>
      <c r="Q661" s="184">
        <v>11.568099999999999</v>
      </c>
      <c r="R661" s="184">
        <v>30.478300000000001</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44391</v>
      </c>
      <c r="E662" s="184">
        <v>14.589600000000001</v>
      </c>
      <c r="F662" s="184">
        <v>0.67759999999999998</v>
      </c>
      <c r="G662" s="184">
        <v>2.6042000000000001</v>
      </c>
      <c r="H662" s="184">
        <v>2.9211999999999998</v>
      </c>
      <c r="I662" s="184">
        <v>8.2331000000000003</v>
      </c>
      <c r="J662" s="184">
        <v>11.8894</v>
      </c>
      <c r="K662" s="184">
        <v>37.711799999999997</v>
      </c>
      <c r="L662" s="184">
        <v>48.123800000000003</v>
      </c>
      <c r="M662" s="184">
        <v>92.360699999999994</v>
      </c>
      <c r="N662" s="184">
        <v>114.9576</v>
      </c>
      <c r="O662" s="184">
        <v>12.8673</v>
      </c>
      <c r="P662" s="184"/>
      <c r="Q662" s="184">
        <v>9.1602999999999994</v>
      </c>
      <c r="R662" s="184">
        <v>31.777799999999999</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44391</v>
      </c>
      <c r="E663" s="184">
        <v>14.3315</v>
      </c>
      <c r="F663" s="184">
        <v>0.67789999999999995</v>
      </c>
      <c r="G663" s="184">
        <v>2.6031</v>
      </c>
      <c r="H663" s="184">
        <v>2.9192</v>
      </c>
      <c r="I663" s="184">
        <v>8.2284000000000006</v>
      </c>
      <c r="J663" s="184">
        <v>11.879200000000001</v>
      </c>
      <c r="K663" s="184">
        <v>37.669199999999996</v>
      </c>
      <c r="L663" s="184">
        <v>48.038899999999998</v>
      </c>
      <c r="M663" s="184">
        <v>92.206599999999995</v>
      </c>
      <c r="N663" s="184">
        <v>114.7427</v>
      </c>
      <c r="O663" s="184">
        <v>12.556900000000001</v>
      </c>
      <c r="P663" s="184"/>
      <c r="Q663" s="184">
        <v>8.7090999999999994</v>
      </c>
      <c r="R663" s="184">
        <v>31.6236</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44391</v>
      </c>
      <c r="E664" s="184">
        <v>14.5472</v>
      </c>
      <c r="F664" s="184">
        <v>0.48699999999999999</v>
      </c>
      <c r="G664" s="184">
        <v>2.4529999999999998</v>
      </c>
      <c r="H664" s="184">
        <v>2.8405</v>
      </c>
      <c r="I664" s="184">
        <v>7.3308999999999997</v>
      </c>
      <c r="J664" s="184">
        <v>11.5343</v>
      </c>
      <c r="K664" s="184">
        <v>39.1997</v>
      </c>
      <c r="L664" s="184">
        <v>50.673200000000001</v>
      </c>
      <c r="M664" s="184">
        <v>96.270799999999994</v>
      </c>
      <c r="N664" s="184">
        <v>122.7749</v>
      </c>
      <c r="O664" s="184">
        <v>13.895</v>
      </c>
      <c r="P664" s="184"/>
      <c r="Q664" s="184">
        <v>9.7533999999999992</v>
      </c>
      <c r="R664" s="184">
        <v>33.212899999999998</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44391</v>
      </c>
      <c r="E665" s="184">
        <v>14.2697</v>
      </c>
      <c r="F665" s="184">
        <v>0.48659999999999998</v>
      </c>
      <c r="G665" s="184">
        <v>2.4504000000000001</v>
      </c>
      <c r="H665" s="184">
        <v>2.8365</v>
      </c>
      <c r="I665" s="184">
        <v>7.3232999999999997</v>
      </c>
      <c r="J665" s="184">
        <v>11.5169</v>
      </c>
      <c r="K665" s="184">
        <v>39.132399999999997</v>
      </c>
      <c r="L665" s="184">
        <v>50.4878</v>
      </c>
      <c r="M665" s="184">
        <v>95.869799999999998</v>
      </c>
      <c r="N665" s="184">
        <v>122.13800000000001</v>
      </c>
      <c r="O665" s="184">
        <v>13.4788</v>
      </c>
      <c r="P665" s="184"/>
      <c r="Q665" s="184">
        <v>9.2297999999999991</v>
      </c>
      <c r="R665" s="184">
        <v>32.808700000000002</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44391</v>
      </c>
      <c r="E666" s="184">
        <v>13.723800000000001</v>
      </c>
      <c r="F666" s="184">
        <v>0.434</v>
      </c>
      <c r="G666" s="184">
        <v>2.5733000000000001</v>
      </c>
      <c r="H666" s="184">
        <v>2.8532000000000002</v>
      </c>
      <c r="I666" s="184">
        <v>7.0598999999999998</v>
      </c>
      <c r="J666" s="184">
        <v>11.4587</v>
      </c>
      <c r="K666" s="184">
        <v>40.237699999999997</v>
      </c>
      <c r="L666" s="184">
        <v>52.118200000000002</v>
      </c>
      <c r="M666" s="184">
        <v>97.331299999999999</v>
      </c>
      <c r="N666" s="184">
        <v>121.4552</v>
      </c>
      <c r="O666" s="184">
        <v>13.3171</v>
      </c>
      <c r="P666" s="184"/>
      <c r="Q666" s="184">
        <v>8.6999999999999993</v>
      </c>
      <c r="R666" s="184">
        <v>32.2468</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44391</v>
      </c>
      <c r="E667" s="184">
        <v>13.2165</v>
      </c>
      <c r="F667" s="184">
        <v>0.43309999999999998</v>
      </c>
      <c r="G667" s="184">
        <v>2.5703999999999998</v>
      </c>
      <c r="H667" s="184">
        <v>2.8489</v>
      </c>
      <c r="I667" s="184">
        <v>7.0517000000000003</v>
      </c>
      <c r="J667" s="184">
        <v>11.442299999999999</v>
      </c>
      <c r="K667" s="184">
        <v>40.174599999999998</v>
      </c>
      <c r="L667" s="184">
        <v>51.947000000000003</v>
      </c>
      <c r="M667" s="184">
        <v>96.970100000000002</v>
      </c>
      <c r="N667" s="184">
        <v>120.8935</v>
      </c>
      <c r="O667" s="184">
        <v>12.550800000000001</v>
      </c>
      <c r="P667" s="184"/>
      <c r="Q667" s="184">
        <v>7.6264000000000003</v>
      </c>
      <c r="R667" s="184">
        <v>31.894500000000001</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44391</v>
      </c>
      <c r="E668" s="184">
        <v>20.0185</v>
      </c>
      <c r="F668" s="184">
        <v>0.1721</v>
      </c>
      <c r="G668" s="184">
        <v>1.2466999999999999</v>
      </c>
      <c r="H668" s="184">
        <v>0.4375</v>
      </c>
      <c r="I668" s="184">
        <v>1.2053</v>
      </c>
      <c r="J668" s="184">
        <v>1.3835999999999999</v>
      </c>
      <c r="K668" s="184">
        <v>13.2095</v>
      </c>
      <c r="L668" s="184">
        <v>14.0084</v>
      </c>
      <c r="M668" s="184">
        <v>41.629600000000003</v>
      </c>
      <c r="N668" s="184">
        <v>57.379399999999997</v>
      </c>
      <c r="O668" s="184">
        <v>13.942500000000001</v>
      </c>
      <c r="P668" s="184">
        <v>13.7797</v>
      </c>
      <c r="Q668" s="184">
        <v>11.6334</v>
      </c>
      <c r="R668" s="184">
        <v>21.2715</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44391</v>
      </c>
      <c r="E669" s="184">
        <v>19.595700000000001</v>
      </c>
      <c r="F669" s="184">
        <v>0.17119999999999999</v>
      </c>
      <c r="G669" s="184">
        <v>1.242</v>
      </c>
      <c r="H669" s="184">
        <v>0.43149999999999999</v>
      </c>
      <c r="I669" s="184">
        <v>1.1992</v>
      </c>
      <c r="J669" s="184">
        <v>1.3766</v>
      </c>
      <c r="K669" s="184">
        <v>13.2189</v>
      </c>
      <c r="L669" s="184">
        <v>14.013299999999999</v>
      </c>
      <c r="M669" s="184">
        <v>41.630400000000002</v>
      </c>
      <c r="N669" s="184">
        <v>57.373699999999999</v>
      </c>
      <c r="O669" s="184">
        <v>13.676</v>
      </c>
      <c r="P669" s="184">
        <v>13.4611</v>
      </c>
      <c r="Q669" s="184">
        <v>11.2562</v>
      </c>
      <c r="R669" s="184">
        <v>21.069400000000002</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44391</v>
      </c>
      <c r="E670" s="184">
        <v>21.830100000000002</v>
      </c>
      <c r="F670" s="184">
        <v>0.1643</v>
      </c>
      <c r="G670" s="184">
        <v>1.2119</v>
      </c>
      <c r="H670" s="184">
        <v>0.38669999999999999</v>
      </c>
      <c r="I670" s="184">
        <v>1.1041000000000001</v>
      </c>
      <c r="J670" s="184">
        <v>1.3567</v>
      </c>
      <c r="K670" s="184">
        <v>12.991099999999999</v>
      </c>
      <c r="L670" s="184">
        <v>13.831200000000001</v>
      </c>
      <c r="M670" s="184">
        <v>40.3035</v>
      </c>
      <c r="N670" s="184">
        <v>56.742100000000001</v>
      </c>
      <c r="O670" s="184">
        <v>14.4207</v>
      </c>
      <c r="P670" s="184">
        <v>14.4297</v>
      </c>
      <c r="Q670" s="184">
        <v>15.8133</v>
      </c>
      <c r="R670" s="184">
        <v>21.549299999999999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44391</v>
      </c>
      <c r="E671" s="184">
        <v>21.351199999999999</v>
      </c>
      <c r="F671" s="184">
        <v>0.16370000000000001</v>
      </c>
      <c r="G671" s="184">
        <v>1.2092000000000001</v>
      </c>
      <c r="H671" s="184">
        <v>0.38319999999999999</v>
      </c>
      <c r="I671" s="184">
        <v>1.0975999999999999</v>
      </c>
      <c r="J671" s="184">
        <v>1.3428</v>
      </c>
      <c r="K671" s="184">
        <v>12.9442</v>
      </c>
      <c r="L671" s="184">
        <v>13.739000000000001</v>
      </c>
      <c r="M671" s="184">
        <v>40.132800000000003</v>
      </c>
      <c r="N671" s="184">
        <v>56.488999999999997</v>
      </c>
      <c r="O671" s="184">
        <v>14.0345</v>
      </c>
      <c r="P671" s="184">
        <v>13.9476</v>
      </c>
      <c r="Q671" s="184">
        <v>15.331300000000001</v>
      </c>
      <c r="R671" s="184">
        <v>21.302099999999999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44391</v>
      </c>
      <c r="E672" s="184">
        <v>13.9491</v>
      </c>
      <c r="F672" s="184">
        <v>0.1062</v>
      </c>
      <c r="G672" s="184">
        <v>2.0051000000000001</v>
      </c>
      <c r="H672" s="184">
        <v>2.2286999999999999</v>
      </c>
      <c r="I672" s="184">
        <v>5.5206999999999997</v>
      </c>
      <c r="J672" s="184">
        <v>9.1555999999999997</v>
      </c>
      <c r="K672" s="184">
        <v>34.957799999999999</v>
      </c>
      <c r="L672" s="184">
        <v>45.457700000000003</v>
      </c>
      <c r="M672" s="184">
        <v>86.570099999999996</v>
      </c>
      <c r="N672" s="184">
        <v>112.24720000000001</v>
      </c>
      <c r="O672" s="184">
        <v>14.325900000000001</v>
      </c>
      <c r="P672" s="184"/>
      <c r="Q672" s="184">
        <v>10.6165</v>
      </c>
      <c r="R672" s="184">
        <v>30.051300000000001</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44391</v>
      </c>
      <c r="E673" s="184">
        <v>13.6412</v>
      </c>
      <c r="F673" s="184">
        <v>0.1042</v>
      </c>
      <c r="G673" s="184">
        <v>1.9986999999999999</v>
      </c>
      <c r="H673" s="184">
        <v>2.2210999999999999</v>
      </c>
      <c r="I673" s="184">
        <v>5.5118</v>
      </c>
      <c r="J673" s="184">
        <v>9.141</v>
      </c>
      <c r="K673" s="184">
        <v>34.918500000000002</v>
      </c>
      <c r="L673" s="184">
        <v>45.344900000000003</v>
      </c>
      <c r="M673" s="184">
        <v>86.324600000000004</v>
      </c>
      <c r="N673" s="184">
        <v>111.8561</v>
      </c>
      <c r="O673" s="184">
        <v>13.676600000000001</v>
      </c>
      <c r="P673" s="184"/>
      <c r="Q673" s="184">
        <v>9.8705999999999996</v>
      </c>
      <c r="R673" s="184">
        <v>29.795000000000002</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44391</v>
      </c>
      <c r="E674" s="184">
        <v>16.031400000000001</v>
      </c>
      <c r="F674" s="184">
        <v>0.21190000000000001</v>
      </c>
      <c r="G674" s="184">
        <v>2.2631999999999999</v>
      </c>
      <c r="H674" s="184">
        <v>2.3468</v>
      </c>
      <c r="I674" s="184">
        <v>5.7522000000000002</v>
      </c>
      <c r="J674" s="184">
        <v>9.3361000000000001</v>
      </c>
      <c r="K674" s="184">
        <v>34.228099999999998</v>
      </c>
      <c r="L674" s="184">
        <v>43.797400000000003</v>
      </c>
      <c r="M674" s="184">
        <v>86.167000000000002</v>
      </c>
      <c r="N674" s="184">
        <v>108.7612</v>
      </c>
      <c r="O674" s="184">
        <v>16.901800000000001</v>
      </c>
      <c r="P674" s="184"/>
      <c r="Q674" s="184">
        <v>16.772300000000001</v>
      </c>
      <c r="R674" s="184">
        <v>30.028099999999998</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44391</v>
      </c>
      <c r="E675" s="184">
        <v>15.855399999999999</v>
      </c>
      <c r="F675" s="184">
        <v>0.21049999999999999</v>
      </c>
      <c r="G675" s="184">
        <v>2.2559999999999998</v>
      </c>
      <c r="H675" s="184">
        <v>2.3371</v>
      </c>
      <c r="I675" s="184">
        <v>5.7365000000000004</v>
      </c>
      <c r="J675" s="184">
        <v>9.3061000000000007</v>
      </c>
      <c r="K675" s="184">
        <v>34.125700000000002</v>
      </c>
      <c r="L675" s="184">
        <v>43.5852</v>
      </c>
      <c r="M675" s="184">
        <v>85.758300000000006</v>
      </c>
      <c r="N675" s="184">
        <v>108.1499</v>
      </c>
      <c r="O675" s="184">
        <v>16.482500000000002</v>
      </c>
      <c r="P675" s="184"/>
      <c r="Q675" s="184">
        <v>16.349599999999999</v>
      </c>
      <c r="R675" s="184">
        <v>29.65</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44391</v>
      </c>
      <c r="E680" s="184">
        <v>27.529399999999999</v>
      </c>
      <c r="F680" s="184">
        <v>0.32319999999999999</v>
      </c>
      <c r="G680" s="184">
        <v>1.5032000000000001</v>
      </c>
      <c r="H680" s="184">
        <v>0.59340000000000004</v>
      </c>
      <c r="I680" s="184">
        <v>1.825</v>
      </c>
      <c r="J680" s="184">
        <v>1.4838</v>
      </c>
      <c r="K680" s="184">
        <v>11.0845</v>
      </c>
      <c r="L680" s="184">
        <v>12.0138</v>
      </c>
      <c r="M680" s="184">
        <v>37.294199999999996</v>
      </c>
      <c r="N680" s="184">
        <v>54.969499999999996</v>
      </c>
      <c r="O680" s="184">
        <v>15.4573</v>
      </c>
      <c r="P680" s="184">
        <v>15.223599999999999</v>
      </c>
      <c r="Q680" s="184">
        <v>16.170400000000001</v>
      </c>
      <c r="R680" s="184">
        <v>19.145600000000002</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44391</v>
      </c>
      <c r="E681" s="184">
        <v>25.201799999999999</v>
      </c>
      <c r="F681" s="184">
        <v>0.32</v>
      </c>
      <c r="G681" s="184">
        <v>1.4867999999999999</v>
      </c>
      <c r="H681" s="184">
        <v>0.57030000000000003</v>
      </c>
      <c r="I681" s="184">
        <v>1.7782</v>
      </c>
      <c r="J681" s="184">
        <v>1.3817999999999999</v>
      </c>
      <c r="K681" s="184">
        <v>10.743600000000001</v>
      </c>
      <c r="L681" s="184">
        <v>11.2903</v>
      </c>
      <c r="M681" s="184">
        <v>35.940100000000001</v>
      </c>
      <c r="N681" s="184">
        <v>52.915199999999999</v>
      </c>
      <c r="O681" s="184">
        <v>13.8367</v>
      </c>
      <c r="P681" s="184">
        <v>13.7485</v>
      </c>
      <c r="Q681" s="184">
        <v>14.6614</v>
      </c>
      <c r="R681" s="184">
        <v>17.4542</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44391</v>
      </c>
      <c r="E682" s="184">
        <v>113.17</v>
      </c>
      <c r="F682" s="184">
        <v>0.23910000000000001</v>
      </c>
      <c r="G682" s="184">
        <v>1.2073</v>
      </c>
      <c r="H682" s="184">
        <v>0.23910000000000001</v>
      </c>
      <c r="I682" s="184">
        <v>1.4796</v>
      </c>
      <c r="J682" s="184">
        <v>1.7441</v>
      </c>
      <c r="K682" s="184">
        <v>12.205</v>
      </c>
      <c r="L682" s="184">
        <v>11.1144</v>
      </c>
      <c r="M682" s="184">
        <v>29.737500000000001</v>
      </c>
      <c r="N682" s="184">
        <v>46.650300000000001</v>
      </c>
      <c r="O682" s="184">
        <v>11.683400000000001</v>
      </c>
      <c r="P682" s="184">
        <v>14.2364</v>
      </c>
      <c r="Q682" s="184">
        <v>13.397</v>
      </c>
      <c r="R682" s="184">
        <v>17.961200000000002</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44391</v>
      </c>
      <c r="E683" s="184">
        <v>161.867962417429</v>
      </c>
      <c r="F683" s="184">
        <v>0.2351</v>
      </c>
      <c r="G683" s="184">
        <v>1.1866000000000001</v>
      </c>
      <c r="H683" s="184">
        <v>0.2162</v>
      </c>
      <c r="I683" s="184">
        <v>1.4467000000000001</v>
      </c>
      <c r="J683" s="184">
        <v>1.6789000000000001</v>
      </c>
      <c r="K683" s="184">
        <v>11.9878</v>
      </c>
      <c r="L683" s="184">
        <v>10.7659</v>
      </c>
      <c r="M683" s="184">
        <v>29.152999999999999</v>
      </c>
      <c r="N683" s="184">
        <v>45.793999999999997</v>
      </c>
      <c r="O683" s="184">
        <v>10.897399999999999</v>
      </c>
      <c r="P683" s="184">
        <v>13.520099999999999</v>
      </c>
      <c r="Q683" s="184">
        <v>11.6311</v>
      </c>
      <c r="R683" s="184">
        <v>17.123799999999999</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44391</v>
      </c>
      <c r="E684" s="184">
        <v>37.76</v>
      </c>
      <c r="F684" s="184">
        <v>0.42549999999999999</v>
      </c>
      <c r="G684" s="184">
        <v>1.0707</v>
      </c>
      <c r="H684" s="184">
        <v>0.63970000000000005</v>
      </c>
      <c r="I684" s="184">
        <v>2.4417</v>
      </c>
      <c r="J684" s="184">
        <v>3.4803999999999999</v>
      </c>
      <c r="K684" s="184">
        <v>15.2273</v>
      </c>
      <c r="L684" s="184">
        <v>16.041799999999999</v>
      </c>
      <c r="M684" s="184">
        <v>40.685499999999998</v>
      </c>
      <c r="N684" s="184">
        <v>59.3249</v>
      </c>
      <c r="O684" s="184">
        <v>16.3398</v>
      </c>
      <c r="P684" s="184">
        <v>13.5456</v>
      </c>
      <c r="Q684" s="184">
        <v>14.903</v>
      </c>
      <c r="R684" s="184">
        <v>24.979700000000001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44391</v>
      </c>
      <c r="E685" s="184">
        <v>39.619999999999997</v>
      </c>
      <c r="F685" s="184">
        <v>0.43090000000000001</v>
      </c>
      <c r="G685" s="184">
        <v>1.0713999999999999</v>
      </c>
      <c r="H685" s="184">
        <v>0.66059999999999997</v>
      </c>
      <c r="I685" s="184">
        <v>2.4567000000000001</v>
      </c>
      <c r="J685" s="184">
        <v>3.5276000000000001</v>
      </c>
      <c r="K685" s="184">
        <v>15.4093</v>
      </c>
      <c r="L685" s="184">
        <v>16.3583</v>
      </c>
      <c r="M685" s="184">
        <v>41.298099999999998</v>
      </c>
      <c r="N685" s="184">
        <v>60.210299999999997</v>
      </c>
      <c r="O685" s="184">
        <v>16.8841</v>
      </c>
      <c r="P685" s="184">
        <v>14.267799999999999</v>
      </c>
      <c r="Q685" s="184">
        <v>13.811199999999999</v>
      </c>
      <c r="R685" s="184">
        <v>25.5703</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44391</v>
      </c>
      <c r="E686" s="184">
        <v>20.3782</v>
      </c>
      <c r="F686" s="184">
        <v>0.22770000000000001</v>
      </c>
      <c r="G686" s="184">
        <v>0.9556</v>
      </c>
      <c r="H686" s="184">
        <v>0.37240000000000001</v>
      </c>
      <c r="I686" s="184">
        <v>0.98919999999999997</v>
      </c>
      <c r="J686" s="184">
        <v>0.38369999999999999</v>
      </c>
      <c r="K686" s="184">
        <v>15.561999999999999</v>
      </c>
      <c r="L686" s="184">
        <v>21.306000000000001</v>
      </c>
      <c r="M686" s="184">
        <v>52.465200000000003</v>
      </c>
      <c r="N686" s="184">
        <v>69.484999999999999</v>
      </c>
      <c r="O686" s="184">
        <v>15.096</v>
      </c>
      <c r="P686" s="184">
        <v>13.468400000000001</v>
      </c>
      <c r="Q686" s="184">
        <v>14.3954</v>
      </c>
      <c r="R686" s="184">
        <v>24.42</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44391</v>
      </c>
      <c r="E687" s="184">
        <v>21.493600000000001</v>
      </c>
      <c r="F687" s="184">
        <v>0.22800000000000001</v>
      </c>
      <c r="G687" s="184">
        <v>0.9577</v>
      </c>
      <c r="H687" s="184">
        <v>0.375</v>
      </c>
      <c r="I687" s="184">
        <v>0.99470000000000003</v>
      </c>
      <c r="J687" s="184">
        <v>0.39610000000000001</v>
      </c>
      <c r="K687" s="184">
        <v>15.605499999999999</v>
      </c>
      <c r="L687" s="184">
        <v>21.3964</v>
      </c>
      <c r="M687" s="184">
        <v>52.637099999999997</v>
      </c>
      <c r="N687" s="184">
        <v>69.766300000000001</v>
      </c>
      <c r="O687" s="184">
        <v>15.501799999999999</v>
      </c>
      <c r="P687" s="184">
        <v>14.526300000000001</v>
      </c>
      <c r="Q687" s="184">
        <v>15.552899999999999</v>
      </c>
      <c r="R687" s="184">
        <v>24.6191</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44391</v>
      </c>
      <c r="E688" s="184">
        <v>14.8475</v>
      </c>
      <c r="F688" s="184">
        <v>7.5499999999999998E-2</v>
      </c>
      <c r="G688" s="184">
        <v>1.4943</v>
      </c>
      <c r="H688" s="184">
        <v>0.77100000000000002</v>
      </c>
      <c r="I688" s="184">
        <v>1.4035</v>
      </c>
      <c r="J688" s="184">
        <v>0.94710000000000005</v>
      </c>
      <c r="K688" s="184">
        <v>17.3947</v>
      </c>
      <c r="L688" s="184">
        <v>22.494</v>
      </c>
      <c r="M688" s="184">
        <v>56.449199999999998</v>
      </c>
      <c r="N688" s="184">
        <v>71.409599999999998</v>
      </c>
      <c r="O688" s="184">
        <v>13.725</v>
      </c>
      <c r="P688" s="184"/>
      <c r="Q688" s="184">
        <v>9.2482000000000006</v>
      </c>
      <c r="R688" s="184">
        <v>19.8993</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44391</v>
      </c>
      <c r="E689" s="184">
        <v>15.5776</v>
      </c>
      <c r="F689" s="184">
        <v>7.5800000000000006E-2</v>
      </c>
      <c r="G689" s="184">
        <v>1.4965999999999999</v>
      </c>
      <c r="H689" s="184">
        <v>0.77439999999999998</v>
      </c>
      <c r="I689" s="184">
        <v>1.4100999999999999</v>
      </c>
      <c r="J689" s="184">
        <v>0.96120000000000005</v>
      </c>
      <c r="K689" s="184">
        <v>17.444500000000001</v>
      </c>
      <c r="L689" s="184">
        <v>22.585899999999999</v>
      </c>
      <c r="M689" s="184">
        <v>56.616999999999997</v>
      </c>
      <c r="N689" s="184">
        <v>71.6464</v>
      </c>
      <c r="O689" s="184">
        <v>14.3421</v>
      </c>
      <c r="P689" s="184"/>
      <c r="Q689" s="184">
        <v>10.428100000000001</v>
      </c>
      <c r="R689" s="184">
        <v>20.191199999999998</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44391</v>
      </c>
      <c r="E690" s="184">
        <v>13.8125</v>
      </c>
      <c r="F690" s="184">
        <v>3.9100000000000003E-2</v>
      </c>
      <c r="G690" s="184">
        <v>1.4901</v>
      </c>
      <c r="H690" s="184">
        <v>0.79979999999999996</v>
      </c>
      <c r="I690" s="184">
        <v>1.4908999999999999</v>
      </c>
      <c r="J690" s="184">
        <v>1.5430999999999999</v>
      </c>
      <c r="K690" s="184">
        <v>16.986699999999999</v>
      </c>
      <c r="L690" s="184">
        <v>22.813800000000001</v>
      </c>
      <c r="M690" s="184">
        <v>55.252499999999998</v>
      </c>
      <c r="N690" s="184">
        <v>68.268600000000006</v>
      </c>
      <c r="O690" s="184">
        <v>14.375999999999999</v>
      </c>
      <c r="P690" s="184"/>
      <c r="Q690" s="184">
        <v>7.8083999999999998</v>
      </c>
      <c r="R690" s="184">
        <v>20.4495</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44391</v>
      </c>
      <c r="E691" s="184">
        <v>14.4939</v>
      </c>
      <c r="F691" s="184">
        <v>3.8699999999999998E-2</v>
      </c>
      <c r="G691" s="184">
        <v>1.4907999999999999</v>
      </c>
      <c r="H691" s="184">
        <v>0.80120000000000002</v>
      </c>
      <c r="I691" s="184">
        <v>1.4943</v>
      </c>
      <c r="J691" s="184">
        <v>1.5505</v>
      </c>
      <c r="K691" s="184">
        <v>17.015599999999999</v>
      </c>
      <c r="L691" s="184">
        <v>22.874400000000001</v>
      </c>
      <c r="M691" s="184">
        <v>55.372199999999999</v>
      </c>
      <c r="N691" s="184">
        <v>68.441699999999997</v>
      </c>
      <c r="O691" s="184">
        <v>15.145300000000001</v>
      </c>
      <c r="P691" s="184"/>
      <c r="Q691" s="184">
        <v>9.0236999999999998</v>
      </c>
      <c r="R691" s="184">
        <v>20.688700000000001</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44391</v>
      </c>
      <c r="E692" s="184">
        <v>11.5242</v>
      </c>
      <c r="F692" s="184">
        <v>0.1608</v>
      </c>
      <c r="G692" s="184">
        <v>0.73160000000000003</v>
      </c>
      <c r="H692" s="184">
        <v>2.86E-2</v>
      </c>
      <c r="I692" s="184">
        <v>1.9254</v>
      </c>
      <c r="J692" s="184">
        <v>1.6611</v>
      </c>
      <c r="K692" s="184">
        <v>10.6553</v>
      </c>
      <c r="L692" s="184">
        <v>11.712999999999999</v>
      </c>
      <c r="M692" s="184">
        <v>38.884300000000003</v>
      </c>
      <c r="N692" s="184">
        <v>45.239800000000002</v>
      </c>
      <c r="O692" s="184">
        <v>7.7416</v>
      </c>
      <c r="P692" s="184"/>
      <c r="Q692" s="184">
        <v>4.1513999999999998</v>
      </c>
      <c r="R692" s="184">
        <v>18.035900000000002</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44391</v>
      </c>
      <c r="E693" s="184">
        <v>11.972300000000001</v>
      </c>
      <c r="F693" s="184">
        <v>0.1615</v>
      </c>
      <c r="G693" s="184">
        <v>0.73709999999999998</v>
      </c>
      <c r="H693" s="184">
        <v>3.5900000000000001E-2</v>
      </c>
      <c r="I693" s="184">
        <v>1.9421999999999999</v>
      </c>
      <c r="J693" s="184">
        <v>1.6972</v>
      </c>
      <c r="K693" s="184">
        <v>10.775700000000001</v>
      </c>
      <c r="L693" s="184">
        <v>11.9377</v>
      </c>
      <c r="M693" s="184">
        <v>39.301900000000003</v>
      </c>
      <c r="N693" s="184">
        <v>45.838299999999997</v>
      </c>
      <c r="O693" s="184">
        <v>8.7323000000000004</v>
      </c>
      <c r="P693" s="184"/>
      <c r="Q693" s="184">
        <v>5.2968999999999999</v>
      </c>
      <c r="R693" s="184">
        <v>18.5779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44391</v>
      </c>
      <c r="E694" s="184">
        <v>12.018700000000001</v>
      </c>
      <c r="F694" s="184">
        <v>0.2034</v>
      </c>
      <c r="G694" s="184">
        <v>0.81789999999999996</v>
      </c>
      <c r="H694" s="184">
        <v>-1.6999999999999999E-3</v>
      </c>
      <c r="I694" s="184">
        <v>1.7956000000000001</v>
      </c>
      <c r="J694" s="184">
        <v>1.7343999999999999</v>
      </c>
      <c r="K694" s="184">
        <v>11.109400000000001</v>
      </c>
      <c r="L694" s="184">
        <v>11.3719</v>
      </c>
      <c r="M694" s="184">
        <v>38.045999999999999</v>
      </c>
      <c r="N694" s="184">
        <v>44.1143</v>
      </c>
      <c r="O694" s="184">
        <v>8.6760999999999999</v>
      </c>
      <c r="P694" s="184"/>
      <c r="Q694" s="184">
        <v>5.7278000000000002</v>
      </c>
      <c r="R694" s="184">
        <v>18.7578</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44391</v>
      </c>
      <c r="E695" s="184">
        <v>12.431800000000001</v>
      </c>
      <c r="F695" s="184">
        <v>0.20469999999999999</v>
      </c>
      <c r="G695" s="184">
        <v>0.82240000000000002</v>
      </c>
      <c r="H695" s="184">
        <v>4.7999999999999996E-3</v>
      </c>
      <c r="I695" s="184">
        <v>1.8089999999999999</v>
      </c>
      <c r="J695" s="184">
        <v>1.7624</v>
      </c>
      <c r="K695" s="184">
        <v>11.204700000000001</v>
      </c>
      <c r="L695" s="184">
        <v>11.563000000000001</v>
      </c>
      <c r="M695" s="184">
        <v>38.401800000000001</v>
      </c>
      <c r="N695" s="184">
        <v>44.6113</v>
      </c>
      <c r="O695" s="184">
        <v>9.6494999999999997</v>
      </c>
      <c r="P695" s="184"/>
      <c r="Q695" s="184">
        <v>6.8155999999999999</v>
      </c>
      <c r="R695" s="184">
        <v>19.179200000000002</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44391</v>
      </c>
      <c r="E696" s="184">
        <v>142.66730000000001</v>
      </c>
      <c r="F696" s="184">
        <v>0.2888</v>
      </c>
      <c r="G696" s="184">
        <v>1.1676</v>
      </c>
      <c r="H696" s="184">
        <v>0.72619999999999996</v>
      </c>
      <c r="I696" s="184">
        <v>2.4258000000000002</v>
      </c>
      <c r="J696" s="184">
        <v>3.9491999999999998</v>
      </c>
      <c r="K696" s="184">
        <v>14.3355</v>
      </c>
      <c r="L696" s="184">
        <v>14.1065</v>
      </c>
      <c r="M696" s="184">
        <v>46.417200000000001</v>
      </c>
      <c r="N696" s="184">
        <v>62.952599999999997</v>
      </c>
      <c r="O696" s="184">
        <v>17.496099999999998</v>
      </c>
      <c r="P696" s="184">
        <v>15.042400000000001</v>
      </c>
      <c r="Q696" s="184">
        <v>15.2525</v>
      </c>
      <c r="R696" s="184">
        <v>25.896899999999999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44391</v>
      </c>
      <c r="E697" s="184">
        <v>132.70349999999999</v>
      </c>
      <c r="F697" s="184">
        <v>0.28589999999999999</v>
      </c>
      <c r="G697" s="184">
        <v>1.1555</v>
      </c>
      <c r="H697" s="184">
        <v>0.70879999999999999</v>
      </c>
      <c r="I697" s="184">
        <v>2.3908</v>
      </c>
      <c r="J697" s="184">
        <v>3.8734000000000002</v>
      </c>
      <c r="K697" s="184">
        <v>14.077999999999999</v>
      </c>
      <c r="L697" s="184">
        <v>13.575900000000001</v>
      </c>
      <c r="M697" s="184">
        <v>45.410499999999999</v>
      </c>
      <c r="N697" s="184">
        <v>61.438200000000002</v>
      </c>
      <c r="O697" s="184">
        <v>16.422499999999999</v>
      </c>
      <c r="P697" s="184">
        <v>13.9916</v>
      </c>
      <c r="Q697" s="184">
        <v>12.1373</v>
      </c>
      <c r="R697" s="184">
        <v>24.720400000000001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44391</v>
      </c>
      <c r="E698" s="184">
        <v>209.06845337466601</v>
      </c>
      <c r="F698" s="184">
        <v>0.39779999999999999</v>
      </c>
      <c r="G698" s="184">
        <v>1.1653</v>
      </c>
      <c r="H698" s="184">
        <v>0.22620000000000001</v>
      </c>
      <c r="I698" s="184">
        <v>1.1726000000000001</v>
      </c>
      <c r="J698" s="184">
        <v>2.2263999999999999</v>
      </c>
      <c r="K698" s="184">
        <v>11.919700000000001</v>
      </c>
      <c r="L698" s="184">
        <v>11.509499999999999</v>
      </c>
      <c r="M698" s="184">
        <v>36.372399999999999</v>
      </c>
      <c r="N698" s="184">
        <v>52.357199999999999</v>
      </c>
      <c r="O698" s="184">
        <v>11.5436</v>
      </c>
      <c r="P698" s="184">
        <v>12.367100000000001</v>
      </c>
      <c r="Q698" s="184">
        <v>18.061699999999998</v>
      </c>
      <c r="R698" s="184">
        <v>16.959399999999999</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0.36838636363636379</v>
      </c>
      <c r="G699" s="186">
        <v>1.4197431818181825</v>
      </c>
      <c r="H699" s="186">
        <v>0.89784696969696998</v>
      </c>
      <c r="I699" s="186">
        <v>2.7418113636363648</v>
      </c>
      <c r="J699" s="186">
        <v>3.5623613636363647</v>
      </c>
      <c r="K699" s="186">
        <v>16.712815151515148</v>
      </c>
      <c r="L699" s="186">
        <v>19.601775757575762</v>
      </c>
      <c r="M699" s="186">
        <v>48.475629545454552</v>
      </c>
      <c r="N699" s="186">
        <v>66.924701515151497</v>
      </c>
      <c r="O699" s="186">
        <v>15.166155737704919</v>
      </c>
      <c r="P699" s="186">
        <v>14.906540000000003</v>
      </c>
      <c r="Q699" s="186">
        <v>15.397117424242426</v>
      </c>
      <c r="R699" s="186">
        <v>24.040721874999996</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0.31925000000000003</v>
      </c>
      <c r="G700" s="186">
        <v>1.3224</v>
      </c>
      <c r="H700" s="186">
        <v>0.68269999999999997</v>
      </c>
      <c r="I700" s="186">
        <v>2.0837500000000002</v>
      </c>
      <c r="J700" s="186">
        <v>2.4496500000000001</v>
      </c>
      <c r="K700" s="186">
        <v>14.6736</v>
      </c>
      <c r="L700" s="186">
        <v>16.024650000000001</v>
      </c>
      <c r="M700" s="186">
        <v>43.033850000000001</v>
      </c>
      <c r="N700" s="186">
        <v>60.212699999999998</v>
      </c>
      <c r="O700" s="186">
        <v>14.310400000000001</v>
      </c>
      <c r="P700" s="186">
        <v>14.217649999999999</v>
      </c>
      <c r="Q700" s="186">
        <v>15.151</v>
      </c>
      <c r="R700" s="186">
        <v>21.737099999999998</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44391</v>
      </c>
      <c r="E703" s="184">
        <v>31.8339</v>
      </c>
      <c r="F703" s="184">
        <v>0.1696</v>
      </c>
      <c r="G703" s="184">
        <v>0.87109999999999999</v>
      </c>
      <c r="H703" s="184">
        <v>0.42780000000000001</v>
      </c>
      <c r="I703" s="184">
        <v>1.6220000000000001</v>
      </c>
      <c r="J703" s="184">
        <v>1.5701000000000001</v>
      </c>
      <c r="K703" s="184">
        <v>10.872</v>
      </c>
      <c r="L703" s="184">
        <v>10.5601</v>
      </c>
      <c r="M703" s="184">
        <v>29.382400000000001</v>
      </c>
      <c r="N703" s="184">
        <v>39.273000000000003</v>
      </c>
      <c r="O703" s="184">
        <v>12.929500000000001</v>
      </c>
      <c r="P703" s="184">
        <v>12.2501</v>
      </c>
      <c r="Q703" s="184">
        <v>12.035600000000001</v>
      </c>
      <c r="R703" s="184">
        <v>18.906600000000001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44391</v>
      </c>
      <c r="E704" s="184">
        <v>33.855699999999999</v>
      </c>
      <c r="F704" s="184">
        <v>0.17249999999999999</v>
      </c>
      <c r="G704" s="184">
        <v>0.88380000000000003</v>
      </c>
      <c r="H704" s="184">
        <v>0.44679999999999997</v>
      </c>
      <c r="I704" s="184">
        <v>1.6627000000000001</v>
      </c>
      <c r="J704" s="184">
        <v>1.6636</v>
      </c>
      <c r="K704" s="184">
        <v>11.150600000000001</v>
      </c>
      <c r="L704" s="184">
        <v>11.113799999999999</v>
      </c>
      <c r="M704" s="184">
        <v>30.426400000000001</v>
      </c>
      <c r="N704" s="184">
        <v>40.765099999999997</v>
      </c>
      <c r="O704" s="184">
        <v>13.927199999999999</v>
      </c>
      <c r="P704" s="184">
        <v>13.1846</v>
      </c>
      <c r="Q704" s="184">
        <v>13.488799999999999</v>
      </c>
      <c r="R704" s="184">
        <v>20.034600000000001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44391</v>
      </c>
      <c r="E705" s="184">
        <v>110.69629999999999</v>
      </c>
      <c r="F705" s="184">
        <v>0.20810000000000001</v>
      </c>
      <c r="G705" s="184">
        <v>1.2232000000000001</v>
      </c>
      <c r="H705" s="184">
        <v>0.65659999999999996</v>
      </c>
      <c r="I705" s="184">
        <v>2.0036999999999998</v>
      </c>
      <c r="J705" s="184">
        <v>1.8169</v>
      </c>
      <c r="K705" s="184">
        <v>14.1241</v>
      </c>
      <c r="L705" s="184">
        <v>16.999400000000001</v>
      </c>
      <c r="M705" s="184">
        <v>46.306800000000003</v>
      </c>
      <c r="N705" s="184">
        <v>56.686900000000001</v>
      </c>
      <c r="O705" s="184">
        <v>10.9924</v>
      </c>
      <c r="P705" s="184">
        <v>10.401</v>
      </c>
      <c r="Q705" s="184">
        <v>14.6105</v>
      </c>
      <c r="R705" s="184">
        <v>16.425799999999999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44391</v>
      </c>
      <c r="E706" s="184">
        <v>115.2872</v>
      </c>
      <c r="F706" s="184">
        <v>0.20930000000000001</v>
      </c>
      <c r="G706" s="184">
        <v>1.2296</v>
      </c>
      <c r="H706" s="184">
        <v>0.66539999999999999</v>
      </c>
      <c r="I706" s="184">
        <v>2.0215999999999998</v>
      </c>
      <c r="J706" s="184">
        <v>1.853</v>
      </c>
      <c r="K706" s="184">
        <v>14.243</v>
      </c>
      <c r="L706" s="184">
        <v>17.267399999999999</v>
      </c>
      <c r="M706" s="184">
        <v>46.887</v>
      </c>
      <c r="N706" s="184">
        <v>57.647799999999997</v>
      </c>
      <c r="O706" s="184">
        <v>11.625999999999999</v>
      </c>
      <c r="P706" s="184">
        <v>10.9711</v>
      </c>
      <c r="Q706" s="184">
        <v>12.559200000000001</v>
      </c>
      <c r="R706" s="184">
        <v>17.175000000000001</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44391</v>
      </c>
      <c r="E707" s="184">
        <v>73.573599999999999</v>
      </c>
      <c r="F707" s="184">
        <v>0.15079999999999999</v>
      </c>
      <c r="G707" s="184">
        <v>0.86450000000000005</v>
      </c>
      <c r="H707" s="184">
        <v>0.51939999999999997</v>
      </c>
      <c r="I707" s="184">
        <v>2.1114999999999999</v>
      </c>
      <c r="J707" s="184">
        <v>2</v>
      </c>
      <c r="K707" s="184">
        <v>12.104799999999999</v>
      </c>
      <c r="L707" s="184">
        <v>18.9437</v>
      </c>
      <c r="M707" s="184">
        <v>39.558300000000003</v>
      </c>
      <c r="N707" s="184">
        <v>46.835000000000001</v>
      </c>
      <c r="O707" s="184">
        <v>8.4138999999999999</v>
      </c>
      <c r="P707" s="184">
        <v>8.5780999999999992</v>
      </c>
      <c r="Q707" s="184">
        <v>11.9854</v>
      </c>
      <c r="R707" s="184">
        <v>10.9968</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44391</v>
      </c>
      <c r="E708" s="184">
        <v>77.317499999999995</v>
      </c>
      <c r="F708" s="184">
        <v>0.15210000000000001</v>
      </c>
      <c r="G708" s="184">
        <v>0.87109999999999999</v>
      </c>
      <c r="H708" s="184">
        <v>0.52869999999999995</v>
      </c>
      <c r="I708" s="184">
        <v>2.1303999999999998</v>
      </c>
      <c r="J708" s="184">
        <v>2.0402</v>
      </c>
      <c r="K708" s="184">
        <v>12.2416</v>
      </c>
      <c r="L708" s="184">
        <v>19.245200000000001</v>
      </c>
      <c r="M708" s="184">
        <v>40.130899999999997</v>
      </c>
      <c r="N708" s="184">
        <v>47.716500000000003</v>
      </c>
      <c r="O708" s="184">
        <v>9.0741999999999994</v>
      </c>
      <c r="P708" s="184">
        <v>9.2645</v>
      </c>
      <c r="Q708" s="184">
        <v>10.7845</v>
      </c>
      <c r="R708" s="184">
        <v>11.6836</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44390</v>
      </c>
      <c r="E709" s="184">
        <v>24.893899999999999</v>
      </c>
      <c r="F709" s="184">
        <v>0.68920000000000003</v>
      </c>
      <c r="G709" s="184">
        <v>0.85029999999999994</v>
      </c>
      <c r="H709" s="184">
        <v>0.45839999999999997</v>
      </c>
      <c r="I709" s="184">
        <v>1.3562000000000001</v>
      </c>
      <c r="J709" s="184">
        <v>2.2995999999999999</v>
      </c>
      <c r="K709" s="184">
        <v>12.2317</v>
      </c>
      <c r="L709" s="184">
        <v>11.4589</v>
      </c>
      <c r="M709" s="184">
        <v>33.140300000000003</v>
      </c>
      <c r="N709" s="184">
        <v>44.989100000000001</v>
      </c>
      <c r="O709" s="184">
        <v>12.1488</v>
      </c>
      <c r="P709" s="184">
        <v>12.466100000000001</v>
      </c>
      <c r="Q709" s="184">
        <v>13.488099999999999</v>
      </c>
      <c r="R709" s="184">
        <v>18.208400000000001</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44390</v>
      </c>
      <c r="E710" s="184">
        <v>25.429200000000002</v>
      </c>
      <c r="F710" s="184">
        <v>0.69020000000000004</v>
      </c>
      <c r="G710" s="184">
        <v>0.85429999999999995</v>
      </c>
      <c r="H710" s="184">
        <v>0.46539999999999998</v>
      </c>
      <c r="I710" s="184">
        <v>1.3701000000000001</v>
      </c>
      <c r="J710" s="184">
        <v>2.3311999999999999</v>
      </c>
      <c r="K710" s="184">
        <v>12.331200000000001</v>
      </c>
      <c r="L710" s="184">
        <v>11.6525</v>
      </c>
      <c r="M710" s="184">
        <v>33.490099999999998</v>
      </c>
      <c r="N710" s="184">
        <v>45.501800000000003</v>
      </c>
      <c r="O710" s="184">
        <v>12.5199</v>
      </c>
      <c r="P710" s="184">
        <v>12.8111</v>
      </c>
      <c r="Q710" s="184">
        <v>13.823499999999999</v>
      </c>
      <c r="R710" s="184">
        <v>18.627700000000001</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44390</v>
      </c>
      <c r="E711" s="184">
        <v>22.964600000000001</v>
      </c>
      <c r="F711" s="184">
        <v>0.5706</v>
      </c>
      <c r="G711" s="184">
        <v>0.69410000000000005</v>
      </c>
      <c r="H711" s="184">
        <v>0.42770000000000002</v>
      </c>
      <c r="I711" s="184">
        <v>1.1122000000000001</v>
      </c>
      <c r="J711" s="184">
        <v>1.7848999999999999</v>
      </c>
      <c r="K711" s="184">
        <v>9.9910999999999994</v>
      </c>
      <c r="L711" s="184">
        <v>9.3152000000000008</v>
      </c>
      <c r="M711" s="184">
        <v>26.708200000000001</v>
      </c>
      <c r="N711" s="184">
        <v>35.815300000000001</v>
      </c>
      <c r="O711" s="184">
        <v>11.1859</v>
      </c>
      <c r="P711" s="184">
        <v>11.296900000000001</v>
      </c>
      <c r="Q711" s="184">
        <v>12.225099999999999</v>
      </c>
      <c r="R711" s="184">
        <v>16.174299999999999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44390</v>
      </c>
      <c r="E712" s="184">
        <v>23.568100000000001</v>
      </c>
      <c r="F712" s="184">
        <v>0.57220000000000004</v>
      </c>
      <c r="G712" s="184">
        <v>0.70030000000000003</v>
      </c>
      <c r="H712" s="184">
        <v>0.43890000000000001</v>
      </c>
      <c r="I712" s="184">
        <v>1.1346000000000001</v>
      </c>
      <c r="J712" s="184">
        <v>1.8368</v>
      </c>
      <c r="K712" s="184">
        <v>10.1524</v>
      </c>
      <c r="L712" s="184">
        <v>9.6323000000000008</v>
      </c>
      <c r="M712" s="184">
        <v>27.2651</v>
      </c>
      <c r="N712" s="184">
        <v>36.615600000000001</v>
      </c>
      <c r="O712" s="184">
        <v>11.758800000000001</v>
      </c>
      <c r="P712" s="184">
        <v>11.7523</v>
      </c>
      <c r="Q712" s="184">
        <v>12.6297</v>
      </c>
      <c r="R712" s="184">
        <v>16.880800000000001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44391</v>
      </c>
      <c r="E713" s="184">
        <v>11.9224</v>
      </c>
      <c r="F713" s="184">
        <v>0.49390000000000001</v>
      </c>
      <c r="G713" s="184">
        <v>1.4655</v>
      </c>
      <c r="H713" s="184">
        <v>0.50749999999999995</v>
      </c>
      <c r="I713" s="184">
        <v>1.7461</v>
      </c>
      <c r="J713" s="184">
        <v>0.39829999999999999</v>
      </c>
      <c r="K713" s="184">
        <v>19.342099999999999</v>
      </c>
      <c r="L713" s="184">
        <v>17.276</v>
      </c>
      <c r="M713" s="184">
        <v>67.4071</v>
      </c>
      <c r="N713" s="184">
        <v>58.231099999999998</v>
      </c>
      <c r="O713" s="184">
        <v>6.1444999999999999</v>
      </c>
      <c r="P713" s="184"/>
      <c r="Q713" s="184">
        <v>5.9467999999999996</v>
      </c>
      <c r="R713" s="184">
        <v>3.8288000000000002</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44391</v>
      </c>
      <c r="E714" s="184">
        <v>11.9221</v>
      </c>
      <c r="F714" s="184">
        <v>0.4914</v>
      </c>
      <c r="G714" s="184">
        <v>1.4638</v>
      </c>
      <c r="H714" s="184">
        <v>0.50580000000000003</v>
      </c>
      <c r="I714" s="184">
        <v>1.7444</v>
      </c>
      <c r="J714" s="184">
        <v>0.39660000000000001</v>
      </c>
      <c r="K714" s="184">
        <v>19.339099999999998</v>
      </c>
      <c r="L714" s="184">
        <v>17.2742</v>
      </c>
      <c r="M714" s="184">
        <v>67.402900000000002</v>
      </c>
      <c r="N714" s="184">
        <v>58.227200000000003</v>
      </c>
      <c r="O714" s="184">
        <v>6.1436000000000002</v>
      </c>
      <c r="P714" s="184"/>
      <c r="Q714" s="184">
        <v>5.9459999999999997</v>
      </c>
      <c r="R714" s="184">
        <v>3.8275000000000001</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44391</v>
      </c>
      <c r="E715" s="184">
        <v>15.1624</v>
      </c>
      <c r="F715" s="184">
        <v>0.44650000000000001</v>
      </c>
      <c r="G715" s="184">
        <v>1.7323999999999999</v>
      </c>
      <c r="H715" s="184">
        <v>1.2730999999999999</v>
      </c>
      <c r="I715" s="184">
        <v>2.3767</v>
      </c>
      <c r="J715" s="184">
        <v>1.8924000000000001</v>
      </c>
      <c r="K715" s="184">
        <v>19.521699999999999</v>
      </c>
      <c r="L715" s="184">
        <v>21.7639</v>
      </c>
      <c r="M715" s="184">
        <v>57.1999</v>
      </c>
      <c r="N715" s="184">
        <v>69.3309</v>
      </c>
      <c r="O715" s="184"/>
      <c r="P715" s="184"/>
      <c r="Q715" s="184">
        <v>35.099600000000002</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44391</v>
      </c>
      <c r="E716" s="184">
        <v>15.3552</v>
      </c>
      <c r="F716" s="184">
        <v>0.44940000000000002</v>
      </c>
      <c r="G716" s="184">
        <v>1.7466999999999999</v>
      </c>
      <c r="H716" s="184">
        <v>1.2936000000000001</v>
      </c>
      <c r="I716" s="184">
        <v>2.4165000000000001</v>
      </c>
      <c r="J716" s="184">
        <v>1.9778</v>
      </c>
      <c r="K716" s="184">
        <v>19.826799999999999</v>
      </c>
      <c r="L716" s="184">
        <v>22.357099999999999</v>
      </c>
      <c r="M716" s="184">
        <v>58.3369</v>
      </c>
      <c r="N716" s="184">
        <v>70.968599999999995</v>
      </c>
      <c r="O716" s="184"/>
      <c r="P716" s="184"/>
      <c r="Q716" s="184">
        <v>36.339100000000002</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44391</v>
      </c>
      <c r="E717" s="184">
        <v>90.7012</v>
      </c>
      <c r="F717" s="184">
        <v>0.1754</v>
      </c>
      <c r="G717" s="184">
        <v>0.91579999999999995</v>
      </c>
      <c r="H717" s="184">
        <v>0.26640000000000003</v>
      </c>
      <c r="I717" s="184">
        <v>1.0591999999999999</v>
      </c>
      <c r="J717" s="184">
        <v>0.93240000000000001</v>
      </c>
      <c r="K717" s="184">
        <v>11.6317</v>
      </c>
      <c r="L717" s="184">
        <v>13.4148</v>
      </c>
      <c r="M717" s="184">
        <v>42.453600000000002</v>
      </c>
      <c r="N717" s="184">
        <v>58.141399999999997</v>
      </c>
      <c r="O717" s="184">
        <v>12.0441</v>
      </c>
      <c r="P717" s="184">
        <v>12.474</v>
      </c>
      <c r="Q717" s="184">
        <v>13.360200000000001</v>
      </c>
      <c r="R717" s="184">
        <v>17.536300000000001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44391</v>
      </c>
      <c r="E718" s="184">
        <v>93.887600000000006</v>
      </c>
      <c r="F718" s="184">
        <v>0.1762</v>
      </c>
      <c r="G718" s="184">
        <v>0.91969999999999996</v>
      </c>
      <c r="H718" s="184">
        <v>0.27179999999999999</v>
      </c>
      <c r="I718" s="184">
        <v>1.07</v>
      </c>
      <c r="J718" s="184">
        <v>0.95589999999999997</v>
      </c>
      <c r="K718" s="184">
        <v>11.7159</v>
      </c>
      <c r="L718" s="184">
        <v>13.6134</v>
      </c>
      <c r="M718" s="184">
        <v>42.865200000000002</v>
      </c>
      <c r="N718" s="184">
        <v>58.7288</v>
      </c>
      <c r="O718" s="184">
        <v>12.438800000000001</v>
      </c>
      <c r="P718" s="184">
        <v>12.876099999999999</v>
      </c>
      <c r="Q718" s="184">
        <v>11.9696</v>
      </c>
      <c r="R718" s="184">
        <v>17.958500000000001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44391</v>
      </c>
      <c r="E719" s="184">
        <v>118.4935</v>
      </c>
      <c r="F719" s="184">
        <v>0.31969999999999998</v>
      </c>
      <c r="G719" s="184">
        <v>1.282</v>
      </c>
      <c r="H719" s="184">
        <v>0.87849999999999995</v>
      </c>
      <c r="I719" s="184">
        <v>2.2094</v>
      </c>
      <c r="J719" s="184">
        <v>2.0687000000000002</v>
      </c>
      <c r="K719" s="184">
        <v>18.078199999999999</v>
      </c>
      <c r="L719" s="184">
        <v>22.880199999999999</v>
      </c>
      <c r="M719" s="184">
        <v>67.6815</v>
      </c>
      <c r="N719" s="184">
        <v>73.629599999999996</v>
      </c>
      <c r="O719" s="184">
        <v>18.029599999999999</v>
      </c>
      <c r="P719" s="184">
        <v>16.228200000000001</v>
      </c>
      <c r="Q719" s="184">
        <v>15.0966</v>
      </c>
      <c r="R719" s="184">
        <v>29.387699999999999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44391</v>
      </c>
      <c r="E720" s="184">
        <v>120.6695</v>
      </c>
      <c r="F720" s="184">
        <v>0.32119999999999999</v>
      </c>
      <c r="G720" s="184">
        <v>1.2902</v>
      </c>
      <c r="H720" s="184">
        <v>0.89029999999999998</v>
      </c>
      <c r="I720" s="184">
        <v>2.2347000000000001</v>
      </c>
      <c r="J720" s="184">
        <v>2.1187</v>
      </c>
      <c r="K720" s="184">
        <v>18.209800000000001</v>
      </c>
      <c r="L720" s="184">
        <v>23.124700000000001</v>
      </c>
      <c r="M720" s="184">
        <v>68.1327</v>
      </c>
      <c r="N720" s="184">
        <v>74.217799999999997</v>
      </c>
      <c r="O720" s="184">
        <v>18.3687</v>
      </c>
      <c r="P720" s="184">
        <v>16.5382</v>
      </c>
      <c r="Q720" s="184">
        <v>15.6351</v>
      </c>
      <c r="R720" s="184">
        <v>29.608599999999999</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44391</v>
      </c>
      <c r="E721" s="184">
        <v>30.886399999999998</v>
      </c>
      <c r="F721" s="184">
        <v>0.2802</v>
      </c>
      <c r="G721" s="184">
        <v>0.91779999999999995</v>
      </c>
      <c r="H721" s="184">
        <v>0.378</v>
      </c>
      <c r="I721" s="184">
        <v>1.2825</v>
      </c>
      <c r="J721" s="184">
        <v>1.4435</v>
      </c>
      <c r="K721" s="184">
        <v>10.642099999999999</v>
      </c>
      <c r="L721" s="184">
        <v>8.7894000000000005</v>
      </c>
      <c r="M721" s="184">
        <v>24.0886</v>
      </c>
      <c r="N721" s="184">
        <v>37.865400000000001</v>
      </c>
      <c r="O721" s="184">
        <v>9.6813000000000002</v>
      </c>
      <c r="P721" s="184">
        <v>9.9343000000000004</v>
      </c>
      <c r="Q721" s="184">
        <v>10.4092</v>
      </c>
      <c r="R721" s="184">
        <v>14.559799999999999</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44391</v>
      </c>
      <c r="E722" s="184">
        <v>29.4206</v>
      </c>
      <c r="F722" s="184">
        <v>0.27810000000000001</v>
      </c>
      <c r="G722" s="184">
        <v>0.90649999999999997</v>
      </c>
      <c r="H722" s="184">
        <v>0.36230000000000001</v>
      </c>
      <c r="I722" s="184">
        <v>1.2509999999999999</v>
      </c>
      <c r="J722" s="184">
        <v>1.3748</v>
      </c>
      <c r="K722" s="184">
        <v>10.4161</v>
      </c>
      <c r="L722" s="184">
        <v>8.3371999999999993</v>
      </c>
      <c r="M722" s="184">
        <v>23.286999999999999</v>
      </c>
      <c r="N722" s="184">
        <v>36.711599999999997</v>
      </c>
      <c r="O722" s="184">
        <v>8.7239000000000004</v>
      </c>
      <c r="P722" s="184">
        <v>9.1158999999999999</v>
      </c>
      <c r="Q722" s="184">
        <v>9.9033999999999995</v>
      </c>
      <c r="R722" s="184">
        <v>13.5946</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44391</v>
      </c>
      <c r="E723" s="184">
        <v>14.294499999999999</v>
      </c>
      <c r="F723" s="184">
        <v>-1.9599999999999999E-2</v>
      </c>
      <c r="G723" s="184">
        <v>-0.2505</v>
      </c>
      <c r="H723" s="184">
        <v>7.0699999999999999E-2</v>
      </c>
      <c r="I723" s="184">
        <v>0.87429999999999997</v>
      </c>
      <c r="J723" s="184">
        <v>-0.68089999999999995</v>
      </c>
      <c r="K723" s="184">
        <v>14.125</v>
      </c>
      <c r="L723" s="184">
        <v>13.748100000000001</v>
      </c>
      <c r="M723" s="184">
        <v>41.982399999999998</v>
      </c>
      <c r="N723" s="184">
        <v>49.525599999999997</v>
      </c>
      <c r="O723" s="184"/>
      <c r="P723" s="184"/>
      <c r="Q723" s="184">
        <v>16.3947</v>
      </c>
      <c r="R723" s="184">
        <v>20.284199999999998</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44391</v>
      </c>
      <c r="E724" s="184">
        <v>14.204499999999999</v>
      </c>
      <c r="F724" s="184">
        <v>-2.0400000000000001E-2</v>
      </c>
      <c r="G724" s="184">
        <v>-0.25419999999999998</v>
      </c>
      <c r="H724" s="184">
        <v>6.5500000000000003E-2</v>
      </c>
      <c r="I724" s="184">
        <v>0.86419999999999997</v>
      </c>
      <c r="J724" s="184">
        <v>-0.7026</v>
      </c>
      <c r="K724" s="184">
        <v>14.0511</v>
      </c>
      <c r="L724" s="184">
        <v>13.6015</v>
      </c>
      <c r="M724" s="184">
        <v>41.7134</v>
      </c>
      <c r="N724" s="184">
        <v>49.130200000000002</v>
      </c>
      <c r="O724" s="184"/>
      <c r="P724" s="184"/>
      <c r="Q724" s="184">
        <v>16.082799999999999</v>
      </c>
      <c r="R724" s="184">
        <v>19.979199999999999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44391</v>
      </c>
      <c r="E725" s="184">
        <v>50.033000000000001</v>
      </c>
      <c r="F725" s="184">
        <v>0.41949999999999998</v>
      </c>
      <c r="G725" s="184">
        <v>1.0849</v>
      </c>
      <c r="H725" s="184">
        <v>0.46989999999999998</v>
      </c>
      <c r="I725" s="184">
        <v>2.0977000000000001</v>
      </c>
      <c r="J725" s="184">
        <v>2.9908999999999999</v>
      </c>
      <c r="K725" s="184">
        <v>12.938800000000001</v>
      </c>
      <c r="L725" s="184">
        <v>13.8019</v>
      </c>
      <c r="M725" s="184">
        <v>38.380899999999997</v>
      </c>
      <c r="N725" s="184">
        <v>53.588500000000003</v>
      </c>
      <c r="O725" s="184">
        <v>13.4442</v>
      </c>
      <c r="P725" s="184">
        <v>13.235099999999999</v>
      </c>
      <c r="Q725" s="184">
        <v>14.3698</v>
      </c>
      <c r="R725" s="184">
        <v>19.329000000000001</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0.32156956521739127</v>
      </c>
      <c r="G726" s="186">
        <v>0.96795217391304356</v>
      </c>
      <c r="H726" s="186">
        <v>0.53341304347826102</v>
      </c>
      <c r="I726" s="186">
        <v>1.6413782608695648</v>
      </c>
      <c r="J726" s="186">
        <v>1.4940347826086953</v>
      </c>
      <c r="K726" s="186">
        <v>13.881778260869568</v>
      </c>
      <c r="L726" s="186">
        <v>15.050908695652177</v>
      </c>
      <c r="M726" s="186">
        <v>43.227286956521745</v>
      </c>
      <c r="N726" s="186">
        <v>52.180121739130435</v>
      </c>
      <c r="O726" s="186">
        <v>11.557647368421051</v>
      </c>
      <c r="P726" s="186">
        <v>11.963388235294119</v>
      </c>
      <c r="Q726" s="186">
        <v>14.529708695652173</v>
      </c>
      <c r="R726" s="186">
        <v>16.905133333333335</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0.2802</v>
      </c>
      <c r="G727" s="186">
        <v>0.91579999999999995</v>
      </c>
      <c r="H727" s="186">
        <v>0.46539999999999998</v>
      </c>
      <c r="I727" s="186">
        <v>1.6627000000000001</v>
      </c>
      <c r="J727" s="186">
        <v>1.8169</v>
      </c>
      <c r="K727" s="186">
        <v>12.331200000000001</v>
      </c>
      <c r="L727" s="186">
        <v>13.748100000000001</v>
      </c>
      <c r="M727" s="186">
        <v>41.7134</v>
      </c>
      <c r="N727" s="186">
        <v>49.525599999999997</v>
      </c>
      <c r="O727" s="186">
        <v>11.758800000000001</v>
      </c>
      <c r="P727" s="186">
        <v>12.2501</v>
      </c>
      <c r="Q727" s="186">
        <v>13.360200000000001</v>
      </c>
      <c r="R727" s="186">
        <v>17.536300000000001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44391</v>
      </c>
      <c r="E730" s="184">
        <v>18.079999999999998</v>
      </c>
      <c r="F730" s="184">
        <v>0.38869999999999999</v>
      </c>
      <c r="G730" s="184">
        <v>0.66820000000000002</v>
      </c>
      <c r="H730" s="184">
        <v>0.44440000000000002</v>
      </c>
      <c r="I730" s="184">
        <v>0.94920000000000004</v>
      </c>
      <c r="J730" s="184">
        <v>1.2318</v>
      </c>
      <c r="K730" s="184">
        <v>5.4226999999999999</v>
      </c>
      <c r="L730" s="184">
        <v>6.9821999999999997</v>
      </c>
      <c r="M730" s="184">
        <v>18.3246</v>
      </c>
      <c r="N730" s="184">
        <v>25.9053</v>
      </c>
      <c r="O730" s="184">
        <v>9.5632000000000001</v>
      </c>
      <c r="P730" s="184">
        <v>9.6762999999999995</v>
      </c>
      <c r="Q730" s="184">
        <v>9.3432999999999993</v>
      </c>
      <c r="R730" s="184">
        <v>12.9407</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44391</v>
      </c>
      <c r="E731" s="184">
        <v>16.850000000000001</v>
      </c>
      <c r="F731" s="184">
        <v>0.3574</v>
      </c>
      <c r="G731" s="184">
        <v>0.65710000000000002</v>
      </c>
      <c r="H731" s="184">
        <v>0.41720000000000002</v>
      </c>
      <c r="I731" s="184">
        <v>0.9587</v>
      </c>
      <c r="J731" s="184">
        <v>1.1405000000000001</v>
      </c>
      <c r="K731" s="184">
        <v>5.181</v>
      </c>
      <c r="L731" s="184">
        <v>6.4435000000000002</v>
      </c>
      <c r="M731" s="184">
        <v>17.421600000000002</v>
      </c>
      <c r="N731" s="184">
        <v>24.630199999999999</v>
      </c>
      <c r="O731" s="184">
        <v>8.5167000000000002</v>
      </c>
      <c r="P731" s="184">
        <v>8.5261999999999993</v>
      </c>
      <c r="Q731" s="184">
        <v>8.1875</v>
      </c>
      <c r="R731" s="184">
        <v>11.8764</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44391</v>
      </c>
      <c r="E732" s="184">
        <v>17.13</v>
      </c>
      <c r="F732" s="184">
        <v>0.1169</v>
      </c>
      <c r="G732" s="184">
        <v>0.4103</v>
      </c>
      <c r="H732" s="184">
        <v>0</v>
      </c>
      <c r="I732" s="184">
        <v>0.76470000000000005</v>
      </c>
      <c r="J732" s="184">
        <v>1.4810000000000001</v>
      </c>
      <c r="K732" s="184">
        <v>5.7407000000000004</v>
      </c>
      <c r="L732" s="184">
        <v>5.8714000000000004</v>
      </c>
      <c r="M732" s="184">
        <v>16.848600000000001</v>
      </c>
      <c r="N732" s="184">
        <v>24.310600000000001</v>
      </c>
      <c r="O732" s="184">
        <v>9.8391999999999999</v>
      </c>
      <c r="P732" s="184">
        <v>10.2364</v>
      </c>
      <c r="Q732" s="184">
        <v>9.5172000000000008</v>
      </c>
      <c r="R732" s="184">
        <v>12.507099999999999</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44391</v>
      </c>
      <c r="E733" s="184">
        <v>15.93</v>
      </c>
      <c r="F733" s="184">
        <v>6.2799999999999995E-2</v>
      </c>
      <c r="G733" s="184">
        <v>0.37809999999999999</v>
      </c>
      <c r="H733" s="184">
        <v>0</v>
      </c>
      <c r="I733" s="184">
        <v>0.75900000000000001</v>
      </c>
      <c r="J733" s="184">
        <v>1.3359000000000001</v>
      </c>
      <c r="K733" s="184">
        <v>5.2874999999999996</v>
      </c>
      <c r="L733" s="184">
        <v>5.0792000000000002</v>
      </c>
      <c r="M733" s="184">
        <v>15.5185</v>
      </c>
      <c r="N733" s="184">
        <v>22.538499999999999</v>
      </c>
      <c r="O733" s="184">
        <v>8.4888999999999992</v>
      </c>
      <c r="P733" s="184">
        <v>8.8971</v>
      </c>
      <c r="Q733" s="184">
        <v>8.1820000000000004</v>
      </c>
      <c r="R733" s="184">
        <v>11.0345</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44391</v>
      </c>
      <c r="E734" s="184">
        <v>12.16</v>
      </c>
      <c r="F734" s="184">
        <v>8.2299999999999998E-2</v>
      </c>
      <c r="G734" s="184">
        <v>0.24729999999999999</v>
      </c>
      <c r="H734" s="184">
        <v>0.16470000000000001</v>
      </c>
      <c r="I734" s="184">
        <v>0.41289999999999999</v>
      </c>
      <c r="J734" s="184">
        <v>0.6623</v>
      </c>
      <c r="K734" s="184">
        <v>2.1848999999999998</v>
      </c>
      <c r="L734" s="184">
        <v>2.7894999999999999</v>
      </c>
      <c r="M734" s="184">
        <v>6.4798999999999998</v>
      </c>
      <c r="N734" s="184">
        <v>11.5596</v>
      </c>
      <c r="O734" s="184"/>
      <c r="P734" s="184"/>
      <c r="Q734" s="184">
        <v>10.4223</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44391</v>
      </c>
      <c r="E735" s="184">
        <v>11.91</v>
      </c>
      <c r="F735" s="184">
        <v>0.16819999999999999</v>
      </c>
      <c r="G735" s="184">
        <v>0.2525</v>
      </c>
      <c r="H735" s="184">
        <v>0.16819999999999999</v>
      </c>
      <c r="I735" s="184">
        <v>0.42159999999999997</v>
      </c>
      <c r="J735" s="184">
        <v>0.67620000000000002</v>
      </c>
      <c r="K735" s="184">
        <v>1.8819999999999999</v>
      </c>
      <c r="L735" s="184">
        <v>2.3195999999999999</v>
      </c>
      <c r="M735" s="184">
        <v>5.6787999999999998</v>
      </c>
      <c r="N735" s="184">
        <v>10.38</v>
      </c>
      <c r="O735" s="184"/>
      <c r="P735" s="184"/>
      <c r="Q735" s="184">
        <v>9.2654999999999994</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44391</v>
      </c>
      <c r="E736" s="184">
        <v>16.896000000000001</v>
      </c>
      <c r="F736" s="184">
        <v>0.33850000000000002</v>
      </c>
      <c r="G736" s="184">
        <v>0.93189999999999995</v>
      </c>
      <c r="H736" s="184">
        <v>0.6613</v>
      </c>
      <c r="I736" s="184">
        <v>1.3192999999999999</v>
      </c>
      <c r="J736" s="184">
        <v>1.8568</v>
      </c>
      <c r="K736" s="184">
        <v>6.7474999999999996</v>
      </c>
      <c r="L736" s="184">
        <v>9.2531999999999996</v>
      </c>
      <c r="M736" s="184">
        <v>19.710899999999999</v>
      </c>
      <c r="N736" s="184">
        <v>27.555499999999999</v>
      </c>
      <c r="O736" s="184">
        <v>9.9786000000000001</v>
      </c>
      <c r="P736" s="184">
        <v>9.8338000000000001</v>
      </c>
      <c r="Q736" s="184">
        <v>10.405099999999999</v>
      </c>
      <c r="R736" s="184">
        <v>12.888500000000001</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44391</v>
      </c>
      <c r="E737" s="184">
        <v>15.638</v>
      </c>
      <c r="F737" s="184">
        <v>0.33360000000000001</v>
      </c>
      <c r="G737" s="184">
        <v>0.90990000000000004</v>
      </c>
      <c r="H737" s="184">
        <v>0.62419999999999998</v>
      </c>
      <c r="I737" s="184">
        <v>1.2562</v>
      </c>
      <c r="J737" s="184">
        <v>1.7172000000000001</v>
      </c>
      <c r="K737" s="184">
        <v>6.3159000000000001</v>
      </c>
      <c r="L737" s="184">
        <v>8.3940000000000001</v>
      </c>
      <c r="M737" s="184">
        <v>18.308399999999999</v>
      </c>
      <c r="N737" s="184">
        <v>25.566099999999999</v>
      </c>
      <c r="O737" s="184">
        <v>8.3019999999999996</v>
      </c>
      <c r="P737" s="184">
        <v>8.2117000000000004</v>
      </c>
      <c r="Q737" s="184">
        <v>8.8046000000000006</v>
      </c>
      <c r="R737" s="184">
        <v>11.167199999999999</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44391</v>
      </c>
      <c r="E738" s="184">
        <v>18.571400000000001</v>
      </c>
      <c r="F738" s="184">
        <v>0.21210000000000001</v>
      </c>
      <c r="G738" s="184">
        <v>0.52559999999999996</v>
      </c>
      <c r="H738" s="184">
        <v>0.27650000000000002</v>
      </c>
      <c r="I738" s="184">
        <v>0.76390000000000002</v>
      </c>
      <c r="J738" s="184">
        <v>1.6553</v>
      </c>
      <c r="K738" s="184">
        <v>5.8266</v>
      </c>
      <c r="L738" s="184">
        <v>6.4648000000000003</v>
      </c>
      <c r="M738" s="184">
        <v>15.256500000000001</v>
      </c>
      <c r="N738" s="184">
        <v>20.020700000000001</v>
      </c>
      <c r="O738" s="184">
        <v>10.678000000000001</v>
      </c>
      <c r="P738" s="184">
        <v>10.294499999999999</v>
      </c>
      <c r="Q738" s="184">
        <v>9.5953999999999997</v>
      </c>
      <c r="R738" s="184">
        <v>13.339700000000001</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44391</v>
      </c>
      <c r="E739" s="184">
        <v>17.6373</v>
      </c>
      <c r="F739" s="184">
        <v>0.2079</v>
      </c>
      <c r="G739" s="184">
        <v>0.50660000000000005</v>
      </c>
      <c r="H739" s="184">
        <v>0.249</v>
      </c>
      <c r="I739" s="184">
        <v>0.70860000000000001</v>
      </c>
      <c r="J739" s="184">
        <v>1.5388999999999999</v>
      </c>
      <c r="K739" s="184">
        <v>5.5057999999999998</v>
      </c>
      <c r="L739" s="184">
        <v>5.8845999999999998</v>
      </c>
      <c r="M739" s="184">
        <v>14.3393</v>
      </c>
      <c r="N739" s="184">
        <v>18.765699999999999</v>
      </c>
      <c r="O739" s="184">
        <v>9.5221</v>
      </c>
      <c r="P739" s="184">
        <v>9.3209</v>
      </c>
      <c r="Q739" s="184">
        <v>8.7614999999999998</v>
      </c>
      <c r="R739" s="184">
        <v>12.190099999999999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44391</v>
      </c>
      <c r="E740" s="184">
        <v>12.251300000000001</v>
      </c>
      <c r="F740" s="184">
        <v>0.1643</v>
      </c>
      <c r="G740" s="184">
        <v>0.52600000000000002</v>
      </c>
      <c r="H740" s="184">
        <v>0.33500000000000002</v>
      </c>
      <c r="I740" s="184">
        <v>0.65149999999999997</v>
      </c>
      <c r="J740" s="184">
        <v>0.93679999999999997</v>
      </c>
      <c r="K740" s="184">
        <v>6.6981999999999999</v>
      </c>
      <c r="L740" s="184">
        <v>5.9682000000000004</v>
      </c>
      <c r="M740" s="184">
        <v>19.229399999999998</v>
      </c>
      <c r="N740" s="184">
        <v>24.1279</v>
      </c>
      <c r="O740" s="184"/>
      <c r="P740" s="184"/>
      <c r="Q740" s="184">
        <v>7.2990000000000004</v>
      </c>
      <c r="R740" s="184">
        <v>9.1879000000000008</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44391</v>
      </c>
      <c r="E741" s="184">
        <v>12.8446</v>
      </c>
      <c r="F741" s="184">
        <v>0.16769999999999999</v>
      </c>
      <c r="G741" s="184">
        <v>0.54249999999999998</v>
      </c>
      <c r="H741" s="184">
        <v>0.35859999999999997</v>
      </c>
      <c r="I741" s="184">
        <v>0.69930000000000003</v>
      </c>
      <c r="J741" s="184">
        <v>1.0390999999999999</v>
      </c>
      <c r="K741" s="184">
        <v>7.0437000000000003</v>
      </c>
      <c r="L741" s="184">
        <v>6.673</v>
      </c>
      <c r="M741" s="184">
        <v>20.416599999999999</v>
      </c>
      <c r="N741" s="184">
        <v>25.746200000000002</v>
      </c>
      <c r="O741" s="184"/>
      <c r="P741" s="184"/>
      <c r="Q741" s="184">
        <v>9.0740999999999996</v>
      </c>
      <c r="R741" s="184">
        <v>10.9206</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44391</v>
      </c>
      <c r="E742" s="184">
        <v>46.045999999999999</v>
      </c>
      <c r="F742" s="184">
        <v>0.22639999999999999</v>
      </c>
      <c r="G742" s="184">
        <v>0.44059999999999999</v>
      </c>
      <c r="H742" s="184">
        <v>0.1022</v>
      </c>
      <c r="I742" s="184">
        <v>0.69979999999999998</v>
      </c>
      <c r="J742" s="184">
        <v>1.1311</v>
      </c>
      <c r="K742" s="184">
        <v>8.2670999999999992</v>
      </c>
      <c r="L742" s="184">
        <v>9.6333000000000002</v>
      </c>
      <c r="M742" s="184">
        <v>24.079799999999999</v>
      </c>
      <c r="N742" s="184">
        <v>29.059899999999999</v>
      </c>
      <c r="O742" s="184">
        <v>9.7062000000000008</v>
      </c>
      <c r="P742" s="184">
        <v>9.6989999999999998</v>
      </c>
      <c r="Q742" s="184">
        <v>9.4961000000000002</v>
      </c>
      <c r="R742" s="184">
        <v>11.4976</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44391</v>
      </c>
      <c r="E743" s="184">
        <v>49.686999999999998</v>
      </c>
      <c r="F743" s="184">
        <v>0.22789999999999999</v>
      </c>
      <c r="G743" s="184">
        <v>0.45290000000000002</v>
      </c>
      <c r="H743" s="184">
        <v>0.11890000000000001</v>
      </c>
      <c r="I743" s="184">
        <v>0.7298</v>
      </c>
      <c r="J743" s="184">
        <v>1.1976</v>
      </c>
      <c r="K743" s="184">
        <v>8.4893000000000001</v>
      </c>
      <c r="L743" s="184">
        <v>10.0634</v>
      </c>
      <c r="M743" s="184">
        <v>24.813500000000001</v>
      </c>
      <c r="N743" s="184">
        <v>30.077500000000001</v>
      </c>
      <c r="O743" s="184">
        <v>10.686400000000001</v>
      </c>
      <c r="P743" s="184">
        <v>10.9717</v>
      </c>
      <c r="Q743" s="184">
        <v>10.582700000000001</v>
      </c>
      <c r="R743" s="184">
        <v>12.3317</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44391</v>
      </c>
      <c r="E746" s="184">
        <v>16.37</v>
      </c>
      <c r="F746" s="184">
        <v>0.12230000000000001</v>
      </c>
      <c r="G746" s="184">
        <v>0.30640000000000001</v>
      </c>
      <c r="H746" s="184">
        <v>0.24490000000000001</v>
      </c>
      <c r="I746" s="184">
        <v>0.3679</v>
      </c>
      <c r="J746" s="184">
        <v>0.61460000000000004</v>
      </c>
      <c r="K746" s="184">
        <v>2.5689000000000002</v>
      </c>
      <c r="L746" s="184">
        <v>4.4671000000000003</v>
      </c>
      <c r="M746" s="184">
        <v>14.1562</v>
      </c>
      <c r="N746" s="184">
        <v>17.1797</v>
      </c>
      <c r="O746" s="184">
        <v>8.2489000000000008</v>
      </c>
      <c r="P746" s="184">
        <v>8.0365000000000002</v>
      </c>
      <c r="Q746" s="184">
        <v>7.7401999999999997</v>
      </c>
      <c r="R746" s="184">
        <v>7.9454000000000002</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44391</v>
      </c>
      <c r="E747" s="184">
        <v>17.21</v>
      </c>
      <c r="F747" s="184">
        <v>0.1163</v>
      </c>
      <c r="G747" s="184">
        <v>0.29139999999999999</v>
      </c>
      <c r="H747" s="184">
        <v>0.23300000000000001</v>
      </c>
      <c r="I747" s="184">
        <v>0.34989999999999999</v>
      </c>
      <c r="J747" s="184">
        <v>0.64329999999999998</v>
      </c>
      <c r="K747" s="184">
        <v>2.6850000000000001</v>
      </c>
      <c r="L747" s="184">
        <v>4.8112000000000004</v>
      </c>
      <c r="M747" s="184">
        <v>14.6569</v>
      </c>
      <c r="N747" s="184">
        <v>17.8767</v>
      </c>
      <c r="O747" s="184">
        <v>8.9263999999999992</v>
      </c>
      <c r="P747" s="184">
        <v>8.7920999999999996</v>
      </c>
      <c r="Q747" s="184">
        <v>8.5587999999999997</v>
      </c>
      <c r="R747" s="184">
        <v>8.5715000000000003</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44391</v>
      </c>
      <c r="E748" s="184">
        <v>20.173500000000001</v>
      </c>
      <c r="F748" s="184">
        <v>0.06</v>
      </c>
      <c r="G748" s="184">
        <v>0.34870000000000001</v>
      </c>
      <c r="H748" s="184">
        <v>-7.0300000000000001E-2</v>
      </c>
      <c r="I748" s="184">
        <v>0.90629999999999999</v>
      </c>
      <c r="J748" s="184">
        <v>0.98309999999999997</v>
      </c>
      <c r="K748" s="184">
        <v>4.6266999999999996</v>
      </c>
      <c r="L748" s="184">
        <v>4.5411000000000001</v>
      </c>
      <c r="M748" s="184">
        <v>15.3543</v>
      </c>
      <c r="N748" s="184">
        <v>21.602599999999999</v>
      </c>
      <c r="O748" s="184">
        <v>7.8936000000000002</v>
      </c>
      <c r="P748" s="184">
        <v>6.1634000000000002</v>
      </c>
      <c r="Q748" s="184">
        <v>7.0075000000000003</v>
      </c>
      <c r="R748" s="184">
        <v>10.6005</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44391</v>
      </c>
      <c r="E749" s="184">
        <v>21.877800000000001</v>
      </c>
      <c r="F749" s="184">
        <v>6.3100000000000003E-2</v>
      </c>
      <c r="G749" s="184">
        <v>0.36420000000000002</v>
      </c>
      <c r="H749" s="184">
        <v>-4.9799999999999997E-2</v>
      </c>
      <c r="I749" s="184">
        <v>0.94910000000000005</v>
      </c>
      <c r="J749" s="184">
        <v>1.0712999999999999</v>
      </c>
      <c r="K749" s="184">
        <v>4.8963000000000001</v>
      </c>
      <c r="L749" s="184">
        <v>5.0242000000000004</v>
      </c>
      <c r="M749" s="184">
        <v>16.1587</v>
      </c>
      <c r="N749" s="184">
        <v>22.791699999999999</v>
      </c>
      <c r="O749" s="184">
        <v>9.2454999999999998</v>
      </c>
      <c r="P749" s="184">
        <v>7.5392999999999999</v>
      </c>
      <c r="Q749" s="184">
        <v>7.7502000000000004</v>
      </c>
      <c r="R749" s="184">
        <v>11.6205</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44391</v>
      </c>
      <c r="E750" s="184">
        <v>25.48</v>
      </c>
      <c r="F750" s="184">
        <v>3.9300000000000002E-2</v>
      </c>
      <c r="G750" s="184">
        <v>0.43359999999999999</v>
      </c>
      <c r="H750" s="184">
        <v>7.8600000000000003E-2</v>
      </c>
      <c r="I750" s="184">
        <v>0.35449999999999998</v>
      </c>
      <c r="J750" s="184">
        <v>0.67169999999999996</v>
      </c>
      <c r="K750" s="184">
        <v>4.4261999999999997</v>
      </c>
      <c r="L750" s="184">
        <v>4.5548000000000002</v>
      </c>
      <c r="M750" s="184">
        <v>12.296200000000001</v>
      </c>
      <c r="N750" s="184">
        <v>17.041799999999999</v>
      </c>
      <c r="O750" s="184">
        <v>8.41</v>
      </c>
      <c r="P750" s="184">
        <v>7.4836999999999998</v>
      </c>
      <c r="Q750" s="184">
        <v>7.7808999999999999</v>
      </c>
      <c r="R750" s="184">
        <v>9.6667000000000005</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44391</v>
      </c>
      <c r="E751" s="184">
        <v>23.89</v>
      </c>
      <c r="F751" s="184">
        <v>4.19E-2</v>
      </c>
      <c r="G751" s="184">
        <v>0.42030000000000001</v>
      </c>
      <c r="H751" s="184">
        <v>8.3799999999999999E-2</v>
      </c>
      <c r="I751" s="184">
        <v>0.29389999999999999</v>
      </c>
      <c r="J751" s="184">
        <v>0.58950000000000002</v>
      </c>
      <c r="K751" s="184">
        <v>4.1412000000000004</v>
      </c>
      <c r="L751" s="184">
        <v>4.0052000000000003</v>
      </c>
      <c r="M751" s="184">
        <v>11.427199999999999</v>
      </c>
      <c r="N751" s="184">
        <v>15.802199999999999</v>
      </c>
      <c r="O751" s="184">
        <v>7.2706</v>
      </c>
      <c r="P751" s="184">
        <v>6.4523999999999999</v>
      </c>
      <c r="Q751" s="184">
        <v>6.8715999999999999</v>
      </c>
      <c r="R751" s="184">
        <v>8.5263000000000009</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44391</v>
      </c>
      <c r="E752" s="184">
        <v>12.7319</v>
      </c>
      <c r="F752" s="184">
        <v>0.1739</v>
      </c>
      <c r="G752" s="184">
        <v>0.62360000000000004</v>
      </c>
      <c r="H752" s="184">
        <v>0.37680000000000002</v>
      </c>
      <c r="I752" s="184">
        <v>1.095</v>
      </c>
      <c r="J752" s="184">
        <v>1.3509</v>
      </c>
      <c r="K752" s="184">
        <v>5.49</v>
      </c>
      <c r="L752" s="184">
        <v>6.4282000000000004</v>
      </c>
      <c r="M752" s="184">
        <v>12.477600000000001</v>
      </c>
      <c r="N752" s="184">
        <v>17.678799999999999</v>
      </c>
      <c r="O752" s="184"/>
      <c r="P752" s="184"/>
      <c r="Q752" s="184">
        <v>10.794600000000001</v>
      </c>
      <c r="R752" s="184">
        <v>11.3012</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44391</v>
      </c>
      <c r="E753" s="184">
        <v>12.207100000000001</v>
      </c>
      <c r="F753" s="184">
        <v>0.1699</v>
      </c>
      <c r="G753" s="184">
        <v>0.60160000000000002</v>
      </c>
      <c r="H753" s="184">
        <v>0.34520000000000001</v>
      </c>
      <c r="I753" s="184">
        <v>1.0311999999999999</v>
      </c>
      <c r="J753" s="184">
        <v>1.2139</v>
      </c>
      <c r="K753" s="184">
        <v>5.0461999999999998</v>
      </c>
      <c r="L753" s="184">
        <v>5.5228999999999999</v>
      </c>
      <c r="M753" s="184">
        <v>11.0433</v>
      </c>
      <c r="N753" s="184">
        <v>15.678599999999999</v>
      </c>
      <c r="O753" s="184"/>
      <c r="P753" s="184"/>
      <c r="Q753" s="184">
        <v>8.8328000000000007</v>
      </c>
      <c r="R753" s="184">
        <v>9.3634000000000004</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44391</v>
      </c>
      <c r="E754" s="184">
        <v>17.391400000000001</v>
      </c>
      <c r="F754" s="184">
        <v>0.1048</v>
      </c>
      <c r="G754" s="184">
        <v>0.42730000000000001</v>
      </c>
      <c r="H754" s="184">
        <v>0.10299999999999999</v>
      </c>
      <c r="I754" s="184">
        <v>0.28949999999999998</v>
      </c>
      <c r="J754" s="184">
        <v>0.61960000000000004</v>
      </c>
      <c r="K754" s="184">
        <v>4.0361000000000002</v>
      </c>
      <c r="L754" s="184">
        <v>4.1932</v>
      </c>
      <c r="M754" s="184">
        <v>11.1797</v>
      </c>
      <c r="N754" s="184">
        <v>17.207699999999999</v>
      </c>
      <c r="O754" s="184">
        <v>8.2878000000000007</v>
      </c>
      <c r="P754" s="184">
        <v>8.7208000000000006</v>
      </c>
      <c r="Q754" s="184">
        <v>8.5357000000000003</v>
      </c>
      <c r="R754" s="184">
        <v>10.274100000000001</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44391</v>
      </c>
      <c r="E755" s="184">
        <v>18.3065</v>
      </c>
      <c r="F755" s="184">
        <v>0.1072</v>
      </c>
      <c r="G755" s="184">
        <v>0.44</v>
      </c>
      <c r="H755" s="184">
        <v>0.12089999999999999</v>
      </c>
      <c r="I755" s="184">
        <v>0.32550000000000001</v>
      </c>
      <c r="J755" s="184">
        <v>0.69750000000000001</v>
      </c>
      <c r="K755" s="184">
        <v>4.2868000000000004</v>
      </c>
      <c r="L755" s="184">
        <v>4.6886999999999999</v>
      </c>
      <c r="M755" s="184">
        <v>11.9787</v>
      </c>
      <c r="N755" s="184">
        <v>18.334</v>
      </c>
      <c r="O755" s="184">
        <v>9.2120999999999995</v>
      </c>
      <c r="P755" s="184">
        <v>9.5907999999999998</v>
      </c>
      <c r="Q755" s="184">
        <v>9.3626000000000005</v>
      </c>
      <c r="R755" s="184">
        <v>11.305199999999999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44391</v>
      </c>
      <c r="E756" s="184">
        <v>23.495999999999999</v>
      </c>
      <c r="F756" s="184">
        <v>0.20039999999999999</v>
      </c>
      <c r="G756" s="184">
        <v>0.65980000000000005</v>
      </c>
      <c r="H756" s="184">
        <v>0.39739999999999998</v>
      </c>
      <c r="I756" s="184">
        <v>1.0189999999999999</v>
      </c>
      <c r="J756" s="184">
        <v>1.4595</v>
      </c>
      <c r="K756" s="184">
        <v>6.9653</v>
      </c>
      <c r="L756" s="184">
        <v>8.7173999999999996</v>
      </c>
      <c r="M756" s="184">
        <v>20.3812</v>
      </c>
      <c r="N756" s="184">
        <v>29.762</v>
      </c>
      <c r="O756" s="184">
        <v>9.1638000000000002</v>
      </c>
      <c r="P756" s="184">
        <v>8.7592999999999996</v>
      </c>
      <c r="Q756" s="184">
        <v>9.2063000000000006</v>
      </c>
      <c r="R756" s="184">
        <v>13.043900000000001</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44391</v>
      </c>
      <c r="E757" s="184">
        <v>21.95</v>
      </c>
      <c r="F757" s="184">
        <v>0.1963</v>
      </c>
      <c r="G757" s="184">
        <v>0.64649999999999996</v>
      </c>
      <c r="H757" s="184">
        <v>0.37959999999999999</v>
      </c>
      <c r="I757" s="184">
        <v>0.98450000000000004</v>
      </c>
      <c r="J757" s="184">
        <v>1.3856999999999999</v>
      </c>
      <c r="K757" s="184">
        <v>6.7191999999999998</v>
      </c>
      <c r="L757" s="184">
        <v>8.2614000000000001</v>
      </c>
      <c r="M757" s="184">
        <v>19.631599999999999</v>
      </c>
      <c r="N757" s="184">
        <v>28.655999999999999</v>
      </c>
      <c r="O757" s="184">
        <v>8.1951999999999998</v>
      </c>
      <c r="P757" s="184">
        <v>7.8570000000000002</v>
      </c>
      <c r="Q757" s="184">
        <v>8.4016999999999999</v>
      </c>
      <c r="R757" s="184">
        <v>12.032299999999999</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44391</v>
      </c>
      <c r="E758" s="184">
        <v>16.018000000000001</v>
      </c>
      <c r="F758" s="184">
        <v>0.16950000000000001</v>
      </c>
      <c r="G758" s="184">
        <v>0.56379999999999997</v>
      </c>
      <c r="H758" s="184">
        <v>3.6200000000000003E-2</v>
      </c>
      <c r="I758" s="184">
        <v>0.8589</v>
      </c>
      <c r="J758" s="184">
        <v>1.3220000000000001</v>
      </c>
      <c r="K758" s="184">
        <v>7.1116000000000001</v>
      </c>
      <c r="L758" s="184">
        <v>8.0253999999999994</v>
      </c>
      <c r="M758" s="184">
        <v>21.235499999999998</v>
      </c>
      <c r="N758" s="184">
        <v>30.4482</v>
      </c>
      <c r="O758" s="184">
        <v>12.872999999999999</v>
      </c>
      <c r="P758" s="184"/>
      <c r="Q758" s="184">
        <v>11.169700000000001</v>
      </c>
      <c r="R758" s="184">
        <v>15.7104</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44391</v>
      </c>
      <c r="E759" s="184">
        <v>14.7172</v>
      </c>
      <c r="F759" s="184">
        <v>0.16470000000000001</v>
      </c>
      <c r="G759" s="184">
        <v>0.5383</v>
      </c>
      <c r="H759" s="184">
        <v>6.9999999999999999E-4</v>
      </c>
      <c r="I759" s="184">
        <v>0.78759999999999997</v>
      </c>
      <c r="J759" s="184">
        <v>1.1678999999999999</v>
      </c>
      <c r="K759" s="184">
        <v>6.6308999999999996</v>
      </c>
      <c r="L759" s="184">
        <v>7.1174999999999997</v>
      </c>
      <c r="M759" s="184">
        <v>19.743500000000001</v>
      </c>
      <c r="N759" s="184">
        <v>28.303699999999999</v>
      </c>
      <c r="O759" s="184">
        <v>10.961</v>
      </c>
      <c r="P759" s="184"/>
      <c r="Q759" s="184">
        <v>9.0734999999999992</v>
      </c>
      <c r="R759" s="184">
        <v>13.840299999999999</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44391</v>
      </c>
      <c r="E760" s="184">
        <v>14.331</v>
      </c>
      <c r="F760" s="184">
        <v>0.13980000000000001</v>
      </c>
      <c r="G760" s="184">
        <v>0.54020000000000001</v>
      </c>
      <c r="H760" s="184">
        <v>0.27289999999999998</v>
      </c>
      <c r="I760" s="184">
        <v>0.87280000000000002</v>
      </c>
      <c r="J760" s="184">
        <v>1.2076</v>
      </c>
      <c r="K760" s="184">
        <v>6.7248000000000001</v>
      </c>
      <c r="L760" s="184">
        <v>8.4941999999999993</v>
      </c>
      <c r="M760" s="184">
        <v>19.2561</v>
      </c>
      <c r="N760" s="184">
        <v>29.6571</v>
      </c>
      <c r="O760" s="184"/>
      <c r="P760" s="184"/>
      <c r="Q760" s="184">
        <v>14.995799999999999</v>
      </c>
      <c r="R760" s="184">
        <v>16.252099999999999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44391</v>
      </c>
      <c r="E761" s="184">
        <v>13.93</v>
      </c>
      <c r="F761" s="184">
        <v>0.14380000000000001</v>
      </c>
      <c r="G761" s="184">
        <v>0.52680000000000005</v>
      </c>
      <c r="H761" s="184">
        <v>0.25190000000000001</v>
      </c>
      <c r="I761" s="184">
        <v>0.8397</v>
      </c>
      <c r="J761" s="184">
        <v>1.1178999999999999</v>
      </c>
      <c r="K761" s="184">
        <v>6.4496000000000002</v>
      </c>
      <c r="L761" s="184">
        <v>7.9509999999999996</v>
      </c>
      <c r="M761" s="184">
        <v>18.331600000000002</v>
      </c>
      <c r="N761" s="184">
        <v>28.327999999999999</v>
      </c>
      <c r="O761" s="184"/>
      <c r="P761" s="184"/>
      <c r="Q761" s="184">
        <v>13.7355</v>
      </c>
      <c r="R761" s="184">
        <v>15.0326</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44391</v>
      </c>
      <c r="E762" s="184">
        <v>11.970499999999999</v>
      </c>
      <c r="F762" s="184">
        <v>-1.67E-2</v>
      </c>
      <c r="G762" s="184">
        <v>0.48859999999999998</v>
      </c>
      <c r="H762" s="184">
        <v>1.09E-2</v>
      </c>
      <c r="I762" s="184">
        <v>9.11E-2</v>
      </c>
      <c r="J762" s="184">
        <v>0.57130000000000003</v>
      </c>
      <c r="K762" s="184">
        <v>5.3955000000000002</v>
      </c>
      <c r="L762" s="184">
        <v>6.5853999999999999</v>
      </c>
      <c r="M762" s="184">
        <v>16.217300000000002</v>
      </c>
      <c r="N762" s="184">
        <v>20.1279</v>
      </c>
      <c r="O762" s="184">
        <v>-1.5948</v>
      </c>
      <c r="P762" s="184">
        <v>2.3814000000000002</v>
      </c>
      <c r="Q762" s="184">
        <v>2.9782000000000002</v>
      </c>
      <c r="R762" s="184">
        <v>-2.2583000000000002</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44391</v>
      </c>
      <c r="E763" s="184">
        <v>12.72</v>
      </c>
      <c r="F763" s="184">
        <v>-1.41E-2</v>
      </c>
      <c r="G763" s="184">
        <v>0.49930000000000002</v>
      </c>
      <c r="H763" s="184">
        <v>2.5999999999999999E-2</v>
      </c>
      <c r="I763" s="184">
        <v>0.12280000000000001</v>
      </c>
      <c r="J763" s="184">
        <v>0.63849999999999996</v>
      </c>
      <c r="K763" s="184">
        <v>5.6128</v>
      </c>
      <c r="L763" s="184">
        <v>7.0167000000000002</v>
      </c>
      <c r="M763" s="184">
        <v>16.927900000000001</v>
      </c>
      <c r="N763" s="184">
        <v>21.109400000000001</v>
      </c>
      <c r="O763" s="184">
        <v>-0.77290000000000003</v>
      </c>
      <c r="P763" s="184">
        <v>3.3812000000000002</v>
      </c>
      <c r="Q763" s="184">
        <v>4.0037000000000003</v>
      </c>
      <c r="R763" s="184">
        <v>-1.4757</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44391</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44391</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44391</v>
      </c>
      <c r="E768" s="184">
        <v>38.3489</v>
      </c>
      <c r="F768" s="184">
        <v>7.2800000000000004E-2</v>
      </c>
      <c r="G768" s="184">
        <v>0.33279999999999998</v>
      </c>
      <c r="H768" s="184">
        <v>4.8300000000000003E-2</v>
      </c>
      <c r="I768" s="184">
        <v>0.91339999999999999</v>
      </c>
      <c r="J768" s="184">
        <v>1.3616999999999999</v>
      </c>
      <c r="K768" s="184">
        <v>6.2546999999999997</v>
      </c>
      <c r="L768" s="184">
        <v>6.7206999999999999</v>
      </c>
      <c r="M768" s="184">
        <v>14.8931</v>
      </c>
      <c r="N768" s="184">
        <v>20.809799999999999</v>
      </c>
      <c r="O768" s="184">
        <v>7.6726999999999999</v>
      </c>
      <c r="P768" s="184">
        <v>7.6401000000000003</v>
      </c>
      <c r="Q768" s="184">
        <v>8.0076000000000001</v>
      </c>
      <c r="R768" s="184">
        <v>9.0065000000000008</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44391</v>
      </c>
      <c r="E769" s="184">
        <v>42.013399999999997</v>
      </c>
      <c r="F769" s="184">
        <v>7.6899999999999996E-2</v>
      </c>
      <c r="G769" s="184">
        <v>0.35299999999999998</v>
      </c>
      <c r="H769" s="184">
        <v>7.6200000000000004E-2</v>
      </c>
      <c r="I769" s="184">
        <v>0.97</v>
      </c>
      <c r="J769" s="184">
        <v>1.4841</v>
      </c>
      <c r="K769" s="184">
        <v>6.6478999999999999</v>
      </c>
      <c r="L769" s="184">
        <v>7.4960000000000004</v>
      </c>
      <c r="M769" s="184">
        <v>16.121700000000001</v>
      </c>
      <c r="N769" s="184">
        <v>22.488</v>
      </c>
      <c r="O769" s="184">
        <v>8.8949999999999996</v>
      </c>
      <c r="P769" s="184">
        <v>8.9420999999999999</v>
      </c>
      <c r="Q769" s="184">
        <v>9.8071000000000002</v>
      </c>
      <c r="R769" s="184">
        <v>10.336</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44391</v>
      </c>
      <c r="E770" s="184">
        <v>46.918100000000003</v>
      </c>
      <c r="F770" s="184">
        <v>0.1244</v>
      </c>
      <c r="G770" s="184">
        <v>0.4924</v>
      </c>
      <c r="H770" s="184">
        <v>0.2581</v>
      </c>
      <c r="I770" s="184">
        <v>0.94059999999999999</v>
      </c>
      <c r="J770" s="184">
        <v>1.8715999999999999</v>
      </c>
      <c r="K770" s="184">
        <v>7.6348000000000003</v>
      </c>
      <c r="L770" s="184">
        <v>7.9246999999999996</v>
      </c>
      <c r="M770" s="184">
        <v>20.911100000000001</v>
      </c>
      <c r="N770" s="184">
        <v>26.415500000000002</v>
      </c>
      <c r="O770" s="184">
        <v>10.3781</v>
      </c>
      <c r="P770" s="184">
        <v>9.5059000000000005</v>
      </c>
      <c r="Q770" s="184">
        <v>8.4040999999999997</v>
      </c>
      <c r="R770" s="184">
        <v>13.8026</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44391</v>
      </c>
      <c r="E771" s="184">
        <v>50.987200000000001</v>
      </c>
      <c r="F771" s="184">
        <v>0.129</v>
      </c>
      <c r="G771" s="184">
        <v>0.5141</v>
      </c>
      <c r="H771" s="184">
        <v>0.28849999999999998</v>
      </c>
      <c r="I771" s="184">
        <v>0.99939999999999996</v>
      </c>
      <c r="J771" s="184">
        <v>1.9925999999999999</v>
      </c>
      <c r="K771" s="184">
        <v>8.0207999999999995</v>
      </c>
      <c r="L771" s="184">
        <v>8.7073</v>
      </c>
      <c r="M771" s="184">
        <v>22.176200000000001</v>
      </c>
      <c r="N771" s="184">
        <v>28.141100000000002</v>
      </c>
      <c r="O771" s="184">
        <v>11.8127</v>
      </c>
      <c r="P771" s="184">
        <v>10.766500000000001</v>
      </c>
      <c r="Q771" s="184">
        <v>9.1212999999999997</v>
      </c>
      <c r="R771" s="184">
        <v>15.2333</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44391</v>
      </c>
      <c r="E772" s="184">
        <v>46.918100000000003</v>
      </c>
      <c r="F772" s="184">
        <v>0.1244</v>
      </c>
      <c r="G772" s="184">
        <v>0.4924</v>
      </c>
      <c r="H772" s="184">
        <v>0.2581</v>
      </c>
      <c r="I772" s="184">
        <v>0.94059999999999999</v>
      </c>
      <c r="J772" s="184">
        <v>1.8715999999999999</v>
      </c>
      <c r="K772" s="184">
        <v>7.6348000000000003</v>
      </c>
      <c r="L772" s="184">
        <v>7.9246999999999996</v>
      </c>
      <c r="M772" s="184">
        <v>20.911100000000001</v>
      </c>
      <c r="N772" s="184">
        <v>26.415500000000002</v>
      </c>
      <c r="O772" s="184">
        <v>10.3781</v>
      </c>
      <c r="P772" s="184">
        <v>9.5059000000000005</v>
      </c>
      <c r="Q772" s="184">
        <v>8.4040999999999997</v>
      </c>
      <c r="R772" s="184">
        <v>13.8026</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44391</v>
      </c>
      <c r="E773" s="184">
        <v>46.918100000000003</v>
      </c>
      <c r="F773" s="184">
        <v>0.1244</v>
      </c>
      <c r="G773" s="184">
        <v>0.4924</v>
      </c>
      <c r="H773" s="184">
        <v>0.2581</v>
      </c>
      <c r="I773" s="184">
        <v>0.94059999999999999</v>
      </c>
      <c r="J773" s="184">
        <v>1.8715999999999999</v>
      </c>
      <c r="K773" s="184">
        <v>7.6348000000000003</v>
      </c>
      <c r="L773" s="184">
        <v>7.9246999999999996</v>
      </c>
      <c r="M773" s="184">
        <v>20.911100000000001</v>
      </c>
      <c r="N773" s="184">
        <v>26.415500000000002</v>
      </c>
      <c r="O773" s="184">
        <v>10.3781</v>
      </c>
      <c r="P773" s="184">
        <v>9.5059000000000005</v>
      </c>
      <c r="Q773" s="184">
        <v>8.4040999999999997</v>
      </c>
      <c r="R773" s="184">
        <v>13.8026</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44391</v>
      </c>
      <c r="E774" s="184">
        <v>17.910699999999999</v>
      </c>
      <c r="F774" s="184">
        <v>7.3200000000000001E-2</v>
      </c>
      <c r="G774" s="184">
        <v>0.55410000000000004</v>
      </c>
      <c r="H774" s="184">
        <v>0.24909999999999999</v>
      </c>
      <c r="I774" s="184">
        <v>0.83660000000000001</v>
      </c>
      <c r="J774" s="184">
        <v>0.84</v>
      </c>
      <c r="K774" s="184">
        <v>6.0658000000000003</v>
      </c>
      <c r="L774" s="184">
        <v>6.2230999999999996</v>
      </c>
      <c r="M774" s="184">
        <v>19.087900000000001</v>
      </c>
      <c r="N774" s="184">
        <v>26.446899999999999</v>
      </c>
      <c r="O774" s="184">
        <v>10.5693</v>
      </c>
      <c r="P774" s="184">
        <v>9.7703000000000007</v>
      </c>
      <c r="Q774" s="184">
        <v>9.9623000000000008</v>
      </c>
      <c r="R774" s="184">
        <v>13.6326</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44391</v>
      </c>
      <c r="E775" s="184">
        <v>16.592700000000001</v>
      </c>
      <c r="F775" s="184">
        <v>7.1800000000000003E-2</v>
      </c>
      <c r="G775" s="184">
        <v>0.54600000000000004</v>
      </c>
      <c r="H775" s="184">
        <v>0.23799999999999999</v>
      </c>
      <c r="I775" s="184">
        <v>0.81420000000000003</v>
      </c>
      <c r="J775" s="184">
        <v>0.78969999999999996</v>
      </c>
      <c r="K775" s="184">
        <v>5.8924000000000003</v>
      </c>
      <c r="L775" s="184">
        <v>5.8659999999999997</v>
      </c>
      <c r="M775" s="184">
        <v>18.482900000000001</v>
      </c>
      <c r="N775" s="184">
        <v>25.586200000000002</v>
      </c>
      <c r="O775" s="184">
        <v>9.6417000000000002</v>
      </c>
      <c r="P775" s="184">
        <v>8.5540000000000003</v>
      </c>
      <c r="Q775" s="184">
        <v>8.6012000000000004</v>
      </c>
      <c r="R775" s="184">
        <v>12.8835</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44391</v>
      </c>
      <c r="E776" s="184">
        <v>12.7234</v>
      </c>
      <c r="F776" s="184">
        <v>0.13850000000000001</v>
      </c>
      <c r="G776" s="184">
        <v>0.49130000000000001</v>
      </c>
      <c r="H776" s="184">
        <v>7.3899999999999993E-2</v>
      </c>
      <c r="I776" s="184">
        <v>0.56269999999999998</v>
      </c>
      <c r="J776" s="184">
        <v>0.65500000000000003</v>
      </c>
      <c r="K776" s="184">
        <v>4.1646999999999998</v>
      </c>
      <c r="L776" s="184">
        <v>4.0335000000000001</v>
      </c>
      <c r="M776" s="184">
        <v>11.995799999999999</v>
      </c>
      <c r="N776" s="184">
        <v>17.6187</v>
      </c>
      <c r="O776" s="184"/>
      <c r="P776" s="184"/>
      <c r="Q776" s="184">
        <v>9.6957000000000004</v>
      </c>
      <c r="R776" s="184">
        <v>9.6862999999999992</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44391</v>
      </c>
      <c r="E777" s="184">
        <v>12.157400000000001</v>
      </c>
      <c r="F777" s="184">
        <v>0.13339999999999999</v>
      </c>
      <c r="G777" s="184">
        <v>0.4677</v>
      </c>
      <c r="H777" s="184">
        <v>4.1099999999999998E-2</v>
      </c>
      <c r="I777" s="184">
        <v>0.49680000000000002</v>
      </c>
      <c r="J777" s="184">
        <v>0.51339999999999997</v>
      </c>
      <c r="K777" s="184">
        <v>3.7143999999999999</v>
      </c>
      <c r="L777" s="184">
        <v>3.1573000000000002</v>
      </c>
      <c r="M777" s="184">
        <v>10.603300000000001</v>
      </c>
      <c r="N777" s="184">
        <v>15.703200000000001</v>
      </c>
      <c r="O777" s="184"/>
      <c r="P777" s="184"/>
      <c r="Q777" s="184">
        <v>7.7945000000000002</v>
      </c>
      <c r="R777" s="184">
        <v>7.8127000000000004</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44391</v>
      </c>
      <c r="E778" s="184">
        <v>42.814799999999998</v>
      </c>
      <c r="F778" s="184">
        <v>0.1111</v>
      </c>
      <c r="G778" s="184">
        <v>0.43919999999999998</v>
      </c>
      <c r="H778" s="184">
        <v>7.2499999999999995E-2</v>
      </c>
      <c r="I778" s="184">
        <v>0.40100000000000002</v>
      </c>
      <c r="J778" s="184">
        <v>0.39610000000000001</v>
      </c>
      <c r="K778" s="184">
        <v>3.7982</v>
      </c>
      <c r="L778" s="184">
        <v>4.5862999999999996</v>
      </c>
      <c r="M778" s="184">
        <v>13.081200000000001</v>
      </c>
      <c r="N778" s="184">
        <v>19.601400000000002</v>
      </c>
      <c r="O778" s="184">
        <v>8.9533000000000005</v>
      </c>
      <c r="P778" s="184">
        <v>8.0426000000000002</v>
      </c>
      <c r="Q778" s="184">
        <v>8.3477999999999994</v>
      </c>
      <c r="R778" s="184">
        <v>9.9779</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44391</v>
      </c>
      <c r="E779" s="184">
        <v>51.831074498157001</v>
      </c>
      <c r="F779" s="184">
        <v>0.10829999999999999</v>
      </c>
      <c r="G779" s="184">
        <v>0.42499999999999999</v>
      </c>
      <c r="H779" s="184">
        <v>5.2400000000000002E-2</v>
      </c>
      <c r="I779" s="184">
        <v>0.36059999999999998</v>
      </c>
      <c r="J779" s="184">
        <v>0.31140000000000001</v>
      </c>
      <c r="K779" s="184">
        <v>3.5274000000000001</v>
      </c>
      <c r="L779" s="184">
        <v>4.0292000000000003</v>
      </c>
      <c r="M779" s="184">
        <v>12.156599999999999</v>
      </c>
      <c r="N779" s="184">
        <v>18.2911</v>
      </c>
      <c r="O779" s="184">
        <v>7.8068</v>
      </c>
      <c r="P779" s="184">
        <v>6.8883000000000001</v>
      </c>
      <c r="Q779" s="184">
        <v>7.8193000000000001</v>
      </c>
      <c r="R779" s="184">
        <v>8.7878000000000007</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44391</v>
      </c>
      <c r="E780" s="184">
        <v>13</v>
      </c>
      <c r="F780" s="184">
        <v>7.6999999999999999E-2</v>
      </c>
      <c r="G780" s="184">
        <v>0.30859999999999999</v>
      </c>
      <c r="H780" s="184">
        <v>7.6999999999999999E-2</v>
      </c>
      <c r="I780" s="184">
        <v>0.3861</v>
      </c>
      <c r="J780" s="184">
        <v>0.30859999999999999</v>
      </c>
      <c r="K780" s="184">
        <v>3.5032000000000001</v>
      </c>
      <c r="L780" s="184">
        <v>3.2566000000000002</v>
      </c>
      <c r="M780" s="184">
        <v>10.7325</v>
      </c>
      <c r="N780" s="184">
        <v>16.801400000000001</v>
      </c>
      <c r="O780" s="184"/>
      <c r="P780" s="184"/>
      <c r="Q780" s="184">
        <v>9.3625000000000007</v>
      </c>
      <c r="R780" s="184">
        <v>10.386699999999999</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44391</v>
      </c>
      <c r="E781" s="184">
        <v>12.78</v>
      </c>
      <c r="F781" s="184">
        <v>0.15670000000000001</v>
      </c>
      <c r="G781" s="184">
        <v>0.314</v>
      </c>
      <c r="H781" s="184">
        <v>7.8299999999999995E-2</v>
      </c>
      <c r="I781" s="184">
        <v>0.39279999999999998</v>
      </c>
      <c r="J781" s="184">
        <v>0.314</v>
      </c>
      <c r="K781" s="184">
        <v>3.3980999999999999</v>
      </c>
      <c r="L781" s="184">
        <v>3.0644999999999998</v>
      </c>
      <c r="M781" s="184">
        <v>10.3627</v>
      </c>
      <c r="N781" s="184">
        <v>16.287500000000001</v>
      </c>
      <c r="O781" s="184"/>
      <c r="P781" s="184"/>
      <c r="Q781" s="184">
        <v>8.7276000000000007</v>
      </c>
      <c r="R781" s="184">
        <v>9.8637999999999995</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44391</v>
      </c>
      <c r="E782" s="184">
        <v>12.852399999999999</v>
      </c>
      <c r="F782" s="184">
        <v>0.20269999999999999</v>
      </c>
      <c r="G782" s="184">
        <v>0.53029999999999999</v>
      </c>
      <c r="H782" s="184">
        <v>0.1988</v>
      </c>
      <c r="I782" s="184">
        <v>0.62</v>
      </c>
      <c r="J782" s="184">
        <v>0.32319999999999999</v>
      </c>
      <c r="K782" s="184">
        <v>5.6150000000000002</v>
      </c>
      <c r="L782" s="184">
        <v>6.7519</v>
      </c>
      <c r="M782" s="184">
        <v>18.528500000000001</v>
      </c>
      <c r="N782" s="184">
        <v>24.230599999999999</v>
      </c>
      <c r="O782" s="184"/>
      <c r="P782" s="184"/>
      <c r="Q782" s="184">
        <v>9.1242000000000001</v>
      </c>
      <c r="R782" s="184">
        <v>11.461399999999999</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44391</v>
      </c>
      <c r="E783" s="184">
        <v>12.51</v>
      </c>
      <c r="F783" s="184">
        <v>0.20019999999999999</v>
      </c>
      <c r="G783" s="184">
        <v>0.51829999999999998</v>
      </c>
      <c r="H783" s="184">
        <v>0.18340000000000001</v>
      </c>
      <c r="I783" s="184">
        <v>0.58779999999999999</v>
      </c>
      <c r="J783" s="184">
        <v>0.25480000000000003</v>
      </c>
      <c r="K783" s="184">
        <v>5.3952999999999998</v>
      </c>
      <c r="L783" s="184">
        <v>6.3125</v>
      </c>
      <c r="M783" s="184">
        <v>17.79</v>
      </c>
      <c r="N783" s="184">
        <v>23.186900000000001</v>
      </c>
      <c r="O783" s="184"/>
      <c r="P783" s="184"/>
      <c r="Q783" s="184">
        <v>8.1036999999999999</v>
      </c>
      <c r="R783" s="184">
        <v>10.593</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0.13923799999999995</v>
      </c>
      <c r="G784" s="186">
        <v>0.46882999999999997</v>
      </c>
      <c r="H784" s="186">
        <v>0.18427400000000002</v>
      </c>
      <c r="I784" s="186">
        <v>0.67593800000000015</v>
      </c>
      <c r="J784" s="186">
        <v>1.001714</v>
      </c>
      <c r="K784" s="186">
        <v>5.266166000000001</v>
      </c>
      <c r="L784" s="186">
        <v>5.9240899999999996</v>
      </c>
      <c r="M784" s="186">
        <v>15.552512000000002</v>
      </c>
      <c r="N784" s="186">
        <v>21.445381999999999</v>
      </c>
      <c r="O784" s="186">
        <v>8.7672735294117672</v>
      </c>
      <c r="P784" s="186">
        <v>8.4358468750000011</v>
      </c>
      <c r="Q784" s="186">
        <v>8.5084539999999986</v>
      </c>
      <c r="R784" s="186">
        <v>10.96312391304348</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0.12670000000000001</v>
      </c>
      <c r="G785" s="186">
        <v>0.49185000000000001</v>
      </c>
      <c r="H785" s="186">
        <v>0.16644999999999999</v>
      </c>
      <c r="I785" s="186">
        <v>0.74439999999999995</v>
      </c>
      <c r="J785" s="186">
        <v>1.0551999999999999</v>
      </c>
      <c r="K785" s="186">
        <v>5.4978999999999996</v>
      </c>
      <c r="L785" s="186">
        <v>6.2677999999999994</v>
      </c>
      <c r="M785" s="186">
        <v>16.188000000000002</v>
      </c>
      <c r="N785" s="186">
        <v>22.513249999999999</v>
      </c>
      <c r="O785" s="186">
        <v>9.1879500000000007</v>
      </c>
      <c r="P785" s="186">
        <v>8.7757000000000005</v>
      </c>
      <c r="Q785" s="186">
        <v>8.7445500000000003</v>
      </c>
      <c r="R785" s="186">
        <v>11.3032</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44391</v>
      </c>
      <c r="E788" s="184">
        <v>1071.27</v>
      </c>
      <c r="F788" s="184">
        <v>0.26019999999999999</v>
      </c>
      <c r="G788" s="184">
        <v>0.76659999999999995</v>
      </c>
      <c r="H788" s="184">
        <v>0.39079999999999998</v>
      </c>
      <c r="I788" s="184">
        <v>2.1570999999999998</v>
      </c>
      <c r="J788" s="184">
        <v>2.6257999999999999</v>
      </c>
      <c r="K788" s="184">
        <v>15.200200000000001</v>
      </c>
      <c r="L788" s="184">
        <v>14.829800000000001</v>
      </c>
      <c r="M788" s="184">
        <v>44.674300000000002</v>
      </c>
      <c r="N788" s="184">
        <v>62.7254</v>
      </c>
      <c r="O788" s="184">
        <v>15.2653</v>
      </c>
      <c r="P788" s="184">
        <v>15.370799999999999</v>
      </c>
      <c r="Q788" s="184">
        <v>22.647200000000002</v>
      </c>
      <c r="R788" s="184">
        <v>22.2638</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44391</v>
      </c>
      <c r="E789" s="184">
        <v>1157.97</v>
      </c>
      <c r="F789" s="184">
        <v>0.26240000000000002</v>
      </c>
      <c r="G789" s="184">
        <v>0.77890000000000004</v>
      </c>
      <c r="H789" s="184">
        <v>0.4093</v>
      </c>
      <c r="I789" s="184">
        <v>2.1958000000000002</v>
      </c>
      <c r="J789" s="184">
        <v>2.7069999999999999</v>
      </c>
      <c r="K789" s="184">
        <v>15.4414</v>
      </c>
      <c r="L789" s="184">
        <v>15.272500000000001</v>
      </c>
      <c r="M789" s="184">
        <v>45.552199999999999</v>
      </c>
      <c r="N789" s="184">
        <v>64.099800000000002</v>
      </c>
      <c r="O789" s="184">
        <v>16.293500000000002</v>
      </c>
      <c r="P789" s="184">
        <v>16.506</v>
      </c>
      <c r="Q789" s="184">
        <v>18.162700000000001</v>
      </c>
      <c r="R789" s="184">
        <v>23.3111</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44391</v>
      </c>
      <c r="E790" s="184">
        <v>18.3</v>
      </c>
      <c r="F790" s="184">
        <v>0.43909999999999999</v>
      </c>
      <c r="G790" s="184">
        <v>0.93769999999999998</v>
      </c>
      <c r="H790" s="184">
        <v>0.43909999999999999</v>
      </c>
      <c r="I790" s="184">
        <v>2.1204999999999998</v>
      </c>
      <c r="J790" s="184">
        <v>2.9826000000000001</v>
      </c>
      <c r="K790" s="184">
        <v>13.876799999999999</v>
      </c>
      <c r="L790" s="184">
        <v>12.546099999999999</v>
      </c>
      <c r="M790" s="184">
        <v>38.426600000000001</v>
      </c>
      <c r="N790" s="184">
        <v>51.741300000000003</v>
      </c>
      <c r="O790" s="184">
        <v>17.1236</v>
      </c>
      <c r="P790" s="184"/>
      <c r="Q790" s="184">
        <v>17.965800000000002</v>
      </c>
      <c r="R790" s="184">
        <v>23.8995</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44391</v>
      </c>
      <c r="E791" s="184">
        <v>17.309999999999999</v>
      </c>
      <c r="F791" s="184">
        <v>0.3478</v>
      </c>
      <c r="G791" s="184">
        <v>0.87409999999999999</v>
      </c>
      <c r="H791" s="184">
        <v>0.3478</v>
      </c>
      <c r="I791" s="184">
        <v>2.0636999999999999</v>
      </c>
      <c r="J791" s="184">
        <v>2.7909999999999999</v>
      </c>
      <c r="K791" s="184">
        <v>13.4338</v>
      </c>
      <c r="L791" s="184">
        <v>11.8217</v>
      </c>
      <c r="M791" s="184">
        <v>37.054600000000001</v>
      </c>
      <c r="N791" s="184">
        <v>49.6111</v>
      </c>
      <c r="O791" s="184">
        <v>15.382400000000001</v>
      </c>
      <c r="P791" s="184"/>
      <c r="Q791" s="184">
        <v>16.185600000000001</v>
      </c>
      <c r="R791" s="184">
        <v>22.162199999999999</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44391</v>
      </c>
      <c r="E792" s="184">
        <v>18.29</v>
      </c>
      <c r="F792" s="184">
        <v>0.77129999999999999</v>
      </c>
      <c r="G792" s="184">
        <v>1.9509000000000001</v>
      </c>
      <c r="H792" s="184">
        <v>1.2175</v>
      </c>
      <c r="I792" s="184">
        <v>2.9262999999999999</v>
      </c>
      <c r="J792" s="184">
        <v>4.3949999999999996</v>
      </c>
      <c r="K792" s="184">
        <v>21.771000000000001</v>
      </c>
      <c r="L792" s="184">
        <v>26.574400000000001</v>
      </c>
      <c r="M792" s="184">
        <v>54.085900000000002</v>
      </c>
      <c r="N792" s="184">
        <v>79.489699999999999</v>
      </c>
      <c r="O792" s="184"/>
      <c r="P792" s="184"/>
      <c r="Q792" s="184">
        <v>78.592500000000001</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44391</v>
      </c>
      <c r="E793" s="184">
        <v>17.95</v>
      </c>
      <c r="F793" s="184">
        <v>0.78610000000000002</v>
      </c>
      <c r="G793" s="184">
        <v>1.9307000000000001</v>
      </c>
      <c r="H793" s="184">
        <v>1.1838</v>
      </c>
      <c r="I793" s="184">
        <v>2.8653</v>
      </c>
      <c r="J793" s="184">
        <v>4.2393000000000001</v>
      </c>
      <c r="K793" s="184">
        <v>21.283799999999999</v>
      </c>
      <c r="L793" s="184">
        <v>25.5245</v>
      </c>
      <c r="M793" s="184">
        <v>52.118600000000001</v>
      </c>
      <c r="N793" s="184">
        <v>76.153099999999995</v>
      </c>
      <c r="O793" s="184"/>
      <c r="P793" s="184"/>
      <c r="Q793" s="184">
        <v>75.4024</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44391</v>
      </c>
      <c r="E794" s="184">
        <v>219.85</v>
      </c>
      <c r="F794" s="184">
        <v>0.30570000000000003</v>
      </c>
      <c r="G794" s="184">
        <v>0.97829999999999995</v>
      </c>
      <c r="H794" s="184">
        <v>0.30109999999999998</v>
      </c>
      <c r="I794" s="184">
        <v>1.9051</v>
      </c>
      <c r="J794" s="184">
        <v>2.8105000000000002</v>
      </c>
      <c r="K794" s="184">
        <v>14.207800000000001</v>
      </c>
      <c r="L794" s="184">
        <v>15.237399999999999</v>
      </c>
      <c r="M794" s="184">
        <v>37.655799999999999</v>
      </c>
      <c r="N794" s="184">
        <v>56.387799999999999</v>
      </c>
      <c r="O794" s="184">
        <v>18.445699999999999</v>
      </c>
      <c r="P794" s="184">
        <v>18.225999999999999</v>
      </c>
      <c r="Q794" s="184">
        <v>15.567299999999999</v>
      </c>
      <c r="R794" s="184">
        <v>25.668399999999998</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44391</v>
      </c>
      <c r="E795" s="184">
        <v>205.98</v>
      </c>
      <c r="F795" s="184">
        <v>0.3019</v>
      </c>
      <c r="G795" s="184">
        <v>0.95569999999999999</v>
      </c>
      <c r="H795" s="184">
        <v>0.27260000000000001</v>
      </c>
      <c r="I795" s="184">
        <v>1.8492999999999999</v>
      </c>
      <c r="J795" s="184">
        <v>2.6871</v>
      </c>
      <c r="K795" s="184">
        <v>13.82</v>
      </c>
      <c r="L795" s="184">
        <v>14.490600000000001</v>
      </c>
      <c r="M795" s="184">
        <v>36.3474</v>
      </c>
      <c r="N795" s="184">
        <v>54.3962</v>
      </c>
      <c r="O795" s="184">
        <v>17.1541</v>
      </c>
      <c r="P795" s="184">
        <v>17.132300000000001</v>
      </c>
      <c r="Q795" s="184">
        <v>18.4818</v>
      </c>
      <c r="R795" s="184">
        <v>24.0441</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44391</v>
      </c>
      <c r="E796" s="184">
        <v>66.97</v>
      </c>
      <c r="F796" s="184">
        <v>3.1399999999999997E-2</v>
      </c>
      <c r="G796" s="184">
        <v>1.2870999999999999</v>
      </c>
      <c r="H796" s="184">
        <v>0.95879999999999999</v>
      </c>
      <c r="I796" s="184">
        <v>2.8441000000000001</v>
      </c>
      <c r="J796" s="184">
        <v>4.3699000000000003</v>
      </c>
      <c r="K796" s="184">
        <v>16.7803</v>
      </c>
      <c r="L796" s="184">
        <v>19.176400000000001</v>
      </c>
      <c r="M796" s="184">
        <v>51.677100000000003</v>
      </c>
      <c r="N796" s="184">
        <v>63.993400000000001</v>
      </c>
      <c r="O796" s="184">
        <v>19.5853</v>
      </c>
      <c r="P796" s="184">
        <v>18.048400000000001</v>
      </c>
      <c r="Q796" s="184">
        <v>16.757899999999999</v>
      </c>
      <c r="R796" s="184">
        <v>28.2545</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44391</v>
      </c>
      <c r="E797" s="184">
        <v>185.06366799817999</v>
      </c>
      <c r="F797" s="184">
        <v>3.1300000000000001E-2</v>
      </c>
      <c r="G797" s="184">
        <v>1.2867</v>
      </c>
      <c r="H797" s="184">
        <v>0.95860000000000001</v>
      </c>
      <c r="I797" s="184">
        <v>2.8435999999999999</v>
      </c>
      <c r="J797" s="184">
        <v>4.3708999999999998</v>
      </c>
      <c r="K797" s="184">
        <v>16.779599999999999</v>
      </c>
      <c r="L797" s="184">
        <v>19.176400000000001</v>
      </c>
      <c r="M797" s="184">
        <v>51.677700000000002</v>
      </c>
      <c r="N797" s="184">
        <v>63.992699999999999</v>
      </c>
      <c r="O797" s="184">
        <v>18.498899999999999</v>
      </c>
      <c r="P797" s="184">
        <v>17.404900000000001</v>
      </c>
      <c r="Q797" s="184">
        <v>16.3871</v>
      </c>
      <c r="R797" s="184">
        <v>27.340399999999999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44391</v>
      </c>
      <c r="E798" s="184">
        <v>62.881</v>
      </c>
      <c r="F798" s="184">
        <v>3.0200000000000001E-2</v>
      </c>
      <c r="G798" s="184">
        <v>1.274</v>
      </c>
      <c r="H798" s="184">
        <v>0.94069999999999998</v>
      </c>
      <c r="I798" s="184">
        <v>2.8071999999999999</v>
      </c>
      <c r="J798" s="184">
        <v>4.2854999999999999</v>
      </c>
      <c r="K798" s="184">
        <v>16.483000000000001</v>
      </c>
      <c r="L798" s="184">
        <v>18.5807</v>
      </c>
      <c r="M798" s="184">
        <v>50.530200000000001</v>
      </c>
      <c r="N798" s="184">
        <v>62.357300000000002</v>
      </c>
      <c r="O798" s="184">
        <v>18.496600000000001</v>
      </c>
      <c r="P798" s="184">
        <v>17.059999999999999</v>
      </c>
      <c r="Q798" s="184">
        <v>13.9156</v>
      </c>
      <c r="R798" s="184">
        <v>26.999600000000001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44391</v>
      </c>
      <c r="E799" s="184">
        <v>784.24575651024304</v>
      </c>
      <c r="F799" s="184">
        <v>2.8899999999999999E-2</v>
      </c>
      <c r="G799" s="184">
        <v>1.2733000000000001</v>
      </c>
      <c r="H799" s="184">
        <v>0.94140000000000001</v>
      </c>
      <c r="I799" s="184">
        <v>2.8058999999999998</v>
      </c>
      <c r="J799" s="184">
        <v>4.2853000000000003</v>
      </c>
      <c r="K799" s="184">
        <v>16.4818</v>
      </c>
      <c r="L799" s="184">
        <v>18.585000000000001</v>
      </c>
      <c r="M799" s="184">
        <v>50.534300000000002</v>
      </c>
      <c r="N799" s="184">
        <v>62.358600000000003</v>
      </c>
      <c r="O799" s="184">
        <v>17.412199999999999</v>
      </c>
      <c r="P799" s="184">
        <v>16.415199999999999</v>
      </c>
      <c r="Q799" s="184">
        <v>19.7301</v>
      </c>
      <c r="R799" s="184">
        <v>26.090800000000002</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44391</v>
      </c>
      <c r="E800" s="184">
        <v>22.984000000000002</v>
      </c>
      <c r="F800" s="184">
        <v>0.3931</v>
      </c>
      <c r="G800" s="184">
        <v>1.5508</v>
      </c>
      <c r="H800" s="184">
        <v>1.2734000000000001</v>
      </c>
      <c r="I800" s="184">
        <v>3.3035000000000001</v>
      </c>
      <c r="J800" s="184">
        <v>4.3635999999999999</v>
      </c>
      <c r="K800" s="184">
        <v>16.227599999999999</v>
      </c>
      <c r="L800" s="184">
        <v>18.2852</v>
      </c>
      <c r="M800" s="184">
        <v>46.004300000000001</v>
      </c>
      <c r="N800" s="184">
        <v>64.759900000000002</v>
      </c>
      <c r="O800" s="184">
        <v>15.5107</v>
      </c>
      <c r="P800" s="184">
        <v>17.0688</v>
      </c>
      <c r="Q800" s="184">
        <v>13.7797</v>
      </c>
      <c r="R800" s="184">
        <v>23.037099999999999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44391</v>
      </c>
      <c r="E801" s="184">
        <v>21.21</v>
      </c>
      <c r="F801" s="184">
        <v>0.3881</v>
      </c>
      <c r="G801" s="184">
        <v>1.5269999999999999</v>
      </c>
      <c r="H801" s="184">
        <v>1.2362</v>
      </c>
      <c r="I801" s="184">
        <v>3.2368000000000001</v>
      </c>
      <c r="J801" s="184">
        <v>4.2107000000000001</v>
      </c>
      <c r="K801" s="184">
        <v>15.7119</v>
      </c>
      <c r="L801" s="184">
        <v>17.2471</v>
      </c>
      <c r="M801" s="184">
        <v>44.089700000000001</v>
      </c>
      <c r="N801" s="184">
        <v>61.871299999999998</v>
      </c>
      <c r="O801" s="184">
        <v>13.529</v>
      </c>
      <c r="P801" s="184">
        <v>15.5488</v>
      </c>
      <c r="Q801" s="184">
        <v>12.370799999999999</v>
      </c>
      <c r="R801" s="184">
        <v>20.867100000000001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44391</v>
      </c>
      <c r="E802" s="184">
        <v>855.22360000000003</v>
      </c>
      <c r="F802" s="184">
        <v>0.25850000000000001</v>
      </c>
      <c r="G802" s="184">
        <v>1.3777999999999999</v>
      </c>
      <c r="H802" s="184">
        <v>0.48930000000000001</v>
      </c>
      <c r="I802" s="184">
        <v>1.3354999999999999</v>
      </c>
      <c r="J802" s="184">
        <v>1.7532000000000001</v>
      </c>
      <c r="K802" s="184">
        <v>13.421200000000001</v>
      </c>
      <c r="L802" s="184">
        <v>14.9556</v>
      </c>
      <c r="M802" s="184">
        <v>52.457099999999997</v>
      </c>
      <c r="N802" s="184">
        <v>66.344200000000001</v>
      </c>
      <c r="O802" s="184">
        <v>13.6792</v>
      </c>
      <c r="P802" s="184">
        <v>12.285399999999999</v>
      </c>
      <c r="Q802" s="184">
        <v>18.051200000000001</v>
      </c>
      <c r="R802" s="184">
        <v>21.756799999999998</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44391</v>
      </c>
      <c r="E803" s="184">
        <v>923.54489999999998</v>
      </c>
      <c r="F803" s="184">
        <v>0.2606</v>
      </c>
      <c r="G803" s="184">
        <v>1.3884000000000001</v>
      </c>
      <c r="H803" s="184">
        <v>0.50409999999999999</v>
      </c>
      <c r="I803" s="184">
        <v>1.3648</v>
      </c>
      <c r="J803" s="184">
        <v>1.8144</v>
      </c>
      <c r="K803" s="184">
        <v>13.624499999999999</v>
      </c>
      <c r="L803" s="184">
        <v>15.375400000000001</v>
      </c>
      <c r="M803" s="184">
        <v>53.298299999999998</v>
      </c>
      <c r="N803" s="184">
        <v>67.575800000000001</v>
      </c>
      <c r="O803" s="184">
        <v>14.603400000000001</v>
      </c>
      <c r="P803" s="184">
        <v>13.3286</v>
      </c>
      <c r="Q803" s="184">
        <v>16.340800000000002</v>
      </c>
      <c r="R803" s="184">
        <v>22.683499999999999</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44391</v>
      </c>
      <c r="E804" s="184">
        <v>898.01400000000001</v>
      </c>
      <c r="F804" s="184">
        <v>0.39300000000000002</v>
      </c>
      <c r="G804" s="184">
        <v>1.5679000000000001</v>
      </c>
      <c r="H804" s="184">
        <v>0.61960000000000004</v>
      </c>
      <c r="I804" s="184">
        <v>1.2670999999999999</v>
      </c>
      <c r="J804" s="184">
        <v>-0.34310000000000002</v>
      </c>
      <c r="K804" s="184">
        <v>14.967700000000001</v>
      </c>
      <c r="L804" s="184">
        <v>16.4282</v>
      </c>
      <c r="M804" s="184">
        <v>56.191600000000001</v>
      </c>
      <c r="N804" s="184">
        <v>66.745099999999994</v>
      </c>
      <c r="O804" s="184">
        <v>14.5914</v>
      </c>
      <c r="P804" s="184">
        <v>13.2683</v>
      </c>
      <c r="Q804" s="184">
        <v>18.459</v>
      </c>
      <c r="R804" s="184">
        <v>15.177199999999999</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44391</v>
      </c>
      <c r="E805" s="184">
        <v>956.279</v>
      </c>
      <c r="F805" s="184">
        <v>0.39460000000000001</v>
      </c>
      <c r="G805" s="184">
        <v>1.5763</v>
      </c>
      <c r="H805" s="184">
        <v>0.63129999999999997</v>
      </c>
      <c r="I805" s="184">
        <v>1.2904</v>
      </c>
      <c r="J805" s="184">
        <v>-0.29389999999999999</v>
      </c>
      <c r="K805" s="184">
        <v>15.1455</v>
      </c>
      <c r="L805" s="184">
        <v>16.7773</v>
      </c>
      <c r="M805" s="184">
        <v>56.872199999999999</v>
      </c>
      <c r="N805" s="184">
        <v>67.7256</v>
      </c>
      <c r="O805" s="184">
        <v>15.3079</v>
      </c>
      <c r="P805" s="184">
        <v>14.100300000000001</v>
      </c>
      <c r="Q805" s="184">
        <v>14.837400000000001</v>
      </c>
      <c r="R805" s="184">
        <v>15.833600000000001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44391</v>
      </c>
      <c r="E806" s="184">
        <v>120.3301</v>
      </c>
      <c r="F806" s="184">
        <v>0.26729999999999998</v>
      </c>
      <c r="G806" s="184">
        <v>1.1915</v>
      </c>
      <c r="H806" s="184">
        <v>0.2412</v>
      </c>
      <c r="I806" s="184">
        <v>1.94</v>
      </c>
      <c r="J806" s="184">
        <v>3.2353999999999998</v>
      </c>
      <c r="K806" s="184">
        <v>14.3149</v>
      </c>
      <c r="L806" s="184">
        <v>13.860799999999999</v>
      </c>
      <c r="M806" s="184">
        <v>38.217500000000001</v>
      </c>
      <c r="N806" s="184">
        <v>55.900500000000001</v>
      </c>
      <c r="O806" s="184">
        <v>11.382999999999999</v>
      </c>
      <c r="P806" s="184">
        <v>11.763999999999999</v>
      </c>
      <c r="Q806" s="184">
        <v>15.372</v>
      </c>
      <c r="R806" s="184">
        <v>19.9467</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44391</v>
      </c>
      <c r="E807" s="184">
        <v>129.35489999999999</v>
      </c>
      <c r="F807" s="184">
        <v>0.27060000000000001</v>
      </c>
      <c r="G807" s="184">
        <v>1.2077</v>
      </c>
      <c r="H807" s="184">
        <v>0.26350000000000001</v>
      </c>
      <c r="I807" s="184">
        <v>1.9851000000000001</v>
      </c>
      <c r="J807" s="184">
        <v>3.3344999999999998</v>
      </c>
      <c r="K807" s="184">
        <v>14.648199999999999</v>
      </c>
      <c r="L807" s="184">
        <v>14.520899999999999</v>
      </c>
      <c r="M807" s="184">
        <v>39.420699999999997</v>
      </c>
      <c r="N807" s="184">
        <v>57.724899999999998</v>
      </c>
      <c r="O807" s="184">
        <v>12.5501</v>
      </c>
      <c r="P807" s="184">
        <v>12.7971</v>
      </c>
      <c r="Q807" s="184">
        <v>15.3353</v>
      </c>
      <c r="R807" s="184">
        <v>21.342700000000001</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44391</v>
      </c>
      <c r="E808" s="184">
        <v>30.56</v>
      </c>
      <c r="F808" s="184">
        <v>0.4602</v>
      </c>
      <c r="G808" s="184">
        <v>1.1251</v>
      </c>
      <c r="H808" s="184">
        <v>0.26250000000000001</v>
      </c>
      <c r="I808" s="184">
        <v>1.8667</v>
      </c>
      <c r="J808" s="184">
        <v>2.8264</v>
      </c>
      <c r="K808" s="184">
        <v>14.714700000000001</v>
      </c>
      <c r="L808" s="184">
        <v>14.6717</v>
      </c>
      <c r="M808" s="184">
        <v>38.909100000000002</v>
      </c>
      <c r="N808" s="184">
        <v>52.647399999999998</v>
      </c>
      <c r="O808" s="184">
        <v>12.726800000000001</v>
      </c>
      <c r="P808" s="184">
        <v>11.775600000000001</v>
      </c>
      <c r="Q808" s="184">
        <v>16.532499999999999</v>
      </c>
      <c r="R808" s="184">
        <v>21.995799999999999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44391</v>
      </c>
      <c r="E809" s="184">
        <v>33.6</v>
      </c>
      <c r="F809" s="184">
        <v>0.47849999999999998</v>
      </c>
      <c r="G809" s="184">
        <v>1.1438999999999999</v>
      </c>
      <c r="H809" s="184">
        <v>0.29849999999999999</v>
      </c>
      <c r="I809" s="184">
        <v>1.9417</v>
      </c>
      <c r="J809" s="184">
        <v>2.9727000000000001</v>
      </c>
      <c r="K809" s="184">
        <v>15.107900000000001</v>
      </c>
      <c r="L809" s="184">
        <v>15.384600000000001</v>
      </c>
      <c r="M809" s="184">
        <v>40.292299999999997</v>
      </c>
      <c r="N809" s="184">
        <v>54.624899999999997</v>
      </c>
      <c r="O809" s="184">
        <v>14.392300000000001</v>
      </c>
      <c r="P809" s="184">
        <v>13.6051</v>
      </c>
      <c r="Q809" s="184">
        <v>18.055900000000001</v>
      </c>
      <c r="R809" s="184">
        <v>23.6158</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44391</v>
      </c>
      <c r="E810" s="184">
        <v>131.97</v>
      </c>
      <c r="F810" s="184">
        <v>0.36499999999999999</v>
      </c>
      <c r="G810" s="184">
        <v>1.2817000000000001</v>
      </c>
      <c r="H810" s="184">
        <v>0.47970000000000002</v>
      </c>
      <c r="I810" s="184">
        <v>1.6248</v>
      </c>
      <c r="J810" s="184">
        <v>2.5089000000000001</v>
      </c>
      <c r="K810" s="184">
        <v>12.6793</v>
      </c>
      <c r="L810" s="184">
        <v>13.2498</v>
      </c>
      <c r="M810" s="184">
        <v>39.724699999999999</v>
      </c>
      <c r="N810" s="184">
        <v>53.614199999999997</v>
      </c>
      <c r="O810" s="184">
        <v>10.4704</v>
      </c>
      <c r="P810" s="184">
        <v>11.208</v>
      </c>
      <c r="Q810" s="184">
        <v>14.8599</v>
      </c>
      <c r="R810" s="184">
        <v>17.894600000000001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44391</v>
      </c>
      <c r="E811" s="184">
        <v>124.21</v>
      </c>
      <c r="F811" s="184">
        <v>0.36359999999999998</v>
      </c>
      <c r="G811" s="184">
        <v>1.2719</v>
      </c>
      <c r="H811" s="184">
        <v>0.46100000000000002</v>
      </c>
      <c r="I811" s="184">
        <v>1.595</v>
      </c>
      <c r="J811" s="184">
        <v>2.4497</v>
      </c>
      <c r="K811" s="184">
        <v>12.4785</v>
      </c>
      <c r="L811" s="184">
        <v>12.846399999999999</v>
      </c>
      <c r="M811" s="184">
        <v>38.984000000000002</v>
      </c>
      <c r="N811" s="184">
        <v>52.535899999999998</v>
      </c>
      <c r="O811" s="184">
        <v>9.7082999999999995</v>
      </c>
      <c r="P811" s="184">
        <v>10.410399999999999</v>
      </c>
      <c r="Q811" s="184">
        <v>17.283899999999999</v>
      </c>
      <c r="R811" s="184">
        <v>17.096599999999999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44391</v>
      </c>
      <c r="E812" s="184">
        <v>45.743899999999996</v>
      </c>
      <c r="F812" s="184">
        <v>0.3448</v>
      </c>
      <c r="G812" s="184">
        <v>0.70069999999999999</v>
      </c>
      <c r="H812" s="184">
        <v>1.03E-2</v>
      </c>
      <c r="I812" s="184">
        <v>0.94630000000000003</v>
      </c>
      <c r="J812" s="184">
        <v>0.76729999999999998</v>
      </c>
      <c r="K812" s="184">
        <v>9.9785000000000004</v>
      </c>
      <c r="L812" s="184">
        <v>11.6173</v>
      </c>
      <c r="M812" s="184">
        <v>46.151800000000001</v>
      </c>
      <c r="N812" s="184">
        <v>50.215400000000002</v>
      </c>
      <c r="O812" s="184">
        <v>13.296099999999999</v>
      </c>
      <c r="P812" s="184">
        <v>15.5932</v>
      </c>
      <c r="Q812" s="184">
        <v>12.598699999999999</v>
      </c>
      <c r="R812" s="184">
        <v>20.790199999999999</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44391</v>
      </c>
      <c r="E813" s="184">
        <v>49.786000000000001</v>
      </c>
      <c r="F813" s="184">
        <v>0.34710000000000002</v>
      </c>
      <c r="G813" s="184">
        <v>0.71140000000000003</v>
      </c>
      <c r="H813" s="184">
        <v>2.53E-2</v>
      </c>
      <c r="I813" s="184">
        <v>0.97640000000000005</v>
      </c>
      <c r="J813" s="184">
        <v>0.83199999999999996</v>
      </c>
      <c r="K813" s="184">
        <v>10.194800000000001</v>
      </c>
      <c r="L813" s="184">
        <v>12.049899999999999</v>
      </c>
      <c r="M813" s="184">
        <v>47.007100000000001</v>
      </c>
      <c r="N813" s="184">
        <v>51.392000000000003</v>
      </c>
      <c r="O813" s="184">
        <v>14.1823</v>
      </c>
      <c r="P813" s="184">
        <v>16.6861</v>
      </c>
      <c r="Q813" s="184">
        <v>16.2835</v>
      </c>
      <c r="R813" s="184">
        <v>21.7349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44391</v>
      </c>
      <c r="E814" s="184">
        <v>49.323999999999998</v>
      </c>
      <c r="F814" s="184">
        <v>0.21129999999999999</v>
      </c>
      <c r="G814" s="184">
        <v>1.1007</v>
      </c>
      <c r="H814" s="184">
        <v>0.21329999999999999</v>
      </c>
      <c r="I814" s="184">
        <v>1.6508</v>
      </c>
      <c r="J814" s="184">
        <v>2.0905</v>
      </c>
      <c r="K814" s="184">
        <v>10.957599999999999</v>
      </c>
      <c r="L814" s="184">
        <v>11.7065</v>
      </c>
      <c r="M814" s="184">
        <v>35.453400000000002</v>
      </c>
      <c r="N814" s="184">
        <v>49.820799999999998</v>
      </c>
      <c r="O814" s="184">
        <v>13.6424</v>
      </c>
      <c r="P814" s="184">
        <v>14.4786</v>
      </c>
      <c r="Q814" s="184">
        <v>14.420199999999999</v>
      </c>
      <c r="R814" s="184">
        <v>17.741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44391</v>
      </c>
      <c r="E815" s="184">
        <v>53.607999999999997</v>
      </c>
      <c r="F815" s="184">
        <v>0.21310000000000001</v>
      </c>
      <c r="G815" s="184">
        <v>1.1128</v>
      </c>
      <c r="H815" s="184">
        <v>0.23180000000000001</v>
      </c>
      <c r="I815" s="184">
        <v>1.6862999999999999</v>
      </c>
      <c r="J815" s="184">
        <v>2.1688999999999998</v>
      </c>
      <c r="K815" s="184">
        <v>11.226800000000001</v>
      </c>
      <c r="L815" s="184">
        <v>12.2563</v>
      </c>
      <c r="M815" s="184">
        <v>36.441800000000001</v>
      </c>
      <c r="N815" s="184">
        <v>51.264099999999999</v>
      </c>
      <c r="O815" s="184">
        <v>14.7578</v>
      </c>
      <c r="P815" s="184">
        <v>15.675599999999999</v>
      </c>
      <c r="Q815" s="184">
        <v>17.653099999999998</v>
      </c>
      <c r="R815" s="184">
        <v>18.873200000000001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44391</v>
      </c>
      <c r="E816" s="184">
        <v>118.06399999999999</v>
      </c>
      <c r="F816" s="184">
        <v>0.21129999999999999</v>
      </c>
      <c r="G816" s="184">
        <v>0.96640000000000004</v>
      </c>
      <c r="H816" s="184">
        <v>0.1085</v>
      </c>
      <c r="I816" s="184">
        <v>1.0008999999999999</v>
      </c>
      <c r="J816" s="184">
        <v>0.52710000000000001</v>
      </c>
      <c r="K816" s="184">
        <v>11.5326</v>
      </c>
      <c r="L816" s="184">
        <v>12.0641</v>
      </c>
      <c r="M816" s="184">
        <v>34.374400000000001</v>
      </c>
      <c r="N816" s="184">
        <v>49.863500000000002</v>
      </c>
      <c r="O816" s="184">
        <v>10.8834</v>
      </c>
      <c r="P816" s="184">
        <v>12.2737</v>
      </c>
      <c r="Q816" s="184">
        <v>14.188499999999999</v>
      </c>
      <c r="R816" s="184">
        <v>17.826499999999999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44391</v>
      </c>
      <c r="E817" s="184">
        <v>111.313</v>
      </c>
      <c r="F817" s="184">
        <v>0.2089</v>
      </c>
      <c r="G817" s="184">
        <v>0.95679999999999998</v>
      </c>
      <c r="H817" s="184">
        <v>9.4399999999999998E-2</v>
      </c>
      <c r="I817" s="184">
        <v>0.97240000000000004</v>
      </c>
      <c r="J817" s="184">
        <v>0.4657</v>
      </c>
      <c r="K817" s="184">
        <v>11.321899999999999</v>
      </c>
      <c r="L817" s="184">
        <v>11.668100000000001</v>
      </c>
      <c r="M817" s="184">
        <v>33.673999999999999</v>
      </c>
      <c r="N817" s="184">
        <v>48.804200000000002</v>
      </c>
      <c r="O817" s="184">
        <v>10.102</v>
      </c>
      <c r="P817" s="184">
        <v>11.473699999999999</v>
      </c>
      <c r="Q817" s="184">
        <v>16.067599999999999</v>
      </c>
      <c r="R817" s="184">
        <v>17.020700000000001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44391</v>
      </c>
      <c r="E818" s="184">
        <v>62.4392</v>
      </c>
      <c r="F818" s="184">
        <v>0.25790000000000002</v>
      </c>
      <c r="G818" s="184">
        <v>0.72199999999999998</v>
      </c>
      <c r="H818" s="184">
        <v>-7.5499999999999998E-2</v>
      </c>
      <c r="I818" s="184">
        <v>0.8024</v>
      </c>
      <c r="J818" s="184">
        <v>2.4293999999999998</v>
      </c>
      <c r="K818" s="184">
        <v>10.379</v>
      </c>
      <c r="L818" s="184">
        <v>7.7891000000000004</v>
      </c>
      <c r="M818" s="184">
        <v>30.0733</v>
      </c>
      <c r="N818" s="184">
        <v>40.522799999999997</v>
      </c>
      <c r="O818" s="184">
        <v>12.307600000000001</v>
      </c>
      <c r="P818" s="184">
        <v>9.18</v>
      </c>
      <c r="Q818" s="184">
        <v>9.1478000000000002</v>
      </c>
      <c r="R818" s="184">
        <v>15.603400000000001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44391</v>
      </c>
      <c r="E819" s="184">
        <v>66.380099999999999</v>
      </c>
      <c r="F819" s="184">
        <v>0.26050000000000001</v>
      </c>
      <c r="G819" s="184">
        <v>0.73560000000000003</v>
      </c>
      <c r="H819" s="184">
        <v>-5.6800000000000003E-2</v>
      </c>
      <c r="I819" s="184">
        <v>0.84019999999999995</v>
      </c>
      <c r="J819" s="184">
        <v>2.512</v>
      </c>
      <c r="K819" s="184">
        <v>10.6534</v>
      </c>
      <c r="L819" s="184">
        <v>8.3122000000000007</v>
      </c>
      <c r="M819" s="184">
        <v>30.9559</v>
      </c>
      <c r="N819" s="184">
        <v>41.801200000000001</v>
      </c>
      <c r="O819" s="184">
        <v>13.244400000000001</v>
      </c>
      <c r="P819" s="184">
        <v>10.0867</v>
      </c>
      <c r="Q819" s="184">
        <v>10.886100000000001</v>
      </c>
      <c r="R819" s="184">
        <v>16.519400000000001</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44391</v>
      </c>
      <c r="E820" s="184">
        <v>36.470300000000002</v>
      </c>
      <c r="F820" s="184">
        <v>0.2843</v>
      </c>
      <c r="G820" s="184">
        <v>0.72529999999999994</v>
      </c>
      <c r="H820" s="184">
        <v>0.54979999999999996</v>
      </c>
      <c r="I820" s="184">
        <v>2.1955</v>
      </c>
      <c r="J820" s="184">
        <v>2.6916000000000002</v>
      </c>
      <c r="K820" s="184">
        <v>8.9771999999999998</v>
      </c>
      <c r="L820" s="184">
        <v>9.3726000000000003</v>
      </c>
      <c r="M820" s="184">
        <v>31.118300000000001</v>
      </c>
      <c r="N820" s="184">
        <v>43.193199999999997</v>
      </c>
      <c r="O820" s="184">
        <v>9.7004000000000001</v>
      </c>
      <c r="P820" s="184">
        <v>13.7082</v>
      </c>
      <c r="Q820" s="184">
        <v>19.638100000000001</v>
      </c>
      <c r="R820" s="184">
        <v>16.047000000000001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44391</v>
      </c>
      <c r="E821" s="184">
        <v>34.062399999999997</v>
      </c>
      <c r="F821" s="184">
        <v>0.28170000000000001</v>
      </c>
      <c r="G821" s="184">
        <v>0.71260000000000001</v>
      </c>
      <c r="H821" s="184">
        <v>0.53210000000000002</v>
      </c>
      <c r="I821" s="184">
        <v>2.16</v>
      </c>
      <c r="J821" s="184">
        <v>2.6149</v>
      </c>
      <c r="K821" s="184">
        <v>8.7174999999999994</v>
      </c>
      <c r="L821" s="184">
        <v>8.8905999999999992</v>
      </c>
      <c r="M821" s="184">
        <v>30.2637</v>
      </c>
      <c r="N821" s="184">
        <v>41.895299999999999</v>
      </c>
      <c r="O821" s="184">
        <v>8.6971000000000007</v>
      </c>
      <c r="P821" s="184">
        <v>12.673999999999999</v>
      </c>
      <c r="Q821" s="184">
        <v>18.510999999999999</v>
      </c>
      <c r="R821" s="184">
        <v>14.999599999999999</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44391</v>
      </c>
      <c r="E822" s="184">
        <v>15.3691</v>
      </c>
      <c r="F822" s="184">
        <v>0.2485</v>
      </c>
      <c r="G822" s="184">
        <v>0.93920000000000003</v>
      </c>
      <c r="H822" s="184">
        <v>8.7300000000000003E-2</v>
      </c>
      <c r="I822" s="184">
        <v>1.8003</v>
      </c>
      <c r="J822" s="184">
        <v>1.6267</v>
      </c>
      <c r="K822" s="184">
        <v>13.7904</v>
      </c>
      <c r="L822" s="184">
        <v>14.396000000000001</v>
      </c>
      <c r="M822" s="184">
        <v>39.380800000000001</v>
      </c>
      <c r="N822" s="184">
        <v>53.709400000000002</v>
      </c>
      <c r="O822" s="184">
        <v>15.261100000000001</v>
      </c>
      <c r="P822" s="184"/>
      <c r="Q822" s="184">
        <v>15.3127</v>
      </c>
      <c r="R822" s="184">
        <v>18.962399999999999</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44391</v>
      </c>
      <c r="E823" s="184">
        <v>14.426</v>
      </c>
      <c r="F823" s="184">
        <v>0.24390000000000001</v>
      </c>
      <c r="G823" s="184">
        <v>0.91359999999999997</v>
      </c>
      <c r="H823" s="184">
        <v>5.1299999999999998E-2</v>
      </c>
      <c r="I823" s="184">
        <v>1.7283999999999999</v>
      </c>
      <c r="J823" s="184">
        <v>1.4715</v>
      </c>
      <c r="K823" s="184">
        <v>13.2277</v>
      </c>
      <c r="L823" s="184">
        <v>13.2615</v>
      </c>
      <c r="M823" s="184">
        <v>37.325099999999999</v>
      </c>
      <c r="N823" s="184">
        <v>50.540599999999998</v>
      </c>
      <c r="O823" s="184">
        <v>12.870699999999999</v>
      </c>
      <c r="P823" s="184"/>
      <c r="Q823" s="184">
        <v>12.9171</v>
      </c>
      <c r="R823" s="184">
        <v>16.614999999999998</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44391</v>
      </c>
      <c r="E824" s="184">
        <v>47.462699999999998</v>
      </c>
      <c r="F824" s="184">
        <v>0.98080000000000001</v>
      </c>
      <c r="G824" s="184">
        <v>2.9331999999999998</v>
      </c>
      <c r="H824" s="184">
        <v>2.7351000000000001</v>
      </c>
      <c r="I824" s="184">
        <v>4.6902999999999997</v>
      </c>
      <c r="J824" s="184">
        <v>6.9546000000000001</v>
      </c>
      <c r="K824" s="184">
        <v>16.094000000000001</v>
      </c>
      <c r="L824" s="184">
        <v>25.200299999999999</v>
      </c>
      <c r="M824" s="184">
        <v>39.686599999999999</v>
      </c>
      <c r="N824" s="184">
        <v>62.531199999999998</v>
      </c>
      <c r="O824" s="184">
        <v>23.243600000000001</v>
      </c>
      <c r="P824" s="184">
        <v>21.5534</v>
      </c>
      <c r="Q824" s="184">
        <v>21.102499999999999</v>
      </c>
      <c r="R824" s="184">
        <v>34.785899999999998</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44391</v>
      </c>
      <c r="E825" s="184">
        <v>45.024999999999999</v>
      </c>
      <c r="F825" s="184">
        <v>0.9778</v>
      </c>
      <c r="G825" s="184">
        <v>2.9182999999999999</v>
      </c>
      <c r="H825" s="184">
        <v>2.7143000000000002</v>
      </c>
      <c r="I825" s="184">
        <v>4.6464999999999996</v>
      </c>
      <c r="J825" s="184">
        <v>6.8560999999999996</v>
      </c>
      <c r="K825" s="184">
        <v>15.760999999999999</v>
      </c>
      <c r="L825" s="184">
        <v>24.557400000000001</v>
      </c>
      <c r="M825" s="184">
        <v>38.619900000000001</v>
      </c>
      <c r="N825" s="184">
        <v>60.892099999999999</v>
      </c>
      <c r="O825" s="184">
        <v>22.191500000000001</v>
      </c>
      <c r="P825" s="184">
        <v>20.655999999999999</v>
      </c>
      <c r="Q825" s="184">
        <v>20.3202</v>
      </c>
      <c r="R825" s="184">
        <v>33.536499999999997</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44391</v>
      </c>
      <c r="E826" s="184">
        <v>26.59</v>
      </c>
      <c r="F826" s="184">
        <v>0.52929999999999999</v>
      </c>
      <c r="G826" s="184">
        <v>1.5273000000000001</v>
      </c>
      <c r="H826" s="184">
        <v>1.2566999999999999</v>
      </c>
      <c r="I826" s="184">
        <v>3.0619999999999998</v>
      </c>
      <c r="J826" s="184">
        <v>4.5614999999999997</v>
      </c>
      <c r="K826" s="184">
        <v>19.184200000000001</v>
      </c>
      <c r="L826" s="184">
        <v>23.330200000000001</v>
      </c>
      <c r="M826" s="184">
        <v>53.256500000000003</v>
      </c>
      <c r="N826" s="184">
        <v>76.912800000000004</v>
      </c>
      <c r="O826" s="184">
        <v>24.506699999999999</v>
      </c>
      <c r="P826" s="184">
        <v>20.318300000000001</v>
      </c>
      <c r="Q826" s="184">
        <v>16.601700000000001</v>
      </c>
      <c r="R826" s="184">
        <v>36.905299999999997</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44391</v>
      </c>
      <c r="E827" s="184">
        <v>24.17</v>
      </c>
      <c r="F827" s="184">
        <v>0.499</v>
      </c>
      <c r="G827" s="184">
        <v>1.4694</v>
      </c>
      <c r="H827" s="184">
        <v>1.1719999999999999</v>
      </c>
      <c r="I827" s="184">
        <v>2.9824999999999999</v>
      </c>
      <c r="J827" s="184">
        <v>4.3609999999999998</v>
      </c>
      <c r="K827" s="184">
        <v>18.596699999999998</v>
      </c>
      <c r="L827" s="184">
        <v>22.0091</v>
      </c>
      <c r="M827" s="184">
        <v>50.9681</v>
      </c>
      <c r="N827" s="184">
        <v>73.261600000000001</v>
      </c>
      <c r="O827" s="184">
        <v>22.110399999999998</v>
      </c>
      <c r="P827" s="184">
        <v>18.202400000000001</v>
      </c>
      <c r="Q827" s="184">
        <v>14.8672</v>
      </c>
      <c r="R827" s="184">
        <v>34.290799999999997</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44391</v>
      </c>
      <c r="E828" s="184">
        <v>75.903099999999995</v>
      </c>
      <c r="F828" s="184">
        <v>0.31040000000000001</v>
      </c>
      <c r="G828" s="184">
        <v>1.3862000000000001</v>
      </c>
      <c r="H828" s="184">
        <v>0.45300000000000001</v>
      </c>
      <c r="I828" s="184">
        <v>2.351</v>
      </c>
      <c r="J828" s="184">
        <v>2.7313000000000001</v>
      </c>
      <c r="K828" s="184">
        <v>14.502800000000001</v>
      </c>
      <c r="L828" s="184">
        <v>15.2224</v>
      </c>
      <c r="M828" s="184">
        <v>47.110999999999997</v>
      </c>
      <c r="N828" s="184">
        <v>62.318600000000004</v>
      </c>
      <c r="O828" s="184">
        <v>15.737299999999999</v>
      </c>
      <c r="P828" s="184">
        <v>15.4116</v>
      </c>
      <c r="Q828" s="184">
        <v>17.617799999999999</v>
      </c>
      <c r="R828" s="184">
        <v>21.152999999999999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44391</v>
      </c>
      <c r="E829" s="184">
        <v>70.376800000000003</v>
      </c>
      <c r="F829" s="184">
        <v>0.30819999999999997</v>
      </c>
      <c r="G829" s="184">
        <v>1.3737999999999999</v>
      </c>
      <c r="H829" s="184">
        <v>0.43569999999999998</v>
      </c>
      <c r="I829" s="184">
        <v>2.3138999999999998</v>
      </c>
      <c r="J829" s="184">
        <v>2.6457000000000002</v>
      </c>
      <c r="K829" s="184">
        <v>14.2128</v>
      </c>
      <c r="L829" s="184">
        <v>14.6469</v>
      </c>
      <c r="M829" s="184">
        <v>46.048400000000001</v>
      </c>
      <c r="N829" s="184">
        <v>60.776699999999998</v>
      </c>
      <c r="O829" s="184">
        <v>14.634499999999999</v>
      </c>
      <c r="P829" s="184">
        <v>14.223800000000001</v>
      </c>
      <c r="Q829" s="184">
        <v>13.1134</v>
      </c>
      <c r="R829" s="184">
        <v>19.986799999999999</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44391</v>
      </c>
      <c r="E830" s="184">
        <v>14.21</v>
      </c>
      <c r="F830" s="184">
        <v>0.2908</v>
      </c>
      <c r="G830" s="184">
        <v>1.2951999999999999</v>
      </c>
      <c r="H830" s="184">
        <v>0.29859999999999998</v>
      </c>
      <c r="I830" s="184">
        <v>1.9471000000000001</v>
      </c>
      <c r="J830" s="184">
        <v>2.0173999999999999</v>
      </c>
      <c r="K830" s="184">
        <v>9.8315000000000001</v>
      </c>
      <c r="L830" s="184">
        <v>7.4471999999999996</v>
      </c>
      <c r="M830" s="184">
        <v>29.053899999999999</v>
      </c>
      <c r="N830" s="184">
        <v>41.182299999999998</v>
      </c>
      <c r="O830" s="184"/>
      <c r="P830" s="184"/>
      <c r="Q830" s="184">
        <v>13.3978</v>
      </c>
      <c r="R830" s="184">
        <v>15.468999999999999</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44391</v>
      </c>
      <c r="E831" s="184">
        <v>13.5083</v>
      </c>
      <c r="F831" s="184">
        <v>0.28510000000000002</v>
      </c>
      <c r="G831" s="184">
        <v>1.27</v>
      </c>
      <c r="H831" s="184">
        <v>0.26269999999999999</v>
      </c>
      <c r="I831" s="184">
        <v>1.8755999999999999</v>
      </c>
      <c r="J831" s="184">
        <v>1.8641000000000001</v>
      </c>
      <c r="K831" s="184">
        <v>9.3257999999999992</v>
      </c>
      <c r="L831" s="184">
        <v>6.4786000000000001</v>
      </c>
      <c r="M831" s="184">
        <v>27.313099999999999</v>
      </c>
      <c r="N831" s="184">
        <v>38.670400000000001</v>
      </c>
      <c r="O831" s="184"/>
      <c r="P831" s="184"/>
      <c r="Q831" s="184">
        <v>11.3614</v>
      </c>
      <c r="R831" s="184">
        <v>13.386200000000001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44391</v>
      </c>
      <c r="E832" s="184">
        <v>15.492100000000001</v>
      </c>
      <c r="F832" s="184">
        <v>0.4819</v>
      </c>
      <c r="G832" s="184">
        <v>1.2873000000000001</v>
      </c>
      <c r="H832" s="184">
        <v>0.4637</v>
      </c>
      <c r="I832" s="184">
        <v>1.9412</v>
      </c>
      <c r="J832" s="184">
        <v>1.6876</v>
      </c>
      <c r="K832" s="184">
        <v>12.6624</v>
      </c>
      <c r="L832" s="184">
        <v>10.626200000000001</v>
      </c>
      <c r="M832" s="184">
        <v>30.0578</v>
      </c>
      <c r="N832" s="184">
        <v>46.802799999999998</v>
      </c>
      <c r="O832" s="184"/>
      <c r="P832" s="184"/>
      <c r="Q832" s="184">
        <v>16.5718</v>
      </c>
      <c r="R832" s="184">
        <v>20.923400000000001</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44391</v>
      </c>
      <c r="E833" s="184">
        <v>14.7126</v>
      </c>
      <c r="F833" s="184">
        <v>0.47810000000000002</v>
      </c>
      <c r="G833" s="184">
        <v>1.2685999999999999</v>
      </c>
      <c r="H833" s="184">
        <v>0.43759999999999999</v>
      </c>
      <c r="I833" s="184">
        <v>1.8871</v>
      </c>
      <c r="J833" s="184">
        <v>1.5783</v>
      </c>
      <c r="K833" s="184">
        <v>12.2722</v>
      </c>
      <c r="L833" s="184">
        <v>9.8833000000000002</v>
      </c>
      <c r="M833" s="184">
        <v>28.566199999999998</v>
      </c>
      <c r="N833" s="184">
        <v>44.494799999999998</v>
      </c>
      <c r="O833" s="184"/>
      <c r="P833" s="184"/>
      <c r="Q833" s="184">
        <v>14.4826</v>
      </c>
      <c r="R833" s="184">
        <v>18.857299999999999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44391</v>
      </c>
      <c r="E834" s="184">
        <v>143.97</v>
      </c>
      <c r="F834" s="184">
        <v>0.39050000000000001</v>
      </c>
      <c r="G834" s="184">
        <v>1.5732999999999999</v>
      </c>
      <c r="H834" s="184">
        <v>0.55879999999999996</v>
      </c>
      <c r="I834" s="184">
        <v>1.423</v>
      </c>
      <c r="J834" s="184">
        <v>1.5087999999999999</v>
      </c>
      <c r="K834" s="184">
        <v>11.0451</v>
      </c>
      <c r="L834" s="184">
        <v>11.1051</v>
      </c>
      <c r="M834" s="184">
        <v>30.348600000000001</v>
      </c>
      <c r="N834" s="184">
        <v>44.882800000000003</v>
      </c>
      <c r="O834" s="184">
        <v>7.4088000000000003</v>
      </c>
      <c r="P834" s="184">
        <v>8.6925000000000008</v>
      </c>
      <c r="Q834" s="184">
        <v>9.9581</v>
      </c>
      <c r="R834" s="184">
        <v>12.143800000000001</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44391</v>
      </c>
      <c r="E835" s="184">
        <v>138.66999999999999</v>
      </c>
      <c r="F835" s="184">
        <v>0.3982</v>
      </c>
      <c r="G835" s="184">
        <v>1.5749</v>
      </c>
      <c r="H835" s="184">
        <v>0.55840000000000001</v>
      </c>
      <c r="I835" s="184">
        <v>1.4189000000000001</v>
      </c>
      <c r="J835" s="184">
        <v>1.5004999999999999</v>
      </c>
      <c r="K835" s="184">
        <v>11.024800000000001</v>
      </c>
      <c r="L835" s="184">
        <v>11.0871</v>
      </c>
      <c r="M835" s="184">
        <v>30.304500000000001</v>
      </c>
      <c r="N835" s="184">
        <v>44.809899999999999</v>
      </c>
      <c r="O835" s="184">
        <v>7.2923</v>
      </c>
      <c r="P835" s="184">
        <v>8.5380000000000003</v>
      </c>
      <c r="Q835" s="184">
        <v>10.043900000000001</v>
      </c>
      <c r="R835" s="184">
        <v>12.0374</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44391</v>
      </c>
      <c r="E836" s="184">
        <v>32.68</v>
      </c>
      <c r="F836" s="184">
        <v>0.52290000000000003</v>
      </c>
      <c r="G836" s="184">
        <v>0.9577</v>
      </c>
      <c r="H836" s="184">
        <v>0.73980000000000001</v>
      </c>
      <c r="I836" s="184">
        <v>2.3809999999999998</v>
      </c>
      <c r="J836" s="184">
        <v>3.7130999999999998</v>
      </c>
      <c r="K836" s="184">
        <v>16.5062</v>
      </c>
      <c r="L836" s="184">
        <v>17.978300000000001</v>
      </c>
      <c r="M836" s="184">
        <v>42.769799999999996</v>
      </c>
      <c r="N836" s="184">
        <v>62.344799999999999</v>
      </c>
      <c r="O836" s="184">
        <v>17.5335</v>
      </c>
      <c r="P836" s="184">
        <v>15.446</v>
      </c>
      <c r="Q836" s="184">
        <v>13.7377</v>
      </c>
      <c r="R836" s="184">
        <v>26.508400000000002</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44391</v>
      </c>
      <c r="E837" s="184">
        <v>30.71</v>
      </c>
      <c r="F837" s="184">
        <v>0.52370000000000005</v>
      </c>
      <c r="G837" s="184">
        <v>0.95330000000000004</v>
      </c>
      <c r="H837" s="184">
        <v>0.72150000000000003</v>
      </c>
      <c r="I837" s="184">
        <v>2.3325999999999998</v>
      </c>
      <c r="J837" s="184">
        <v>3.645</v>
      </c>
      <c r="K837" s="184">
        <v>16.281700000000001</v>
      </c>
      <c r="L837" s="184">
        <v>17.527699999999999</v>
      </c>
      <c r="M837" s="184">
        <v>41.9131</v>
      </c>
      <c r="N837" s="184">
        <v>61.0383</v>
      </c>
      <c r="O837" s="184">
        <v>16.732900000000001</v>
      </c>
      <c r="P837" s="184">
        <v>14.6455</v>
      </c>
      <c r="Q837" s="184">
        <v>11.7478</v>
      </c>
      <c r="R837" s="184">
        <v>25.537700000000001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44391</v>
      </c>
      <c r="E838" s="184">
        <v>246.97280000000001</v>
      </c>
      <c r="F838" s="184">
        <v>0.84899999999999998</v>
      </c>
      <c r="G838" s="184">
        <v>0.75619999999999998</v>
      </c>
      <c r="H838" s="184">
        <v>0.49340000000000001</v>
      </c>
      <c r="I838" s="184">
        <v>2.5211000000000001</v>
      </c>
      <c r="J838" s="184">
        <v>3.1945999999999999</v>
      </c>
      <c r="K838" s="184">
        <v>13.5404</v>
      </c>
      <c r="L838" s="184">
        <v>14.437799999999999</v>
      </c>
      <c r="M838" s="184">
        <v>45.457599999999999</v>
      </c>
      <c r="N838" s="184">
        <v>69.752399999999994</v>
      </c>
      <c r="O838" s="184">
        <v>19.059799999999999</v>
      </c>
      <c r="P838" s="184">
        <v>17.854600000000001</v>
      </c>
      <c r="Q838" s="184">
        <v>17.279699999999998</v>
      </c>
      <c r="R838" s="184">
        <v>31.984000000000002</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44391</v>
      </c>
      <c r="E839" s="184">
        <v>216.84348238363299</v>
      </c>
      <c r="F839" s="184">
        <v>0.84899999999999998</v>
      </c>
      <c r="G839" s="184">
        <v>0.75629999999999997</v>
      </c>
      <c r="H839" s="184">
        <v>0.49340000000000001</v>
      </c>
      <c r="I839" s="184">
        <v>2.5211000000000001</v>
      </c>
      <c r="J839" s="184">
        <v>3.1947000000000001</v>
      </c>
      <c r="K839" s="184">
        <v>13.5405</v>
      </c>
      <c r="L839" s="184">
        <v>14.437799999999999</v>
      </c>
      <c r="M839" s="184">
        <v>45.457599999999999</v>
      </c>
      <c r="N839" s="184">
        <v>69.752899999999997</v>
      </c>
      <c r="O839" s="184">
        <v>18.797899999999998</v>
      </c>
      <c r="P839" s="184">
        <v>17.698799999999999</v>
      </c>
      <c r="Q839" s="184">
        <v>17.181100000000001</v>
      </c>
      <c r="R839" s="184">
        <v>31.761600000000001</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44391</v>
      </c>
      <c r="E840" s="184">
        <v>237.38079999999999</v>
      </c>
      <c r="F840" s="184">
        <v>0.8468</v>
      </c>
      <c r="G840" s="184">
        <v>0.74670000000000003</v>
      </c>
      <c r="H840" s="184">
        <v>0.47949999999999998</v>
      </c>
      <c r="I840" s="184">
        <v>2.4925000000000002</v>
      </c>
      <c r="J840" s="184">
        <v>3.1326999999999998</v>
      </c>
      <c r="K840" s="184">
        <v>13.3383</v>
      </c>
      <c r="L840" s="184">
        <v>14.0359</v>
      </c>
      <c r="M840" s="184">
        <v>44.7087</v>
      </c>
      <c r="N840" s="184">
        <v>68.516999999999996</v>
      </c>
      <c r="O840" s="184">
        <v>18.337499999999999</v>
      </c>
      <c r="P840" s="184">
        <v>17.202500000000001</v>
      </c>
      <c r="Q840" s="184">
        <v>16.203299999999999</v>
      </c>
      <c r="R840" s="184">
        <v>31.1157</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44391</v>
      </c>
      <c r="E841" s="184">
        <v>380.08639122108502</v>
      </c>
      <c r="F841" s="184">
        <v>0.8468</v>
      </c>
      <c r="G841" s="184">
        <v>0.74660000000000004</v>
      </c>
      <c r="H841" s="184">
        <v>0.47939999999999999</v>
      </c>
      <c r="I841" s="184">
        <v>2.4925000000000002</v>
      </c>
      <c r="J841" s="184">
        <v>3.1326000000000001</v>
      </c>
      <c r="K841" s="184">
        <v>13.338200000000001</v>
      </c>
      <c r="L841" s="184">
        <v>14.035600000000001</v>
      </c>
      <c r="M841" s="184">
        <v>44.708300000000001</v>
      </c>
      <c r="N841" s="184">
        <v>68.516599999999997</v>
      </c>
      <c r="O841" s="184">
        <v>18.07</v>
      </c>
      <c r="P841" s="184">
        <v>17.043199999999999</v>
      </c>
      <c r="Q841" s="184">
        <v>13.279500000000001</v>
      </c>
      <c r="R841" s="184">
        <v>30.888000000000002</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0.39575925925925931</v>
      </c>
      <c r="G842" s="186">
        <v>1.2147296296296302</v>
      </c>
      <c r="H842" s="186">
        <v>0.58605925925925917</v>
      </c>
      <c r="I842" s="186">
        <v>2.1143537037037041</v>
      </c>
      <c r="J842" s="186">
        <v>2.775177777777778</v>
      </c>
      <c r="K842" s="186">
        <v>13.900322222222224</v>
      </c>
      <c r="L842" s="186">
        <v>14.867585185185183</v>
      </c>
      <c r="M842" s="186">
        <v>41.543805555555565</v>
      </c>
      <c r="N842" s="186">
        <v>57.404751851851834</v>
      </c>
      <c r="O842" s="186">
        <v>15.139835416666665</v>
      </c>
      <c r="P842" s="186">
        <v>14.832736363636366</v>
      </c>
      <c r="Q842" s="186">
        <v>17.917894444444443</v>
      </c>
      <c r="R842" s="186">
        <v>22.217038461538468</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0.34594999999999998</v>
      </c>
      <c r="G843" s="186">
        <v>1.1996</v>
      </c>
      <c r="H843" s="186">
        <v>0.47155000000000002</v>
      </c>
      <c r="I843" s="186">
        <v>1.9661</v>
      </c>
      <c r="J843" s="186">
        <v>2.6993</v>
      </c>
      <c r="K843" s="186">
        <v>13.805199999999999</v>
      </c>
      <c r="L843" s="186">
        <v>14.4642</v>
      </c>
      <c r="M843" s="186">
        <v>40.008499999999998</v>
      </c>
      <c r="N843" s="186">
        <v>57.056349999999995</v>
      </c>
      <c r="O843" s="186">
        <v>15.009450000000001</v>
      </c>
      <c r="P843" s="186">
        <v>15.3912</v>
      </c>
      <c r="Q843" s="186">
        <v>16.19445</v>
      </c>
      <c r="R843" s="186">
        <v>21.538800000000002</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44391</v>
      </c>
      <c r="E846" s="184">
        <v>270.08030000000002</v>
      </c>
      <c r="F846" s="184">
        <v>0.81089999999999995</v>
      </c>
      <c r="G846" s="184">
        <v>4.8143000000000002</v>
      </c>
      <c r="H846" s="184">
        <v>8.5164000000000009</v>
      </c>
      <c r="I846" s="184">
        <v>7.5795000000000003</v>
      </c>
      <c r="J846" s="184">
        <v>2.1526000000000001</v>
      </c>
      <c r="K846" s="184">
        <v>5.3095999999999997</v>
      </c>
      <c r="L846" s="184">
        <v>4.0467000000000004</v>
      </c>
      <c r="M846" s="184">
        <v>4.3368000000000002</v>
      </c>
      <c r="N846" s="184">
        <v>4.8048999999999999</v>
      </c>
      <c r="O846" s="184">
        <v>7.6497000000000002</v>
      </c>
      <c r="P846" s="184">
        <v>7.57</v>
      </c>
      <c r="Q846" s="184">
        <v>8.4022000000000006</v>
      </c>
      <c r="R846" s="184">
        <v>7.1300999999999997</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44391</v>
      </c>
      <c r="E847" s="184">
        <v>275.14519999999999</v>
      </c>
      <c r="F847" s="184">
        <v>0.96840000000000004</v>
      </c>
      <c r="G847" s="184">
        <v>4.9648000000000003</v>
      </c>
      <c r="H847" s="184">
        <v>8.6674000000000007</v>
      </c>
      <c r="I847" s="184">
        <v>7.7302</v>
      </c>
      <c r="J847" s="184">
        <v>2.3029000000000002</v>
      </c>
      <c r="K847" s="184">
        <v>5.4623999999999997</v>
      </c>
      <c r="L847" s="184">
        <v>4.1997999999999998</v>
      </c>
      <c r="M847" s="184">
        <v>4.4988999999999999</v>
      </c>
      <c r="N847" s="184">
        <v>4.9730999999999996</v>
      </c>
      <c r="O847" s="184">
        <v>7.8635000000000002</v>
      </c>
      <c r="P847" s="184">
        <v>7.8040000000000003</v>
      </c>
      <c r="Q847" s="184">
        <v>8.5548999999999999</v>
      </c>
      <c r="R847" s="184">
        <v>7.3287000000000004</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44391</v>
      </c>
      <c r="E848" s="184">
        <v>10.194699999999999</v>
      </c>
      <c r="F848" s="184">
        <v>42.296399999999998</v>
      </c>
      <c r="G848" s="184">
        <v>3.6537000000000002</v>
      </c>
      <c r="H848" s="184">
        <v>6.35</v>
      </c>
      <c r="I848" s="184">
        <v>-1.508</v>
      </c>
      <c r="J848" s="184">
        <v>-2.6318000000000001</v>
      </c>
      <c r="K848" s="184">
        <v>4.3320999999999996</v>
      </c>
      <c r="L848" s="184"/>
      <c r="M848" s="184"/>
      <c r="N848" s="184"/>
      <c r="O848" s="184"/>
      <c r="P848" s="184"/>
      <c r="Q848" s="184">
        <v>6.0739999999999998</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44391</v>
      </c>
      <c r="E849" s="184">
        <v>10.184900000000001</v>
      </c>
      <c r="F849" s="184">
        <v>42.3371</v>
      </c>
      <c r="G849" s="184">
        <v>3.3702999999999999</v>
      </c>
      <c r="H849" s="184">
        <v>6.0994999999999999</v>
      </c>
      <c r="I849" s="184">
        <v>-1.7906</v>
      </c>
      <c r="J849" s="184">
        <v>-2.9197000000000002</v>
      </c>
      <c r="K849" s="184">
        <v>4.0293000000000001</v>
      </c>
      <c r="L849" s="184"/>
      <c r="M849" s="184"/>
      <c r="N849" s="184"/>
      <c r="O849" s="184"/>
      <c r="P849" s="184"/>
      <c r="Q849" s="184">
        <v>5.7682000000000002</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44391</v>
      </c>
      <c r="E850" s="184">
        <v>31.755600000000001</v>
      </c>
      <c r="F850" s="184">
        <v>15.7536</v>
      </c>
      <c r="G850" s="184">
        <v>8.2159999999999993</v>
      </c>
      <c r="H850" s="184">
        <v>8.0582999999999991</v>
      </c>
      <c r="I850" s="184">
        <v>6.6753999999999998</v>
      </c>
      <c r="J850" s="184">
        <v>3.4849999999999999</v>
      </c>
      <c r="K850" s="184">
        <v>4.2614999999999998</v>
      </c>
      <c r="L850" s="184">
        <v>3.5470000000000002</v>
      </c>
      <c r="M850" s="184">
        <v>3.9645000000000001</v>
      </c>
      <c r="N850" s="184">
        <v>4.4180000000000001</v>
      </c>
      <c r="O850" s="184">
        <v>6.1364000000000001</v>
      </c>
      <c r="P850" s="184">
        <v>6.1092000000000004</v>
      </c>
      <c r="Q850" s="184">
        <v>5.8754999999999997</v>
      </c>
      <c r="R850" s="184">
        <v>5.6776</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44391</v>
      </c>
      <c r="E851" s="184">
        <v>33.702500000000001</v>
      </c>
      <c r="F851" s="184">
        <v>16.360700000000001</v>
      </c>
      <c r="G851" s="184">
        <v>8.8915000000000006</v>
      </c>
      <c r="H851" s="184">
        <v>8.7406000000000006</v>
      </c>
      <c r="I851" s="184">
        <v>7.3620000000000001</v>
      </c>
      <c r="J851" s="184">
        <v>4.1585000000000001</v>
      </c>
      <c r="K851" s="184">
        <v>4.9383999999999997</v>
      </c>
      <c r="L851" s="184">
        <v>4.1886999999999999</v>
      </c>
      <c r="M851" s="184">
        <v>4.6238000000000001</v>
      </c>
      <c r="N851" s="184">
        <v>5.1193</v>
      </c>
      <c r="O851" s="184">
        <v>6.7771999999999997</v>
      </c>
      <c r="P851" s="184">
        <v>6.7460000000000004</v>
      </c>
      <c r="Q851" s="184">
        <v>7.0885999999999996</v>
      </c>
      <c r="R851" s="184">
        <v>6.3620999999999999</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44391</v>
      </c>
      <c r="E852" s="184">
        <v>38.540399999999998</v>
      </c>
      <c r="F852" s="184">
        <v>1.1365000000000001</v>
      </c>
      <c r="G852" s="184">
        <v>6.0662000000000003</v>
      </c>
      <c r="H852" s="184">
        <v>7.194</v>
      </c>
      <c r="I852" s="184">
        <v>6.3743999999999996</v>
      </c>
      <c r="J852" s="184">
        <v>3.0889000000000002</v>
      </c>
      <c r="K852" s="184">
        <v>5.6778000000000004</v>
      </c>
      <c r="L852" s="184">
        <v>4.3216000000000001</v>
      </c>
      <c r="M852" s="184">
        <v>5.2694999999999999</v>
      </c>
      <c r="N852" s="184">
        <v>5.843</v>
      </c>
      <c r="O852" s="184">
        <v>7.8253000000000004</v>
      </c>
      <c r="P852" s="184">
        <v>7.6009000000000002</v>
      </c>
      <c r="Q852" s="184">
        <v>8.1247000000000007</v>
      </c>
      <c r="R852" s="184">
        <v>7.5881999999999996</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44391</v>
      </c>
      <c r="E853" s="184">
        <v>38.953800000000001</v>
      </c>
      <c r="F853" s="184">
        <v>1.4056</v>
      </c>
      <c r="G853" s="184">
        <v>6.3209</v>
      </c>
      <c r="H853" s="184">
        <v>7.4531999999999998</v>
      </c>
      <c r="I853" s="184">
        <v>6.6294000000000004</v>
      </c>
      <c r="J853" s="184">
        <v>3.3418000000000001</v>
      </c>
      <c r="K853" s="184">
        <v>5.9330999999999996</v>
      </c>
      <c r="L853" s="184">
        <v>4.5774999999999997</v>
      </c>
      <c r="M853" s="184">
        <v>5.53</v>
      </c>
      <c r="N853" s="184">
        <v>6.1085000000000003</v>
      </c>
      <c r="O853" s="184">
        <v>8.0259</v>
      </c>
      <c r="P853" s="184">
        <v>7.7777000000000003</v>
      </c>
      <c r="Q853" s="184">
        <v>8.3585999999999991</v>
      </c>
      <c r="R853" s="184">
        <v>7.8075999999999999</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44391</v>
      </c>
      <c r="E854" s="184">
        <v>329.97410000000002</v>
      </c>
      <c r="F854" s="184">
        <v>4.4141000000000004</v>
      </c>
      <c r="G854" s="184">
        <v>7.0595999999999997</v>
      </c>
      <c r="H854" s="184">
        <v>3.2604000000000002</v>
      </c>
      <c r="I854" s="184">
        <v>4.4432</v>
      </c>
      <c r="J854" s="184">
        <v>4.0415999999999999</v>
      </c>
      <c r="K854" s="184">
        <v>6.6764999999999999</v>
      </c>
      <c r="L854" s="184">
        <v>3.6619000000000002</v>
      </c>
      <c r="M854" s="184">
        <v>5.1708999999999996</v>
      </c>
      <c r="N854" s="184">
        <v>5.9686000000000003</v>
      </c>
      <c r="O854" s="184">
        <v>7.6853999999999996</v>
      </c>
      <c r="P854" s="184">
        <v>7.4444999999999997</v>
      </c>
      <c r="Q854" s="184">
        <v>7.9185999999999996</v>
      </c>
      <c r="R854" s="184">
        <v>7.6601999999999997</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44391</v>
      </c>
      <c r="E855" s="184">
        <v>350.98660000000001</v>
      </c>
      <c r="F855" s="184">
        <v>5.1276000000000002</v>
      </c>
      <c r="G855" s="184">
        <v>7.7786</v>
      </c>
      <c r="H855" s="184">
        <v>3.98</v>
      </c>
      <c r="I855" s="184">
        <v>5.1645000000000003</v>
      </c>
      <c r="J855" s="184">
        <v>4.7641</v>
      </c>
      <c r="K855" s="184">
        <v>7.4093999999999998</v>
      </c>
      <c r="L855" s="184">
        <v>4.3963999999999999</v>
      </c>
      <c r="M855" s="184">
        <v>5.9207000000000001</v>
      </c>
      <c r="N855" s="184">
        <v>6.7342000000000004</v>
      </c>
      <c r="O855" s="184">
        <v>8.4876000000000005</v>
      </c>
      <c r="P855" s="184">
        <v>8.2805</v>
      </c>
      <c r="Q855" s="184">
        <v>8.8186</v>
      </c>
      <c r="R855" s="184">
        <v>8.4461999999999993</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44391</v>
      </c>
      <c r="E856" s="184">
        <v>10.178599999999999</v>
      </c>
      <c r="F856" s="184">
        <v>10.0434</v>
      </c>
      <c r="G856" s="184">
        <v>5.8856999999999999</v>
      </c>
      <c r="H856" s="184">
        <v>6.6680999999999999</v>
      </c>
      <c r="I856" s="184">
        <v>5.5186999999999999</v>
      </c>
      <c r="J856" s="184">
        <v>3.1398000000000001</v>
      </c>
      <c r="K856" s="184">
        <v>4.7374999999999998</v>
      </c>
      <c r="L856" s="184"/>
      <c r="M856" s="184"/>
      <c r="N856" s="184"/>
      <c r="O856" s="184"/>
      <c r="P856" s="184"/>
      <c r="Q856" s="184">
        <v>4.4649999999999999</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44391</v>
      </c>
      <c r="E857" s="184">
        <v>10.159000000000001</v>
      </c>
      <c r="F857" s="184">
        <v>9.7033000000000005</v>
      </c>
      <c r="G857" s="184">
        <v>5.4653</v>
      </c>
      <c r="H857" s="184">
        <v>6.2179000000000002</v>
      </c>
      <c r="I857" s="184">
        <v>5.0396999999999998</v>
      </c>
      <c r="J857" s="184">
        <v>2.6524999999999999</v>
      </c>
      <c r="K857" s="184">
        <v>4.2488000000000001</v>
      </c>
      <c r="L857" s="184"/>
      <c r="M857" s="184"/>
      <c r="N857" s="184"/>
      <c r="O857" s="184"/>
      <c r="P857" s="184"/>
      <c r="Q857" s="184">
        <v>3.9750000000000001</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44391</v>
      </c>
      <c r="E858" s="184">
        <v>1184.2198000000001</v>
      </c>
      <c r="F858" s="184">
        <v>5.0987</v>
      </c>
      <c r="G858" s="184">
        <v>5.3855000000000004</v>
      </c>
      <c r="H858" s="184">
        <v>10.500999999999999</v>
      </c>
      <c r="I858" s="184">
        <v>5.5960000000000001</v>
      </c>
      <c r="J858" s="184">
        <v>-2.5316000000000001</v>
      </c>
      <c r="K858" s="184">
        <v>7.3548999999999998</v>
      </c>
      <c r="L858" s="184">
        <v>4.1631</v>
      </c>
      <c r="M858" s="184">
        <v>5.4739000000000004</v>
      </c>
      <c r="N858" s="184">
        <v>5.8788</v>
      </c>
      <c r="O858" s="184"/>
      <c r="P858" s="184"/>
      <c r="Q858" s="184">
        <v>8.1039999999999992</v>
      </c>
      <c r="R858" s="184">
        <v>8.1097999999999999</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44391</v>
      </c>
      <c r="E859" s="184">
        <v>1175.489</v>
      </c>
      <c r="F859" s="184">
        <v>4.6985999999999999</v>
      </c>
      <c r="G859" s="184">
        <v>4.9851999999999999</v>
      </c>
      <c r="H859" s="184">
        <v>10.1004</v>
      </c>
      <c r="I859" s="184">
        <v>5.1954000000000002</v>
      </c>
      <c r="J859" s="184">
        <v>-2.9308000000000001</v>
      </c>
      <c r="K859" s="184">
        <v>6.9474999999999998</v>
      </c>
      <c r="L859" s="184">
        <v>3.7551000000000001</v>
      </c>
      <c r="M859" s="184">
        <v>5.0579000000000001</v>
      </c>
      <c r="N859" s="184">
        <v>5.4558999999999997</v>
      </c>
      <c r="O859" s="184"/>
      <c r="P859" s="184"/>
      <c r="Q859" s="184">
        <v>7.7359999999999998</v>
      </c>
      <c r="R859" s="184">
        <v>7.7297000000000002</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44391</v>
      </c>
      <c r="E860" s="184">
        <v>35.260599999999997</v>
      </c>
      <c r="F860" s="184">
        <v>9.1115999999999993</v>
      </c>
      <c r="G860" s="184">
        <v>7.5644</v>
      </c>
      <c r="H860" s="184">
        <v>13.239100000000001</v>
      </c>
      <c r="I860" s="184">
        <v>9.4540000000000006</v>
      </c>
      <c r="J860" s="184">
        <v>1.1328</v>
      </c>
      <c r="K860" s="184">
        <v>5.9020999999999999</v>
      </c>
      <c r="L860" s="184">
        <v>4.3251999999999997</v>
      </c>
      <c r="M860" s="184">
        <v>4.9987000000000004</v>
      </c>
      <c r="N860" s="184">
        <v>5.3555000000000001</v>
      </c>
      <c r="O860" s="184">
        <v>8.5104000000000006</v>
      </c>
      <c r="P860" s="184">
        <v>7.6063000000000001</v>
      </c>
      <c r="Q860" s="184">
        <v>7.7541000000000002</v>
      </c>
      <c r="R860" s="184">
        <v>8.4909999999999997</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44391</v>
      </c>
      <c r="E861" s="184">
        <v>36.648499999999999</v>
      </c>
      <c r="F861" s="184">
        <v>9.4640000000000004</v>
      </c>
      <c r="G861" s="184">
        <v>7.9164000000000003</v>
      </c>
      <c r="H861" s="184">
        <v>13.5802</v>
      </c>
      <c r="I861" s="184">
        <v>9.7897999999999996</v>
      </c>
      <c r="J861" s="184">
        <v>1.4658</v>
      </c>
      <c r="K861" s="184">
        <v>6.2382</v>
      </c>
      <c r="L861" s="184">
        <v>4.6688999999999998</v>
      </c>
      <c r="M861" s="184">
        <v>5.3525</v>
      </c>
      <c r="N861" s="184">
        <v>5.7169999999999996</v>
      </c>
      <c r="O861" s="184">
        <v>8.9458000000000002</v>
      </c>
      <c r="P861" s="184">
        <v>8.0593000000000004</v>
      </c>
      <c r="Q861" s="184">
        <v>8.5931999999999995</v>
      </c>
      <c r="R861" s="184">
        <v>8.8994999999999997</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44391</v>
      </c>
      <c r="E862" s="184">
        <v>10.3398</v>
      </c>
      <c r="F862" s="184">
        <v>18.718900000000001</v>
      </c>
      <c r="G862" s="184">
        <v>8.4819999999999993</v>
      </c>
      <c r="H862" s="184">
        <v>9.1943000000000001</v>
      </c>
      <c r="I862" s="184">
        <v>6.4455999999999998</v>
      </c>
      <c r="J862" s="184">
        <v>3.4575</v>
      </c>
      <c r="K862" s="184">
        <v>4.8571999999999997</v>
      </c>
      <c r="L862" s="184">
        <v>2.7919999999999998</v>
      </c>
      <c r="M862" s="184"/>
      <c r="N862" s="184"/>
      <c r="O862" s="184"/>
      <c r="P862" s="184"/>
      <c r="Q862" s="184">
        <v>4.7702999999999998</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44391</v>
      </c>
      <c r="E863" s="184">
        <v>10.3246</v>
      </c>
      <c r="F863" s="184">
        <v>18.038699999999999</v>
      </c>
      <c r="G863" s="184">
        <v>8.2819000000000003</v>
      </c>
      <c r="H863" s="184">
        <v>8.9544999999999995</v>
      </c>
      <c r="I863" s="184">
        <v>6.2267999999999999</v>
      </c>
      <c r="J863" s="184">
        <v>3.2374000000000001</v>
      </c>
      <c r="K863" s="184">
        <v>4.6463999999999999</v>
      </c>
      <c r="L863" s="184">
        <v>2.5874999999999999</v>
      </c>
      <c r="M863" s="184"/>
      <c r="N863" s="184"/>
      <c r="O863" s="184"/>
      <c r="P863" s="184"/>
      <c r="Q863" s="184">
        <v>4.5568999999999997</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44391</v>
      </c>
      <c r="E864" s="184">
        <v>1227.0361</v>
      </c>
      <c r="F864" s="184">
        <v>12.477</v>
      </c>
      <c r="G864" s="184">
        <v>6.6753</v>
      </c>
      <c r="H864" s="184">
        <v>6.3143000000000002</v>
      </c>
      <c r="I864" s="184">
        <v>6.0186000000000002</v>
      </c>
      <c r="J864" s="184">
        <v>3.6738</v>
      </c>
      <c r="K864" s="184">
        <v>4.9650999999999996</v>
      </c>
      <c r="L864" s="184">
        <v>4.4543999999999997</v>
      </c>
      <c r="M864" s="184">
        <v>4.3132999999999999</v>
      </c>
      <c r="N864" s="184">
        <v>4.5251999999999999</v>
      </c>
      <c r="O864" s="184"/>
      <c r="P864" s="184"/>
      <c r="Q864" s="184">
        <v>7.8517000000000001</v>
      </c>
      <c r="R864" s="184">
        <v>7.141</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44391</v>
      </c>
      <c r="E865" s="184">
        <v>1195.6169</v>
      </c>
      <c r="F865" s="184">
        <v>11.6044</v>
      </c>
      <c r="G865" s="184">
        <v>5.8044000000000002</v>
      </c>
      <c r="H865" s="184">
        <v>5.4432</v>
      </c>
      <c r="I865" s="184">
        <v>5.1467000000000001</v>
      </c>
      <c r="J865" s="184">
        <v>2.8014999999999999</v>
      </c>
      <c r="K865" s="184">
        <v>4.0850999999999997</v>
      </c>
      <c r="L865" s="184">
        <v>3.5619999999999998</v>
      </c>
      <c r="M865" s="184">
        <v>3.4018000000000002</v>
      </c>
      <c r="N865" s="184">
        <v>3.5918999999999999</v>
      </c>
      <c r="O865" s="184"/>
      <c r="P865" s="184"/>
      <c r="Q865" s="184">
        <v>6.8231000000000002</v>
      </c>
      <c r="R865" s="184">
        <v>6.1582999999999997</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11.978475000000001</v>
      </c>
      <c r="G866" s="186">
        <v>6.3791000000000002</v>
      </c>
      <c r="H866" s="186">
        <v>7.926639999999999</v>
      </c>
      <c r="I866" s="186">
        <v>5.6545650000000007</v>
      </c>
      <c r="J866" s="186">
        <v>1.8941299999999999</v>
      </c>
      <c r="K866" s="186">
        <v>5.4006450000000008</v>
      </c>
      <c r="L866" s="186">
        <v>3.9529874999999999</v>
      </c>
      <c r="M866" s="186">
        <v>4.850942857142857</v>
      </c>
      <c r="N866" s="186">
        <v>5.3209928571428566</v>
      </c>
      <c r="O866" s="186">
        <v>7.7907200000000003</v>
      </c>
      <c r="P866" s="186">
        <v>7.4998400000000007</v>
      </c>
      <c r="Q866" s="186">
        <v>6.9806600000000003</v>
      </c>
      <c r="R866" s="186">
        <v>7.4664285714285716</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9.5836500000000004</v>
      </c>
      <c r="G867" s="186">
        <v>6.1935500000000001</v>
      </c>
      <c r="H867" s="186">
        <v>7.755749999999999</v>
      </c>
      <c r="I867" s="186">
        <v>6.1227</v>
      </c>
      <c r="J867" s="186">
        <v>2.9451999999999998</v>
      </c>
      <c r="K867" s="186">
        <v>5.1373499999999996</v>
      </c>
      <c r="L867" s="186">
        <v>4.1759000000000004</v>
      </c>
      <c r="M867" s="186">
        <v>5.0282999999999998</v>
      </c>
      <c r="N867" s="186">
        <v>5.4056999999999995</v>
      </c>
      <c r="O867" s="186">
        <v>7.8444000000000003</v>
      </c>
      <c r="P867" s="186">
        <v>7.6036000000000001</v>
      </c>
      <c r="Q867" s="186">
        <v>7.74505</v>
      </c>
      <c r="R867" s="186">
        <v>7.6242000000000001</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44391</v>
      </c>
      <c r="E870" s="184">
        <v>83.587199999999996</v>
      </c>
      <c r="F870" s="184">
        <v>0.31130000000000002</v>
      </c>
      <c r="G870" s="184">
        <v>1.1233</v>
      </c>
      <c r="H870" s="184">
        <v>0.1234</v>
      </c>
      <c r="I870" s="184">
        <v>1.2708999999999999</v>
      </c>
      <c r="J870" s="184">
        <v>1.6306</v>
      </c>
      <c r="K870" s="184">
        <v>11.950699999999999</v>
      </c>
      <c r="L870" s="184">
        <v>9.4077999999999999</v>
      </c>
      <c r="M870" s="184">
        <v>35.7288</v>
      </c>
      <c r="N870" s="184">
        <v>49.618200000000002</v>
      </c>
      <c r="O870" s="184">
        <v>13.893700000000001</v>
      </c>
      <c r="P870" s="184">
        <v>12.7576</v>
      </c>
      <c r="Q870" s="184">
        <v>14.4504</v>
      </c>
      <c r="R870" s="184">
        <v>17.938400000000001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44391</v>
      </c>
      <c r="E871" s="184">
        <v>90.643199999999993</v>
      </c>
      <c r="F871" s="184">
        <v>0.31369999999999998</v>
      </c>
      <c r="G871" s="184">
        <v>1.1348</v>
      </c>
      <c r="H871" s="184">
        <v>0.13980000000000001</v>
      </c>
      <c r="I871" s="184">
        <v>1.3048999999999999</v>
      </c>
      <c r="J871" s="184">
        <v>1.7039</v>
      </c>
      <c r="K871" s="184">
        <v>12.202500000000001</v>
      </c>
      <c r="L871" s="184">
        <v>9.8676999999999992</v>
      </c>
      <c r="M871" s="184">
        <v>36.620100000000001</v>
      </c>
      <c r="N871" s="184">
        <v>50.972099999999998</v>
      </c>
      <c r="O871" s="184">
        <v>14.918100000000001</v>
      </c>
      <c r="P871" s="184">
        <v>13.9153</v>
      </c>
      <c r="Q871" s="184">
        <v>15.634600000000001</v>
      </c>
      <c r="R871" s="184">
        <v>18.9925</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44391</v>
      </c>
      <c r="E872" s="184">
        <v>46.44</v>
      </c>
      <c r="F872" s="184">
        <v>0.3891</v>
      </c>
      <c r="G872" s="184">
        <v>0.3024</v>
      </c>
      <c r="H872" s="184">
        <v>-8.6099999999999996E-2</v>
      </c>
      <c r="I872" s="184">
        <v>1.7750999999999999</v>
      </c>
      <c r="J872" s="184">
        <v>1.7082999999999999</v>
      </c>
      <c r="K872" s="184">
        <v>13.3512</v>
      </c>
      <c r="L872" s="184">
        <v>10.597799999999999</v>
      </c>
      <c r="M872" s="184">
        <v>38.296599999999998</v>
      </c>
      <c r="N872" s="184">
        <v>53.7239</v>
      </c>
      <c r="O872" s="184">
        <v>14.964499999999999</v>
      </c>
      <c r="P872" s="184">
        <v>18.8919</v>
      </c>
      <c r="Q872" s="184">
        <v>17.572299999999998</v>
      </c>
      <c r="R872" s="184">
        <v>24.040099999999999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44391</v>
      </c>
      <c r="E873" s="184">
        <v>41.89</v>
      </c>
      <c r="F873" s="184">
        <v>0.38340000000000002</v>
      </c>
      <c r="G873" s="184">
        <v>0.2873</v>
      </c>
      <c r="H873" s="184">
        <v>-9.5399999999999999E-2</v>
      </c>
      <c r="I873" s="184">
        <v>1.7487999999999999</v>
      </c>
      <c r="J873" s="184">
        <v>1.6008</v>
      </c>
      <c r="K873" s="184">
        <v>13.0024</v>
      </c>
      <c r="L873" s="184">
        <v>10.0341</v>
      </c>
      <c r="M873" s="184">
        <v>37.119500000000002</v>
      </c>
      <c r="N873" s="184">
        <v>51.9405</v>
      </c>
      <c r="O873" s="184">
        <v>13.5528</v>
      </c>
      <c r="P873" s="184">
        <v>17.468800000000002</v>
      </c>
      <c r="Q873" s="184">
        <v>17.1568</v>
      </c>
      <c r="R873" s="184">
        <v>22.606300000000001</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44391</v>
      </c>
      <c r="E874" s="184">
        <v>14.076000000000001</v>
      </c>
      <c r="F874" s="184">
        <v>0</v>
      </c>
      <c r="G874" s="184">
        <v>0.70830000000000004</v>
      </c>
      <c r="H874" s="184">
        <v>-0.16309999999999999</v>
      </c>
      <c r="I874" s="184">
        <v>1.7493000000000001</v>
      </c>
      <c r="J874" s="184">
        <v>1.9778</v>
      </c>
      <c r="K874" s="184">
        <v>11.3255</v>
      </c>
      <c r="L874" s="184">
        <v>9.3451000000000004</v>
      </c>
      <c r="M874" s="184">
        <v>34.531199999999998</v>
      </c>
      <c r="N874" s="184">
        <v>47.084600000000002</v>
      </c>
      <c r="O874" s="184">
        <v>12.834</v>
      </c>
      <c r="P874" s="184"/>
      <c r="Q874" s="184">
        <v>9.4856999999999996</v>
      </c>
      <c r="R874" s="184">
        <v>19.5336</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44391</v>
      </c>
      <c r="E875" s="184">
        <v>13.343999999999999</v>
      </c>
      <c r="F875" s="184">
        <v>-7.4999999999999997E-3</v>
      </c>
      <c r="G875" s="184">
        <v>0.68659999999999999</v>
      </c>
      <c r="H875" s="184">
        <v>-0.19450000000000001</v>
      </c>
      <c r="I875" s="184">
        <v>1.6840999999999999</v>
      </c>
      <c r="J875" s="184">
        <v>1.8314999999999999</v>
      </c>
      <c r="K875" s="184">
        <v>10.8582</v>
      </c>
      <c r="L875" s="184">
        <v>8.4702000000000002</v>
      </c>
      <c r="M875" s="184">
        <v>32.961300000000001</v>
      </c>
      <c r="N875" s="184">
        <v>44.838799999999999</v>
      </c>
      <c r="O875" s="184">
        <v>11.2719</v>
      </c>
      <c r="P875" s="184"/>
      <c r="Q875" s="184">
        <v>7.9466999999999999</v>
      </c>
      <c r="R875" s="184">
        <v>17.8188</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44391</v>
      </c>
      <c r="E876" s="184">
        <v>35.356000000000002</v>
      </c>
      <c r="F876" s="184">
        <v>0.4289</v>
      </c>
      <c r="G876" s="184">
        <v>0.96809999999999996</v>
      </c>
      <c r="H876" s="184">
        <v>0.33200000000000002</v>
      </c>
      <c r="I876" s="184">
        <v>2.0670000000000002</v>
      </c>
      <c r="J876" s="184">
        <v>3.4708999999999999</v>
      </c>
      <c r="K876" s="184">
        <v>13.3714</v>
      </c>
      <c r="L876" s="184">
        <v>12.789099999999999</v>
      </c>
      <c r="M876" s="184">
        <v>38.174100000000003</v>
      </c>
      <c r="N876" s="184">
        <v>52.081899999999997</v>
      </c>
      <c r="O876" s="184">
        <v>14.267099999999999</v>
      </c>
      <c r="P876" s="184">
        <v>13.4968</v>
      </c>
      <c r="Q876" s="184">
        <v>14.5671</v>
      </c>
      <c r="R876" s="184">
        <v>20.539899999999999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44391</v>
      </c>
      <c r="E877" s="184">
        <v>33.033999999999999</v>
      </c>
      <c r="F877" s="184">
        <v>0.42559999999999998</v>
      </c>
      <c r="G877" s="184">
        <v>0.95350000000000001</v>
      </c>
      <c r="H877" s="184">
        <v>0.30969999999999998</v>
      </c>
      <c r="I877" s="184">
        <v>2.0228999999999999</v>
      </c>
      <c r="J877" s="184">
        <v>3.3799000000000001</v>
      </c>
      <c r="K877" s="184">
        <v>13.068199999999999</v>
      </c>
      <c r="L877" s="184">
        <v>12.192600000000001</v>
      </c>
      <c r="M877" s="184">
        <v>37.0762</v>
      </c>
      <c r="N877" s="184">
        <v>50.469200000000001</v>
      </c>
      <c r="O877" s="184">
        <v>13.082100000000001</v>
      </c>
      <c r="P877" s="184">
        <v>12.4505</v>
      </c>
      <c r="Q877" s="184">
        <v>11.364699999999999</v>
      </c>
      <c r="R877" s="184">
        <v>19.255500000000001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44391</v>
      </c>
      <c r="E878" s="184">
        <v>60.286099999999998</v>
      </c>
      <c r="F878" s="184">
        <v>5.2900000000000003E-2</v>
      </c>
      <c r="G878" s="184">
        <v>1.6202000000000001</v>
      </c>
      <c r="H878" s="184">
        <v>0.94389999999999996</v>
      </c>
      <c r="I878" s="184">
        <v>3.3525999999999998</v>
      </c>
      <c r="J878" s="184">
        <v>2.6358000000000001</v>
      </c>
      <c r="K878" s="184">
        <v>16.9298</v>
      </c>
      <c r="L878" s="184">
        <v>19.776900000000001</v>
      </c>
      <c r="M878" s="184">
        <v>62.822299999999998</v>
      </c>
      <c r="N878" s="184">
        <v>70.095500000000001</v>
      </c>
      <c r="O878" s="184">
        <v>17.348500000000001</v>
      </c>
      <c r="P878" s="184">
        <v>14.1563</v>
      </c>
      <c r="Q878" s="184">
        <v>13.7149</v>
      </c>
      <c r="R878" s="184">
        <v>19.831800000000001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44391</v>
      </c>
      <c r="E879" s="184">
        <v>65.743600000000001</v>
      </c>
      <c r="F879" s="184">
        <v>5.5399999999999998E-2</v>
      </c>
      <c r="G879" s="184">
        <v>1.6317999999999999</v>
      </c>
      <c r="H879" s="184">
        <v>0.95979999999999999</v>
      </c>
      <c r="I879" s="184">
        <v>3.3845999999999998</v>
      </c>
      <c r="J879" s="184">
        <v>2.7037</v>
      </c>
      <c r="K879" s="184">
        <v>17.166599999999999</v>
      </c>
      <c r="L879" s="184">
        <v>20.272500000000001</v>
      </c>
      <c r="M879" s="184">
        <v>63.840899999999998</v>
      </c>
      <c r="N879" s="184">
        <v>71.498000000000005</v>
      </c>
      <c r="O879" s="184">
        <v>18.424499999999998</v>
      </c>
      <c r="P879" s="184">
        <v>15.315300000000001</v>
      </c>
      <c r="Q879" s="184">
        <v>19.2578</v>
      </c>
      <c r="R879" s="184">
        <v>20.841699999999999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44391</v>
      </c>
      <c r="E880" s="184">
        <v>99.554000000000002</v>
      </c>
      <c r="F880" s="184">
        <v>0.3629</v>
      </c>
      <c r="G880" s="184">
        <v>1.2787999999999999</v>
      </c>
      <c r="H880" s="184">
        <v>0.49359999999999998</v>
      </c>
      <c r="I880" s="184">
        <v>2.3976000000000002</v>
      </c>
      <c r="J880" s="184">
        <v>1.6800999999999999</v>
      </c>
      <c r="K880" s="184">
        <v>14.9717</v>
      </c>
      <c r="L880" s="184">
        <v>16.508299999999998</v>
      </c>
      <c r="M880" s="184">
        <v>49.633299999999998</v>
      </c>
      <c r="N880" s="184">
        <v>55.140999999999998</v>
      </c>
      <c r="O880" s="184">
        <v>9.7230000000000008</v>
      </c>
      <c r="P880" s="184">
        <v>9.4873999999999992</v>
      </c>
      <c r="Q880" s="184">
        <v>14.628399999999999</v>
      </c>
      <c r="R880" s="184">
        <v>13.3149</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44391</v>
      </c>
      <c r="E881" s="184">
        <v>107.379</v>
      </c>
      <c r="F881" s="184">
        <v>0.3664</v>
      </c>
      <c r="G881" s="184">
        <v>1.2943</v>
      </c>
      <c r="H881" s="184">
        <v>0.51480000000000004</v>
      </c>
      <c r="I881" s="184">
        <v>2.4413</v>
      </c>
      <c r="J881" s="184">
        <v>1.7724</v>
      </c>
      <c r="K881" s="184">
        <v>15.285299999999999</v>
      </c>
      <c r="L881" s="184">
        <v>17.193999999999999</v>
      </c>
      <c r="M881" s="184">
        <v>50.8874</v>
      </c>
      <c r="N881" s="184">
        <v>56.824100000000001</v>
      </c>
      <c r="O881" s="184">
        <v>10.7744</v>
      </c>
      <c r="P881" s="184">
        <v>10.6348</v>
      </c>
      <c r="Q881" s="184">
        <v>12.331</v>
      </c>
      <c r="R881" s="184">
        <v>14.4405</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44391</v>
      </c>
      <c r="E882" s="184">
        <v>14.667</v>
      </c>
      <c r="F882" s="184">
        <v>0.1913</v>
      </c>
      <c r="G882" s="184">
        <v>0.91790000000000005</v>
      </c>
      <c r="H882" s="184">
        <v>1.77E-2</v>
      </c>
      <c r="I882" s="184">
        <v>1.4623999999999999</v>
      </c>
      <c r="J882" s="184">
        <v>2.2475000000000001</v>
      </c>
      <c r="K882" s="184">
        <v>11.4133</v>
      </c>
      <c r="L882" s="184">
        <v>11.002599999999999</v>
      </c>
      <c r="M882" s="184">
        <v>38.122999999999998</v>
      </c>
      <c r="N882" s="184"/>
      <c r="O882" s="184"/>
      <c r="P882" s="184"/>
      <c r="Q882" s="184">
        <v>46.67</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44391</v>
      </c>
      <c r="E883" s="184">
        <v>14.4331</v>
      </c>
      <c r="F883" s="184">
        <v>0.186</v>
      </c>
      <c r="G883" s="184">
        <v>0.89480000000000004</v>
      </c>
      <c r="H883" s="184">
        <v>-1.3899999999999999E-2</v>
      </c>
      <c r="I883" s="184">
        <v>1.3995</v>
      </c>
      <c r="J883" s="184">
        <v>2.1118000000000001</v>
      </c>
      <c r="K883" s="184">
        <v>10.9598</v>
      </c>
      <c r="L883" s="184">
        <v>10.097300000000001</v>
      </c>
      <c r="M883" s="184">
        <v>36.423900000000003</v>
      </c>
      <c r="N883" s="184"/>
      <c r="O883" s="184"/>
      <c r="P883" s="184"/>
      <c r="Q883" s="184">
        <v>44.331000000000003</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44391</v>
      </c>
      <c r="E884" s="184">
        <v>44.5</v>
      </c>
      <c r="F884" s="184">
        <v>0.47410000000000002</v>
      </c>
      <c r="G884" s="184">
        <v>1.4129</v>
      </c>
      <c r="H884" s="184">
        <v>1.1364000000000001</v>
      </c>
      <c r="I884" s="184">
        <v>2.0173999999999999</v>
      </c>
      <c r="J884" s="184">
        <v>1.9473</v>
      </c>
      <c r="K884" s="184">
        <v>13.9565</v>
      </c>
      <c r="L884" s="184">
        <v>13.752599999999999</v>
      </c>
      <c r="M884" s="184">
        <v>46.7194</v>
      </c>
      <c r="N884" s="184">
        <v>53.607199999999999</v>
      </c>
      <c r="O884" s="184">
        <v>14.956899999999999</v>
      </c>
      <c r="P884" s="184">
        <v>12.4694</v>
      </c>
      <c r="Q884" s="184">
        <v>13.089</v>
      </c>
      <c r="R884" s="184">
        <v>22.510100000000001</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44391</v>
      </c>
      <c r="E885" s="184">
        <v>48.54</v>
      </c>
      <c r="F885" s="184">
        <v>0.47610000000000002</v>
      </c>
      <c r="G885" s="184">
        <v>1.4208000000000001</v>
      </c>
      <c r="H885" s="184">
        <v>1.1672</v>
      </c>
      <c r="I885" s="184">
        <v>2.0606</v>
      </c>
      <c r="J885" s="184">
        <v>2.0390999999999999</v>
      </c>
      <c r="K885" s="184">
        <v>14.292400000000001</v>
      </c>
      <c r="L885" s="184">
        <v>14.427199999999999</v>
      </c>
      <c r="M885" s="184">
        <v>48.078099999999999</v>
      </c>
      <c r="N885" s="184">
        <v>55.4773</v>
      </c>
      <c r="O885" s="184">
        <v>16.214700000000001</v>
      </c>
      <c r="P885" s="184">
        <v>13.7227</v>
      </c>
      <c r="Q885" s="184">
        <v>14.477</v>
      </c>
      <c r="R885" s="184">
        <v>23.8688</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44391</v>
      </c>
      <c r="E886" s="184">
        <v>14.38</v>
      </c>
      <c r="F886" s="184">
        <v>0.20910000000000001</v>
      </c>
      <c r="G886" s="184">
        <v>0.84150000000000003</v>
      </c>
      <c r="H886" s="184">
        <v>-6.9500000000000006E-2</v>
      </c>
      <c r="I886" s="184">
        <v>1.4104000000000001</v>
      </c>
      <c r="J886" s="184">
        <v>1.339</v>
      </c>
      <c r="K886" s="184">
        <v>11.3003</v>
      </c>
      <c r="L886" s="184">
        <v>9.5202000000000009</v>
      </c>
      <c r="M886" s="184">
        <v>32.290700000000001</v>
      </c>
      <c r="N886" s="184">
        <v>46.585099999999997</v>
      </c>
      <c r="O886" s="184">
        <v>11.7788</v>
      </c>
      <c r="P886" s="184"/>
      <c r="Q886" s="184">
        <v>10.441599999999999</v>
      </c>
      <c r="R886" s="184">
        <v>19.176500000000001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44391</v>
      </c>
      <c r="E887" s="184">
        <v>13.58</v>
      </c>
      <c r="F887" s="184">
        <v>0.22140000000000001</v>
      </c>
      <c r="G887" s="184">
        <v>0.89149999999999996</v>
      </c>
      <c r="H887" s="184">
        <v>-7.3599999999999999E-2</v>
      </c>
      <c r="I887" s="184">
        <v>1.419</v>
      </c>
      <c r="J887" s="184">
        <v>1.3432999999999999</v>
      </c>
      <c r="K887" s="184">
        <v>11.038399999999999</v>
      </c>
      <c r="L887" s="184">
        <v>9.1639999999999997</v>
      </c>
      <c r="M887" s="184">
        <v>31.589099999999998</v>
      </c>
      <c r="N887" s="184">
        <v>45.396099999999997</v>
      </c>
      <c r="O887" s="184">
        <v>10.3523</v>
      </c>
      <c r="P887" s="184"/>
      <c r="Q887" s="184">
        <v>8.7265999999999995</v>
      </c>
      <c r="R887" s="184">
        <v>18.1189</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44391</v>
      </c>
      <c r="E888" s="184">
        <v>56.11</v>
      </c>
      <c r="F888" s="184">
        <v>0.41160000000000002</v>
      </c>
      <c r="G888" s="184">
        <v>1.3365</v>
      </c>
      <c r="H888" s="184">
        <v>0.51949999999999996</v>
      </c>
      <c r="I888" s="184">
        <v>1.6116999999999999</v>
      </c>
      <c r="J888" s="184">
        <v>1.5198</v>
      </c>
      <c r="K888" s="184">
        <v>12.399800000000001</v>
      </c>
      <c r="L888" s="184">
        <v>8.0701000000000001</v>
      </c>
      <c r="M888" s="184">
        <v>25.301500000000001</v>
      </c>
      <c r="N888" s="184">
        <v>44.837400000000002</v>
      </c>
      <c r="O888" s="184">
        <v>9.9810999999999996</v>
      </c>
      <c r="P888" s="184">
        <v>14.9541</v>
      </c>
      <c r="Q888" s="184">
        <v>12.8568</v>
      </c>
      <c r="R888" s="184">
        <v>19.964600000000001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44391</v>
      </c>
      <c r="E889" s="184">
        <v>50.22</v>
      </c>
      <c r="F889" s="184">
        <v>0.4199</v>
      </c>
      <c r="G889" s="184">
        <v>1.3112999999999999</v>
      </c>
      <c r="H889" s="184">
        <v>0.50029999999999997</v>
      </c>
      <c r="I889" s="184">
        <v>1.5570999999999999</v>
      </c>
      <c r="J889" s="184">
        <v>1.4136</v>
      </c>
      <c r="K889" s="184">
        <v>12.023199999999999</v>
      </c>
      <c r="L889" s="184">
        <v>7.3305999999999996</v>
      </c>
      <c r="M889" s="184">
        <v>24.0306</v>
      </c>
      <c r="N889" s="184">
        <v>42.873399999999997</v>
      </c>
      <c r="O889" s="184">
        <v>8.4995999999999992</v>
      </c>
      <c r="P889" s="184">
        <v>13.2613</v>
      </c>
      <c r="Q889" s="184">
        <v>11.0939</v>
      </c>
      <c r="R889" s="184">
        <v>18.357600000000001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44391</v>
      </c>
      <c r="E890" s="184">
        <v>29.2392</v>
      </c>
      <c r="F890" s="184">
        <v>0.39589999999999997</v>
      </c>
      <c r="G890" s="184">
        <v>0.88400000000000001</v>
      </c>
      <c r="H890" s="184">
        <v>-0.1052</v>
      </c>
      <c r="I890" s="184">
        <v>2.0754000000000001</v>
      </c>
      <c r="J890" s="184">
        <v>3.1295999999999999</v>
      </c>
      <c r="K890" s="184">
        <v>15.1539</v>
      </c>
      <c r="L890" s="184">
        <v>13.724299999999999</v>
      </c>
      <c r="M890" s="184">
        <v>43.354700000000001</v>
      </c>
      <c r="N890" s="184">
        <v>64.150800000000004</v>
      </c>
      <c r="O890" s="184">
        <v>24.665400000000002</v>
      </c>
      <c r="P890" s="184">
        <v>19.991399999999999</v>
      </c>
      <c r="Q890" s="184">
        <v>17.340399999999999</v>
      </c>
      <c r="R890" s="184">
        <v>29.696300000000001</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44391</v>
      </c>
      <c r="E891" s="184">
        <v>26.863800000000001</v>
      </c>
      <c r="F891" s="184">
        <v>0.39279999999999998</v>
      </c>
      <c r="G891" s="184">
        <v>0.86809999999999998</v>
      </c>
      <c r="H891" s="184">
        <v>-0.1275</v>
      </c>
      <c r="I891" s="184">
        <v>2.0301</v>
      </c>
      <c r="J891" s="184">
        <v>3.0318000000000001</v>
      </c>
      <c r="K891" s="184">
        <v>14.8163</v>
      </c>
      <c r="L891" s="184">
        <v>13.1508</v>
      </c>
      <c r="M891" s="184">
        <v>42.177100000000003</v>
      </c>
      <c r="N891" s="184">
        <v>62.256300000000003</v>
      </c>
      <c r="O891" s="184">
        <v>22.965399999999999</v>
      </c>
      <c r="P891" s="184">
        <v>18.421700000000001</v>
      </c>
      <c r="Q891" s="184">
        <v>15.867900000000001</v>
      </c>
      <c r="R891" s="184">
        <v>28.017600000000002</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44391</v>
      </c>
      <c r="E892" s="184">
        <v>14.1</v>
      </c>
      <c r="F892" s="184">
        <v>1.0028999999999999</v>
      </c>
      <c r="G892" s="184">
        <v>1.2930999999999999</v>
      </c>
      <c r="H892" s="184">
        <v>0.71430000000000005</v>
      </c>
      <c r="I892" s="184">
        <v>2.1739000000000002</v>
      </c>
      <c r="J892" s="184">
        <v>3.0701999999999998</v>
      </c>
      <c r="K892" s="184">
        <v>15.2903</v>
      </c>
      <c r="L892" s="184">
        <v>13.8934</v>
      </c>
      <c r="M892" s="184">
        <v>38.779499999999999</v>
      </c>
      <c r="N892" s="184"/>
      <c r="O892" s="184"/>
      <c r="P892" s="184"/>
      <c r="Q892" s="184">
        <v>41</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44391</v>
      </c>
      <c r="E893" s="184">
        <v>13.9</v>
      </c>
      <c r="F893" s="184">
        <v>1.0174000000000001</v>
      </c>
      <c r="G893" s="184">
        <v>1.2382</v>
      </c>
      <c r="H893" s="184">
        <v>0.65169999999999995</v>
      </c>
      <c r="I893" s="184">
        <v>2.1307999999999998</v>
      </c>
      <c r="J893" s="184">
        <v>2.9630000000000001</v>
      </c>
      <c r="K893" s="184">
        <v>14.7812</v>
      </c>
      <c r="L893" s="184">
        <v>12.9163</v>
      </c>
      <c r="M893" s="184">
        <v>36.945799999999998</v>
      </c>
      <c r="N893" s="184"/>
      <c r="O893" s="184"/>
      <c r="P893" s="184"/>
      <c r="Q893" s="184">
        <v>39</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44391</v>
      </c>
      <c r="E894" s="184">
        <v>10.588100000000001</v>
      </c>
      <c r="F894" s="184">
        <v>0.2082</v>
      </c>
      <c r="G894" s="184">
        <v>0.98519999999999996</v>
      </c>
      <c r="H894" s="184">
        <v>-0.1782</v>
      </c>
      <c r="I894" s="184">
        <v>1.0671999999999999</v>
      </c>
      <c r="J894" s="184">
        <v>0.40110000000000001</v>
      </c>
      <c r="K894" s="184">
        <v>6.93</v>
      </c>
      <c r="L894" s="184">
        <v>3.2059000000000002</v>
      </c>
      <c r="M894" s="184">
        <v>33.255699999999997</v>
      </c>
      <c r="N894" s="184">
        <v>38.103299999999997</v>
      </c>
      <c r="O894" s="184">
        <v>6.1437999999999997</v>
      </c>
      <c r="P894" s="184">
        <v>10.8271</v>
      </c>
      <c r="Q894" s="184">
        <v>0.4284</v>
      </c>
      <c r="R894" s="184">
        <v>10.9773</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44391</v>
      </c>
      <c r="E895" s="184">
        <v>11.8048</v>
      </c>
      <c r="F895" s="184">
        <v>0.21049999999999999</v>
      </c>
      <c r="G895" s="184">
        <v>1.0002</v>
      </c>
      <c r="H895" s="184">
        <v>-0.15820000000000001</v>
      </c>
      <c r="I895" s="184">
        <v>1.1092</v>
      </c>
      <c r="J895" s="184">
        <v>0.49120000000000003</v>
      </c>
      <c r="K895" s="184">
        <v>7.2267000000000001</v>
      </c>
      <c r="L895" s="184">
        <v>3.7692999999999999</v>
      </c>
      <c r="M895" s="184">
        <v>34.356099999999998</v>
      </c>
      <c r="N895" s="184">
        <v>39.688600000000001</v>
      </c>
      <c r="O895" s="184">
        <v>7.7630999999999997</v>
      </c>
      <c r="P895" s="184">
        <v>12.328799999999999</v>
      </c>
      <c r="Q895" s="184">
        <v>13.9018</v>
      </c>
      <c r="R895" s="184">
        <v>12.597099999999999</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44391</v>
      </c>
      <c r="E896" s="184">
        <v>15.441000000000001</v>
      </c>
      <c r="F896" s="184">
        <v>0.25319999999999998</v>
      </c>
      <c r="G896" s="184">
        <v>0.78979999999999995</v>
      </c>
      <c r="H896" s="184">
        <v>0.25319999999999998</v>
      </c>
      <c r="I896" s="184">
        <v>1.706</v>
      </c>
      <c r="J896" s="184">
        <v>2.3666999999999998</v>
      </c>
      <c r="K896" s="184">
        <v>12.4208</v>
      </c>
      <c r="L896" s="184">
        <v>15.7583</v>
      </c>
      <c r="M896" s="184">
        <v>39.535499999999999</v>
      </c>
      <c r="N896" s="184">
        <v>56.048499999999997</v>
      </c>
      <c r="O896" s="184"/>
      <c r="P896" s="184"/>
      <c r="Q896" s="184">
        <v>24.2989</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44391</v>
      </c>
      <c r="E897" s="184">
        <v>14.91</v>
      </c>
      <c r="F897" s="184">
        <v>0.24879999999999999</v>
      </c>
      <c r="G897" s="184">
        <v>0.77049999999999996</v>
      </c>
      <c r="H897" s="184">
        <v>0.2218</v>
      </c>
      <c r="I897" s="184">
        <v>1.6359999999999999</v>
      </c>
      <c r="J897" s="184">
        <v>2.2212999999999998</v>
      </c>
      <c r="K897" s="184">
        <v>11.9453</v>
      </c>
      <c r="L897" s="184">
        <v>14.771800000000001</v>
      </c>
      <c r="M897" s="184">
        <v>37.736699999999999</v>
      </c>
      <c r="N897" s="184">
        <v>53.363500000000002</v>
      </c>
      <c r="O897" s="184"/>
      <c r="P897" s="184"/>
      <c r="Q897" s="184">
        <v>22.14</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44391</v>
      </c>
      <c r="E898" s="184">
        <v>15.974</v>
      </c>
      <c r="F898" s="184">
        <v>0.39600000000000002</v>
      </c>
      <c r="G898" s="184">
        <v>0.9607</v>
      </c>
      <c r="H898" s="184">
        <v>0.61729999999999996</v>
      </c>
      <c r="I898" s="184">
        <v>1.7970999999999999</v>
      </c>
      <c r="J898" s="184">
        <v>2.6871</v>
      </c>
      <c r="K898" s="184">
        <v>11.5892</v>
      </c>
      <c r="L898" s="184">
        <v>14.5008</v>
      </c>
      <c r="M898" s="184">
        <v>32.2789</v>
      </c>
      <c r="N898" s="184">
        <v>50.0047</v>
      </c>
      <c r="O898" s="184"/>
      <c r="P898" s="184"/>
      <c r="Q898" s="184">
        <v>19.016400000000001</v>
      </c>
      <c r="R898" s="184">
        <v>21.3353</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44391</v>
      </c>
      <c r="E899" s="184">
        <v>15.497</v>
      </c>
      <c r="F899" s="184">
        <v>0.38869999999999999</v>
      </c>
      <c r="G899" s="184">
        <v>0.93789999999999996</v>
      </c>
      <c r="H899" s="184">
        <v>0.5907</v>
      </c>
      <c r="I899" s="184">
        <v>1.7398</v>
      </c>
      <c r="J899" s="184">
        <v>2.5748000000000002</v>
      </c>
      <c r="K899" s="184">
        <v>11.2491</v>
      </c>
      <c r="L899" s="184">
        <v>13.823</v>
      </c>
      <c r="M899" s="184">
        <v>31.1083</v>
      </c>
      <c r="N899" s="184">
        <v>48.254100000000001</v>
      </c>
      <c r="O899" s="184"/>
      <c r="P899" s="184"/>
      <c r="Q899" s="184">
        <v>17.6829</v>
      </c>
      <c r="R899" s="184">
        <v>19.942699999999999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44391</v>
      </c>
      <c r="E900" s="184">
        <v>13.927199999999999</v>
      </c>
      <c r="F900" s="184">
        <v>0.2823</v>
      </c>
      <c r="G900" s="184">
        <v>1.4016</v>
      </c>
      <c r="H900" s="184">
        <v>0.61480000000000001</v>
      </c>
      <c r="I900" s="184">
        <v>2.0966</v>
      </c>
      <c r="J900" s="184">
        <v>2.8468</v>
      </c>
      <c r="K900" s="184">
        <v>14.8247</v>
      </c>
      <c r="L900" s="184">
        <v>21.391100000000002</v>
      </c>
      <c r="M900" s="184"/>
      <c r="N900" s="184"/>
      <c r="O900" s="184"/>
      <c r="P900" s="184"/>
      <c r="Q900" s="184">
        <v>39.271999999999998</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44391</v>
      </c>
      <c r="E901" s="184">
        <v>13.7339</v>
      </c>
      <c r="F901" s="184">
        <v>0.2767</v>
      </c>
      <c r="G901" s="184">
        <v>1.3722000000000001</v>
      </c>
      <c r="H901" s="184">
        <v>0.57340000000000002</v>
      </c>
      <c r="I901" s="184">
        <v>2.0129000000000001</v>
      </c>
      <c r="J901" s="184">
        <v>2.6671999999999998</v>
      </c>
      <c r="K901" s="184">
        <v>14.231199999999999</v>
      </c>
      <c r="L901" s="184">
        <v>20.110399999999998</v>
      </c>
      <c r="M901" s="184"/>
      <c r="N901" s="184"/>
      <c r="O901" s="184"/>
      <c r="P901" s="184"/>
      <c r="Q901" s="184">
        <v>37.338999999999999</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44391</v>
      </c>
      <c r="E902" s="184">
        <v>18.375</v>
      </c>
      <c r="F902" s="184">
        <v>0.38790000000000002</v>
      </c>
      <c r="G902" s="184">
        <v>1.0892999999999999</v>
      </c>
      <c r="H902" s="184">
        <v>0.76219999999999999</v>
      </c>
      <c r="I902" s="184">
        <v>2.5162</v>
      </c>
      <c r="J902" s="184">
        <v>4.4448999999999996</v>
      </c>
      <c r="K902" s="184">
        <v>14.815</v>
      </c>
      <c r="L902" s="184">
        <v>18.0154</v>
      </c>
      <c r="M902" s="184">
        <v>44.662300000000002</v>
      </c>
      <c r="N902" s="184">
        <v>65.346900000000005</v>
      </c>
      <c r="O902" s="184"/>
      <c r="P902" s="184"/>
      <c r="Q902" s="184">
        <v>32.3645</v>
      </c>
      <c r="R902" s="184">
        <v>31.724499999999999</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44391</v>
      </c>
      <c r="E903" s="184">
        <v>17.742000000000001</v>
      </c>
      <c r="F903" s="184">
        <v>0.38469999999999999</v>
      </c>
      <c r="G903" s="184">
        <v>1.071</v>
      </c>
      <c r="H903" s="184">
        <v>0.73809999999999998</v>
      </c>
      <c r="I903" s="184">
        <v>2.4601999999999999</v>
      </c>
      <c r="J903" s="184">
        <v>4.3278999999999996</v>
      </c>
      <c r="K903" s="184">
        <v>14.398099999999999</v>
      </c>
      <c r="L903" s="184">
        <v>17.139800000000001</v>
      </c>
      <c r="M903" s="184">
        <v>43.023000000000003</v>
      </c>
      <c r="N903" s="184">
        <v>62.845300000000002</v>
      </c>
      <c r="O903" s="184"/>
      <c r="P903" s="184"/>
      <c r="Q903" s="184">
        <v>30.243200000000002</v>
      </c>
      <c r="R903" s="184">
        <v>29.640699999999999</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44391</v>
      </c>
      <c r="E904" s="184">
        <v>35.448900000000002</v>
      </c>
      <c r="F904" s="184">
        <v>1.95E-2</v>
      </c>
      <c r="G904" s="184">
        <v>0.97360000000000002</v>
      </c>
      <c r="H904" s="184">
        <v>-0.38719999999999999</v>
      </c>
      <c r="I904" s="184">
        <v>0.68420000000000003</v>
      </c>
      <c r="J904" s="184">
        <v>1.6032999999999999</v>
      </c>
      <c r="K904" s="184">
        <v>8.9823000000000004</v>
      </c>
      <c r="L904" s="184">
        <v>8.0166000000000004</v>
      </c>
      <c r="M904" s="184">
        <v>32.062600000000003</v>
      </c>
      <c r="N904" s="184">
        <v>46.234099999999998</v>
      </c>
      <c r="O904" s="184">
        <v>14.333399999999999</v>
      </c>
      <c r="P904" s="184">
        <v>15.658200000000001</v>
      </c>
      <c r="Q904" s="184">
        <v>16.741900000000001</v>
      </c>
      <c r="R904" s="184">
        <v>22.447800000000001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44391</v>
      </c>
      <c r="E905" s="184">
        <v>31.772500000000001</v>
      </c>
      <c r="F905" s="184">
        <v>1.61E-2</v>
      </c>
      <c r="G905" s="184">
        <v>0.95609999999999995</v>
      </c>
      <c r="H905" s="184">
        <v>-0.41120000000000001</v>
      </c>
      <c r="I905" s="184">
        <v>0.63570000000000004</v>
      </c>
      <c r="J905" s="184">
        <v>1.4985999999999999</v>
      </c>
      <c r="K905" s="184">
        <v>8.6462000000000003</v>
      </c>
      <c r="L905" s="184">
        <v>7.3849</v>
      </c>
      <c r="M905" s="184">
        <v>30.908300000000001</v>
      </c>
      <c r="N905" s="184">
        <v>44.4572</v>
      </c>
      <c r="O905" s="184">
        <v>12.9512</v>
      </c>
      <c r="P905" s="184">
        <v>14.1873</v>
      </c>
      <c r="Q905" s="184">
        <v>15.188800000000001</v>
      </c>
      <c r="R905" s="184">
        <v>20.956600000000002</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44391</v>
      </c>
      <c r="E906" s="184">
        <v>70.059700000000007</v>
      </c>
      <c r="F906" s="184">
        <v>0.41970000000000002</v>
      </c>
      <c r="G906" s="184">
        <v>1.0961000000000001</v>
      </c>
      <c r="H906" s="184">
        <v>0.33810000000000001</v>
      </c>
      <c r="I906" s="184">
        <v>1.6006</v>
      </c>
      <c r="J906" s="184">
        <v>0.71679999999999999</v>
      </c>
      <c r="K906" s="184">
        <v>12.1652</v>
      </c>
      <c r="L906" s="184">
        <v>18.284300000000002</v>
      </c>
      <c r="M906" s="184">
        <v>55.270699999999998</v>
      </c>
      <c r="N906" s="184">
        <v>69.449799999999996</v>
      </c>
      <c r="O906" s="184">
        <v>15.482100000000001</v>
      </c>
      <c r="P906" s="184">
        <v>14.0603</v>
      </c>
      <c r="Q906" s="184">
        <v>14.306800000000001</v>
      </c>
      <c r="R906" s="184">
        <v>22.204799999999999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44391</v>
      </c>
      <c r="E907" s="184">
        <v>74.9709</v>
      </c>
      <c r="F907" s="184">
        <v>0.4214</v>
      </c>
      <c r="G907" s="184">
        <v>1.1046</v>
      </c>
      <c r="H907" s="184">
        <v>0.35039999999999999</v>
      </c>
      <c r="I907" s="184">
        <v>1.6272</v>
      </c>
      <c r="J907" s="184">
        <v>0.77370000000000005</v>
      </c>
      <c r="K907" s="184">
        <v>12.357900000000001</v>
      </c>
      <c r="L907" s="184">
        <v>18.677199999999999</v>
      </c>
      <c r="M907" s="184">
        <v>56.068100000000001</v>
      </c>
      <c r="N907" s="184">
        <v>70.593100000000007</v>
      </c>
      <c r="O907" s="184">
        <v>16.272400000000001</v>
      </c>
      <c r="P907" s="184">
        <v>15.004300000000001</v>
      </c>
      <c r="Q907" s="184">
        <v>18.7501</v>
      </c>
      <c r="R907" s="184">
        <v>23.017800000000001</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44391</v>
      </c>
      <c r="E908" s="184">
        <v>100.92</v>
      </c>
      <c r="F908" s="184">
        <v>0.34799999999999998</v>
      </c>
      <c r="G908" s="184">
        <v>0.78900000000000003</v>
      </c>
      <c r="H908" s="184">
        <v>0.129</v>
      </c>
      <c r="I908" s="184">
        <v>1.244</v>
      </c>
      <c r="J908" s="184">
        <v>2.2492000000000001</v>
      </c>
      <c r="K908" s="184">
        <v>14.694900000000001</v>
      </c>
      <c r="L908" s="184">
        <v>17.253399999999999</v>
      </c>
      <c r="M908" s="184">
        <v>45.041699999999999</v>
      </c>
      <c r="N908" s="184">
        <v>57.318800000000003</v>
      </c>
      <c r="O908" s="184">
        <v>17.359200000000001</v>
      </c>
      <c r="P908" s="184">
        <v>15.7409</v>
      </c>
      <c r="Q908" s="184">
        <v>15.883100000000001</v>
      </c>
      <c r="R908" s="184">
        <v>26.0366</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44391</v>
      </c>
      <c r="E909" s="184">
        <v>107.23</v>
      </c>
      <c r="F909" s="184">
        <v>0.34620000000000001</v>
      </c>
      <c r="G909" s="184">
        <v>0.8085</v>
      </c>
      <c r="H909" s="184">
        <v>0.14940000000000001</v>
      </c>
      <c r="I909" s="184">
        <v>1.2846</v>
      </c>
      <c r="J909" s="184">
        <v>2.3285</v>
      </c>
      <c r="K909" s="184">
        <v>14.9673</v>
      </c>
      <c r="L909" s="184">
        <v>17.8093</v>
      </c>
      <c r="M909" s="184">
        <v>46.0501</v>
      </c>
      <c r="N909" s="184">
        <v>58.741700000000002</v>
      </c>
      <c r="O909" s="184">
        <v>18.280899999999999</v>
      </c>
      <c r="P909" s="184">
        <v>16.629300000000001</v>
      </c>
      <c r="Q909" s="184">
        <v>15.6419</v>
      </c>
      <c r="R909" s="184">
        <v>27.040299999999998</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44391</v>
      </c>
      <c r="E910" s="184">
        <v>50.387599999999999</v>
      </c>
      <c r="F910" s="184">
        <v>0.44490000000000002</v>
      </c>
      <c r="G910" s="184">
        <v>1.4979</v>
      </c>
      <c r="H910" s="184">
        <v>0.79859999999999998</v>
      </c>
      <c r="I910" s="184">
        <v>1.7132000000000001</v>
      </c>
      <c r="J910" s="184">
        <v>-1.0522</v>
      </c>
      <c r="K910" s="184">
        <v>10.047800000000001</v>
      </c>
      <c r="L910" s="184">
        <v>20.811599999999999</v>
      </c>
      <c r="M910" s="184">
        <v>52.220100000000002</v>
      </c>
      <c r="N910" s="184">
        <v>65.244299999999996</v>
      </c>
      <c r="O910" s="184">
        <v>16.4696</v>
      </c>
      <c r="P910" s="184">
        <v>15.4434</v>
      </c>
      <c r="Q910" s="184">
        <v>13.2912</v>
      </c>
      <c r="R910" s="184">
        <v>25.142299999999999</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44391</v>
      </c>
      <c r="E911" s="184">
        <v>52.184199999999997</v>
      </c>
      <c r="F911" s="184">
        <v>0.4506</v>
      </c>
      <c r="G911" s="184">
        <v>1.5277000000000001</v>
      </c>
      <c r="H911" s="184">
        <v>0.84019999999999995</v>
      </c>
      <c r="I911" s="184">
        <v>1.7966</v>
      </c>
      <c r="J911" s="184">
        <v>-0.88360000000000005</v>
      </c>
      <c r="K911" s="184">
        <v>10.782500000000001</v>
      </c>
      <c r="L911" s="184">
        <v>22.214099999999998</v>
      </c>
      <c r="M911" s="184">
        <v>54.7455</v>
      </c>
      <c r="N911" s="184">
        <v>68.727500000000006</v>
      </c>
      <c r="O911" s="184">
        <v>18.124300000000002</v>
      </c>
      <c r="P911" s="184">
        <v>16.4999</v>
      </c>
      <c r="Q911" s="184">
        <v>18.1402</v>
      </c>
      <c r="R911" s="184">
        <v>27.391300000000001</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44391</v>
      </c>
      <c r="E912" s="184">
        <v>233.4556</v>
      </c>
      <c r="F912" s="184">
        <v>0.22559999999999999</v>
      </c>
      <c r="G912" s="184">
        <v>1.1819</v>
      </c>
      <c r="H912" s="184">
        <v>0.50819999999999999</v>
      </c>
      <c r="I912" s="184">
        <v>2.6528999999999998</v>
      </c>
      <c r="J912" s="184">
        <v>3.1131000000000002</v>
      </c>
      <c r="K912" s="184">
        <v>15.9381</v>
      </c>
      <c r="L912" s="184">
        <v>21.3032</v>
      </c>
      <c r="M912" s="184">
        <v>48.870699999999999</v>
      </c>
      <c r="N912" s="184">
        <v>57.196300000000001</v>
      </c>
      <c r="O912" s="184">
        <v>18.471900000000002</v>
      </c>
      <c r="P912" s="184">
        <v>17.725100000000001</v>
      </c>
      <c r="Q912" s="184">
        <v>16.921399999999998</v>
      </c>
      <c r="R912" s="184">
        <v>24.131</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44391</v>
      </c>
      <c r="E913" s="184">
        <v>215.73859999999999</v>
      </c>
      <c r="F913" s="184">
        <v>0.2228</v>
      </c>
      <c r="G913" s="184">
        <v>1.1677999999999999</v>
      </c>
      <c r="H913" s="184">
        <v>0.48859999999999998</v>
      </c>
      <c r="I913" s="184">
        <v>2.6124999999999998</v>
      </c>
      <c r="J913" s="184">
        <v>3.024</v>
      </c>
      <c r="K913" s="184">
        <v>15.622999999999999</v>
      </c>
      <c r="L913" s="184">
        <v>20.6494</v>
      </c>
      <c r="M913" s="184">
        <v>47.669499999999999</v>
      </c>
      <c r="N913" s="184">
        <v>55.544600000000003</v>
      </c>
      <c r="O913" s="184">
        <v>17.267700000000001</v>
      </c>
      <c r="P913" s="184">
        <v>16.5733</v>
      </c>
      <c r="Q913" s="184">
        <v>20.1036</v>
      </c>
      <c r="R913" s="184">
        <v>22.8292</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44391</v>
      </c>
      <c r="E914" s="184">
        <v>248.33500000000001</v>
      </c>
      <c r="F914" s="184">
        <v>0.29480000000000001</v>
      </c>
      <c r="G914" s="184">
        <v>1.0578000000000001</v>
      </c>
      <c r="H914" s="184">
        <v>0.1976</v>
      </c>
      <c r="I914" s="184">
        <v>1.3599000000000001</v>
      </c>
      <c r="J914" s="184">
        <v>1.64</v>
      </c>
      <c r="K914" s="184">
        <v>10.411199999999999</v>
      </c>
      <c r="L914" s="184">
        <v>9.2501999999999995</v>
      </c>
      <c r="M914" s="184">
        <v>32.666400000000003</v>
      </c>
      <c r="N914" s="184">
        <v>45.513300000000001</v>
      </c>
      <c r="O914" s="184">
        <v>12.790100000000001</v>
      </c>
      <c r="P914" s="184">
        <v>14.215999999999999</v>
      </c>
      <c r="Q914" s="184">
        <v>18.4513</v>
      </c>
      <c r="R914" s="184">
        <v>16.7972</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44391</v>
      </c>
      <c r="E915" s="184">
        <v>264.55680000000001</v>
      </c>
      <c r="F915" s="184">
        <v>0.29749999999999999</v>
      </c>
      <c r="G915" s="184">
        <v>1.0716000000000001</v>
      </c>
      <c r="H915" s="184">
        <v>0.21679999999999999</v>
      </c>
      <c r="I915" s="184">
        <v>1.3986000000000001</v>
      </c>
      <c r="J915" s="184">
        <v>1.7230000000000001</v>
      </c>
      <c r="K915" s="184">
        <v>10.686999999999999</v>
      </c>
      <c r="L915" s="184">
        <v>9.7759</v>
      </c>
      <c r="M915" s="184">
        <v>33.635100000000001</v>
      </c>
      <c r="N915" s="184">
        <v>46.9467</v>
      </c>
      <c r="O915" s="184">
        <v>13.8634</v>
      </c>
      <c r="P915" s="184">
        <v>15.324199999999999</v>
      </c>
      <c r="Q915" s="184">
        <v>13.263299999999999</v>
      </c>
      <c r="R915" s="184">
        <v>17.845199999999998</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44391</v>
      </c>
      <c r="E916" s="184">
        <v>14.0579</v>
      </c>
      <c r="F916" s="184">
        <v>0.35770000000000002</v>
      </c>
      <c r="G916" s="184">
        <v>1.1571</v>
      </c>
      <c r="H916" s="184">
        <v>0.28960000000000002</v>
      </c>
      <c r="I916" s="184">
        <v>1.8762000000000001</v>
      </c>
      <c r="J916" s="184">
        <v>2.0463</v>
      </c>
      <c r="K916" s="184">
        <v>13.085599999999999</v>
      </c>
      <c r="L916" s="184">
        <v>15.589700000000001</v>
      </c>
      <c r="M916" s="184">
        <v>42.921500000000002</v>
      </c>
      <c r="N916" s="184">
        <v>61.168199999999999</v>
      </c>
      <c r="O916" s="184"/>
      <c r="P916" s="184"/>
      <c r="Q916" s="184">
        <v>23.5884</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44391</v>
      </c>
      <c r="E917" s="184">
        <v>13.6302</v>
      </c>
      <c r="F917" s="184">
        <v>0.35339999999999999</v>
      </c>
      <c r="G917" s="184">
        <v>1.133</v>
      </c>
      <c r="H917" s="184">
        <v>0.25669999999999998</v>
      </c>
      <c r="I917" s="184">
        <v>1.8090999999999999</v>
      </c>
      <c r="J917" s="184">
        <v>1.9690000000000001</v>
      </c>
      <c r="K917" s="184">
        <v>12.674200000000001</v>
      </c>
      <c r="L917" s="184">
        <v>14.665699999999999</v>
      </c>
      <c r="M917" s="184">
        <v>41.138800000000003</v>
      </c>
      <c r="N917" s="184">
        <v>58.499899999999997</v>
      </c>
      <c r="O917" s="184"/>
      <c r="P917" s="184"/>
      <c r="Q917" s="184">
        <v>21.236699999999999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44391</v>
      </c>
      <c r="E918" s="184">
        <v>16.739999999999998</v>
      </c>
      <c r="F918" s="184">
        <v>1.026</v>
      </c>
      <c r="G918" s="184">
        <v>1.3931</v>
      </c>
      <c r="H918" s="184">
        <v>1.026</v>
      </c>
      <c r="I918" s="184">
        <v>2.5735000000000001</v>
      </c>
      <c r="J918" s="184">
        <v>4.1044999999999998</v>
      </c>
      <c r="K918" s="184">
        <v>14.1883</v>
      </c>
      <c r="L918" s="184">
        <v>15.4483</v>
      </c>
      <c r="M918" s="184">
        <v>38.691000000000003</v>
      </c>
      <c r="N918" s="184">
        <v>58.223100000000002</v>
      </c>
      <c r="O918" s="184"/>
      <c r="P918" s="184"/>
      <c r="Q918" s="184">
        <v>30.374099999999999</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44391</v>
      </c>
      <c r="E919" s="184">
        <v>16.45</v>
      </c>
      <c r="F919" s="184">
        <v>0.98219999999999996</v>
      </c>
      <c r="G919" s="184">
        <v>1.3554999999999999</v>
      </c>
      <c r="H919" s="184">
        <v>0.98219999999999996</v>
      </c>
      <c r="I919" s="184">
        <v>2.5560999999999998</v>
      </c>
      <c r="J919" s="184">
        <v>3.9823</v>
      </c>
      <c r="K919" s="184">
        <v>13.919700000000001</v>
      </c>
      <c r="L919" s="184">
        <v>15.035</v>
      </c>
      <c r="M919" s="184">
        <v>37.772199999999998</v>
      </c>
      <c r="N919" s="184">
        <v>56.816000000000003</v>
      </c>
      <c r="O919" s="184"/>
      <c r="P919" s="184"/>
      <c r="Q919" s="184">
        <v>29.206499999999998</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0.35487999999999997</v>
      </c>
      <c r="G920" s="186">
        <v>1.0789939999999998</v>
      </c>
      <c r="H920" s="186">
        <v>0.34806799999999993</v>
      </c>
      <c r="I920" s="186">
        <v>1.8422700000000001</v>
      </c>
      <c r="J920" s="186">
        <v>2.122344</v>
      </c>
      <c r="K920" s="186">
        <v>12.794204000000004</v>
      </c>
      <c r="L920" s="186">
        <v>13.763201999999994</v>
      </c>
      <c r="M920" s="186">
        <v>40.691539583333331</v>
      </c>
      <c r="N920" s="186">
        <v>54.631838636363639</v>
      </c>
      <c r="O920" s="186">
        <v>14.412997058823526</v>
      </c>
      <c r="P920" s="186">
        <v>14.720446666666669</v>
      </c>
      <c r="Q920" s="186">
        <v>19.61562</v>
      </c>
      <c r="R920" s="186">
        <v>21.340055263157893</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0.35555000000000003</v>
      </c>
      <c r="G921" s="186">
        <v>1.0804499999999999</v>
      </c>
      <c r="H921" s="186">
        <v>0.32084999999999997</v>
      </c>
      <c r="I921" s="186">
        <v>1.7622</v>
      </c>
      <c r="J921" s="186">
        <v>2.0427</v>
      </c>
      <c r="K921" s="186">
        <v>12.8383</v>
      </c>
      <c r="L921" s="186">
        <v>13.8582</v>
      </c>
      <c r="M921" s="186">
        <v>38.235349999999997</v>
      </c>
      <c r="N921" s="186">
        <v>54.432450000000003</v>
      </c>
      <c r="O921" s="186">
        <v>14.300249999999998</v>
      </c>
      <c r="P921" s="186">
        <v>14.585049999999999</v>
      </c>
      <c r="Q921" s="186">
        <v>16.83165</v>
      </c>
      <c r="R921" s="186">
        <v>20.899149999999999</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44391</v>
      </c>
      <c r="E924" s="184">
        <v>17.951499999999999</v>
      </c>
      <c r="F924" s="184">
        <v>-10.9763</v>
      </c>
      <c r="G924" s="184">
        <v>-13.192299999999999</v>
      </c>
      <c r="H924" s="184">
        <v>-9.6835000000000004</v>
      </c>
      <c r="I924" s="184">
        <v>-22.232700000000001</v>
      </c>
      <c r="J924" s="184">
        <v>-11.007899999999999</v>
      </c>
      <c r="K924" s="184">
        <v>0.1925</v>
      </c>
      <c r="L924" s="184">
        <v>1.2830999999999999</v>
      </c>
      <c r="M924" s="184">
        <v>2.4775</v>
      </c>
      <c r="N924" s="184">
        <v>2.6221999999999999</v>
      </c>
      <c r="O924" s="184">
        <v>9.9513999999999996</v>
      </c>
      <c r="P924" s="184">
        <v>8.0268999999999995</v>
      </c>
      <c r="Q924" s="184">
        <v>8.9815000000000005</v>
      </c>
      <c r="R924" s="184">
        <v>7.1985000000000001</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44391</v>
      </c>
      <c r="E925" s="184">
        <v>17.666599999999999</v>
      </c>
      <c r="F925" s="184">
        <v>-11.1532</v>
      </c>
      <c r="G925" s="184">
        <v>-13.4458</v>
      </c>
      <c r="H925" s="184">
        <v>-9.8981999999999992</v>
      </c>
      <c r="I925" s="184">
        <v>-22.443100000000001</v>
      </c>
      <c r="J925" s="184">
        <v>-11.217499999999999</v>
      </c>
      <c r="K925" s="184">
        <v>-2.2200000000000001E-2</v>
      </c>
      <c r="L925" s="184">
        <v>1.0694999999999999</v>
      </c>
      <c r="M925" s="184">
        <v>2.2665000000000002</v>
      </c>
      <c r="N925" s="184">
        <v>2.4108999999999998</v>
      </c>
      <c r="O925" s="184">
        <v>9.7081</v>
      </c>
      <c r="P925" s="184">
        <v>7.7788000000000004</v>
      </c>
      <c r="Q925" s="184">
        <v>8.7255000000000003</v>
      </c>
      <c r="R925" s="184">
        <v>6.9724000000000004</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44391</v>
      </c>
      <c r="E926" s="184">
        <v>19.264800000000001</v>
      </c>
      <c r="F926" s="184">
        <v>9.6653000000000002</v>
      </c>
      <c r="G926" s="184">
        <v>4.7775999999999996</v>
      </c>
      <c r="H926" s="184">
        <v>16.6174</v>
      </c>
      <c r="I926" s="184">
        <v>4.0119999999999996</v>
      </c>
      <c r="J926" s="184">
        <v>-5.7763999999999998</v>
      </c>
      <c r="K926" s="184">
        <v>4.7652999999999999</v>
      </c>
      <c r="L926" s="184">
        <v>1.4081999999999999</v>
      </c>
      <c r="M926" s="184">
        <v>2.7322000000000002</v>
      </c>
      <c r="N926" s="184">
        <v>3.6238000000000001</v>
      </c>
      <c r="O926" s="184">
        <v>11.3461</v>
      </c>
      <c r="P926" s="184">
        <v>9.2438000000000002</v>
      </c>
      <c r="Q926" s="184">
        <v>10.058999999999999</v>
      </c>
      <c r="R926" s="184">
        <v>8.2384000000000004</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44391</v>
      </c>
      <c r="E927" s="184">
        <v>19.5716</v>
      </c>
      <c r="F927" s="184">
        <v>9.7003000000000004</v>
      </c>
      <c r="G927" s="184">
        <v>4.9268000000000001</v>
      </c>
      <c r="H927" s="184">
        <v>16.758299999999998</v>
      </c>
      <c r="I927" s="184">
        <v>4.1627999999999998</v>
      </c>
      <c r="J927" s="184">
        <v>-5.6185</v>
      </c>
      <c r="K927" s="184">
        <v>4.9260000000000002</v>
      </c>
      <c r="L927" s="184">
        <v>1.569</v>
      </c>
      <c r="M927" s="184">
        <v>2.895</v>
      </c>
      <c r="N927" s="184">
        <v>3.7896000000000001</v>
      </c>
      <c r="O927" s="184">
        <v>11.5563</v>
      </c>
      <c r="P927" s="184">
        <v>9.4534000000000002</v>
      </c>
      <c r="Q927" s="184">
        <v>10.313499999999999</v>
      </c>
      <c r="R927" s="184">
        <v>8.4212000000000007</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44391</v>
      </c>
      <c r="E928" s="184">
        <v>36.306899999999999</v>
      </c>
      <c r="F928" s="184">
        <v>18.406600000000001</v>
      </c>
      <c r="G928" s="184">
        <v>5.1710000000000003</v>
      </c>
      <c r="H928" s="184">
        <v>14.8635</v>
      </c>
      <c r="I928" s="184">
        <v>-7.1800000000000003E-2</v>
      </c>
      <c r="J928" s="184">
        <v>-6.7680999999999996</v>
      </c>
      <c r="K928" s="184">
        <v>3.5427</v>
      </c>
      <c r="L928" s="184">
        <v>0.4052</v>
      </c>
      <c r="M928" s="184">
        <v>2.2690999999999999</v>
      </c>
      <c r="N928" s="184">
        <v>2.6158000000000001</v>
      </c>
      <c r="O928" s="184">
        <v>12.0802</v>
      </c>
      <c r="P928" s="184">
        <v>10.0002</v>
      </c>
      <c r="Q928" s="184">
        <v>10.2974</v>
      </c>
      <c r="R928" s="184">
        <v>7.7324000000000002</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44391</v>
      </c>
      <c r="E929" s="184">
        <v>35.9679</v>
      </c>
      <c r="F929" s="184">
        <v>18.275400000000001</v>
      </c>
      <c r="G929" s="184">
        <v>5.0368000000000004</v>
      </c>
      <c r="H929" s="184">
        <v>14.7416</v>
      </c>
      <c r="I929" s="184">
        <v>-0.2029</v>
      </c>
      <c r="J929" s="184">
        <v>-6.9017999999999997</v>
      </c>
      <c r="K929" s="184">
        <v>3.4131999999999998</v>
      </c>
      <c r="L929" s="184">
        <v>0.27510000000000001</v>
      </c>
      <c r="M929" s="184">
        <v>2.1368</v>
      </c>
      <c r="N929" s="184">
        <v>2.4826000000000001</v>
      </c>
      <c r="O929" s="184">
        <v>11.9411</v>
      </c>
      <c r="P929" s="184">
        <v>9.8748000000000005</v>
      </c>
      <c r="Q929" s="184">
        <v>6.8346999999999998</v>
      </c>
      <c r="R929" s="184">
        <v>7.5907999999999998</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44391</v>
      </c>
      <c r="E930" s="184">
        <v>49.873899999999999</v>
      </c>
      <c r="F930" s="184">
        <v>10.8345</v>
      </c>
      <c r="G930" s="184">
        <v>3.7050000000000001</v>
      </c>
      <c r="H930" s="184">
        <v>16.1294</v>
      </c>
      <c r="I930" s="184">
        <v>0.78959999999999997</v>
      </c>
      <c r="J930" s="184">
        <v>-6.7659000000000002</v>
      </c>
      <c r="K930" s="184">
        <v>3.2355999999999998</v>
      </c>
      <c r="L930" s="184">
        <v>0.12740000000000001</v>
      </c>
      <c r="M930" s="184">
        <v>1.7231000000000001</v>
      </c>
      <c r="N930" s="184">
        <v>2.5028999999999999</v>
      </c>
      <c r="O930" s="184">
        <v>9.8734000000000002</v>
      </c>
      <c r="P930" s="184">
        <v>9.1728000000000005</v>
      </c>
      <c r="Q930" s="184">
        <v>8.1274999999999995</v>
      </c>
      <c r="R930" s="184">
        <v>6.6590999999999996</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44391</v>
      </c>
      <c r="E931" s="184">
        <v>51.206899999999997</v>
      </c>
      <c r="F931" s="184">
        <v>11.122999999999999</v>
      </c>
      <c r="G931" s="184">
        <v>4.0224000000000002</v>
      </c>
      <c r="H931" s="184">
        <v>16.446000000000002</v>
      </c>
      <c r="I931" s="184">
        <v>1.1002000000000001</v>
      </c>
      <c r="J931" s="184">
        <v>-6.4566999999999997</v>
      </c>
      <c r="K931" s="184">
        <v>3.5489999999999999</v>
      </c>
      <c r="L931" s="184">
        <v>0.43690000000000001</v>
      </c>
      <c r="M931" s="184">
        <v>2.0367999999999999</v>
      </c>
      <c r="N931" s="184">
        <v>2.8193000000000001</v>
      </c>
      <c r="O931" s="184">
        <v>10.218500000000001</v>
      </c>
      <c r="P931" s="184">
        <v>9.5287000000000006</v>
      </c>
      <c r="Q931" s="184">
        <v>9.9776000000000007</v>
      </c>
      <c r="R931" s="184">
        <v>6.9837999999999996</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6.9844499999999998</v>
      </c>
      <c r="G932" s="186">
        <v>0.12518749999999979</v>
      </c>
      <c r="H932" s="186">
        <v>9.496812499999999</v>
      </c>
      <c r="I932" s="186">
        <v>-4.3607375000000008</v>
      </c>
      <c r="J932" s="186">
        <v>-7.5640999999999998</v>
      </c>
      <c r="K932" s="186">
        <v>2.9502625</v>
      </c>
      <c r="L932" s="186">
        <v>0.82179999999999986</v>
      </c>
      <c r="M932" s="186">
        <v>2.3171249999999999</v>
      </c>
      <c r="N932" s="186">
        <v>2.8583875000000001</v>
      </c>
      <c r="O932" s="186">
        <v>10.834387500000002</v>
      </c>
      <c r="P932" s="186">
        <v>9.1349250000000008</v>
      </c>
      <c r="Q932" s="186">
        <v>9.1645874999999979</v>
      </c>
      <c r="R932" s="186">
        <v>7.4745750000000006</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10.2674</v>
      </c>
      <c r="G933" s="186">
        <v>4.4000000000000004</v>
      </c>
      <c r="H933" s="186">
        <v>15.496449999999999</v>
      </c>
      <c r="I933" s="186">
        <v>0.3589</v>
      </c>
      <c r="J933" s="186">
        <v>-6.7669999999999995</v>
      </c>
      <c r="K933" s="186">
        <v>3.4779499999999999</v>
      </c>
      <c r="L933" s="186">
        <v>0.75319999999999987</v>
      </c>
      <c r="M933" s="186">
        <v>2.2678000000000003</v>
      </c>
      <c r="N933" s="186">
        <v>2.6189999999999998</v>
      </c>
      <c r="O933" s="186">
        <v>10.782299999999999</v>
      </c>
      <c r="P933" s="186">
        <v>9.3486000000000011</v>
      </c>
      <c r="Q933" s="186">
        <v>9.4795499999999997</v>
      </c>
      <c r="R933" s="186">
        <v>7.3946500000000004</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44391</v>
      </c>
      <c r="E936" s="184">
        <v>4392.1723000000002</v>
      </c>
      <c r="F936" s="184">
        <v>128.37270000000001</v>
      </c>
      <c r="G936" s="184">
        <v>27.681100000000001</v>
      </c>
      <c r="H936" s="184">
        <v>11.299200000000001</v>
      </c>
      <c r="I936" s="184">
        <v>65.902000000000001</v>
      </c>
      <c r="J936" s="184">
        <v>-14.547499999999999</v>
      </c>
      <c r="K936" s="184">
        <v>17.692900000000002</v>
      </c>
      <c r="L936" s="184">
        <v>-4.5019</v>
      </c>
      <c r="M936" s="184">
        <v>-7.1132999999999997</v>
      </c>
      <c r="N936" s="184">
        <v>-2.7317</v>
      </c>
      <c r="O936" s="184">
        <v>15.991099999999999</v>
      </c>
      <c r="P936" s="184">
        <v>7.6536999999999997</v>
      </c>
      <c r="Q936" s="184">
        <v>6.8921999999999999</v>
      </c>
      <c r="R936" s="184">
        <v>16.4253</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44391</v>
      </c>
      <c r="E937" s="184">
        <v>14.7874</v>
      </c>
      <c r="F937" s="184">
        <v>135.02090000000001</v>
      </c>
      <c r="G937" s="184">
        <v>18.361000000000001</v>
      </c>
      <c r="H937" s="184">
        <v>2.0106999999999999</v>
      </c>
      <c r="I937" s="184">
        <v>62.113100000000003</v>
      </c>
      <c r="J937" s="184">
        <v>-10.546200000000001</v>
      </c>
      <c r="K937" s="184">
        <v>12.526400000000001</v>
      </c>
      <c r="L937" s="184">
        <v>-5.3563999999999998</v>
      </c>
      <c r="M937" s="184">
        <v>-7.6753</v>
      </c>
      <c r="N937" s="184">
        <v>-3.6463000000000001</v>
      </c>
      <c r="O937" s="184">
        <v>15.012700000000001</v>
      </c>
      <c r="P937" s="184">
        <v>7.5198999999999998</v>
      </c>
      <c r="Q937" s="184">
        <v>4.2850999999999999</v>
      </c>
      <c r="R937" s="184">
        <v>16.395399999999999</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44391</v>
      </c>
      <c r="E938" s="184">
        <v>15.1531</v>
      </c>
      <c r="F938" s="184">
        <v>135.14760000000001</v>
      </c>
      <c r="G938" s="184">
        <v>18.7883</v>
      </c>
      <c r="H938" s="184">
        <v>2.4443000000000001</v>
      </c>
      <c r="I938" s="184">
        <v>62.580300000000001</v>
      </c>
      <c r="J938" s="184">
        <v>-10.096500000000001</v>
      </c>
      <c r="K938" s="184">
        <v>12.972899999999999</v>
      </c>
      <c r="L938" s="184">
        <v>-4.9218999999999999</v>
      </c>
      <c r="M938" s="184">
        <v>-7.2523</v>
      </c>
      <c r="N938" s="184">
        <v>-3.2530000000000001</v>
      </c>
      <c r="O938" s="184">
        <v>15.4095</v>
      </c>
      <c r="P938" s="184">
        <v>7.8569000000000004</v>
      </c>
      <c r="Q938" s="184">
        <v>4.2397999999999998</v>
      </c>
      <c r="R938" s="184">
        <v>16.846299999999999</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44391</v>
      </c>
      <c r="E939" s="184">
        <v>41.6402</v>
      </c>
      <c r="F939" s="184">
        <v>128.33930000000001</v>
      </c>
      <c r="G939" s="184">
        <v>27.6281</v>
      </c>
      <c r="H939" s="184">
        <v>11.2567</v>
      </c>
      <c r="I939" s="184">
        <v>81.538200000000003</v>
      </c>
      <c r="J939" s="184">
        <v>-14.6755</v>
      </c>
      <c r="K939" s="184">
        <v>17.5474</v>
      </c>
      <c r="L939" s="184">
        <v>-4.4489999999999998</v>
      </c>
      <c r="M939" s="184">
        <v>-7.0435999999999996</v>
      </c>
      <c r="N939" s="184">
        <v>-2.5926999999999998</v>
      </c>
      <c r="O939" s="184">
        <v>15.9147</v>
      </c>
      <c r="P939" s="184">
        <v>7.0831</v>
      </c>
      <c r="Q939" s="184">
        <v>6.9725000000000001</v>
      </c>
      <c r="R939" s="184">
        <v>16.3598</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44391</v>
      </c>
      <c r="E940" s="184">
        <v>15.8986</v>
      </c>
      <c r="F940" s="184">
        <v>146.5993</v>
      </c>
      <c r="G940" s="184">
        <v>12.141999999999999</v>
      </c>
      <c r="H940" s="184">
        <v>3.7744</v>
      </c>
      <c r="I940" s="184">
        <v>68.944800000000001</v>
      </c>
      <c r="J940" s="184">
        <v>-11.927199999999999</v>
      </c>
      <c r="K940" s="184">
        <v>11.1157</v>
      </c>
      <c r="L940" s="184">
        <v>-5.2046000000000001</v>
      </c>
      <c r="M940" s="184">
        <v>-6.7352999999999996</v>
      </c>
      <c r="N940" s="184">
        <v>-2.7722000000000002</v>
      </c>
      <c r="O940" s="184">
        <v>15.791</v>
      </c>
      <c r="P940" s="184">
        <v>7.8076999999999996</v>
      </c>
      <c r="Q940" s="184">
        <v>3.9291999999999998</v>
      </c>
      <c r="R940" s="184">
        <v>17.547599999999999</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44391</v>
      </c>
      <c r="E941" s="184">
        <v>14.760999999999999</v>
      </c>
      <c r="F941" s="184">
        <v>146.47669999999999</v>
      </c>
      <c r="G941" s="184">
        <v>11.739599999999999</v>
      </c>
      <c r="H941" s="184">
        <v>3.3580000000000001</v>
      </c>
      <c r="I941" s="184">
        <v>68.499799999999993</v>
      </c>
      <c r="J941" s="184">
        <v>-12.3604</v>
      </c>
      <c r="K941" s="184">
        <v>10.6646</v>
      </c>
      <c r="L941" s="184">
        <v>-5.2530999999999999</v>
      </c>
      <c r="M941" s="184">
        <v>-6.9264999999999999</v>
      </c>
      <c r="N941" s="184">
        <v>-3.0406</v>
      </c>
      <c r="O941" s="184">
        <v>15.406700000000001</v>
      </c>
      <c r="P941" s="184">
        <v>7.2732999999999999</v>
      </c>
      <c r="Q941" s="184">
        <v>4.0791000000000004</v>
      </c>
      <c r="R941" s="184">
        <v>17.226299999999998</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44390</v>
      </c>
      <c r="E942" s="184">
        <v>18.977</v>
      </c>
      <c r="F942" s="184">
        <v>430.46949999999998</v>
      </c>
      <c r="G942" s="184">
        <v>80.182100000000005</v>
      </c>
      <c r="H942" s="184">
        <v>-40.405200000000001</v>
      </c>
      <c r="I942" s="184">
        <v>69.797700000000006</v>
      </c>
      <c r="J942" s="184">
        <v>-93.317800000000005</v>
      </c>
      <c r="K942" s="184">
        <v>-5.9066999999999998</v>
      </c>
      <c r="L942" s="184">
        <v>-8.7385999999999999</v>
      </c>
      <c r="M942" s="184">
        <v>-16.0288</v>
      </c>
      <c r="N942" s="184">
        <v>-11.6778</v>
      </c>
      <c r="O942" s="184">
        <v>18.1496</v>
      </c>
      <c r="P942" s="184">
        <v>2.1175000000000002</v>
      </c>
      <c r="Q942" s="184">
        <v>0.75560000000000005</v>
      </c>
      <c r="R942" s="184">
        <v>19.000499999999999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44390</v>
      </c>
      <c r="E943" s="184">
        <v>18.224399999999999</v>
      </c>
      <c r="F943" s="184">
        <v>430.00299999999999</v>
      </c>
      <c r="G943" s="184">
        <v>79.650000000000006</v>
      </c>
      <c r="H943" s="184">
        <v>-40.933999999999997</v>
      </c>
      <c r="I943" s="184">
        <v>69.258300000000006</v>
      </c>
      <c r="J943" s="184">
        <v>-93.795599999999993</v>
      </c>
      <c r="K943" s="184">
        <v>-6.5010000000000003</v>
      </c>
      <c r="L943" s="184">
        <v>-9.3653999999999993</v>
      </c>
      <c r="M943" s="184">
        <v>-16.597300000000001</v>
      </c>
      <c r="N943" s="184">
        <v>-12.227399999999999</v>
      </c>
      <c r="O943" s="184">
        <v>17.513500000000001</v>
      </c>
      <c r="P943" s="184">
        <v>1.5933999999999999</v>
      </c>
      <c r="Q943" s="184">
        <v>4.4325000000000001</v>
      </c>
      <c r="R943" s="184">
        <v>18.359400000000001</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44391</v>
      </c>
      <c r="E944" s="184">
        <v>42.787999999999997</v>
      </c>
      <c r="F944" s="184">
        <v>127.8912</v>
      </c>
      <c r="G944" s="184">
        <v>27.468599999999999</v>
      </c>
      <c r="H944" s="184">
        <v>11.137700000000001</v>
      </c>
      <c r="I944" s="184">
        <v>65.478899999999996</v>
      </c>
      <c r="J944" s="184">
        <v>-14.7418</v>
      </c>
      <c r="K944" s="184">
        <v>17.4512</v>
      </c>
      <c r="L944" s="184">
        <v>-4.6323999999999996</v>
      </c>
      <c r="M944" s="184">
        <v>-7.2190000000000003</v>
      </c>
      <c r="N944" s="184">
        <v>-2.8544999999999998</v>
      </c>
      <c r="O944" s="184">
        <v>15.6205</v>
      </c>
      <c r="P944" s="184">
        <v>7.6641000000000004</v>
      </c>
      <c r="Q944" s="184">
        <v>8.2456999999999994</v>
      </c>
      <c r="R944" s="184">
        <v>15.925000000000001</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44391</v>
      </c>
      <c r="E945" s="184">
        <v>15.198399999999999</v>
      </c>
      <c r="F945" s="184">
        <v>119.5078</v>
      </c>
      <c r="G945" s="184">
        <v>-3.8405</v>
      </c>
      <c r="H945" s="184">
        <v>-5.3122999999999996</v>
      </c>
      <c r="I945" s="184">
        <v>69.729299999999995</v>
      </c>
      <c r="J945" s="184">
        <v>-12.267099999999999</v>
      </c>
      <c r="K945" s="184">
        <v>11.0242</v>
      </c>
      <c r="L945" s="184">
        <v>-5.6588000000000003</v>
      </c>
      <c r="M945" s="184">
        <v>-7.9488000000000003</v>
      </c>
      <c r="N945" s="184">
        <v>-3.5438999999999998</v>
      </c>
      <c r="O945" s="184">
        <v>15.349500000000001</v>
      </c>
      <c r="P945" s="184">
        <v>7.5637999999999996</v>
      </c>
      <c r="Q945" s="184">
        <v>4.4067999999999996</v>
      </c>
      <c r="R945" s="184">
        <v>16.464700000000001</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44391</v>
      </c>
      <c r="E946" s="184">
        <v>15.7052</v>
      </c>
      <c r="F946" s="184">
        <v>119.84950000000001</v>
      </c>
      <c r="G946" s="184">
        <v>-3.5308999999999999</v>
      </c>
      <c r="H946" s="184">
        <v>-4.9753999999999996</v>
      </c>
      <c r="I946" s="184">
        <v>70.079099999999997</v>
      </c>
      <c r="J946" s="184">
        <v>-11.9435</v>
      </c>
      <c r="K946" s="184">
        <v>11.456899999999999</v>
      </c>
      <c r="L946" s="184">
        <v>-5.2987000000000002</v>
      </c>
      <c r="M946" s="184">
        <v>-7.5716000000000001</v>
      </c>
      <c r="N946" s="184">
        <v>-3.1356000000000002</v>
      </c>
      <c r="O946" s="184">
        <v>15.817399999999999</v>
      </c>
      <c r="P946" s="184">
        <v>8.0189000000000004</v>
      </c>
      <c r="Q946" s="184">
        <v>4.2469999999999999</v>
      </c>
      <c r="R946" s="184">
        <v>16.930700000000002</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44391</v>
      </c>
      <c r="E947" s="184">
        <v>42.691699999999997</v>
      </c>
      <c r="F947" s="184">
        <v>128.09460000000001</v>
      </c>
      <c r="G947" s="184">
        <v>27.616900000000001</v>
      </c>
      <c r="H947" s="184">
        <v>11.285500000000001</v>
      </c>
      <c r="I947" s="184">
        <v>81.240200000000002</v>
      </c>
      <c r="J947" s="184">
        <v>-14.652200000000001</v>
      </c>
      <c r="K947" s="184">
        <v>14.4253</v>
      </c>
      <c r="L947" s="184">
        <v>-4.6830999999999996</v>
      </c>
      <c r="M947" s="184">
        <v>-7.2282999999999999</v>
      </c>
      <c r="N947" s="184">
        <v>-2.8860000000000001</v>
      </c>
      <c r="O947" s="184">
        <v>15.680400000000001</v>
      </c>
      <c r="P947" s="184">
        <v>7.3064999999999998</v>
      </c>
      <c r="Q947" s="184">
        <v>7.7523</v>
      </c>
      <c r="R947" s="184">
        <v>15.894600000000001</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44391</v>
      </c>
      <c r="E948" s="184">
        <v>15.6861</v>
      </c>
      <c r="F948" s="184">
        <v>232.5333</v>
      </c>
      <c r="G948" s="184">
        <v>20.113099999999999</v>
      </c>
      <c r="H948" s="184">
        <v>-7.9988999999999999</v>
      </c>
      <c r="I948" s="184">
        <v>71.587199999999996</v>
      </c>
      <c r="J948" s="184">
        <v>-12.1404</v>
      </c>
      <c r="K948" s="184">
        <v>11.0594</v>
      </c>
      <c r="L948" s="184">
        <v>-6.0637999999999996</v>
      </c>
      <c r="M948" s="184">
        <v>-7.6871</v>
      </c>
      <c r="N948" s="184">
        <v>-3.8247</v>
      </c>
      <c r="O948" s="184">
        <v>14.955</v>
      </c>
      <c r="P948" s="184">
        <v>7.1246</v>
      </c>
      <c r="Q948" s="184">
        <v>4.7184999999999997</v>
      </c>
      <c r="R948" s="184">
        <v>16.3064</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44391</v>
      </c>
      <c r="E949" s="184">
        <v>16.060099999999998</v>
      </c>
      <c r="F949" s="184">
        <v>233.06829999999999</v>
      </c>
      <c r="G949" s="184">
        <v>20.603300000000001</v>
      </c>
      <c r="H949" s="184">
        <v>-7.5216000000000003</v>
      </c>
      <c r="I949" s="184">
        <v>72.050799999999995</v>
      </c>
      <c r="J949" s="184">
        <v>-11.7044</v>
      </c>
      <c r="K949" s="184">
        <v>11.513299999999999</v>
      </c>
      <c r="L949" s="184">
        <v>-5.6448</v>
      </c>
      <c r="M949" s="184">
        <v>-7.2774999999999999</v>
      </c>
      <c r="N949" s="184">
        <v>-3.4228999999999998</v>
      </c>
      <c r="O949" s="184">
        <v>15.3315</v>
      </c>
      <c r="P949" s="184">
        <v>7.4214000000000002</v>
      </c>
      <c r="Q949" s="184">
        <v>4.1978</v>
      </c>
      <c r="R949" s="184">
        <v>16.6751</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44391</v>
      </c>
      <c r="E950" s="184">
        <v>4433.4175999999998</v>
      </c>
      <c r="F950" s="184">
        <v>130.0712</v>
      </c>
      <c r="G950" s="184">
        <v>28.161300000000001</v>
      </c>
      <c r="H950" s="184">
        <v>11.579700000000001</v>
      </c>
      <c r="I950" s="184">
        <v>66.723500000000001</v>
      </c>
      <c r="J950" s="184">
        <v>-14.6553</v>
      </c>
      <c r="K950" s="184">
        <v>14.936999999999999</v>
      </c>
      <c r="L950" s="184">
        <v>-4.3666999999999998</v>
      </c>
      <c r="M950" s="184">
        <v>-7.0082000000000004</v>
      </c>
      <c r="N950" s="184">
        <v>-2.6781000000000001</v>
      </c>
      <c r="O950" s="184">
        <v>15.862299999999999</v>
      </c>
      <c r="P950" s="184">
        <v>7.8352000000000004</v>
      </c>
      <c r="Q950" s="184">
        <v>4.4743000000000004</v>
      </c>
      <c r="R950" s="184">
        <v>16.043399999999998</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44391</v>
      </c>
      <c r="E951" s="184">
        <v>13.1387</v>
      </c>
      <c r="F951" s="184">
        <v>156.7972</v>
      </c>
      <c r="G951" s="184">
        <v>-7.0494000000000003</v>
      </c>
      <c r="H951" s="184">
        <v>8.7456999999999994</v>
      </c>
      <c r="I951" s="184">
        <v>63.208599999999997</v>
      </c>
      <c r="J951" s="184">
        <v>-7.2900999999999998</v>
      </c>
      <c r="K951" s="184">
        <v>15.5396</v>
      </c>
      <c r="L951" s="184">
        <v>-7.2074999999999996</v>
      </c>
      <c r="M951" s="184">
        <v>-7.4880000000000004</v>
      </c>
      <c r="N951" s="184">
        <v>-3.6652999999999998</v>
      </c>
      <c r="O951" s="184">
        <v>14.710699999999999</v>
      </c>
      <c r="P951" s="184">
        <v>6.3726000000000003</v>
      </c>
      <c r="Q951" s="184">
        <v>3.1074000000000002</v>
      </c>
      <c r="R951" s="184">
        <v>15.090400000000001</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44391</v>
      </c>
      <c r="E952" s="184">
        <v>13.622400000000001</v>
      </c>
      <c r="F952" s="184">
        <v>157.15129999999999</v>
      </c>
      <c r="G952" s="184">
        <v>-6.6388999999999996</v>
      </c>
      <c r="H952" s="184">
        <v>9.1644000000000005</v>
      </c>
      <c r="I952" s="184">
        <v>63.640500000000003</v>
      </c>
      <c r="J952" s="184">
        <v>-6.8826999999999998</v>
      </c>
      <c r="K952" s="184">
        <v>15.968999999999999</v>
      </c>
      <c r="L952" s="184">
        <v>-6.8457999999999997</v>
      </c>
      <c r="M952" s="184">
        <v>-7.1284000000000001</v>
      </c>
      <c r="N952" s="184">
        <v>-3.3062999999999998</v>
      </c>
      <c r="O952" s="184">
        <v>15.223599999999999</v>
      </c>
      <c r="P952" s="184">
        <v>6.8868999999999998</v>
      </c>
      <c r="Q952" s="184">
        <v>3.6905999999999999</v>
      </c>
      <c r="R952" s="184">
        <v>15.553100000000001</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44391</v>
      </c>
      <c r="E953" s="184">
        <v>4333.7960999999996</v>
      </c>
      <c r="F953" s="184">
        <v>128.74250000000001</v>
      </c>
      <c r="G953" s="184">
        <v>27.724599999999999</v>
      </c>
      <c r="H953" s="184">
        <v>11.287100000000001</v>
      </c>
      <c r="I953" s="184">
        <v>81.823400000000007</v>
      </c>
      <c r="J953" s="184">
        <v>-14.7628</v>
      </c>
      <c r="K953" s="184">
        <v>17.724599999999999</v>
      </c>
      <c r="L953" s="184">
        <v>-4.4782000000000002</v>
      </c>
      <c r="M953" s="184">
        <v>-7.0942999999999996</v>
      </c>
      <c r="N953" s="184">
        <v>-2.7313000000000001</v>
      </c>
      <c r="O953" s="184">
        <v>16.031700000000001</v>
      </c>
      <c r="P953" s="184">
        <v>7.6824000000000003</v>
      </c>
      <c r="Q953" s="184">
        <v>8.6914999999999996</v>
      </c>
      <c r="R953" s="184">
        <v>16.418299999999999</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44391</v>
      </c>
      <c r="E954" s="184">
        <v>14.331200000000001</v>
      </c>
      <c r="F954" s="184">
        <v>75.543999999999997</v>
      </c>
      <c r="G954" s="184">
        <v>-23.508299999999998</v>
      </c>
      <c r="H954" s="184">
        <v>-17.297699999999999</v>
      </c>
      <c r="I954" s="184">
        <v>56.236600000000003</v>
      </c>
      <c r="J954" s="184">
        <v>-18.0077</v>
      </c>
      <c r="K954" s="184">
        <v>4.9101999999999997</v>
      </c>
      <c r="L954" s="184">
        <v>-9.4665999999999997</v>
      </c>
      <c r="M954" s="184">
        <v>-8.5582999999999991</v>
      </c>
      <c r="N954" s="184">
        <v>-3.7231000000000001</v>
      </c>
      <c r="O954" s="184">
        <v>13.1462</v>
      </c>
      <c r="P954" s="184">
        <v>7.8205</v>
      </c>
      <c r="Q954" s="184">
        <v>3.8140999999999998</v>
      </c>
      <c r="R954" s="184">
        <v>14.954000000000001</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44391</v>
      </c>
      <c r="E955" s="184">
        <v>14.6998</v>
      </c>
      <c r="F955" s="184">
        <v>76.139099999999999</v>
      </c>
      <c r="G955" s="184">
        <v>-23.0687</v>
      </c>
      <c r="H955" s="184">
        <v>-16.9358</v>
      </c>
      <c r="I955" s="184">
        <v>56.573</v>
      </c>
      <c r="J955" s="184">
        <v>-17.683199999999999</v>
      </c>
      <c r="K955" s="184">
        <v>5.2561</v>
      </c>
      <c r="L955" s="184">
        <v>-9.1226000000000003</v>
      </c>
      <c r="M955" s="184">
        <v>-8.2147000000000006</v>
      </c>
      <c r="N955" s="184">
        <v>-3.3664000000000001</v>
      </c>
      <c r="O955" s="184">
        <v>13.559699999999999</v>
      </c>
      <c r="P955" s="184">
        <v>8.1744000000000003</v>
      </c>
      <c r="Q955" s="184">
        <v>4.0092999999999996</v>
      </c>
      <c r="R955" s="184">
        <v>15.4117</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44391</v>
      </c>
      <c r="E956" s="184">
        <v>417.4554</v>
      </c>
      <c r="F956" s="184">
        <v>128.04069999999999</v>
      </c>
      <c r="G956" s="184">
        <v>27.544</v>
      </c>
      <c r="H956" s="184">
        <v>11.2019</v>
      </c>
      <c r="I956" s="184">
        <v>65.566800000000001</v>
      </c>
      <c r="J956" s="184">
        <v>-14.7081</v>
      </c>
      <c r="K956" s="184">
        <v>14.507</v>
      </c>
      <c r="L956" s="184">
        <v>-4.577</v>
      </c>
      <c r="M956" s="184">
        <v>-7.1727999999999996</v>
      </c>
      <c r="N956" s="184">
        <v>-2.8130000000000002</v>
      </c>
      <c r="O956" s="184">
        <v>15.873900000000001</v>
      </c>
      <c r="P956" s="184">
        <v>7.5646000000000004</v>
      </c>
      <c r="Q956" s="184">
        <v>11.7841</v>
      </c>
      <c r="R956" s="184">
        <v>16.230399999999999</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44391</v>
      </c>
      <c r="E957" s="184">
        <v>19.723700000000001</v>
      </c>
      <c r="F957" s="184">
        <v>81.235200000000006</v>
      </c>
      <c r="G957" s="184">
        <v>6.4457000000000004</v>
      </c>
      <c r="H957" s="184">
        <v>-9.6578999999999997</v>
      </c>
      <c r="I957" s="184">
        <v>65.238900000000001</v>
      </c>
      <c r="J957" s="184">
        <v>-10.3969</v>
      </c>
      <c r="K957" s="184">
        <v>11.5848</v>
      </c>
      <c r="L957" s="184">
        <v>-5.0566000000000004</v>
      </c>
      <c r="M957" s="184">
        <v>-7.3593000000000002</v>
      </c>
      <c r="N957" s="184">
        <v>-3.1118999999999999</v>
      </c>
      <c r="O957" s="184">
        <v>16.1965</v>
      </c>
      <c r="P957" s="184">
        <v>8.3867999999999991</v>
      </c>
      <c r="Q957" s="184">
        <v>6.8083999999999998</v>
      </c>
      <c r="R957" s="184">
        <v>17.313199999999998</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44391</v>
      </c>
      <c r="E958" s="184">
        <v>20.486599999999999</v>
      </c>
      <c r="F958" s="184">
        <v>81.603499999999997</v>
      </c>
      <c r="G958" s="184">
        <v>6.8479999999999999</v>
      </c>
      <c r="H958" s="184">
        <v>-9.2227999999999994</v>
      </c>
      <c r="I958" s="184">
        <v>65.663600000000002</v>
      </c>
      <c r="J958" s="184">
        <v>-9.9954000000000001</v>
      </c>
      <c r="K958" s="184">
        <v>12.008100000000001</v>
      </c>
      <c r="L958" s="184">
        <v>-4.6561000000000003</v>
      </c>
      <c r="M958" s="184">
        <v>-6.9767999999999999</v>
      </c>
      <c r="N958" s="184">
        <v>-2.7204000000000002</v>
      </c>
      <c r="O958" s="184">
        <v>16.683199999999999</v>
      </c>
      <c r="P958" s="184">
        <v>8.8636999999999997</v>
      </c>
      <c r="Q958" s="184">
        <v>4.3129999999999997</v>
      </c>
      <c r="R958" s="184">
        <v>17.786899999999999</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44391</v>
      </c>
      <c r="E959" s="184">
        <v>41.7849</v>
      </c>
      <c r="F959" s="184">
        <v>146.6395</v>
      </c>
      <c r="G959" s="184">
        <v>34.667999999999999</v>
      </c>
      <c r="H959" s="184">
        <v>13.5623</v>
      </c>
      <c r="I959" s="184">
        <v>78.9071</v>
      </c>
      <c r="J959" s="184">
        <v>-12.138999999999999</v>
      </c>
      <c r="K959" s="184">
        <v>15.215299999999999</v>
      </c>
      <c r="L959" s="184">
        <v>-6.1980000000000004</v>
      </c>
      <c r="M959" s="184">
        <v>-7.2767999999999997</v>
      </c>
      <c r="N959" s="184">
        <v>-2.9411999999999998</v>
      </c>
      <c r="O959" s="184">
        <v>15.700699999999999</v>
      </c>
      <c r="P959" s="184">
        <v>7.5338000000000003</v>
      </c>
      <c r="Q959" s="184">
        <v>10.898999999999999</v>
      </c>
      <c r="R959" s="184">
        <v>16.109400000000001</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44391</v>
      </c>
      <c r="E960" s="184">
        <v>19.5136</v>
      </c>
      <c r="F960" s="184">
        <v>104.8608</v>
      </c>
      <c r="G960" s="184">
        <v>10.152200000000001</v>
      </c>
      <c r="H960" s="184">
        <v>-10.373900000000001</v>
      </c>
      <c r="I960" s="184">
        <v>71.617199999999997</v>
      </c>
      <c r="J960" s="184">
        <v>-11.5854</v>
      </c>
      <c r="K960" s="184">
        <v>10.668699999999999</v>
      </c>
      <c r="L960" s="184">
        <v>-5.3734000000000002</v>
      </c>
      <c r="M960" s="184">
        <v>-7.9344000000000001</v>
      </c>
      <c r="N960" s="184">
        <v>-3.7734000000000001</v>
      </c>
      <c r="O960" s="184">
        <v>15.25</v>
      </c>
      <c r="P960" s="184">
        <v>7.6769999999999996</v>
      </c>
      <c r="Q960" s="184">
        <v>6.6646000000000001</v>
      </c>
      <c r="R960" s="184">
        <v>16.738399999999999</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44391</v>
      </c>
      <c r="E961" s="184">
        <v>20.2102</v>
      </c>
      <c r="F961" s="184">
        <v>105.23220000000001</v>
      </c>
      <c r="G961" s="184">
        <v>10.4537</v>
      </c>
      <c r="H961" s="184">
        <v>-10.094099999999999</v>
      </c>
      <c r="I961" s="184">
        <v>71.913600000000002</v>
      </c>
      <c r="J961" s="184">
        <v>-11.302</v>
      </c>
      <c r="K961" s="184">
        <v>10.9786</v>
      </c>
      <c r="L961" s="184">
        <v>-5.0650000000000004</v>
      </c>
      <c r="M961" s="184">
        <v>-7.6395999999999997</v>
      </c>
      <c r="N961" s="184">
        <v>-3.464</v>
      </c>
      <c r="O961" s="184">
        <v>15.658300000000001</v>
      </c>
      <c r="P961" s="184">
        <v>8.1393000000000004</v>
      </c>
      <c r="Q961" s="184">
        <v>4.0567000000000002</v>
      </c>
      <c r="R961" s="184">
        <v>17.104399999999998</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44391</v>
      </c>
      <c r="E962" s="184">
        <v>2073.8397</v>
      </c>
      <c r="F962" s="184">
        <v>129.00800000000001</v>
      </c>
      <c r="G962" s="184">
        <v>27.577000000000002</v>
      </c>
      <c r="H962" s="184">
        <v>11.075900000000001</v>
      </c>
      <c r="I962" s="184">
        <v>83.269900000000007</v>
      </c>
      <c r="J962" s="184">
        <v>-14.4621</v>
      </c>
      <c r="K962" s="184">
        <v>17.442599999999999</v>
      </c>
      <c r="L962" s="184">
        <v>-4.7655000000000003</v>
      </c>
      <c r="M962" s="184">
        <v>-7.3841000000000001</v>
      </c>
      <c r="N962" s="184">
        <v>-3.0384000000000002</v>
      </c>
      <c r="O962" s="184">
        <v>15.6685</v>
      </c>
      <c r="P962" s="184">
        <v>7.4603999999999999</v>
      </c>
      <c r="Q962" s="184">
        <v>9.7950999999999997</v>
      </c>
      <c r="R962" s="184">
        <v>15.973800000000001</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44391</v>
      </c>
      <c r="E963" s="184">
        <v>19.2102</v>
      </c>
      <c r="F963" s="184">
        <v>107.8596</v>
      </c>
      <c r="G963" s="184">
        <v>14.087400000000001</v>
      </c>
      <c r="H963" s="184">
        <v>-2.7128999999999999</v>
      </c>
      <c r="I963" s="184">
        <v>71.0458</v>
      </c>
      <c r="J963" s="184">
        <v>-10.566599999999999</v>
      </c>
      <c r="K963" s="184">
        <v>11.236700000000001</v>
      </c>
      <c r="L963" s="184">
        <v>-5.1723999999999997</v>
      </c>
      <c r="M963" s="184">
        <v>-7.6494999999999997</v>
      </c>
      <c r="N963" s="184">
        <v>-3.4819</v>
      </c>
      <c r="O963" s="184">
        <v>15.444100000000001</v>
      </c>
      <c r="P963" s="184">
        <v>8.1582000000000008</v>
      </c>
      <c r="Q963" s="184">
        <v>6.6356000000000002</v>
      </c>
      <c r="R963" s="184">
        <v>16.712199999999999</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44391</v>
      </c>
      <c r="E964" s="184">
        <v>19.1159</v>
      </c>
      <c r="F964" s="184">
        <v>107.625</v>
      </c>
      <c r="G964" s="184">
        <v>13.927</v>
      </c>
      <c r="H964" s="184">
        <v>-2.8624999999999998</v>
      </c>
      <c r="I964" s="184">
        <v>70.887799999999999</v>
      </c>
      <c r="J964" s="184">
        <v>-10.718299999999999</v>
      </c>
      <c r="K964" s="184">
        <v>11.0853</v>
      </c>
      <c r="L964" s="184">
        <v>-5.3152999999999997</v>
      </c>
      <c r="M964" s="184">
        <v>-7.7279999999999998</v>
      </c>
      <c r="N964" s="184">
        <v>-3.5710000000000002</v>
      </c>
      <c r="O964" s="184">
        <v>15.3146</v>
      </c>
      <c r="P964" s="184">
        <v>8.0366</v>
      </c>
      <c r="Q964" s="184">
        <v>6.5224000000000002</v>
      </c>
      <c r="R964" s="184">
        <v>16.586600000000001</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44391</v>
      </c>
      <c r="E965" s="184">
        <v>15.3216</v>
      </c>
      <c r="F965" s="184">
        <v>106.7985</v>
      </c>
      <c r="G965" s="184">
        <v>12.886900000000001</v>
      </c>
      <c r="H965" s="184">
        <v>1.9065000000000001</v>
      </c>
      <c r="I965" s="184">
        <v>80.624600000000001</v>
      </c>
      <c r="J965" s="184">
        <v>-9.0091999999999999</v>
      </c>
      <c r="K965" s="184">
        <v>12.330399999999999</v>
      </c>
      <c r="L965" s="184">
        <v>-4.9241999999999999</v>
      </c>
      <c r="M965" s="184">
        <v>-7.2634999999999996</v>
      </c>
      <c r="N965" s="184">
        <v>-2.9738000000000002</v>
      </c>
      <c r="O965" s="184">
        <v>16.031199999999998</v>
      </c>
      <c r="P965" s="184">
        <v>8.4077999999999999</v>
      </c>
      <c r="Q965" s="184">
        <v>4.2287999999999997</v>
      </c>
      <c r="R965" s="184">
        <v>17.619900000000001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44391</v>
      </c>
      <c r="E966" s="184">
        <v>14.7986</v>
      </c>
      <c r="F966" s="184">
        <v>106.3664</v>
      </c>
      <c r="G966" s="184">
        <v>12.4521</v>
      </c>
      <c r="H966" s="184">
        <v>1.4802999999999999</v>
      </c>
      <c r="I966" s="184">
        <v>80.173100000000005</v>
      </c>
      <c r="J966" s="184">
        <v>-9.4304000000000006</v>
      </c>
      <c r="K966" s="184">
        <v>11.8973</v>
      </c>
      <c r="L966" s="184">
        <v>-5.2309999999999999</v>
      </c>
      <c r="M966" s="184">
        <v>-7.5911</v>
      </c>
      <c r="N966" s="184">
        <v>-3.3233000000000001</v>
      </c>
      <c r="O966" s="184">
        <v>15.5823</v>
      </c>
      <c r="P966" s="184">
        <v>7.9711999999999996</v>
      </c>
      <c r="Q966" s="184">
        <v>4.0620000000000003</v>
      </c>
      <c r="R966" s="184">
        <v>17.156500000000001</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44391</v>
      </c>
      <c r="E967" s="184">
        <v>4284.5528999999997</v>
      </c>
      <c r="F967" s="184">
        <v>128.3914</v>
      </c>
      <c r="G967" s="184">
        <v>27.627600000000001</v>
      </c>
      <c r="H967" s="184">
        <v>11.2163</v>
      </c>
      <c r="I967" s="184">
        <v>65.704599999999999</v>
      </c>
      <c r="J967" s="184">
        <v>-14.658300000000001</v>
      </c>
      <c r="K967" s="184">
        <v>17.565999999999999</v>
      </c>
      <c r="L967" s="184">
        <v>-4.5721999999999996</v>
      </c>
      <c r="M967" s="184">
        <v>-7.17</v>
      </c>
      <c r="N967" s="184">
        <v>-2.8029999999999999</v>
      </c>
      <c r="O967" s="184">
        <v>15.8888</v>
      </c>
      <c r="P967" s="184">
        <v>7.5366999999999997</v>
      </c>
      <c r="Q967" s="184">
        <v>9.2347999999999999</v>
      </c>
      <c r="R967" s="184">
        <v>16.296900000000001</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44391</v>
      </c>
      <c r="E968" s="184">
        <v>41.839199999999998</v>
      </c>
      <c r="F968" s="184">
        <v>130.27459999999999</v>
      </c>
      <c r="G968" s="184">
        <v>27.584</v>
      </c>
      <c r="H968" s="184">
        <v>10.877599999999999</v>
      </c>
      <c r="I968" s="184">
        <v>82.636399999999995</v>
      </c>
      <c r="J968" s="184">
        <v>-15.5822</v>
      </c>
      <c r="K968" s="184">
        <v>17.316700000000001</v>
      </c>
      <c r="L968" s="184">
        <v>-5.2076000000000002</v>
      </c>
      <c r="M968" s="184">
        <v>-7.8299000000000003</v>
      </c>
      <c r="N968" s="184">
        <v>-3.4289000000000001</v>
      </c>
      <c r="O968" s="184">
        <v>15.5709</v>
      </c>
      <c r="P968" s="184">
        <v>7.5244</v>
      </c>
      <c r="Q968" s="184">
        <v>10.9885</v>
      </c>
      <c r="R968" s="184">
        <v>15.728899999999999</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146.3561939393939</v>
      </c>
      <c r="G969" s="186">
        <v>17.953845454545451</v>
      </c>
      <c r="H969" s="186">
        <v>-0.83759999999999912</v>
      </c>
      <c r="I969" s="186">
        <v>70.310748484848489</v>
      </c>
      <c r="J969" s="186">
        <v>-17.350054545454551</v>
      </c>
      <c r="K969" s="186">
        <v>11.976257575757577</v>
      </c>
      <c r="L969" s="186">
        <v>-5.6780060606060623</v>
      </c>
      <c r="M969" s="186">
        <v>-7.9628000000000005</v>
      </c>
      <c r="N969" s="186">
        <v>-3.7128484848484846</v>
      </c>
      <c r="O969" s="186">
        <v>15.616372727272726</v>
      </c>
      <c r="P969" s="186">
        <v>7.3344636363636369</v>
      </c>
      <c r="Q969" s="186">
        <v>5.8464939393939401</v>
      </c>
      <c r="R969" s="186">
        <v>16.581378787878787</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128.37270000000001</v>
      </c>
      <c r="G970" s="186">
        <v>18.361000000000001</v>
      </c>
      <c r="H970" s="186">
        <v>2.0106999999999999</v>
      </c>
      <c r="I970" s="186">
        <v>69.729299999999995</v>
      </c>
      <c r="J970" s="186">
        <v>-12.1404</v>
      </c>
      <c r="K970" s="186">
        <v>12.008100000000001</v>
      </c>
      <c r="L970" s="186">
        <v>-5.2076000000000002</v>
      </c>
      <c r="M970" s="186">
        <v>-7.3593000000000002</v>
      </c>
      <c r="N970" s="186">
        <v>-3.2530000000000001</v>
      </c>
      <c r="O970" s="186">
        <v>15.658300000000001</v>
      </c>
      <c r="P970" s="186">
        <v>7.6536999999999997</v>
      </c>
      <c r="Q970" s="186">
        <v>4.4325000000000001</v>
      </c>
      <c r="R970" s="186">
        <v>16.4253</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44391</v>
      </c>
      <c r="E973" s="184">
        <v>739.74383188508796</v>
      </c>
      <c r="F973" s="184">
        <v>0.65490000000000004</v>
      </c>
      <c r="G973" s="184">
        <v>1.1897</v>
      </c>
      <c r="H973" s="184">
        <v>0.76570000000000005</v>
      </c>
      <c r="I973" s="184">
        <v>2.8062999999999998</v>
      </c>
      <c r="J973" s="184">
        <v>3.0169999999999999</v>
      </c>
      <c r="K973" s="184">
        <v>14.1525</v>
      </c>
      <c r="L973" s="184">
        <v>17.363900000000001</v>
      </c>
      <c r="M973" s="184">
        <v>44.433500000000002</v>
      </c>
      <c r="N973" s="184">
        <v>65.060699999999997</v>
      </c>
      <c r="O973" s="184">
        <v>13.5036</v>
      </c>
      <c r="P973" s="184">
        <v>13.7263</v>
      </c>
      <c r="Q973" s="184">
        <v>17.9802</v>
      </c>
      <c r="R973" s="184">
        <v>23.898</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44391</v>
      </c>
      <c r="E974" s="184">
        <v>659.75</v>
      </c>
      <c r="F974" s="184">
        <v>0.65600000000000003</v>
      </c>
      <c r="G974" s="184">
        <v>1.198</v>
      </c>
      <c r="H974" s="184">
        <v>0.77900000000000003</v>
      </c>
      <c r="I974" s="184">
        <v>2.8369</v>
      </c>
      <c r="J974" s="184">
        <v>3.0827</v>
      </c>
      <c r="K974" s="184">
        <v>14.393000000000001</v>
      </c>
      <c r="L974" s="184">
        <v>17.848299999999998</v>
      </c>
      <c r="M974" s="184">
        <v>45.373800000000003</v>
      </c>
      <c r="N974" s="184">
        <v>66.540499999999994</v>
      </c>
      <c r="O974" s="184">
        <v>14.542400000000001</v>
      </c>
      <c r="P974" s="184">
        <v>14.917899999999999</v>
      </c>
      <c r="Q974" s="184">
        <v>17.727799999999998</v>
      </c>
      <c r="R974" s="184">
        <v>25.018699999999999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44391</v>
      </c>
      <c r="E975" s="184">
        <v>732.33006035248502</v>
      </c>
      <c r="F975" s="184">
        <v>0.66049999999999998</v>
      </c>
      <c r="G975" s="184">
        <v>1.1886000000000001</v>
      </c>
      <c r="H975" s="184">
        <v>0.76729999999999998</v>
      </c>
      <c r="I975" s="184">
        <v>2.8067000000000002</v>
      </c>
      <c r="J975" s="184">
        <v>3.0211999999999999</v>
      </c>
      <c r="K975" s="184">
        <v>14.158899999999999</v>
      </c>
      <c r="L975" s="184">
        <v>17.3719</v>
      </c>
      <c r="M975" s="184">
        <v>44.441800000000001</v>
      </c>
      <c r="N975" s="184">
        <v>65.063800000000001</v>
      </c>
      <c r="O975" s="184">
        <v>12.9352</v>
      </c>
      <c r="P975" s="184">
        <v>13.4011</v>
      </c>
      <c r="Q975" s="184">
        <v>17.659099999999999</v>
      </c>
      <c r="R975" s="184">
        <v>23.396999999999998</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44391</v>
      </c>
      <c r="E976" s="184">
        <v>315.39001364087602</v>
      </c>
      <c r="F976" s="184">
        <v>0.65280000000000005</v>
      </c>
      <c r="G976" s="184">
        <v>1.1968000000000001</v>
      </c>
      <c r="H976" s="184">
        <v>0.77990000000000004</v>
      </c>
      <c r="I976" s="184">
        <v>2.8357999999999999</v>
      </c>
      <c r="J976" s="184">
        <v>3.0785</v>
      </c>
      <c r="K976" s="184">
        <v>14.3881</v>
      </c>
      <c r="L976" s="184">
        <v>17.848400000000002</v>
      </c>
      <c r="M976" s="184">
        <v>45.373199999999997</v>
      </c>
      <c r="N976" s="184">
        <v>66.536600000000007</v>
      </c>
      <c r="O976" s="184">
        <v>14.2799</v>
      </c>
      <c r="P976" s="184">
        <v>14.781700000000001</v>
      </c>
      <c r="Q976" s="184">
        <v>17.629300000000001</v>
      </c>
      <c r="R976" s="184">
        <v>25.020399999999999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44391</v>
      </c>
      <c r="E977" s="184">
        <v>20.02</v>
      </c>
      <c r="F977" s="184">
        <v>0.70420000000000005</v>
      </c>
      <c r="G977" s="184">
        <v>0.85640000000000005</v>
      </c>
      <c r="H977" s="184">
        <v>1.0601</v>
      </c>
      <c r="I977" s="184">
        <v>2.9306000000000001</v>
      </c>
      <c r="J977" s="184">
        <v>6.3761999999999999</v>
      </c>
      <c r="K977" s="184">
        <v>20.4573</v>
      </c>
      <c r="L977" s="184">
        <v>27.678599999999999</v>
      </c>
      <c r="M977" s="184">
        <v>53.881599999999999</v>
      </c>
      <c r="N977" s="184">
        <v>70.528099999999995</v>
      </c>
      <c r="O977" s="184"/>
      <c r="P977" s="184"/>
      <c r="Q977" s="184">
        <v>28.9663</v>
      </c>
      <c r="R977" s="184">
        <v>33.956200000000003</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44391</v>
      </c>
      <c r="E978" s="184">
        <v>19.100000000000001</v>
      </c>
      <c r="F978" s="184">
        <v>0.68530000000000002</v>
      </c>
      <c r="G978" s="184">
        <v>0.79159999999999997</v>
      </c>
      <c r="H978" s="184">
        <v>1.0047999999999999</v>
      </c>
      <c r="I978" s="184">
        <v>2.8540999999999999</v>
      </c>
      <c r="J978" s="184">
        <v>6.2290999999999999</v>
      </c>
      <c r="K978" s="184">
        <v>19.974900000000002</v>
      </c>
      <c r="L978" s="184">
        <v>26.657800000000002</v>
      </c>
      <c r="M978" s="184">
        <v>52.191200000000002</v>
      </c>
      <c r="N978" s="184">
        <v>67.838300000000004</v>
      </c>
      <c r="O978" s="184"/>
      <c r="P978" s="184"/>
      <c r="Q978" s="184">
        <v>26.762</v>
      </c>
      <c r="R978" s="184">
        <v>31.801600000000001</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44391</v>
      </c>
      <c r="E979" s="184">
        <v>14.62</v>
      </c>
      <c r="F979" s="184">
        <v>0.55020000000000002</v>
      </c>
      <c r="G979" s="184">
        <v>1.4573</v>
      </c>
      <c r="H979" s="184">
        <v>1.1065</v>
      </c>
      <c r="I979" s="184">
        <v>3.1030000000000002</v>
      </c>
      <c r="J979" s="184">
        <v>4.2053000000000003</v>
      </c>
      <c r="K979" s="184">
        <v>14.4871</v>
      </c>
      <c r="L979" s="184">
        <v>16.216200000000001</v>
      </c>
      <c r="M979" s="184">
        <v>42.079700000000003</v>
      </c>
      <c r="N979" s="184"/>
      <c r="O979" s="184"/>
      <c r="P979" s="184"/>
      <c r="Q979" s="184">
        <v>46.2</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44391</v>
      </c>
      <c r="E980" s="184">
        <v>14.38</v>
      </c>
      <c r="F980" s="184">
        <v>0.55940000000000001</v>
      </c>
      <c r="G980" s="184">
        <v>1.4104000000000001</v>
      </c>
      <c r="H980" s="184">
        <v>1.0541</v>
      </c>
      <c r="I980" s="184">
        <v>3.0085999999999999</v>
      </c>
      <c r="J980" s="184">
        <v>4.0521000000000003</v>
      </c>
      <c r="K980" s="184">
        <v>14.0365</v>
      </c>
      <c r="L980" s="184">
        <v>15.132099999999999</v>
      </c>
      <c r="M980" s="184">
        <v>40.019500000000001</v>
      </c>
      <c r="N980" s="184"/>
      <c r="O980" s="184"/>
      <c r="P980" s="184"/>
      <c r="Q980" s="184">
        <v>43.8</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44391</v>
      </c>
      <c r="E981" s="184">
        <v>57.31</v>
      </c>
      <c r="F981" s="184">
        <v>0.98680000000000001</v>
      </c>
      <c r="G981" s="184">
        <v>2.3027000000000002</v>
      </c>
      <c r="H981" s="184">
        <v>1.6856</v>
      </c>
      <c r="I981" s="184">
        <v>3.1682999999999999</v>
      </c>
      <c r="J981" s="184">
        <v>4.3327999999999998</v>
      </c>
      <c r="K981" s="184">
        <v>19.920500000000001</v>
      </c>
      <c r="L981" s="184">
        <v>20.197099999999999</v>
      </c>
      <c r="M981" s="184">
        <v>45.235700000000001</v>
      </c>
      <c r="N981" s="184">
        <v>63.136899999999997</v>
      </c>
      <c r="O981" s="184">
        <v>13.897</v>
      </c>
      <c r="P981" s="184">
        <v>14.4529</v>
      </c>
      <c r="Q981" s="184">
        <v>14.205399999999999</v>
      </c>
      <c r="R981" s="184">
        <v>26.7378</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44391</v>
      </c>
      <c r="E982" s="184">
        <v>52.04</v>
      </c>
      <c r="F982" s="184">
        <v>0.98970000000000002</v>
      </c>
      <c r="G982" s="184">
        <v>2.2799</v>
      </c>
      <c r="H982" s="184">
        <v>1.6605000000000001</v>
      </c>
      <c r="I982" s="184">
        <v>3.1312000000000002</v>
      </c>
      <c r="J982" s="184">
        <v>4.2468000000000004</v>
      </c>
      <c r="K982" s="184">
        <v>19.632200000000001</v>
      </c>
      <c r="L982" s="184">
        <v>19.577200000000001</v>
      </c>
      <c r="M982" s="184">
        <v>44.075299999999999</v>
      </c>
      <c r="N982" s="184">
        <v>61.3643</v>
      </c>
      <c r="O982" s="184">
        <v>12.567500000000001</v>
      </c>
      <c r="P982" s="184">
        <v>13.1089</v>
      </c>
      <c r="Q982" s="184">
        <v>13.825799999999999</v>
      </c>
      <c r="R982" s="184">
        <v>25.290400000000002</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44391</v>
      </c>
      <c r="E983" s="184">
        <v>162.63999999999999</v>
      </c>
      <c r="F983" s="184">
        <v>0.38269999999999998</v>
      </c>
      <c r="G983" s="184">
        <v>1.2135</v>
      </c>
      <c r="H983" s="184">
        <v>0.69340000000000002</v>
      </c>
      <c r="I983" s="184">
        <v>2.7610999999999999</v>
      </c>
      <c r="J983" s="184">
        <v>4.1228999999999996</v>
      </c>
      <c r="K983" s="184">
        <v>17.277200000000001</v>
      </c>
      <c r="L983" s="184">
        <v>19.001999999999999</v>
      </c>
      <c r="M983" s="184">
        <v>46.601799999999997</v>
      </c>
      <c r="N983" s="184">
        <v>66.724800000000002</v>
      </c>
      <c r="O983" s="184">
        <v>18.459299999999999</v>
      </c>
      <c r="P983" s="184">
        <v>19.459800000000001</v>
      </c>
      <c r="Q983" s="184">
        <v>23.025200000000002</v>
      </c>
      <c r="R983" s="184">
        <v>28.424399999999999</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44391</v>
      </c>
      <c r="E984" s="184">
        <v>148.47999999999999</v>
      </c>
      <c r="F984" s="184">
        <v>0.37859999999999999</v>
      </c>
      <c r="G984" s="184">
        <v>1.1996</v>
      </c>
      <c r="H984" s="184">
        <v>0.67810000000000004</v>
      </c>
      <c r="I984" s="184">
        <v>2.7117</v>
      </c>
      <c r="J984" s="184">
        <v>4.0213000000000001</v>
      </c>
      <c r="K984" s="184">
        <v>16.922599999999999</v>
      </c>
      <c r="L984" s="184">
        <v>18.3108</v>
      </c>
      <c r="M984" s="184">
        <v>45.312199999999997</v>
      </c>
      <c r="N984" s="184">
        <v>64.758099999999999</v>
      </c>
      <c r="O984" s="184">
        <v>17.099699999999999</v>
      </c>
      <c r="P984" s="184">
        <v>18.019100000000002</v>
      </c>
      <c r="Q984" s="184">
        <v>17.9361</v>
      </c>
      <c r="R984" s="184">
        <v>26.9086</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44391</v>
      </c>
      <c r="E985" s="184">
        <v>148.47999999999999</v>
      </c>
      <c r="F985" s="184">
        <v>0.37859999999999999</v>
      </c>
      <c r="G985" s="184">
        <v>1.1996</v>
      </c>
      <c r="H985" s="184">
        <v>0.67810000000000004</v>
      </c>
      <c r="I985" s="184">
        <v>2.7117</v>
      </c>
      <c r="J985" s="184">
        <v>4.0213000000000001</v>
      </c>
      <c r="K985" s="184">
        <v>16.922599999999999</v>
      </c>
      <c r="L985" s="184">
        <v>18.3108</v>
      </c>
      <c r="M985" s="184">
        <v>45.312199999999997</v>
      </c>
      <c r="N985" s="184">
        <v>64.758099999999999</v>
      </c>
      <c r="O985" s="184">
        <v>17.099699999999999</v>
      </c>
      <c r="P985" s="184">
        <v>18.019100000000002</v>
      </c>
      <c r="Q985" s="184">
        <v>17.9361</v>
      </c>
      <c r="R985" s="184">
        <v>26.9086</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44391</v>
      </c>
      <c r="E986" s="184">
        <v>368.79399999999998</v>
      </c>
      <c r="F986" s="184">
        <v>0.252</v>
      </c>
      <c r="G986" s="184">
        <v>1.5757000000000001</v>
      </c>
      <c r="H986" s="184">
        <v>1.2736000000000001</v>
      </c>
      <c r="I986" s="184">
        <v>3.1791</v>
      </c>
      <c r="J986" s="184">
        <v>4.0952999999999999</v>
      </c>
      <c r="K986" s="184">
        <v>18.007999999999999</v>
      </c>
      <c r="L986" s="184">
        <v>21.061299999999999</v>
      </c>
      <c r="M986" s="184">
        <v>54.0351</v>
      </c>
      <c r="N986" s="184">
        <v>65.709199999999996</v>
      </c>
      <c r="O986" s="184">
        <v>18.603100000000001</v>
      </c>
      <c r="P986" s="184">
        <v>17.137</v>
      </c>
      <c r="Q986" s="184">
        <v>17.869399999999999</v>
      </c>
      <c r="R986" s="184">
        <v>26.786000000000001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44391</v>
      </c>
      <c r="E987" s="184">
        <v>343.31900000000002</v>
      </c>
      <c r="F987" s="184">
        <v>0.24970000000000001</v>
      </c>
      <c r="G987" s="184">
        <v>1.5631999999999999</v>
      </c>
      <c r="H987" s="184">
        <v>1.2558</v>
      </c>
      <c r="I987" s="184">
        <v>3.1431</v>
      </c>
      <c r="J987" s="184">
        <v>4.0159000000000002</v>
      </c>
      <c r="K987" s="184">
        <v>17.727</v>
      </c>
      <c r="L987" s="184">
        <v>20.490300000000001</v>
      </c>
      <c r="M987" s="184">
        <v>52.942399999999999</v>
      </c>
      <c r="N987" s="184">
        <v>64.150400000000005</v>
      </c>
      <c r="O987" s="184">
        <v>17.465</v>
      </c>
      <c r="P987" s="184">
        <v>15.9572</v>
      </c>
      <c r="Q987" s="184">
        <v>18.174299999999999</v>
      </c>
      <c r="R987" s="184">
        <v>25.593</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44391</v>
      </c>
      <c r="E988" s="184">
        <v>53.768000000000001</v>
      </c>
      <c r="F988" s="184">
        <v>0.31340000000000001</v>
      </c>
      <c r="G988" s="184">
        <v>1.4624999999999999</v>
      </c>
      <c r="H988" s="184">
        <v>1.2122999999999999</v>
      </c>
      <c r="I988" s="184">
        <v>3.1084999999999998</v>
      </c>
      <c r="J988" s="184">
        <v>4.1753</v>
      </c>
      <c r="K988" s="184">
        <v>16.225000000000001</v>
      </c>
      <c r="L988" s="184">
        <v>20.2837</v>
      </c>
      <c r="M988" s="184">
        <v>48.489400000000003</v>
      </c>
      <c r="N988" s="184">
        <v>67.705299999999994</v>
      </c>
      <c r="O988" s="184">
        <v>17.543900000000001</v>
      </c>
      <c r="P988" s="184">
        <v>16.9711</v>
      </c>
      <c r="Q988" s="184">
        <v>16.791599999999999</v>
      </c>
      <c r="R988" s="184">
        <v>26.666399999999999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44391</v>
      </c>
      <c r="E989" s="184">
        <v>48.619</v>
      </c>
      <c r="F989" s="184">
        <v>0.3095</v>
      </c>
      <c r="G989" s="184">
        <v>1.4396</v>
      </c>
      <c r="H989" s="184">
        <v>1.18</v>
      </c>
      <c r="I989" s="184">
        <v>3.0457000000000001</v>
      </c>
      <c r="J989" s="184">
        <v>4.0378999999999996</v>
      </c>
      <c r="K989" s="184">
        <v>15.7623</v>
      </c>
      <c r="L989" s="184">
        <v>19.363199999999999</v>
      </c>
      <c r="M989" s="184">
        <v>46.809800000000003</v>
      </c>
      <c r="N989" s="184">
        <v>65.157300000000006</v>
      </c>
      <c r="O989" s="184">
        <v>15.776199999999999</v>
      </c>
      <c r="P989" s="184">
        <v>15.553000000000001</v>
      </c>
      <c r="Q989" s="184">
        <v>11.8751</v>
      </c>
      <c r="R989" s="184">
        <v>24.714700000000001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44391</v>
      </c>
      <c r="E990" s="184">
        <v>114.2617</v>
      </c>
      <c r="F990" s="184">
        <v>0.2162</v>
      </c>
      <c r="G990" s="184">
        <v>1.1781999999999999</v>
      </c>
      <c r="H990" s="184">
        <v>0.54449999999999998</v>
      </c>
      <c r="I990" s="184">
        <v>1.5755999999999999</v>
      </c>
      <c r="J990" s="184">
        <v>3.2797000000000001</v>
      </c>
      <c r="K990" s="184">
        <v>18.084199999999999</v>
      </c>
      <c r="L990" s="184">
        <v>18.949100000000001</v>
      </c>
      <c r="M990" s="184">
        <v>56.686599999999999</v>
      </c>
      <c r="N990" s="184">
        <v>75.245599999999996</v>
      </c>
      <c r="O990" s="184">
        <v>13.039099999999999</v>
      </c>
      <c r="P990" s="184">
        <v>11.790900000000001</v>
      </c>
      <c r="Q990" s="184">
        <v>16.035900000000002</v>
      </c>
      <c r="R990" s="184">
        <v>20.313800000000001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44391</v>
      </c>
      <c r="E991" s="184">
        <v>121.8737</v>
      </c>
      <c r="F991" s="184">
        <v>0.21820000000000001</v>
      </c>
      <c r="G991" s="184">
        <v>1.1881999999999999</v>
      </c>
      <c r="H991" s="184">
        <v>0.55840000000000001</v>
      </c>
      <c r="I991" s="184">
        <v>1.6034999999999999</v>
      </c>
      <c r="J991" s="184">
        <v>3.3401999999999998</v>
      </c>
      <c r="K991" s="184">
        <v>18.295500000000001</v>
      </c>
      <c r="L991" s="184">
        <v>19.3828</v>
      </c>
      <c r="M991" s="184">
        <v>57.588799999999999</v>
      </c>
      <c r="N991" s="184">
        <v>76.673400000000001</v>
      </c>
      <c r="O991" s="184">
        <v>13.9557</v>
      </c>
      <c r="P991" s="184">
        <v>12.695</v>
      </c>
      <c r="Q991" s="184">
        <v>15.4734</v>
      </c>
      <c r="R991" s="184">
        <v>21.3508</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44391</v>
      </c>
      <c r="E992" s="184">
        <v>171.15100000000001</v>
      </c>
      <c r="F992" s="184">
        <v>0.54100000000000004</v>
      </c>
      <c r="G992" s="184">
        <v>1.5064</v>
      </c>
      <c r="H992" s="184">
        <v>1.2362</v>
      </c>
      <c r="I992" s="184">
        <v>2.3170999999999999</v>
      </c>
      <c r="J992" s="184">
        <v>2.2530000000000001</v>
      </c>
      <c r="K992" s="184">
        <v>17.075199999999999</v>
      </c>
      <c r="L992" s="184">
        <v>21.658899999999999</v>
      </c>
      <c r="M992" s="184">
        <v>56.495199999999997</v>
      </c>
      <c r="N992" s="184">
        <v>71.6023</v>
      </c>
      <c r="O992" s="184">
        <v>16.4831</v>
      </c>
      <c r="P992" s="184">
        <v>13.452400000000001</v>
      </c>
      <c r="Q992" s="184">
        <v>11.626200000000001</v>
      </c>
      <c r="R992" s="184">
        <v>22.6111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44391</v>
      </c>
      <c r="E993" s="184">
        <v>226.47871794770001</v>
      </c>
      <c r="F993" s="184">
        <v>0.53910000000000002</v>
      </c>
      <c r="G993" s="184">
        <v>1.4973000000000001</v>
      </c>
      <c r="H993" s="184">
        <v>1.224</v>
      </c>
      <c r="I993" s="184">
        <v>2.2968999999999999</v>
      </c>
      <c r="J993" s="184">
        <v>2.2147000000000001</v>
      </c>
      <c r="K993" s="184">
        <v>16.9023</v>
      </c>
      <c r="L993" s="184">
        <v>21.276</v>
      </c>
      <c r="M993" s="184">
        <v>55.837899999999998</v>
      </c>
      <c r="N993" s="184">
        <v>70.744600000000005</v>
      </c>
      <c r="O993" s="184">
        <v>16.140799999999999</v>
      </c>
      <c r="P993" s="184">
        <v>13.201000000000001</v>
      </c>
      <c r="Q993" s="184">
        <v>12.0518</v>
      </c>
      <c r="R993" s="184">
        <v>22.1584</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44391</v>
      </c>
      <c r="E994" s="184">
        <v>15.2041</v>
      </c>
      <c r="F994" s="184">
        <v>0.34379999999999999</v>
      </c>
      <c r="G994" s="184">
        <v>1.2925</v>
      </c>
      <c r="H994" s="184">
        <v>0.81159999999999999</v>
      </c>
      <c r="I994" s="184">
        <v>2.661</v>
      </c>
      <c r="J994" s="184">
        <v>3.5108999999999999</v>
      </c>
      <c r="K994" s="184">
        <v>15.4117</v>
      </c>
      <c r="L994" s="184">
        <v>17.466999999999999</v>
      </c>
      <c r="M994" s="184">
        <v>45.783999999999999</v>
      </c>
      <c r="N994" s="184">
        <v>63.384799999999998</v>
      </c>
      <c r="O994" s="184"/>
      <c r="P994" s="184"/>
      <c r="Q994" s="184">
        <v>19.994299999999999</v>
      </c>
      <c r="R994" s="184">
        <v>24.254999999999999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44391</v>
      </c>
      <c r="E995" s="184">
        <v>14.6396</v>
      </c>
      <c r="F995" s="184">
        <v>0.33929999999999999</v>
      </c>
      <c r="G995" s="184">
        <v>1.2694000000000001</v>
      </c>
      <c r="H995" s="184">
        <v>0.77859999999999996</v>
      </c>
      <c r="I995" s="184">
        <v>2.5951</v>
      </c>
      <c r="J995" s="184">
        <v>3.3658000000000001</v>
      </c>
      <c r="K995" s="184">
        <v>14.920400000000001</v>
      </c>
      <c r="L995" s="184">
        <v>16.479399999999998</v>
      </c>
      <c r="M995" s="184">
        <v>43.947499999999998</v>
      </c>
      <c r="N995" s="184">
        <v>60.650500000000001</v>
      </c>
      <c r="O995" s="184"/>
      <c r="P995" s="184"/>
      <c r="Q995" s="184">
        <v>18.035399999999999</v>
      </c>
      <c r="R995" s="184">
        <v>22.207999999999998</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44391</v>
      </c>
      <c r="E996" s="184">
        <v>468.02</v>
      </c>
      <c r="F996" s="184">
        <v>0.64080000000000004</v>
      </c>
      <c r="G996" s="184">
        <v>1.7656000000000001</v>
      </c>
      <c r="H996" s="184">
        <v>1.4501999999999999</v>
      </c>
      <c r="I996" s="184">
        <v>2.8389000000000002</v>
      </c>
      <c r="J996" s="184">
        <v>2.1699000000000002</v>
      </c>
      <c r="K996" s="184">
        <v>15.381</v>
      </c>
      <c r="L996" s="184">
        <v>18.366199999999999</v>
      </c>
      <c r="M996" s="184">
        <v>54.911999999999999</v>
      </c>
      <c r="N996" s="184">
        <v>64.917699999999996</v>
      </c>
      <c r="O996" s="184">
        <v>15.1554</v>
      </c>
      <c r="P996" s="184">
        <v>13.0943</v>
      </c>
      <c r="Q996" s="184">
        <v>18.174900000000001</v>
      </c>
      <c r="R996" s="184">
        <v>20.135999999999999</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44391</v>
      </c>
      <c r="E997" s="184">
        <v>505.19</v>
      </c>
      <c r="F997" s="184">
        <v>0.64149999999999996</v>
      </c>
      <c r="G997" s="184">
        <v>1.7747999999999999</v>
      </c>
      <c r="H997" s="184">
        <v>1.4621</v>
      </c>
      <c r="I997" s="184">
        <v>2.867</v>
      </c>
      <c r="J997" s="184">
        <v>2.2341000000000002</v>
      </c>
      <c r="K997" s="184">
        <v>15.5962</v>
      </c>
      <c r="L997" s="184">
        <v>18.781600000000001</v>
      </c>
      <c r="M997" s="184">
        <v>55.7834</v>
      </c>
      <c r="N997" s="184">
        <v>66.191900000000004</v>
      </c>
      <c r="O997" s="184">
        <v>16.110099999999999</v>
      </c>
      <c r="P997" s="184">
        <v>14.215400000000001</v>
      </c>
      <c r="Q997" s="184">
        <v>14.904299999999999</v>
      </c>
      <c r="R997" s="184">
        <v>21.054500000000001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44391</v>
      </c>
      <c r="E998" s="184">
        <v>71.7</v>
      </c>
      <c r="F998" s="184">
        <v>0.1956</v>
      </c>
      <c r="G998" s="184">
        <v>1.5005999999999999</v>
      </c>
      <c r="H998" s="184">
        <v>0.74470000000000003</v>
      </c>
      <c r="I998" s="184">
        <v>2.2096</v>
      </c>
      <c r="J998" s="184">
        <v>2.6044999999999998</v>
      </c>
      <c r="K998" s="184">
        <v>15.4589</v>
      </c>
      <c r="L998" s="184">
        <v>18.063600000000001</v>
      </c>
      <c r="M998" s="184">
        <v>46.866</v>
      </c>
      <c r="N998" s="184">
        <v>68.230900000000005</v>
      </c>
      <c r="O998" s="184">
        <v>14.4977</v>
      </c>
      <c r="P998" s="184">
        <v>15.4442</v>
      </c>
      <c r="Q998" s="184">
        <v>14.360799999999999</v>
      </c>
      <c r="R998" s="184">
        <v>21.8536</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44391</v>
      </c>
      <c r="E999" s="184">
        <v>64.489999999999995</v>
      </c>
      <c r="F999" s="184">
        <v>0.18640000000000001</v>
      </c>
      <c r="G999" s="184">
        <v>1.4792000000000001</v>
      </c>
      <c r="H999" s="184">
        <v>0.71840000000000004</v>
      </c>
      <c r="I999" s="184">
        <v>2.1543000000000001</v>
      </c>
      <c r="J999" s="184">
        <v>2.5114999999999998</v>
      </c>
      <c r="K999" s="184">
        <v>15.1196</v>
      </c>
      <c r="L999" s="184">
        <v>17.3612</v>
      </c>
      <c r="M999" s="184">
        <v>45.575600000000001</v>
      </c>
      <c r="N999" s="184">
        <v>66.211299999999994</v>
      </c>
      <c r="O999" s="184">
        <v>13.117000000000001</v>
      </c>
      <c r="P999" s="184">
        <v>13.866</v>
      </c>
      <c r="Q999" s="184">
        <v>12.4047</v>
      </c>
      <c r="R999" s="184">
        <v>20.4132</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44391</v>
      </c>
      <c r="E1000" s="184">
        <v>49.27</v>
      </c>
      <c r="F1000" s="184">
        <v>0.71550000000000002</v>
      </c>
      <c r="G1000" s="184">
        <v>1.9028</v>
      </c>
      <c r="H1000" s="184">
        <v>1.2744</v>
      </c>
      <c r="I1000" s="184">
        <v>3.2698</v>
      </c>
      <c r="J1000" s="184">
        <v>4.6071999999999997</v>
      </c>
      <c r="K1000" s="184">
        <v>15.1976</v>
      </c>
      <c r="L1000" s="184">
        <v>13.9191</v>
      </c>
      <c r="M1000" s="184">
        <v>36.444200000000002</v>
      </c>
      <c r="N1000" s="184">
        <v>53.345799999999997</v>
      </c>
      <c r="O1000" s="184">
        <v>13.9339</v>
      </c>
      <c r="P1000" s="184">
        <v>15.2423</v>
      </c>
      <c r="Q1000" s="184">
        <v>12.1203</v>
      </c>
      <c r="R1000" s="184">
        <v>20.927199999999999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44391</v>
      </c>
      <c r="E1001" s="184">
        <v>55.54</v>
      </c>
      <c r="F1001" s="184">
        <v>0.72540000000000004</v>
      </c>
      <c r="G1001" s="184">
        <v>1.9083000000000001</v>
      </c>
      <c r="H1001" s="184">
        <v>1.2948999999999999</v>
      </c>
      <c r="I1001" s="184">
        <v>3.3302</v>
      </c>
      <c r="J1001" s="184">
        <v>4.7134</v>
      </c>
      <c r="K1001" s="184">
        <v>15.587899999999999</v>
      </c>
      <c r="L1001" s="184">
        <v>14.704700000000001</v>
      </c>
      <c r="M1001" s="184">
        <v>37.884799999999998</v>
      </c>
      <c r="N1001" s="184">
        <v>55.487099999999998</v>
      </c>
      <c r="O1001" s="184">
        <v>15.348699999999999</v>
      </c>
      <c r="P1001" s="184">
        <v>16.881699999999999</v>
      </c>
      <c r="Q1001" s="184">
        <v>17.7562</v>
      </c>
      <c r="R1001" s="184">
        <v>22.416799999999999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44391</v>
      </c>
      <c r="E1002" s="184">
        <v>181.84200000000001</v>
      </c>
      <c r="F1002" s="184">
        <v>0.11559999999999999</v>
      </c>
      <c r="G1002" s="184">
        <v>1.0536000000000001</v>
      </c>
      <c r="H1002" s="184">
        <v>0.4491</v>
      </c>
      <c r="I1002" s="184">
        <v>1.8363</v>
      </c>
      <c r="J1002" s="184">
        <v>3.1535000000000002</v>
      </c>
      <c r="K1002" s="184">
        <v>12.2773</v>
      </c>
      <c r="L1002" s="184">
        <v>16.073599999999999</v>
      </c>
      <c r="M1002" s="184">
        <v>41.357300000000002</v>
      </c>
      <c r="N1002" s="184">
        <v>55.368699999999997</v>
      </c>
      <c r="O1002" s="184">
        <v>16.930099999999999</v>
      </c>
      <c r="P1002" s="184">
        <v>15.6136</v>
      </c>
      <c r="Q1002" s="184">
        <v>18.778600000000001</v>
      </c>
      <c r="R1002" s="184">
        <v>24.085100000000001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44391</v>
      </c>
      <c r="E1003" s="184">
        <v>199.29599999999999</v>
      </c>
      <c r="F1003" s="184">
        <v>0.1196</v>
      </c>
      <c r="G1003" s="184">
        <v>1.0710999999999999</v>
      </c>
      <c r="H1003" s="184">
        <v>0.47239999999999999</v>
      </c>
      <c r="I1003" s="184">
        <v>1.8837999999999999</v>
      </c>
      <c r="J1003" s="184">
        <v>3.2557999999999998</v>
      </c>
      <c r="K1003" s="184">
        <v>12.6144</v>
      </c>
      <c r="L1003" s="184">
        <v>16.779599999999999</v>
      </c>
      <c r="M1003" s="184">
        <v>42.630400000000002</v>
      </c>
      <c r="N1003" s="184">
        <v>57.235500000000002</v>
      </c>
      <c r="O1003" s="184">
        <v>18.2348</v>
      </c>
      <c r="P1003" s="184">
        <v>17.0093</v>
      </c>
      <c r="Q1003" s="184">
        <v>17.376200000000001</v>
      </c>
      <c r="R1003" s="184">
        <v>25.5001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44391</v>
      </c>
      <c r="E1004" s="184">
        <v>68.540000000000006</v>
      </c>
      <c r="F1004" s="184">
        <v>0.71709999999999996</v>
      </c>
      <c r="G1004" s="184">
        <v>1.3455999999999999</v>
      </c>
      <c r="H1004" s="184">
        <v>0.94110000000000005</v>
      </c>
      <c r="I1004" s="184">
        <v>1.9319</v>
      </c>
      <c r="J1004" s="184">
        <v>2.2633999999999999</v>
      </c>
      <c r="K1004" s="184">
        <v>11.736000000000001</v>
      </c>
      <c r="L1004" s="184">
        <v>10.848800000000001</v>
      </c>
      <c r="M1004" s="184">
        <v>30.8565</v>
      </c>
      <c r="N1004" s="184">
        <v>50.5976</v>
      </c>
      <c r="O1004" s="184">
        <v>10.851599999999999</v>
      </c>
      <c r="P1004" s="184">
        <v>12.7103</v>
      </c>
      <c r="Q1004" s="184">
        <v>14.523999999999999</v>
      </c>
      <c r="R1004" s="184">
        <v>18.703700000000001</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44391</v>
      </c>
      <c r="E1005" s="184">
        <v>64.204999999999998</v>
      </c>
      <c r="F1005" s="184">
        <v>0.71530000000000005</v>
      </c>
      <c r="G1005" s="184">
        <v>1.3335999999999999</v>
      </c>
      <c r="H1005" s="184">
        <v>0.92430000000000001</v>
      </c>
      <c r="I1005" s="184">
        <v>1.8980999999999999</v>
      </c>
      <c r="J1005" s="184">
        <v>2.1867999999999999</v>
      </c>
      <c r="K1005" s="184">
        <v>11.480600000000001</v>
      </c>
      <c r="L1005" s="184">
        <v>10.3672</v>
      </c>
      <c r="M1005" s="184">
        <v>30.006499999999999</v>
      </c>
      <c r="N1005" s="184">
        <v>49.282699999999998</v>
      </c>
      <c r="O1005" s="184">
        <v>9.9151000000000007</v>
      </c>
      <c r="P1005" s="184">
        <v>11.786300000000001</v>
      </c>
      <c r="Q1005" s="184">
        <v>13.0533</v>
      </c>
      <c r="R1005" s="184">
        <v>17.692900000000002</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44391</v>
      </c>
      <c r="E1006" s="184">
        <v>23.729600000000001</v>
      </c>
      <c r="F1006" s="184">
        <v>0.28270000000000001</v>
      </c>
      <c r="G1006" s="184">
        <v>0.98350000000000004</v>
      </c>
      <c r="H1006" s="184">
        <v>0.39860000000000001</v>
      </c>
      <c r="I1006" s="184">
        <v>2.3472</v>
      </c>
      <c r="J1006" s="184">
        <v>3.3662999999999998</v>
      </c>
      <c r="K1006" s="184">
        <v>13.7592</v>
      </c>
      <c r="L1006" s="184">
        <v>15.218500000000001</v>
      </c>
      <c r="M1006" s="184">
        <v>39.612200000000001</v>
      </c>
      <c r="N1006" s="184">
        <v>57.911999999999999</v>
      </c>
      <c r="O1006" s="184">
        <v>15.9726</v>
      </c>
      <c r="P1006" s="184">
        <v>17.745100000000001</v>
      </c>
      <c r="Q1006" s="184">
        <v>14.4893</v>
      </c>
      <c r="R1006" s="184">
        <v>23.622699999999998</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44391</v>
      </c>
      <c r="E1007" s="184">
        <v>21.793600000000001</v>
      </c>
      <c r="F1007" s="184">
        <v>0.27789999999999998</v>
      </c>
      <c r="G1007" s="184">
        <v>0.95989999999999998</v>
      </c>
      <c r="H1007" s="184">
        <v>0.36659999999999998</v>
      </c>
      <c r="I1007" s="184">
        <v>2.2823000000000002</v>
      </c>
      <c r="J1007" s="184">
        <v>3.2261000000000002</v>
      </c>
      <c r="K1007" s="184">
        <v>13.2835</v>
      </c>
      <c r="L1007" s="184">
        <v>14.281499999999999</v>
      </c>
      <c r="M1007" s="184">
        <v>37.950800000000001</v>
      </c>
      <c r="N1007" s="184">
        <v>55.428800000000003</v>
      </c>
      <c r="O1007" s="184">
        <v>14.337400000000001</v>
      </c>
      <c r="P1007" s="184">
        <v>16.005800000000001</v>
      </c>
      <c r="Q1007" s="184">
        <v>12.973699999999999</v>
      </c>
      <c r="R1007" s="184">
        <v>21.732399999999998</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44391</v>
      </c>
      <c r="E1008" s="184">
        <v>15.440300000000001</v>
      </c>
      <c r="F1008" s="184">
        <v>0.5202</v>
      </c>
      <c r="G1008" s="184">
        <v>1.3609</v>
      </c>
      <c r="H1008" s="184">
        <v>0.63019999999999998</v>
      </c>
      <c r="I1008" s="184">
        <v>1.8374999999999999</v>
      </c>
      <c r="J1008" s="184">
        <v>2.6009000000000002</v>
      </c>
      <c r="K1008" s="184">
        <v>16.5684</v>
      </c>
      <c r="L1008" s="184">
        <v>22.940200000000001</v>
      </c>
      <c r="M1008" s="184">
        <v>51.086599999999997</v>
      </c>
      <c r="N1008" s="184">
        <v>68.547499999999999</v>
      </c>
      <c r="O1008" s="184"/>
      <c r="P1008" s="184"/>
      <c r="Q1008" s="184">
        <v>32.594499999999996</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44391</v>
      </c>
      <c r="E1009" s="184">
        <v>15.013199999999999</v>
      </c>
      <c r="F1009" s="184">
        <v>0.51549999999999996</v>
      </c>
      <c r="G1009" s="184">
        <v>1.3344</v>
      </c>
      <c r="H1009" s="184">
        <v>0.59370000000000001</v>
      </c>
      <c r="I1009" s="184">
        <v>1.7637</v>
      </c>
      <c r="J1009" s="184">
        <v>2.4407000000000001</v>
      </c>
      <c r="K1009" s="184">
        <v>16.006399999999999</v>
      </c>
      <c r="L1009" s="184">
        <v>21.796099999999999</v>
      </c>
      <c r="M1009" s="184">
        <v>48.998100000000001</v>
      </c>
      <c r="N1009" s="184">
        <v>65.427400000000006</v>
      </c>
      <c r="O1009" s="184"/>
      <c r="P1009" s="184"/>
      <c r="Q1009" s="184">
        <v>30.200700000000001</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44391</v>
      </c>
      <c r="E1010" s="184">
        <v>96.921000000000006</v>
      </c>
      <c r="F1010" s="184">
        <v>0.41860000000000003</v>
      </c>
      <c r="G1010" s="184">
        <v>1.3637999999999999</v>
      </c>
      <c r="H1010" s="184">
        <v>0.68149999999999999</v>
      </c>
      <c r="I1010" s="184">
        <v>2.0758000000000001</v>
      </c>
      <c r="J1010" s="184">
        <v>3.2612000000000001</v>
      </c>
      <c r="K1010" s="184">
        <v>15.7584</v>
      </c>
      <c r="L1010" s="184">
        <v>20.113800000000001</v>
      </c>
      <c r="M1010" s="184">
        <v>51.061399999999999</v>
      </c>
      <c r="N1010" s="184">
        <v>70.521500000000003</v>
      </c>
      <c r="O1010" s="184">
        <v>24.091899999999999</v>
      </c>
      <c r="P1010" s="184">
        <v>22.114699999999999</v>
      </c>
      <c r="Q1010" s="184">
        <v>25.417100000000001</v>
      </c>
      <c r="R1010" s="184">
        <v>31.321000000000002</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44391</v>
      </c>
      <c r="E1011" s="184">
        <v>89.510999999999996</v>
      </c>
      <c r="F1011" s="184">
        <v>0.41620000000000001</v>
      </c>
      <c r="G1011" s="184">
        <v>1.3496999999999999</v>
      </c>
      <c r="H1011" s="184">
        <v>0.66239999999999999</v>
      </c>
      <c r="I1011" s="184">
        <v>2.0371000000000001</v>
      </c>
      <c r="J1011" s="184">
        <v>3.1756000000000002</v>
      </c>
      <c r="K1011" s="184">
        <v>15.463800000000001</v>
      </c>
      <c r="L1011" s="184">
        <v>19.499400000000001</v>
      </c>
      <c r="M1011" s="184">
        <v>49.874400000000001</v>
      </c>
      <c r="N1011" s="184">
        <v>68.742199999999997</v>
      </c>
      <c r="O1011" s="184">
        <v>22.8583</v>
      </c>
      <c r="P1011" s="184">
        <v>21.035299999999999</v>
      </c>
      <c r="Q1011" s="184">
        <v>22.000599999999999</v>
      </c>
      <c r="R1011" s="184">
        <v>29.986499999999999</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44391</v>
      </c>
      <c r="E1012" s="184">
        <v>15.6021</v>
      </c>
      <c r="F1012" s="184">
        <v>-6.2799999999999995E-2</v>
      </c>
      <c r="G1012" s="184">
        <v>1.0466</v>
      </c>
      <c r="H1012" s="184">
        <v>0.60680000000000001</v>
      </c>
      <c r="I1012" s="184">
        <v>3.278</v>
      </c>
      <c r="J1012" s="184">
        <v>4.0084999999999997</v>
      </c>
      <c r="K1012" s="184">
        <v>17.194500000000001</v>
      </c>
      <c r="L1012" s="184">
        <v>22.383800000000001</v>
      </c>
      <c r="M1012" s="184">
        <v>53.695599999999999</v>
      </c>
      <c r="N1012" s="184">
        <v>66.509399999999999</v>
      </c>
      <c r="O1012" s="184"/>
      <c r="P1012" s="184"/>
      <c r="Q1012" s="184">
        <v>29.082599999999999</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44391</v>
      </c>
      <c r="E1013" s="184">
        <v>15.132300000000001</v>
      </c>
      <c r="F1013" s="184">
        <v>-6.7400000000000002E-2</v>
      </c>
      <c r="G1013" s="184">
        <v>1.0227999999999999</v>
      </c>
      <c r="H1013" s="184">
        <v>0.57289999999999996</v>
      </c>
      <c r="I1013" s="184">
        <v>3.2090000000000001</v>
      </c>
      <c r="J1013" s="184">
        <v>3.8593000000000002</v>
      </c>
      <c r="K1013" s="184">
        <v>16.664400000000001</v>
      </c>
      <c r="L1013" s="184">
        <v>21.3263</v>
      </c>
      <c r="M1013" s="184">
        <v>51.715899999999998</v>
      </c>
      <c r="N1013" s="184">
        <v>63.604799999999997</v>
      </c>
      <c r="O1013" s="184"/>
      <c r="P1013" s="184"/>
      <c r="Q1013" s="184">
        <v>26.837399999999999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44391</v>
      </c>
      <c r="E1014" s="184">
        <v>23.7667</v>
      </c>
      <c r="F1014" s="184">
        <v>0.56320000000000003</v>
      </c>
      <c r="G1014" s="184">
        <v>1.0562</v>
      </c>
      <c r="H1014" s="184">
        <v>0.41620000000000001</v>
      </c>
      <c r="I1014" s="184">
        <v>2.2465999999999999</v>
      </c>
      <c r="J1014" s="184">
        <v>2.1995</v>
      </c>
      <c r="K1014" s="184">
        <v>14.039300000000001</v>
      </c>
      <c r="L1014" s="184">
        <v>20.800699999999999</v>
      </c>
      <c r="M1014" s="184">
        <v>44.604100000000003</v>
      </c>
      <c r="N1014" s="184">
        <v>62.570700000000002</v>
      </c>
      <c r="O1014" s="184">
        <v>16.075800000000001</v>
      </c>
      <c r="P1014" s="184">
        <v>15.998799999999999</v>
      </c>
      <c r="Q1014" s="184">
        <v>16.700199999999999</v>
      </c>
      <c r="R1014" s="184">
        <v>20.356000000000002</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44391</v>
      </c>
      <c r="E1015" s="184">
        <v>21.471900000000002</v>
      </c>
      <c r="F1015" s="184">
        <v>0.55730000000000002</v>
      </c>
      <c r="G1015" s="184">
        <v>1.0289999999999999</v>
      </c>
      <c r="H1015" s="184">
        <v>0.37869999999999998</v>
      </c>
      <c r="I1015" s="184">
        <v>2.1711999999999998</v>
      </c>
      <c r="J1015" s="184">
        <v>2.0387</v>
      </c>
      <c r="K1015" s="184">
        <v>13.4549</v>
      </c>
      <c r="L1015" s="184">
        <v>19.5487</v>
      </c>
      <c r="M1015" s="184">
        <v>42.401699999999998</v>
      </c>
      <c r="N1015" s="184">
        <v>59.2363</v>
      </c>
      <c r="O1015" s="184">
        <v>13.877700000000001</v>
      </c>
      <c r="P1015" s="184">
        <v>13.9122</v>
      </c>
      <c r="Q1015" s="184">
        <v>14.6053</v>
      </c>
      <c r="R1015" s="184">
        <v>18.055099999999999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44391</v>
      </c>
      <c r="E1016" s="184">
        <v>748.71600000000001</v>
      </c>
      <c r="F1016" s="184">
        <v>0.47210000000000002</v>
      </c>
      <c r="G1016" s="184">
        <v>1.3139000000000001</v>
      </c>
      <c r="H1016" s="184">
        <v>0.91900000000000004</v>
      </c>
      <c r="I1016" s="184">
        <v>2.5074999999999998</v>
      </c>
      <c r="J1016" s="184">
        <v>2.9636999999999998</v>
      </c>
      <c r="K1016" s="184">
        <v>14.088800000000001</v>
      </c>
      <c r="L1016" s="184">
        <v>14.826000000000001</v>
      </c>
      <c r="M1016" s="184">
        <v>44.511299999999999</v>
      </c>
      <c r="N1016" s="184">
        <v>62.291600000000003</v>
      </c>
      <c r="O1016" s="184">
        <v>13.716699999999999</v>
      </c>
      <c r="P1016" s="184">
        <v>10.7509</v>
      </c>
      <c r="Q1016" s="184">
        <v>18.2209</v>
      </c>
      <c r="R1016" s="184">
        <v>19.1477</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44391</v>
      </c>
      <c r="E1017" s="184">
        <v>788.62180000000001</v>
      </c>
      <c r="F1017" s="184">
        <v>0.47339999999999999</v>
      </c>
      <c r="G1017" s="184">
        <v>1.3204</v>
      </c>
      <c r="H1017" s="184">
        <v>0.92810000000000004</v>
      </c>
      <c r="I1017" s="184">
        <v>2.5261</v>
      </c>
      <c r="J1017" s="184">
        <v>3.0036999999999998</v>
      </c>
      <c r="K1017" s="184">
        <v>14.228899999999999</v>
      </c>
      <c r="L1017" s="184">
        <v>15.1126</v>
      </c>
      <c r="M1017" s="184">
        <v>45.073999999999998</v>
      </c>
      <c r="N1017" s="184">
        <v>63.119</v>
      </c>
      <c r="O1017" s="184">
        <v>14.3241</v>
      </c>
      <c r="P1017" s="184">
        <v>11.4152</v>
      </c>
      <c r="Q1017" s="184">
        <v>13.279299999999999</v>
      </c>
      <c r="R1017" s="184">
        <v>19.770399999999999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44391</v>
      </c>
      <c r="E1018" s="184">
        <v>164.27</v>
      </c>
      <c r="F1018" s="184">
        <v>0.38500000000000001</v>
      </c>
      <c r="G1018" s="184">
        <v>0.92149999999999999</v>
      </c>
      <c r="H1018" s="184">
        <v>0.55710000000000004</v>
      </c>
      <c r="I1018" s="184">
        <v>1.7719</v>
      </c>
      <c r="J1018" s="184">
        <v>2.7201</v>
      </c>
      <c r="K1018" s="184">
        <v>15.9444</v>
      </c>
      <c r="L1018" s="184">
        <v>19.817699999999999</v>
      </c>
      <c r="M1018" s="184">
        <v>48.231400000000001</v>
      </c>
      <c r="N1018" s="184">
        <v>67.178899999999999</v>
      </c>
      <c r="O1018" s="184">
        <v>16.0975</v>
      </c>
      <c r="P1018" s="184">
        <v>16.941700000000001</v>
      </c>
      <c r="Q1018" s="184">
        <v>24.706499999999998</v>
      </c>
      <c r="R1018" s="184">
        <v>27.348400000000002</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44391</v>
      </c>
      <c r="E1019" s="184">
        <v>178.47</v>
      </c>
      <c r="F1019" s="184">
        <v>0.3881</v>
      </c>
      <c r="G1019" s="184">
        <v>0.93889999999999996</v>
      </c>
      <c r="H1019" s="184">
        <v>0.58050000000000002</v>
      </c>
      <c r="I1019" s="184">
        <v>1.8141</v>
      </c>
      <c r="J1019" s="184">
        <v>2.8170999999999999</v>
      </c>
      <c r="K1019" s="184">
        <v>16.274699999999999</v>
      </c>
      <c r="L1019" s="184">
        <v>20.4739</v>
      </c>
      <c r="M1019" s="184">
        <v>49.4724</v>
      </c>
      <c r="N1019" s="184">
        <v>69.037700000000001</v>
      </c>
      <c r="O1019" s="184">
        <v>17.399799999999999</v>
      </c>
      <c r="P1019" s="184">
        <v>18.248200000000001</v>
      </c>
      <c r="Q1019" s="184">
        <v>21.3447</v>
      </c>
      <c r="R1019" s="184">
        <v>28.7743</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44391</v>
      </c>
      <c r="E1020" s="184">
        <v>59.468200000000003</v>
      </c>
      <c r="F1020" s="184">
        <v>0.82669999999999999</v>
      </c>
      <c r="G1020" s="184">
        <v>1.1751</v>
      </c>
      <c r="H1020" s="184">
        <v>-9.8599999999999993E-2</v>
      </c>
      <c r="I1020" s="184">
        <v>1.8488</v>
      </c>
      <c r="J1020" s="184">
        <v>-0.46899999999999997</v>
      </c>
      <c r="K1020" s="184">
        <v>13.892799999999999</v>
      </c>
      <c r="L1020" s="184">
        <v>16.0337</v>
      </c>
      <c r="M1020" s="184">
        <v>49.276899999999998</v>
      </c>
      <c r="N1020" s="184">
        <v>50.605800000000002</v>
      </c>
      <c r="O1020" s="184">
        <v>17.526900000000001</v>
      </c>
      <c r="P1020" s="184">
        <v>15.0303</v>
      </c>
      <c r="Q1020" s="184">
        <v>12.988200000000001</v>
      </c>
      <c r="R1020" s="184">
        <v>27.662500000000001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44391</v>
      </c>
      <c r="E1021" s="184">
        <v>61.201700000000002</v>
      </c>
      <c r="F1021" s="184">
        <v>0.83150000000000002</v>
      </c>
      <c r="G1021" s="184">
        <v>1.2027000000000001</v>
      </c>
      <c r="H1021" s="184">
        <v>-6.1899999999999997E-2</v>
      </c>
      <c r="I1021" s="184">
        <v>1.9202999999999999</v>
      </c>
      <c r="J1021" s="184">
        <v>-0.32440000000000002</v>
      </c>
      <c r="K1021" s="184">
        <v>14.3985</v>
      </c>
      <c r="L1021" s="184">
        <v>17.084</v>
      </c>
      <c r="M1021" s="184">
        <v>50.6997</v>
      </c>
      <c r="N1021" s="184">
        <v>52.110999999999997</v>
      </c>
      <c r="O1021" s="184">
        <v>18.172999999999998</v>
      </c>
      <c r="P1021" s="184">
        <v>15.4404</v>
      </c>
      <c r="Q1021" s="184">
        <v>18.382300000000001</v>
      </c>
      <c r="R1021" s="184">
        <v>28.352900000000002</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44391</v>
      </c>
      <c r="E1022" s="184">
        <v>357.33659999999998</v>
      </c>
      <c r="F1022" s="184">
        <v>0.28820000000000001</v>
      </c>
      <c r="G1022" s="184">
        <v>1.2733000000000001</v>
      </c>
      <c r="H1022" s="184">
        <v>0.84079999999999999</v>
      </c>
      <c r="I1022" s="184">
        <v>3.0815999999999999</v>
      </c>
      <c r="J1022" s="184">
        <v>4.7843999999999998</v>
      </c>
      <c r="K1022" s="184">
        <v>20.4757</v>
      </c>
      <c r="L1022" s="184">
        <v>22.266100000000002</v>
      </c>
      <c r="M1022" s="184">
        <v>55.386899999999997</v>
      </c>
      <c r="N1022" s="184">
        <v>71.864500000000007</v>
      </c>
      <c r="O1022" s="184">
        <v>18.930399999999999</v>
      </c>
      <c r="P1022" s="184">
        <v>16.274100000000001</v>
      </c>
      <c r="Q1022" s="184">
        <v>17.7422</v>
      </c>
      <c r="R1022" s="184">
        <v>25.3889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44391</v>
      </c>
      <c r="E1023" s="184">
        <v>226.232847191198</v>
      </c>
      <c r="F1023" s="184">
        <v>0.28820000000000001</v>
      </c>
      <c r="G1023" s="184">
        <v>1.2733000000000001</v>
      </c>
      <c r="H1023" s="184">
        <v>0.84079999999999999</v>
      </c>
      <c r="I1023" s="184">
        <v>3.0817000000000001</v>
      </c>
      <c r="J1023" s="184">
        <v>4.7846000000000002</v>
      </c>
      <c r="K1023" s="184">
        <v>20.476199999999999</v>
      </c>
      <c r="L1023" s="184">
        <v>22.267099999999999</v>
      </c>
      <c r="M1023" s="184">
        <v>55.375799999999998</v>
      </c>
      <c r="N1023" s="184">
        <v>71.868099999999998</v>
      </c>
      <c r="O1023" s="184">
        <v>18.932700000000001</v>
      </c>
      <c r="P1023" s="184">
        <v>16.271000000000001</v>
      </c>
      <c r="Q1023" s="184">
        <v>17.753499999999999</v>
      </c>
      <c r="R1023" s="184">
        <v>25.392099999999999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44391</v>
      </c>
      <c r="E1024" s="184">
        <v>502.03296957181999</v>
      </c>
      <c r="F1024" s="184">
        <v>0.2863</v>
      </c>
      <c r="G1024" s="184">
        <v>1.2633000000000001</v>
      </c>
      <c r="H1024" s="184">
        <v>0.82599999999999996</v>
      </c>
      <c r="I1024" s="184">
        <v>3.0516999999999999</v>
      </c>
      <c r="J1024" s="184">
        <v>4.7191999999999998</v>
      </c>
      <c r="K1024" s="184">
        <v>20.2531</v>
      </c>
      <c r="L1024" s="184">
        <v>21.8218</v>
      </c>
      <c r="M1024" s="184">
        <v>54.541499999999999</v>
      </c>
      <c r="N1024" s="184">
        <v>70.659599999999998</v>
      </c>
      <c r="O1024" s="184">
        <v>18.1204</v>
      </c>
      <c r="P1024" s="184">
        <v>15.492599999999999</v>
      </c>
      <c r="Q1024" s="184">
        <v>14.7895</v>
      </c>
      <c r="R1024" s="184">
        <v>24.512899999999998</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44391</v>
      </c>
      <c r="E1025" s="184">
        <v>511.77374268760599</v>
      </c>
      <c r="F1025" s="184">
        <v>0.2863</v>
      </c>
      <c r="G1025" s="184">
        <v>1.2633000000000001</v>
      </c>
      <c r="H1025" s="184">
        <v>0.82669999999999999</v>
      </c>
      <c r="I1025" s="184">
        <v>3.0525000000000002</v>
      </c>
      <c r="J1025" s="184">
        <v>4.72</v>
      </c>
      <c r="K1025" s="184">
        <v>20.254300000000001</v>
      </c>
      <c r="L1025" s="184">
        <v>21.821999999999999</v>
      </c>
      <c r="M1025" s="184">
        <v>54.541600000000003</v>
      </c>
      <c r="N1025" s="184">
        <v>70.659700000000001</v>
      </c>
      <c r="O1025" s="184">
        <v>18.124400000000001</v>
      </c>
      <c r="P1025" s="184">
        <v>15.4948</v>
      </c>
      <c r="Q1025" s="184">
        <v>14.8673</v>
      </c>
      <c r="R1025" s="184">
        <v>24.518599999999999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44391</v>
      </c>
      <c r="E1026" s="184">
        <v>48.9422</v>
      </c>
      <c r="F1026" s="184">
        <v>0.77229999999999999</v>
      </c>
      <c r="G1026" s="184">
        <v>1.2951999999999999</v>
      </c>
      <c r="H1026" s="184">
        <v>1.2638</v>
      </c>
      <c r="I1026" s="184">
        <v>3.0703</v>
      </c>
      <c r="J1026" s="184">
        <v>4.2495000000000003</v>
      </c>
      <c r="K1026" s="184">
        <v>14.129300000000001</v>
      </c>
      <c r="L1026" s="184">
        <v>17.7803</v>
      </c>
      <c r="M1026" s="184">
        <v>42.4938</v>
      </c>
      <c r="N1026" s="184">
        <v>58.162199999999999</v>
      </c>
      <c r="O1026" s="184">
        <v>13.983700000000001</v>
      </c>
      <c r="P1026" s="184">
        <v>15.305999999999999</v>
      </c>
      <c r="Q1026" s="184">
        <v>11.670999999999999</v>
      </c>
      <c r="R1026" s="184">
        <v>19.437999999999999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44391</v>
      </c>
      <c r="E1027" s="184">
        <v>52.616100000000003</v>
      </c>
      <c r="F1027" s="184">
        <v>0.77590000000000003</v>
      </c>
      <c r="G1027" s="184">
        <v>1.3129999999999999</v>
      </c>
      <c r="H1027" s="184">
        <v>1.2886</v>
      </c>
      <c r="I1027" s="184">
        <v>3.1204999999999998</v>
      </c>
      <c r="J1027" s="184">
        <v>4.3593000000000002</v>
      </c>
      <c r="K1027" s="184">
        <v>14.4986</v>
      </c>
      <c r="L1027" s="184">
        <v>18.493500000000001</v>
      </c>
      <c r="M1027" s="184">
        <v>43.838000000000001</v>
      </c>
      <c r="N1027" s="184">
        <v>60.208300000000001</v>
      </c>
      <c r="O1027" s="184">
        <v>15.2875</v>
      </c>
      <c r="P1027" s="184">
        <v>16.511199999999999</v>
      </c>
      <c r="Q1027" s="184">
        <v>15.545</v>
      </c>
      <c r="R1027" s="184">
        <v>20.9251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44391</v>
      </c>
      <c r="E1028" s="184">
        <v>303.95420000000001</v>
      </c>
      <c r="F1028" s="184">
        <v>-0.14649999999999999</v>
      </c>
      <c r="G1028" s="184">
        <v>1.1999</v>
      </c>
      <c r="H1028" s="184">
        <v>0.37790000000000001</v>
      </c>
      <c r="I1028" s="184">
        <v>1.0727</v>
      </c>
      <c r="J1028" s="184">
        <v>0.84030000000000005</v>
      </c>
      <c r="K1028" s="184">
        <v>11.208399999999999</v>
      </c>
      <c r="L1028" s="184">
        <v>15.5611</v>
      </c>
      <c r="M1028" s="184">
        <v>40.379800000000003</v>
      </c>
      <c r="N1028" s="184">
        <v>54.915599999999998</v>
      </c>
      <c r="O1028" s="184">
        <v>17.2088</v>
      </c>
      <c r="P1028" s="184">
        <v>13.791</v>
      </c>
      <c r="Q1028" s="184">
        <v>12.774699999999999</v>
      </c>
      <c r="R1028" s="184">
        <v>20.960699999999999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44391</v>
      </c>
      <c r="E1029" s="184">
        <v>331.59429999999998</v>
      </c>
      <c r="F1029" s="184">
        <v>-0.14360000000000001</v>
      </c>
      <c r="G1029" s="184">
        <v>1.2142999999999999</v>
      </c>
      <c r="H1029" s="184">
        <v>0.39800000000000002</v>
      </c>
      <c r="I1029" s="184">
        <v>1.1134999999999999</v>
      </c>
      <c r="J1029" s="184">
        <v>0.9284</v>
      </c>
      <c r="K1029" s="184">
        <v>11.505800000000001</v>
      </c>
      <c r="L1029" s="184">
        <v>16.170999999999999</v>
      </c>
      <c r="M1029" s="184">
        <v>41.507300000000001</v>
      </c>
      <c r="N1029" s="184">
        <v>54.378999999999998</v>
      </c>
      <c r="O1029" s="184">
        <v>18.092099999999999</v>
      </c>
      <c r="P1029" s="184">
        <v>14.9803</v>
      </c>
      <c r="Q1029" s="184">
        <v>16.691400000000002</v>
      </c>
      <c r="R1029" s="184">
        <v>21.474299999999999</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44391</v>
      </c>
      <c r="E1030" s="184">
        <v>15.05</v>
      </c>
      <c r="F1030" s="184">
        <v>0.40029999999999999</v>
      </c>
      <c r="G1030" s="184">
        <v>0.87129999999999996</v>
      </c>
      <c r="H1030" s="184">
        <v>0.66890000000000005</v>
      </c>
      <c r="I1030" s="184">
        <v>2.4506000000000001</v>
      </c>
      <c r="J1030" s="184">
        <v>2.9411999999999998</v>
      </c>
      <c r="K1030" s="184">
        <v>15.502700000000001</v>
      </c>
      <c r="L1030" s="184">
        <v>15.5914</v>
      </c>
      <c r="M1030" s="184">
        <v>36.818199999999997</v>
      </c>
      <c r="N1030" s="184">
        <v>57.4268</v>
      </c>
      <c r="O1030" s="184"/>
      <c r="P1030" s="184"/>
      <c r="Q1030" s="184">
        <v>28.997599999999998</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44391</v>
      </c>
      <c r="E1031" s="184">
        <v>14.81</v>
      </c>
      <c r="F1031" s="184">
        <v>0.40679999999999999</v>
      </c>
      <c r="G1031" s="184">
        <v>0.88560000000000005</v>
      </c>
      <c r="H1031" s="184">
        <v>0.67979999999999996</v>
      </c>
      <c r="I1031" s="184">
        <v>2.4205000000000001</v>
      </c>
      <c r="J1031" s="184">
        <v>2.8472</v>
      </c>
      <c r="K1031" s="184">
        <v>15.2529</v>
      </c>
      <c r="L1031" s="184">
        <v>14.984500000000001</v>
      </c>
      <c r="M1031" s="184">
        <v>35.871600000000001</v>
      </c>
      <c r="N1031" s="184">
        <v>55.8947</v>
      </c>
      <c r="O1031" s="184"/>
      <c r="P1031" s="184"/>
      <c r="Q1031" s="184">
        <v>27.712399999999999</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44391</v>
      </c>
      <c r="E1032" s="184">
        <v>96.016300000000001</v>
      </c>
      <c r="F1032" s="184">
        <v>0.45240000000000002</v>
      </c>
      <c r="G1032" s="184">
        <v>1.5350999999999999</v>
      </c>
      <c r="H1032" s="184">
        <v>1.2405999999999999</v>
      </c>
      <c r="I1032" s="184">
        <v>2.3254999999999999</v>
      </c>
      <c r="J1032" s="184">
        <v>3.8616000000000001</v>
      </c>
      <c r="K1032" s="184">
        <v>18.895199999999999</v>
      </c>
      <c r="L1032" s="184">
        <v>24.0825</v>
      </c>
      <c r="M1032" s="184">
        <v>59.906199999999998</v>
      </c>
      <c r="N1032" s="184">
        <v>74.150499999999994</v>
      </c>
      <c r="O1032" s="184">
        <v>15.2333</v>
      </c>
      <c r="P1032" s="184">
        <v>13.254099999999999</v>
      </c>
      <c r="Q1032" s="184">
        <v>13.9671</v>
      </c>
      <c r="R1032" s="184">
        <v>23.2317</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44391</v>
      </c>
      <c r="E1033" s="184">
        <v>184.71279999999999</v>
      </c>
      <c r="F1033" s="184">
        <v>0.45040000000000002</v>
      </c>
      <c r="G1033" s="184">
        <v>1.5277000000000001</v>
      </c>
      <c r="H1033" s="184">
        <v>1.2297</v>
      </c>
      <c r="I1033" s="184">
        <v>2.3037000000000001</v>
      </c>
      <c r="J1033" s="184">
        <v>3.8136000000000001</v>
      </c>
      <c r="K1033" s="184">
        <v>18.736899999999999</v>
      </c>
      <c r="L1033" s="184">
        <v>23.761299999999999</v>
      </c>
      <c r="M1033" s="184">
        <v>59.301099999999998</v>
      </c>
      <c r="N1033" s="184">
        <v>73.291499999999999</v>
      </c>
      <c r="O1033" s="184">
        <v>14.667899999999999</v>
      </c>
      <c r="P1033" s="184">
        <v>12.6652</v>
      </c>
      <c r="Q1033" s="184">
        <v>12.693099999999999</v>
      </c>
      <c r="R1033" s="184">
        <v>22.640799999999999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0.44671967213114772</v>
      </c>
      <c r="G1034" s="186">
        <v>1.3096213114754094</v>
      </c>
      <c r="H1034" s="186">
        <v>0.83824754098360676</v>
      </c>
      <c r="I1034" s="186">
        <v>2.5113672131147546</v>
      </c>
      <c r="J1034" s="186">
        <v>3.3038245901639351</v>
      </c>
      <c r="K1034" s="186">
        <v>15.865483606557376</v>
      </c>
      <c r="L1034" s="186">
        <v>18.672981967213111</v>
      </c>
      <c r="M1034" s="186">
        <v>47.106445901639347</v>
      </c>
      <c r="N1034" s="186">
        <v>63.839455932203393</v>
      </c>
      <c r="O1034" s="186">
        <v>15.928948979591835</v>
      </c>
      <c r="P1034" s="186">
        <v>15.248708163265309</v>
      </c>
      <c r="Q1034" s="186">
        <v>18.91905081967213</v>
      </c>
      <c r="R1034" s="186">
        <v>23.988962264150945</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0.41860000000000003</v>
      </c>
      <c r="G1035" s="186">
        <v>1.2733000000000001</v>
      </c>
      <c r="H1035" s="186">
        <v>0.77900000000000003</v>
      </c>
      <c r="I1035" s="186">
        <v>2.5951</v>
      </c>
      <c r="J1035" s="186">
        <v>3.2612000000000001</v>
      </c>
      <c r="K1035" s="186">
        <v>15.502700000000001</v>
      </c>
      <c r="L1035" s="186">
        <v>18.493500000000001</v>
      </c>
      <c r="M1035" s="186">
        <v>45.783999999999999</v>
      </c>
      <c r="N1035" s="186">
        <v>65.060699999999997</v>
      </c>
      <c r="O1035" s="186">
        <v>15.9726</v>
      </c>
      <c r="P1035" s="186">
        <v>15.305999999999999</v>
      </c>
      <c r="Q1035" s="186">
        <v>17.659099999999999</v>
      </c>
      <c r="R1035" s="186">
        <v>23.898</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44391</v>
      </c>
      <c r="E1038" s="184">
        <v>309.89</v>
      </c>
      <c r="F1038" s="184">
        <v>0.4017</v>
      </c>
      <c r="G1038" s="184">
        <v>1.2679</v>
      </c>
      <c r="H1038" s="184">
        <v>0.4148</v>
      </c>
      <c r="I1038" s="184">
        <v>1.7133</v>
      </c>
      <c r="J1038" s="184">
        <v>1.6733</v>
      </c>
      <c r="K1038" s="184">
        <v>11.6721</v>
      </c>
      <c r="L1038" s="184">
        <v>10.8809</v>
      </c>
      <c r="M1038" s="184">
        <v>38.183399999999999</v>
      </c>
      <c r="N1038" s="184">
        <v>53.578200000000002</v>
      </c>
      <c r="O1038" s="184">
        <v>12.692600000000001</v>
      </c>
      <c r="P1038" s="184">
        <v>12.1708</v>
      </c>
      <c r="Q1038" s="184">
        <v>20.015899999999998</v>
      </c>
      <c r="R1038" s="184">
        <v>17.648800000000001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44391</v>
      </c>
      <c r="E1039" s="184">
        <v>309.89</v>
      </c>
      <c r="F1039" s="184">
        <v>0.4017</v>
      </c>
      <c r="G1039" s="184">
        <v>1.2679</v>
      </c>
      <c r="H1039" s="184">
        <v>0.4148</v>
      </c>
      <c r="I1039" s="184">
        <v>1.7133</v>
      </c>
      <c r="J1039" s="184">
        <v>1.6733</v>
      </c>
      <c r="K1039" s="184">
        <v>11.6721</v>
      </c>
      <c r="L1039" s="184">
        <v>10.8809</v>
      </c>
      <c r="M1039" s="184">
        <v>38.183399999999999</v>
      </c>
      <c r="N1039" s="184">
        <v>53.578200000000002</v>
      </c>
      <c r="O1039" s="184">
        <v>12.692600000000001</v>
      </c>
      <c r="P1039" s="184">
        <v>12.1708</v>
      </c>
      <c r="Q1039" s="184">
        <v>19.939699999999998</v>
      </c>
      <c r="R1039" s="184">
        <v>17.648800000000001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44391</v>
      </c>
      <c r="E1040" s="184">
        <v>333.35</v>
      </c>
      <c r="F1040" s="184">
        <v>0.40360000000000001</v>
      </c>
      <c r="G1040" s="184">
        <v>1.2790999999999999</v>
      </c>
      <c r="H1040" s="184">
        <v>0.42780000000000001</v>
      </c>
      <c r="I1040" s="184">
        <v>1.7427999999999999</v>
      </c>
      <c r="J1040" s="184">
        <v>1.7335</v>
      </c>
      <c r="K1040" s="184">
        <v>11.858700000000001</v>
      </c>
      <c r="L1040" s="184">
        <v>11.2316</v>
      </c>
      <c r="M1040" s="184">
        <v>38.8611</v>
      </c>
      <c r="N1040" s="184">
        <v>54.622199999999999</v>
      </c>
      <c r="O1040" s="184">
        <v>13.4885</v>
      </c>
      <c r="P1040" s="184">
        <v>13.116300000000001</v>
      </c>
      <c r="Q1040" s="184">
        <v>15.1143</v>
      </c>
      <c r="R1040" s="184">
        <v>18.422899999999998</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44391</v>
      </c>
      <c r="E1041" s="184">
        <v>46.78</v>
      </c>
      <c r="F1041" s="184">
        <v>0.1928</v>
      </c>
      <c r="G1041" s="184">
        <v>0.75380000000000003</v>
      </c>
      <c r="H1041" s="184">
        <v>-0.2346</v>
      </c>
      <c r="I1041" s="184">
        <v>0.99309999999999998</v>
      </c>
      <c r="J1041" s="184">
        <v>1.2116</v>
      </c>
      <c r="K1041" s="184">
        <v>11.0373</v>
      </c>
      <c r="L1041" s="184">
        <v>8.4878999999999998</v>
      </c>
      <c r="M1041" s="184">
        <v>32.296399999999998</v>
      </c>
      <c r="N1041" s="184">
        <v>46.645800000000001</v>
      </c>
      <c r="O1041" s="184">
        <v>15.9557</v>
      </c>
      <c r="P1041" s="184">
        <v>17.508500000000002</v>
      </c>
      <c r="Q1041" s="184">
        <v>17.073</v>
      </c>
      <c r="R1041" s="184">
        <v>21.823</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44391</v>
      </c>
      <c r="E1042" s="184">
        <v>42.3</v>
      </c>
      <c r="F1042" s="184">
        <v>0.1895</v>
      </c>
      <c r="G1042" s="184">
        <v>0.71430000000000005</v>
      </c>
      <c r="H1042" s="184">
        <v>-0.28289999999999998</v>
      </c>
      <c r="I1042" s="184">
        <v>0.93059999999999998</v>
      </c>
      <c r="J1042" s="184">
        <v>1.0993999999999999</v>
      </c>
      <c r="K1042" s="184">
        <v>10.675000000000001</v>
      </c>
      <c r="L1042" s="184">
        <v>7.7981999999999996</v>
      </c>
      <c r="M1042" s="184">
        <v>31.081499999999998</v>
      </c>
      <c r="N1042" s="184">
        <v>44.863</v>
      </c>
      <c r="O1042" s="184">
        <v>14.5108</v>
      </c>
      <c r="P1042" s="184">
        <v>16.047699999999999</v>
      </c>
      <c r="Q1042" s="184">
        <v>13.325699999999999</v>
      </c>
      <c r="R1042" s="184">
        <v>20.3705</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44391</v>
      </c>
      <c r="E1043" s="184">
        <v>20.190000000000001</v>
      </c>
      <c r="F1043" s="184">
        <v>0.34789999999999999</v>
      </c>
      <c r="G1043" s="184">
        <v>1.2538</v>
      </c>
      <c r="H1043" s="184">
        <v>0.29809999999999998</v>
      </c>
      <c r="I1043" s="184">
        <v>1.5083</v>
      </c>
      <c r="J1043" s="184">
        <v>1.0510999999999999</v>
      </c>
      <c r="K1043" s="184">
        <v>10.630100000000001</v>
      </c>
      <c r="L1043" s="184">
        <v>8.1414000000000009</v>
      </c>
      <c r="M1043" s="184">
        <v>33.708599999999997</v>
      </c>
      <c r="N1043" s="184">
        <v>45.987000000000002</v>
      </c>
      <c r="O1043" s="184">
        <v>12.821300000000001</v>
      </c>
      <c r="P1043" s="184">
        <v>12.460699999999999</v>
      </c>
      <c r="Q1043" s="184">
        <v>6.5536000000000003</v>
      </c>
      <c r="R1043" s="184">
        <v>18.082999999999998</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44391</v>
      </c>
      <c r="E1044" s="184">
        <v>21.45</v>
      </c>
      <c r="F1044" s="184">
        <v>0.32740000000000002</v>
      </c>
      <c r="G1044" s="184">
        <v>1.2747999999999999</v>
      </c>
      <c r="H1044" s="184">
        <v>0.32740000000000002</v>
      </c>
      <c r="I1044" s="184">
        <v>1.5625</v>
      </c>
      <c r="J1044" s="184">
        <v>1.1792</v>
      </c>
      <c r="K1044" s="184">
        <v>10.91</v>
      </c>
      <c r="L1044" s="184">
        <v>8.5526</v>
      </c>
      <c r="M1044" s="184">
        <v>34.567100000000003</v>
      </c>
      <c r="N1044" s="184">
        <v>47.220300000000002</v>
      </c>
      <c r="O1044" s="184">
        <v>13.6554</v>
      </c>
      <c r="P1044" s="184">
        <v>13.349299999999999</v>
      </c>
      <c r="Q1044" s="184">
        <v>12.263299999999999</v>
      </c>
      <c r="R1044" s="184">
        <v>18.982700000000001</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44391</v>
      </c>
      <c r="E1045" s="184">
        <v>128.07</v>
      </c>
      <c r="F1045" s="184">
        <v>0.14860000000000001</v>
      </c>
      <c r="G1045" s="184">
        <v>1.0972999999999999</v>
      </c>
      <c r="H1045" s="184">
        <v>0</v>
      </c>
      <c r="I1045" s="184">
        <v>1.3854</v>
      </c>
      <c r="J1045" s="184">
        <v>1.2171000000000001</v>
      </c>
      <c r="K1045" s="184">
        <v>10.158300000000001</v>
      </c>
      <c r="L1045" s="184">
        <v>7.7305000000000001</v>
      </c>
      <c r="M1045" s="184">
        <v>30.897400000000001</v>
      </c>
      <c r="N1045" s="184">
        <v>43.495800000000003</v>
      </c>
      <c r="O1045" s="184">
        <v>14.662599999999999</v>
      </c>
      <c r="P1045" s="184">
        <v>12.786</v>
      </c>
      <c r="Q1045" s="184">
        <v>16.373799999999999</v>
      </c>
      <c r="R1045" s="184">
        <v>19.190300000000001</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44391</v>
      </c>
      <c r="E1046" s="184">
        <v>140.82</v>
      </c>
      <c r="F1046" s="184">
        <v>0.1565</v>
      </c>
      <c r="G1046" s="184">
        <v>1.1129</v>
      </c>
      <c r="H1046" s="184">
        <v>2.1299999999999999E-2</v>
      </c>
      <c r="I1046" s="184">
        <v>1.4407000000000001</v>
      </c>
      <c r="J1046" s="184">
        <v>1.3311999999999999</v>
      </c>
      <c r="K1046" s="184">
        <v>10.5077</v>
      </c>
      <c r="L1046" s="184">
        <v>8.3980999999999995</v>
      </c>
      <c r="M1046" s="184">
        <v>32.113700000000001</v>
      </c>
      <c r="N1046" s="184">
        <v>45.250100000000003</v>
      </c>
      <c r="O1046" s="184">
        <v>16.023199999999999</v>
      </c>
      <c r="P1046" s="184">
        <v>14.197800000000001</v>
      </c>
      <c r="Q1046" s="184">
        <v>15.9008</v>
      </c>
      <c r="R1046" s="184">
        <v>20.5703</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44391</v>
      </c>
      <c r="E1047" s="184">
        <v>42.06</v>
      </c>
      <c r="F1047" s="184">
        <v>0.23830000000000001</v>
      </c>
      <c r="G1047" s="184">
        <v>0.96020000000000005</v>
      </c>
      <c r="H1047" s="184">
        <v>2.3800000000000002E-2</v>
      </c>
      <c r="I1047" s="184">
        <v>1.1301000000000001</v>
      </c>
      <c r="J1047" s="184">
        <v>1.5942000000000001</v>
      </c>
      <c r="K1047" s="184">
        <v>11.152200000000001</v>
      </c>
      <c r="L1047" s="184">
        <v>11.211</v>
      </c>
      <c r="M1047" s="184">
        <v>35.328200000000002</v>
      </c>
      <c r="N1047" s="184">
        <v>51.512999999999998</v>
      </c>
      <c r="O1047" s="184">
        <v>18.6296</v>
      </c>
      <c r="P1047" s="184">
        <v>17.867599999999999</v>
      </c>
      <c r="Q1047" s="184">
        <v>15.8027</v>
      </c>
      <c r="R1047" s="184">
        <v>25.651599999999998</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44391</v>
      </c>
      <c r="E1048" s="184">
        <v>38.369999999999997</v>
      </c>
      <c r="F1048" s="184">
        <v>0.26129999999999998</v>
      </c>
      <c r="G1048" s="184">
        <v>0.94710000000000005</v>
      </c>
      <c r="H1048" s="184">
        <v>2.6100000000000002E-2</v>
      </c>
      <c r="I1048" s="184">
        <v>1.0801000000000001</v>
      </c>
      <c r="J1048" s="184">
        <v>1.4811000000000001</v>
      </c>
      <c r="K1048" s="184">
        <v>10.735900000000001</v>
      </c>
      <c r="L1048" s="184">
        <v>10.3538</v>
      </c>
      <c r="M1048" s="184">
        <v>33.7866</v>
      </c>
      <c r="N1048" s="184">
        <v>49.241500000000002</v>
      </c>
      <c r="O1048" s="184">
        <v>17.026800000000001</v>
      </c>
      <c r="P1048" s="184">
        <v>16.399000000000001</v>
      </c>
      <c r="Q1048" s="184">
        <v>13.1211</v>
      </c>
      <c r="R1048" s="184">
        <v>23.852499999999999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44391</v>
      </c>
      <c r="E1049" s="184">
        <v>295.654</v>
      </c>
      <c r="F1049" s="184">
        <v>0.2465</v>
      </c>
      <c r="G1049" s="184">
        <v>0.91410000000000002</v>
      </c>
      <c r="H1049" s="184">
        <v>0.14699999999999999</v>
      </c>
      <c r="I1049" s="184">
        <v>1.8264</v>
      </c>
      <c r="J1049" s="184">
        <v>2.0449999999999999</v>
      </c>
      <c r="K1049" s="184">
        <v>11.64</v>
      </c>
      <c r="L1049" s="184">
        <v>10.419600000000001</v>
      </c>
      <c r="M1049" s="184">
        <v>34.768000000000001</v>
      </c>
      <c r="N1049" s="184">
        <v>49.3172</v>
      </c>
      <c r="O1049" s="184">
        <v>11.629099999999999</v>
      </c>
      <c r="P1049" s="184">
        <v>12.0619</v>
      </c>
      <c r="Q1049" s="184">
        <v>12.139099999999999</v>
      </c>
      <c r="R1049" s="184">
        <v>16.962700000000002</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44391</v>
      </c>
      <c r="E1050" s="184">
        <v>279.42599999999999</v>
      </c>
      <c r="F1050" s="184">
        <v>0.2447</v>
      </c>
      <c r="G1050" s="184">
        <v>0.9042</v>
      </c>
      <c r="H1050" s="184">
        <v>0.13289999999999999</v>
      </c>
      <c r="I1050" s="184">
        <v>1.7982</v>
      </c>
      <c r="J1050" s="184">
        <v>1.9836</v>
      </c>
      <c r="K1050" s="184">
        <v>11.4259</v>
      </c>
      <c r="L1050" s="184">
        <v>9.9971999999999994</v>
      </c>
      <c r="M1050" s="184">
        <v>33.991599999999998</v>
      </c>
      <c r="N1050" s="184">
        <v>48.177599999999998</v>
      </c>
      <c r="O1050" s="184">
        <v>10.8161</v>
      </c>
      <c r="P1050" s="184">
        <v>11.258800000000001</v>
      </c>
      <c r="Q1050" s="184">
        <v>19.888500000000001</v>
      </c>
      <c r="R1050" s="184">
        <v>16.081099999999999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44391</v>
      </c>
      <c r="E1051" s="184">
        <v>50.19</v>
      </c>
      <c r="F1051" s="184">
        <v>0.64170000000000005</v>
      </c>
      <c r="G1051" s="184">
        <v>1.1080000000000001</v>
      </c>
      <c r="H1051" s="184">
        <v>0.2397</v>
      </c>
      <c r="I1051" s="184">
        <v>1.2712000000000001</v>
      </c>
      <c r="J1051" s="184">
        <v>1.4554</v>
      </c>
      <c r="K1051" s="184">
        <v>10.429</v>
      </c>
      <c r="L1051" s="184">
        <v>8.9192999999999998</v>
      </c>
      <c r="M1051" s="184">
        <v>32.148499999999999</v>
      </c>
      <c r="N1051" s="184">
        <v>48.579000000000001</v>
      </c>
      <c r="O1051" s="184">
        <v>12.486499999999999</v>
      </c>
      <c r="P1051" s="184">
        <v>13.702999999999999</v>
      </c>
      <c r="Q1051" s="184">
        <v>14.1883</v>
      </c>
      <c r="R1051" s="184">
        <v>18.852599999999999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44391</v>
      </c>
      <c r="E1052" s="184">
        <v>54.19</v>
      </c>
      <c r="F1052" s="184">
        <v>0.65010000000000001</v>
      </c>
      <c r="G1052" s="184">
        <v>1.1385000000000001</v>
      </c>
      <c r="H1052" s="184">
        <v>0.27760000000000001</v>
      </c>
      <c r="I1052" s="184">
        <v>1.3275999999999999</v>
      </c>
      <c r="J1052" s="184">
        <v>1.5745</v>
      </c>
      <c r="K1052" s="184">
        <v>10.8407</v>
      </c>
      <c r="L1052" s="184">
        <v>9.6964000000000006</v>
      </c>
      <c r="M1052" s="184">
        <v>33.604500000000002</v>
      </c>
      <c r="N1052" s="184">
        <v>50.947099999999999</v>
      </c>
      <c r="O1052" s="184">
        <v>14.042</v>
      </c>
      <c r="P1052" s="184">
        <v>15.0185</v>
      </c>
      <c r="Q1052" s="184">
        <v>15.1167</v>
      </c>
      <c r="R1052" s="184">
        <v>20.715</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44391</v>
      </c>
      <c r="E1053" s="184">
        <v>1593.77206121635</v>
      </c>
      <c r="F1053" s="184">
        <v>0.25509999999999999</v>
      </c>
      <c r="G1053" s="184">
        <v>1.4530000000000001</v>
      </c>
      <c r="H1053" s="184">
        <v>0.57079999999999997</v>
      </c>
      <c r="I1053" s="184">
        <v>1.8791</v>
      </c>
      <c r="J1053" s="184">
        <v>1.2536</v>
      </c>
      <c r="K1053" s="184">
        <v>13.414899999999999</v>
      </c>
      <c r="L1053" s="184">
        <v>15.504300000000001</v>
      </c>
      <c r="M1053" s="184">
        <v>51.522799999999997</v>
      </c>
      <c r="N1053" s="184">
        <v>63.683399999999999</v>
      </c>
      <c r="O1053" s="184">
        <v>13.5527</v>
      </c>
      <c r="P1053" s="184">
        <v>11.592000000000001</v>
      </c>
      <c r="Q1053" s="184">
        <v>20.142099999999999</v>
      </c>
      <c r="R1053" s="184">
        <v>20.4392</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44391</v>
      </c>
      <c r="E1054" s="184">
        <v>712.26919999999996</v>
      </c>
      <c r="F1054" s="184">
        <v>0.2571</v>
      </c>
      <c r="G1054" s="184">
        <v>1.4631000000000001</v>
      </c>
      <c r="H1054" s="184">
        <v>0.58479999999999999</v>
      </c>
      <c r="I1054" s="184">
        <v>1.9072</v>
      </c>
      <c r="J1054" s="184">
        <v>1.3139000000000001</v>
      </c>
      <c r="K1054" s="184">
        <v>13.622400000000001</v>
      </c>
      <c r="L1054" s="184">
        <v>15.9215</v>
      </c>
      <c r="M1054" s="184">
        <v>52.344900000000003</v>
      </c>
      <c r="N1054" s="184">
        <v>64.870900000000006</v>
      </c>
      <c r="O1054" s="184">
        <v>14.427</v>
      </c>
      <c r="P1054" s="184">
        <v>12.505699999999999</v>
      </c>
      <c r="Q1054" s="184">
        <v>13.682</v>
      </c>
      <c r="R1054" s="184">
        <v>21.331900000000001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44391</v>
      </c>
      <c r="E1055" s="184">
        <v>773.03666280235404</v>
      </c>
      <c r="F1055" s="184">
        <v>0.3574</v>
      </c>
      <c r="G1055" s="184">
        <v>1.3348</v>
      </c>
      <c r="H1055" s="184">
        <v>0.16889999999999999</v>
      </c>
      <c r="I1055" s="184">
        <v>0.89470000000000005</v>
      </c>
      <c r="J1055" s="184">
        <v>-0.52470000000000006</v>
      </c>
      <c r="K1055" s="184">
        <v>12.0741</v>
      </c>
      <c r="L1055" s="184">
        <v>11.2372</v>
      </c>
      <c r="M1055" s="184">
        <v>43.426499999999997</v>
      </c>
      <c r="N1055" s="184">
        <v>53.927500000000002</v>
      </c>
      <c r="O1055" s="184">
        <v>12.6622</v>
      </c>
      <c r="P1055" s="184">
        <v>12.1435</v>
      </c>
      <c r="Q1055" s="184">
        <v>19.0974</v>
      </c>
      <c r="R1055" s="184">
        <v>12.088100000000001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44391</v>
      </c>
      <c r="E1056" s="184">
        <v>665.70699999999999</v>
      </c>
      <c r="F1056" s="184">
        <v>0.35909999999999997</v>
      </c>
      <c r="G1056" s="184">
        <v>1.3438000000000001</v>
      </c>
      <c r="H1056" s="184">
        <v>0.18129999999999999</v>
      </c>
      <c r="I1056" s="184">
        <v>0.91879999999999995</v>
      </c>
      <c r="J1056" s="184">
        <v>-0.47760000000000002</v>
      </c>
      <c r="K1056" s="184">
        <v>12.2361</v>
      </c>
      <c r="L1056" s="184">
        <v>11.545</v>
      </c>
      <c r="M1056" s="184">
        <v>44.039700000000003</v>
      </c>
      <c r="N1056" s="184">
        <v>54.810200000000002</v>
      </c>
      <c r="O1056" s="184">
        <v>13.337999999999999</v>
      </c>
      <c r="P1056" s="184">
        <v>12.885</v>
      </c>
      <c r="Q1056" s="184">
        <v>13.471399999999999</v>
      </c>
      <c r="R1056" s="184">
        <v>12.7257</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44391</v>
      </c>
      <c r="E1057" s="184">
        <v>293.0206</v>
      </c>
      <c r="F1057" s="184">
        <v>0.2306</v>
      </c>
      <c r="G1057" s="184">
        <v>1.2350000000000001</v>
      </c>
      <c r="H1057" s="184">
        <v>-3.44E-2</v>
      </c>
      <c r="I1057" s="184">
        <v>1.0703</v>
      </c>
      <c r="J1057" s="184">
        <v>0.99919999999999998</v>
      </c>
      <c r="K1057" s="184">
        <v>9.8943999999999992</v>
      </c>
      <c r="L1057" s="184">
        <v>7.2961</v>
      </c>
      <c r="M1057" s="184">
        <v>31.1831</v>
      </c>
      <c r="N1057" s="184">
        <v>46.597900000000003</v>
      </c>
      <c r="O1057" s="184">
        <v>12.382400000000001</v>
      </c>
      <c r="P1057" s="184">
        <v>13.312099999999999</v>
      </c>
      <c r="Q1057" s="184">
        <v>19.906400000000001</v>
      </c>
      <c r="R1057" s="184">
        <v>17.493400000000001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44391</v>
      </c>
      <c r="E1058" s="184">
        <v>313.44170000000003</v>
      </c>
      <c r="F1058" s="184">
        <v>0.23319999999999999</v>
      </c>
      <c r="G1058" s="184">
        <v>1.2481</v>
      </c>
      <c r="H1058" s="184">
        <v>-1.6400000000000001E-2</v>
      </c>
      <c r="I1058" s="184">
        <v>1.1065</v>
      </c>
      <c r="J1058" s="184">
        <v>1.0779000000000001</v>
      </c>
      <c r="K1058" s="184">
        <v>10.154400000000001</v>
      </c>
      <c r="L1058" s="184">
        <v>7.7986000000000004</v>
      </c>
      <c r="M1058" s="184">
        <v>32.109699999999997</v>
      </c>
      <c r="N1058" s="184">
        <v>47.9893</v>
      </c>
      <c r="O1058" s="184">
        <v>13.3827</v>
      </c>
      <c r="P1058" s="184">
        <v>14.2441</v>
      </c>
      <c r="Q1058" s="184">
        <v>13.391999999999999</v>
      </c>
      <c r="R1058" s="184">
        <v>18.607800000000001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44391</v>
      </c>
      <c r="E1059" s="184">
        <v>58.64</v>
      </c>
      <c r="F1059" s="184">
        <v>0.41099999999999998</v>
      </c>
      <c r="G1059" s="184">
        <v>1.3130999999999999</v>
      </c>
      <c r="H1059" s="184">
        <v>0.37659999999999999</v>
      </c>
      <c r="I1059" s="184">
        <v>1.3130999999999999</v>
      </c>
      <c r="J1059" s="184">
        <v>1.1907000000000001</v>
      </c>
      <c r="K1059" s="184">
        <v>11.123699999999999</v>
      </c>
      <c r="L1059" s="184">
        <v>10.018800000000001</v>
      </c>
      <c r="M1059" s="184">
        <v>37.9116</v>
      </c>
      <c r="N1059" s="184">
        <v>50.7455</v>
      </c>
      <c r="O1059" s="184">
        <v>13.6776</v>
      </c>
      <c r="P1059" s="184">
        <v>13.392200000000001</v>
      </c>
      <c r="Q1059" s="184">
        <v>14.397</v>
      </c>
      <c r="R1059" s="184">
        <v>17.786899999999999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44391</v>
      </c>
      <c r="E1060" s="184">
        <v>62.89</v>
      </c>
      <c r="F1060" s="184">
        <v>0.41510000000000002</v>
      </c>
      <c r="G1060" s="184">
        <v>1.3373999999999999</v>
      </c>
      <c r="H1060" s="184">
        <v>0.39910000000000001</v>
      </c>
      <c r="I1060" s="184">
        <v>1.3373999999999999</v>
      </c>
      <c r="J1060" s="184">
        <v>1.2558</v>
      </c>
      <c r="K1060" s="184">
        <v>11.309699999999999</v>
      </c>
      <c r="L1060" s="184">
        <v>10.3527</v>
      </c>
      <c r="M1060" s="184">
        <v>38.5242</v>
      </c>
      <c r="N1060" s="184">
        <v>51.688400000000001</v>
      </c>
      <c r="O1060" s="184">
        <v>14.458399999999999</v>
      </c>
      <c r="P1060" s="184">
        <v>14.310600000000001</v>
      </c>
      <c r="Q1060" s="184">
        <v>15.374700000000001</v>
      </c>
      <c r="R1060" s="184">
        <v>18.505099999999999</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44391</v>
      </c>
      <c r="E1061" s="184">
        <v>35.729999999999997</v>
      </c>
      <c r="F1061" s="184">
        <v>0.47810000000000002</v>
      </c>
      <c r="G1061" s="184">
        <v>1.2181</v>
      </c>
      <c r="H1061" s="184">
        <v>0.16819999999999999</v>
      </c>
      <c r="I1061" s="184">
        <v>1.9400999999999999</v>
      </c>
      <c r="J1061" s="184">
        <v>2.1440999999999999</v>
      </c>
      <c r="K1061" s="184">
        <v>14.1898</v>
      </c>
      <c r="L1061" s="184">
        <v>14.080500000000001</v>
      </c>
      <c r="M1061" s="184">
        <v>37.687899999999999</v>
      </c>
      <c r="N1061" s="184">
        <v>53.6113</v>
      </c>
      <c r="O1061" s="184">
        <v>14.9269</v>
      </c>
      <c r="P1061" s="184">
        <v>12.2758</v>
      </c>
      <c r="Q1061" s="184">
        <v>14.8973</v>
      </c>
      <c r="R1061" s="184">
        <v>22.347300000000001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44391</v>
      </c>
      <c r="E1062" s="184">
        <v>39.21</v>
      </c>
      <c r="F1062" s="184">
        <v>0.4612</v>
      </c>
      <c r="G1062" s="184">
        <v>1.2393000000000001</v>
      </c>
      <c r="H1062" s="184">
        <v>0.17879999999999999</v>
      </c>
      <c r="I1062" s="184">
        <v>2.0030999999999999</v>
      </c>
      <c r="J1062" s="184">
        <v>2.2692000000000001</v>
      </c>
      <c r="K1062" s="184">
        <v>14.582100000000001</v>
      </c>
      <c r="L1062" s="184">
        <v>14.716200000000001</v>
      </c>
      <c r="M1062" s="184">
        <v>38.894799999999996</v>
      </c>
      <c r="N1062" s="184">
        <v>55.348700000000001</v>
      </c>
      <c r="O1062" s="184">
        <v>16.433399999999999</v>
      </c>
      <c r="P1062" s="184">
        <v>13.8963</v>
      </c>
      <c r="Q1062" s="184">
        <v>14.7212</v>
      </c>
      <c r="R1062" s="184">
        <v>23.723800000000001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44391</v>
      </c>
      <c r="E1063" s="184">
        <v>48.98</v>
      </c>
      <c r="F1063" s="184">
        <v>0.3483</v>
      </c>
      <c r="G1063" s="184">
        <v>0.98970000000000002</v>
      </c>
      <c r="H1063" s="184">
        <v>-0.14269999999999999</v>
      </c>
      <c r="I1063" s="184">
        <v>0.96889999999999998</v>
      </c>
      <c r="J1063" s="184">
        <v>0.78190000000000004</v>
      </c>
      <c r="K1063" s="184">
        <v>9.7959999999999994</v>
      </c>
      <c r="L1063" s="184">
        <v>7.4123000000000001</v>
      </c>
      <c r="M1063" s="184">
        <v>27.851700000000001</v>
      </c>
      <c r="N1063" s="184">
        <v>45.9041</v>
      </c>
      <c r="O1063" s="184">
        <v>12.788500000000001</v>
      </c>
      <c r="P1063" s="184">
        <v>13.982900000000001</v>
      </c>
      <c r="Q1063" s="184">
        <v>13.0375</v>
      </c>
      <c r="R1063" s="184">
        <v>19.203900000000001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44391</v>
      </c>
      <c r="E1064" s="184">
        <v>44.76</v>
      </c>
      <c r="F1064" s="184">
        <v>0.3362</v>
      </c>
      <c r="G1064" s="184">
        <v>0.94720000000000004</v>
      </c>
      <c r="H1064" s="184">
        <v>-0.1784</v>
      </c>
      <c r="I1064" s="184">
        <v>0.90169999999999995</v>
      </c>
      <c r="J1064" s="184">
        <v>0.65210000000000001</v>
      </c>
      <c r="K1064" s="184">
        <v>9.4643999999999995</v>
      </c>
      <c r="L1064" s="184">
        <v>6.7492999999999999</v>
      </c>
      <c r="M1064" s="184">
        <v>26.691199999999998</v>
      </c>
      <c r="N1064" s="184">
        <v>44.201000000000001</v>
      </c>
      <c r="O1064" s="184">
        <v>11.6327</v>
      </c>
      <c r="P1064" s="184">
        <v>12.763400000000001</v>
      </c>
      <c r="Q1064" s="184">
        <v>10.4297</v>
      </c>
      <c r="R1064" s="184">
        <v>17.949200000000001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44391</v>
      </c>
      <c r="E1065" s="184">
        <v>26.55</v>
      </c>
      <c r="F1065" s="184">
        <v>0.18870000000000001</v>
      </c>
      <c r="G1065" s="184">
        <v>1.0659000000000001</v>
      </c>
      <c r="H1065" s="184">
        <v>0</v>
      </c>
      <c r="I1065" s="184">
        <v>1.0659000000000001</v>
      </c>
      <c r="J1065" s="184">
        <v>0.60629999999999995</v>
      </c>
      <c r="K1065" s="184">
        <v>8.5890000000000004</v>
      </c>
      <c r="L1065" s="184">
        <v>5.9880000000000004</v>
      </c>
      <c r="M1065" s="184">
        <v>25.948799999999999</v>
      </c>
      <c r="N1065" s="184">
        <v>39.6633</v>
      </c>
      <c r="O1065" s="184">
        <v>8.9324999999999992</v>
      </c>
      <c r="P1065" s="184">
        <v>11.2719</v>
      </c>
      <c r="Q1065" s="184">
        <v>10.909599999999999</v>
      </c>
      <c r="R1065" s="184">
        <v>11.6738</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44391</v>
      </c>
      <c r="E1066" s="184">
        <v>30.17</v>
      </c>
      <c r="F1066" s="184">
        <v>0.1993</v>
      </c>
      <c r="G1066" s="184">
        <v>1.1059000000000001</v>
      </c>
      <c r="H1066" s="184">
        <v>3.32E-2</v>
      </c>
      <c r="I1066" s="184">
        <v>1.1059000000000001</v>
      </c>
      <c r="J1066" s="184">
        <v>0.73460000000000003</v>
      </c>
      <c r="K1066" s="184">
        <v>8.9563000000000006</v>
      </c>
      <c r="L1066" s="184">
        <v>6.7209000000000003</v>
      </c>
      <c r="M1066" s="184">
        <v>27.353300000000001</v>
      </c>
      <c r="N1066" s="184">
        <v>41.709699999999998</v>
      </c>
      <c r="O1066" s="184">
        <v>10.5471</v>
      </c>
      <c r="P1066" s="184">
        <v>13.013199999999999</v>
      </c>
      <c r="Q1066" s="184">
        <v>12.898099999999999</v>
      </c>
      <c r="R1066" s="184">
        <v>13.2963</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44391</v>
      </c>
      <c r="E1067" s="184">
        <v>39.89</v>
      </c>
      <c r="F1067" s="184">
        <v>0.63070000000000004</v>
      </c>
      <c r="G1067" s="184">
        <v>1.6047</v>
      </c>
      <c r="H1067" s="184">
        <v>0.60529999999999995</v>
      </c>
      <c r="I1067" s="184">
        <v>2.3344999999999998</v>
      </c>
      <c r="J1067" s="184">
        <v>2.677</v>
      </c>
      <c r="K1067" s="184">
        <v>14.4948</v>
      </c>
      <c r="L1067" s="184">
        <v>13.002800000000001</v>
      </c>
      <c r="M1067" s="184">
        <v>31.433299999999999</v>
      </c>
      <c r="N1067" s="184">
        <v>46.385300000000001</v>
      </c>
      <c r="O1067" s="184">
        <v>12.3506</v>
      </c>
      <c r="P1067" s="184">
        <v>12.56</v>
      </c>
      <c r="Q1067" s="184">
        <v>12.3247</v>
      </c>
      <c r="R1067" s="184">
        <v>18.494900000000001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44391</v>
      </c>
      <c r="E1068" s="184">
        <v>45.22</v>
      </c>
      <c r="F1068" s="184">
        <v>0.64539999999999997</v>
      </c>
      <c r="G1068" s="184">
        <v>1.6180000000000001</v>
      </c>
      <c r="H1068" s="184">
        <v>0.64539999999999997</v>
      </c>
      <c r="I1068" s="184">
        <v>2.4236</v>
      </c>
      <c r="J1068" s="184">
        <v>2.7961</v>
      </c>
      <c r="K1068" s="184">
        <v>14.917400000000001</v>
      </c>
      <c r="L1068" s="184">
        <v>13.760999999999999</v>
      </c>
      <c r="M1068" s="184">
        <v>32.804699999999997</v>
      </c>
      <c r="N1068" s="184">
        <v>48.3596</v>
      </c>
      <c r="O1068" s="184">
        <v>13.963100000000001</v>
      </c>
      <c r="P1068" s="184">
        <v>14.330399999999999</v>
      </c>
      <c r="Q1068" s="184">
        <v>15.7014</v>
      </c>
      <c r="R1068" s="184">
        <v>20.03</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44391</v>
      </c>
      <c r="E1069" s="184">
        <v>11.5923</v>
      </c>
      <c r="F1069" s="184">
        <v>0.30890000000000001</v>
      </c>
      <c r="G1069" s="184">
        <v>1.0891999999999999</v>
      </c>
      <c r="H1069" s="184">
        <v>3.9699999999999999E-2</v>
      </c>
      <c r="I1069" s="184">
        <v>1.1854</v>
      </c>
      <c r="J1069" s="184">
        <v>0.4985</v>
      </c>
      <c r="K1069" s="184">
        <v>9.2273999999999994</v>
      </c>
      <c r="L1069" s="184">
        <v>10.510199999999999</v>
      </c>
      <c r="M1069" s="184"/>
      <c r="N1069" s="184"/>
      <c r="O1069" s="184"/>
      <c r="P1069" s="184"/>
      <c r="Q1069" s="184">
        <v>15.923</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44391</v>
      </c>
      <c r="E1070" s="184">
        <v>11.4391</v>
      </c>
      <c r="F1070" s="184">
        <v>0.30159999999999998</v>
      </c>
      <c r="G1070" s="184">
        <v>1.0575000000000001</v>
      </c>
      <c r="H1070" s="184">
        <v>-4.4000000000000003E-3</v>
      </c>
      <c r="I1070" s="184">
        <v>1.0976999999999999</v>
      </c>
      <c r="J1070" s="184">
        <v>0.31219999999999998</v>
      </c>
      <c r="K1070" s="184">
        <v>8.5138999999999996</v>
      </c>
      <c r="L1070" s="184">
        <v>9.1975999999999996</v>
      </c>
      <c r="M1070" s="184"/>
      <c r="N1070" s="184"/>
      <c r="O1070" s="184"/>
      <c r="P1070" s="184"/>
      <c r="Q1070" s="184">
        <v>14.391</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44391</v>
      </c>
      <c r="E1071" s="184">
        <v>89.761899999999997</v>
      </c>
      <c r="F1071" s="184">
        <v>0.56059999999999999</v>
      </c>
      <c r="G1071" s="184">
        <v>1.5482</v>
      </c>
      <c r="H1071" s="184">
        <v>0.71199999999999997</v>
      </c>
      <c r="I1071" s="184">
        <v>1.9601</v>
      </c>
      <c r="J1071" s="184">
        <v>1.4742999999999999</v>
      </c>
      <c r="K1071" s="184">
        <v>9.2182999999999993</v>
      </c>
      <c r="L1071" s="184">
        <v>8.3180999999999994</v>
      </c>
      <c r="M1071" s="184">
        <v>23.742799999999999</v>
      </c>
      <c r="N1071" s="184">
        <v>33.962600000000002</v>
      </c>
      <c r="O1071" s="184">
        <v>11.2296</v>
      </c>
      <c r="P1071" s="184">
        <v>10.040100000000001</v>
      </c>
      <c r="Q1071" s="184">
        <v>8.7010000000000005</v>
      </c>
      <c r="R1071" s="184">
        <v>16.247</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44391</v>
      </c>
      <c r="E1072" s="184">
        <v>98.3566</v>
      </c>
      <c r="F1072" s="184">
        <v>0.56369999999999998</v>
      </c>
      <c r="G1072" s="184">
        <v>1.5636000000000001</v>
      </c>
      <c r="H1072" s="184">
        <v>0.73329999999999995</v>
      </c>
      <c r="I1072" s="184">
        <v>2.0032000000000001</v>
      </c>
      <c r="J1072" s="184">
        <v>1.5661</v>
      </c>
      <c r="K1072" s="184">
        <v>9.5215999999999994</v>
      </c>
      <c r="L1072" s="184">
        <v>8.9102999999999994</v>
      </c>
      <c r="M1072" s="184">
        <v>24.764800000000001</v>
      </c>
      <c r="N1072" s="184">
        <v>35.443800000000003</v>
      </c>
      <c r="O1072" s="184">
        <v>12.3749</v>
      </c>
      <c r="P1072" s="184">
        <v>11.2476</v>
      </c>
      <c r="Q1072" s="184">
        <v>12.423999999999999</v>
      </c>
      <c r="R1072" s="184">
        <v>17.4604</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44391</v>
      </c>
      <c r="E1073" s="184">
        <v>344.95800000000003</v>
      </c>
      <c r="F1073" s="184">
        <v>0.1681</v>
      </c>
      <c r="G1073" s="184">
        <v>0.94699999999999995</v>
      </c>
      <c r="H1073" s="184">
        <v>3.4200000000000001E-2</v>
      </c>
      <c r="I1073" s="184">
        <v>1.0555000000000001</v>
      </c>
      <c r="J1073" s="184">
        <v>1.7437</v>
      </c>
      <c r="K1073" s="184">
        <v>11.7052</v>
      </c>
      <c r="L1073" s="184">
        <v>12.100199999999999</v>
      </c>
      <c r="M1073" s="184">
        <v>35.171100000000003</v>
      </c>
      <c r="N1073" s="184">
        <v>53.2697</v>
      </c>
      <c r="O1073" s="184">
        <v>15.3523</v>
      </c>
      <c r="P1073" s="184">
        <v>13.4848</v>
      </c>
      <c r="Q1073" s="184">
        <v>19.9451</v>
      </c>
      <c r="R1073" s="184">
        <v>21.702000000000002</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44391</v>
      </c>
      <c r="E1074" s="184">
        <v>377.95800000000003</v>
      </c>
      <c r="F1074" s="184">
        <v>0.17169999999999999</v>
      </c>
      <c r="G1074" s="184">
        <v>0.96409999999999996</v>
      </c>
      <c r="H1074" s="184">
        <v>5.7700000000000001E-2</v>
      </c>
      <c r="I1074" s="184">
        <v>1.1017999999999999</v>
      </c>
      <c r="J1074" s="184">
        <v>1.8439000000000001</v>
      </c>
      <c r="K1074" s="184">
        <v>12.036</v>
      </c>
      <c r="L1074" s="184">
        <v>12.774100000000001</v>
      </c>
      <c r="M1074" s="184">
        <v>36.378</v>
      </c>
      <c r="N1074" s="184">
        <v>55.083199999999998</v>
      </c>
      <c r="O1074" s="184">
        <v>16.651900000000001</v>
      </c>
      <c r="P1074" s="184">
        <v>14.844099999999999</v>
      </c>
      <c r="Q1074" s="184">
        <v>15.4208</v>
      </c>
      <c r="R1074" s="184">
        <v>23.0914</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44391</v>
      </c>
      <c r="E1075" s="184">
        <v>460.26102116845999</v>
      </c>
      <c r="F1075" s="184">
        <v>0.16869999999999999</v>
      </c>
      <c r="G1075" s="184">
        <v>0.9476</v>
      </c>
      <c r="H1075" s="184">
        <v>3.5900000000000001E-2</v>
      </c>
      <c r="I1075" s="184">
        <v>1.0552999999999999</v>
      </c>
      <c r="J1075" s="184">
        <v>1.7434000000000001</v>
      </c>
      <c r="K1075" s="184">
        <v>11.7051</v>
      </c>
      <c r="L1075" s="184">
        <v>12.101599999999999</v>
      </c>
      <c r="M1075" s="184">
        <v>35.173299999999998</v>
      </c>
      <c r="N1075" s="184">
        <v>53.268500000000003</v>
      </c>
      <c r="O1075" s="184">
        <v>14.8781</v>
      </c>
      <c r="P1075" s="184">
        <v>13.168799999999999</v>
      </c>
      <c r="Q1075" s="184">
        <v>18.502400000000002</v>
      </c>
      <c r="R1075" s="184">
        <v>21.158200000000001</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44391</v>
      </c>
      <c r="E1076" s="184">
        <v>103.937838387768</v>
      </c>
      <c r="F1076" s="184">
        <v>0.17030000000000001</v>
      </c>
      <c r="G1076" s="184">
        <v>0.96350000000000002</v>
      </c>
      <c r="H1076" s="184">
        <v>5.6000000000000001E-2</v>
      </c>
      <c r="I1076" s="184">
        <v>1.1003000000000001</v>
      </c>
      <c r="J1076" s="184">
        <v>1.8418000000000001</v>
      </c>
      <c r="K1076" s="184">
        <v>12.036</v>
      </c>
      <c r="L1076" s="184">
        <v>12.774100000000001</v>
      </c>
      <c r="M1076" s="184">
        <v>36.376899999999999</v>
      </c>
      <c r="N1076" s="184">
        <v>55.081099999999999</v>
      </c>
      <c r="O1076" s="184">
        <v>16.1755</v>
      </c>
      <c r="P1076" s="184">
        <v>14.5313</v>
      </c>
      <c r="Q1076" s="184">
        <v>14.9407</v>
      </c>
      <c r="R1076" s="184">
        <v>22.548400000000001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44391</v>
      </c>
      <c r="E1077" s="184">
        <v>40.061999999999998</v>
      </c>
      <c r="F1077" s="184">
        <v>0.26529999999999998</v>
      </c>
      <c r="G1077" s="184">
        <v>1.1564000000000001</v>
      </c>
      <c r="H1077" s="184">
        <v>5.4899999999999997E-2</v>
      </c>
      <c r="I1077" s="184">
        <v>1.4716</v>
      </c>
      <c r="J1077" s="184">
        <v>1.6028</v>
      </c>
      <c r="K1077" s="184">
        <v>10.876799999999999</v>
      </c>
      <c r="L1077" s="184">
        <v>10.4762</v>
      </c>
      <c r="M1077" s="184">
        <v>33.2956</v>
      </c>
      <c r="N1077" s="184">
        <v>49.663800000000002</v>
      </c>
      <c r="O1077" s="184">
        <v>13.456799999999999</v>
      </c>
      <c r="P1077" s="184">
        <v>13.1165</v>
      </c>
      <c r="Q1077" s="184">
        <v>14.119899999999999</v>
      </c>
      <c r="R1077" s="184">
        <v>17.997499999999999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44391</v>
      </c>
      <c r="E1078" s="184">
        <v>37.549999999999997</v>
      </c>
      <c r="F1078" s="184">
        <v>0.26169999999999999</v>
      </c>
      <c r="G1078" s="184">
        <v>1.1448</v>
      </c>
      <c r="H1078" s="184">
        <v>3.73E-2</v>
      </c>
      <c r="I1078" s="184">
        <v>1.4343999999999999</v>
      </c>
      <c r="J1078" s="184">
        <v>1.5248999999999999</v>
      </c>
      <c r="K1078" s="184">
        <v>10.610300000000001</v>
      </c>
      <c r="L1078" s="184">
        <v>9.9786000000000001</v>
      </c>
      <c r="M1078" s="184">
        <v>32.400100000000002</v>
      </c>
      <c r="N1078" s="184">
        <v>48.313499999999998</v>
      </c>
      <c r="O1078" s="184">
        <v>12.476599999999999</v>
      </c>
      <c r="P1078" s="184">
        <v>12.186199999999999</v>
      </c>
      <c r="Q1078" s="184">
        <v>10.1128</v>
      </c>
      <c r="R1078" s="184">
        <v>16.9499</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44391</v>
      </c>
      <c r="E1079" s="184">
        <v>41.208727821759801</v>
      </c>
      <c r="F1079" s="184">
        <v>0.23499999999999999</v>
      </c>
      <c r="G1079" s="184">
        <v>0.81859999999999999</v>
      </c>
      <c r="H1079" s="184">
        <v>-6.1800000000000001E-2</v>
      </c>
      <c r="I1079" s="184">
        <v>1.0418000000000001</v>
      </c>
      <c r="J1079" s="184">
        <v>1.3064</v>
      </c>
      <c r="K1079" s="184">
        <v>10.8972</v>
      </c>
      <c r="L1079" s="184">
        <v>8.3282000000000007</v>
      </c>
      <c r="M1079" s="184">
        <v>32.645800000000001</v>
      </c>
      <c r="N1079" s="184">
        <v>45.127899999999997</v>
      </c>
      <c r="O1079" s="184">
        <v>12.3422</v>
      </c>
      <c r="P1079" s="184">
        <v>12.217499999999999</v>
      </c>
      <c r="Q1079" s="184">
        <v>10.3177</v>
      </c>
      <c r="R1079" s="184">
        <v>18.142499999999998</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44391</v>
      </c>
      <c r="E1080" s="184">
        <v>40.167299999999997</v>
      </c>
      <c r="F1080" s="184">
        <v>0.23960000000000001</v>
      </c>
      <c r="G1080" s="184">
        <v>0.84130000000000005</v>
      </c>
      <c r="H1080" s="184">
        <v>-2.9899999999999999E-2</v>
      </c>
      <c r="I1080" s="184">
        <v>1.1057999999999999</v>
      </c>
      <c r="J1080" s="184">
        <v>1.4436</v>
      </c>
      <c r="K1080" s="184">
        <v>11.362399999999999</v>
      </c>
      <c r="L1080" s="184">
        <v>9.2010000000000005</v>
      </c>
      <c r="M1080" s="184">
        <v>34.102899999999998</v>
      </c>
      <c r="N1080" s="184">
        <v>47.103299999999997</v>
      </c>
      <c r="O1080" s="184">
        <v>13.604900000000001</v>
      </c>
      <c r="P1080" s="184">
        <v>13.4748</v>
      </c>
      <c r="Q1080" s="184">
        <v>13.7041</v>
      </c>
      <c r="R1080" s="184">
        <v>19.480799999999999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44391</v>
      </c>
      <c r="E1081" s="184">
        <v>15.032400000000001</v>
      </c>
      <c r="F1081" s="184">
        <v>0.34510000000000002</v>
      </c>
      <c r="G1081" s="184">
        <v>1.3142</v>
      </c>
      <c r="H1081" s="184">
        <v>0.33310000000000001</v>
      </c>
      <c r="I1081" s="184">
        <v>1.0860000000000001</v>
      </c>
      <c r="J1081" s="184">
        <v>0.82020000000000004</v>
      </c>
      <c r="K1081" s="184">
        <v>12.635199999999999</v>
      </c>
      <c r="L1081" s="184">
        <v>13.342599999999999</v>
      </c>
      <c r="M1081" s="184">
        <v>41.774999999999999</v>
      </c>
      <c r="N1081" s="184">
        <v>56.211599999999997</v>
      </c>
      <c r="O1081" s="184"/>
      <c r="P1081" s="184"/>
      <c r="Q1081" s="184">
        <v>19.080200000000001</v>
      </c>
      <c r="R1081" s="184">
        <v>21.570399999999999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44391</v>
      </c>
      <c r="E1082" s="184">
        <v>14.3804</v>
      </c>
      <c r="F1082" s="184">
        <v>0.33979999999999999</v>
      </c>
      <c r="G1082" s="184">
        <v>1.2889999999999999</v>
      </c>
      <c r="H1082" s="184">
        <v>0.29709999999999998</v>
      </c>
      <c r="I1082" s="184">
        <v>1.0143</v>
      </c>
      <c r="J1082" s="184">
        <v>0.66849999999999998</v>
      </c>
      <c r="K1082" s="184">
        <v>12.139200000000001</v>
      </c>
      <c r="L1082" s="184">
        <v>12.3636</v>
      </c>
      <c r="M1082" s="184">
        <v>39.9375</v>
      </c>
      <c r="N1082" s="184">
        <v>53.4482</v>
      </c>
      <c r="O1082" s="184"/>
      <c r="P1082" s="184"/>
      <c r="Q1082" s="184">
        <v>16.839500000000001</v>
      </c>
      <c r="R1082" s="184">
        <v>19.327000000000002</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44391</v>
      </c>
      <c r="E1083" s="184">
        <v>78.135000000000005</v>
      </c>
      <c r="F1083" s="184">
        <v>0.24379999999999999</v>
      </c>
      <c r="G1083" s="184">
        <v>0.8337</v>
      </c>
      <c r="H1083" s="184">
        <v>-7.6700000000000004E-2</v>
      </c>
      <c r="I1083" s="184">
        <v>1.3306</v>
      </c>
      <c r="J1083" s="184">
        <v>2.1960000000000002</v>
      </c>
      <c r="K1083" s="184">
        <v>12.2597</v>
      </c>
      <c r="L1083" s="184">
        <v>11.6358</v>
      </c>
      <c r="M1083" s="184">
        <v>35.437100000000001</v>
      </c>
      <c r="N1083" s="184">
        <v>52.828299999999999</v>
      </c>
      <c r="O1083" s="184">
        <v>16.332999999999998</v>
      </c>
      <c r="P1083" s="184">
        <v>16.634399999999999</v>
      </c>
      <c r="Q1083" s="184">
        <v>18.150700000000001</v>
      </c>
      <c r="R1083" s="184">
        <v>20.081900000000001</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44391</v>
      </c>
      <c r="E1084" s="184">
        <v>72.179000000000002</v>
      </c>
      <c r="F1084" s="184">
        <v>0.24160000000000001</v>
      </c>
      <c r="G1084" s="184">
        <v>0.81850000000000001</v>
      </c>
      <c r="H1084" s="184">
        <v>-9.69E-2</v>
      </c>
      <c r="I1084" s="184">
        <v>1.2882</v>
      </c>
      <c r="J1084" s="184">
        <v>2.1063999999999998</v>
      </c>
      <c r="K1084" s="184">
        <v>11.954000000000001</v>
      </c>
      <c r="L1084" s="184">
        <v>11.0327</v>
      </c>
      <c r="M1084" s="184">
        <v>34.331499999999998</v>
      </c>
      <c r="N1084" s="184">
        <v>51.169699999999999</v>
      </c>
      <c r="O1084" s="184">
        <v>15.091799999999999</v>
      </c>
      <c r="P1084" s="184">
        <v>15.542</v>
      </c>
      <c r="Q1084" s="184">
        <v>16.042000000000002</v>
      </c>
      <c r="R1084" s="184">
        <v>18.775300000000001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44391</v>
      </c>
      <c r="E1085" s="184">
        <v>31.450099999999999</v>
      </c>
      <c r="F1085" s="184">
        <v>0.224</v>
      </c>
      <c r="G1085" s="184">
        <v>0.88959999999999995</v>
      </c>
      <c r="H1085" s="184">
        <v>-6.7400000000000002E-2</v>
      </c>
      <c r="I1085" s="184">
        <v>1.1449</v>
      </c>
      <c r="J1085" s="184">
        <v>1.3846000000000001</v>
      </c>
      <c r="K1085" s="184">
        <v>11.8552</v>
      </c>
      <c r="L1085" s="184">
        <v>10.1533</v>
      </c>
      <c r="M1085" s="184">
        <v>34.647300000000001</v>
      </c>
      <c r="N1085" s="184">
        <v>48.239699999999999</v>
      </c>
      <c r="O1085" s="184">
        <v>11.970499999999999</v>
      </c>
      <c r="P1085" s="184">
        <v>11.968</v>
      </c>
      <c r="Q1085" s="184">
        <v>12.403</v>
      </c>
      <c r="R1085" s="184">
        <v>16.662700000000001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44391</v>
      </c>
      <c r="E1086" s="184">
        <v>35.492699999999999</v>
      </c>
      <c r="F1086" s="184">
        <v>0.23019999999999999</v>
      </c>
      <c r="G1086" s="184">
        <v>0.9204</v>
      </c>
      <c r="H1086" s="184">
        <v>-2.3900000000000001E-2</v>
      </c>
      <c r="I1086" s="184">
        <v>1.2323999999999999</v>
      </c>
      <c r="J1086" s="184">
        <v>1.5720000000000001</v>
      </c>
      <c r="K1086" s="184">
        <v>12.469900000000001</v>
      </c>
      <c r="L1086" s="184">
        <v>11.355600000000001</v>
      </c>
      <c r="M1086" s="184">
        <v>36.802900000000001</v>
      </c>
      <c r="N1086" s="184">
        <v>51.171700000000001</v>
      </c>
      <c r="O1086" s="184">
        <v>13.943099999999999</v>
      </c>
      <c r="P1086" s="184">
        <v>13.7052</v>
      </c>
      <c r="Q1086" s="184">
        <v>13.719900000000001</v>
      </c>
      <c r="R1086" s="184">
        <v>18.727499999999999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44391</v>
      </c>
      <c r="E1087" s="184">
        <v>44.809100000000001</v>
      </c>
      <c r="F1087" s="184">
        <v>0.30649999999999999</v>
      </c>
      <c r="G1087" s="184">
        <v>1.0803</v>
      </c>
      <c r="H1087" s="184">
        <v>2.9499999999999998E-2</v>
      </c>
      <c r="I1087" s="184">
        <v>1.3738999999999999</v>
      </c>
      <c r="J1087" s="184">
        <v>0.9889</v>
      </c>
      <c r="K1087" s="184">
        <v>13.174300000000001</v>
      </c>
      <c r="L1087" s="184">
        <v>12.555099999999999</v>
      </c>
      <c r="M1087" s="184">
        <v>45.784700000000001</v>
      </c>
      <c r="N1087" s="184">
        <v>57.096499999999999</v>
      </c>
      <c r="O1087" s="184">
        <v>11.940099999999999</v>
      </c>
      <c r="P1087" s="184">
        <v>12.868</v>
      </c>
      <c r="Q1087" s="184">
        <v>11.357200000000001</v>
      </c>
      <c r="R1087" s="184">
        <v>12.895300000000001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44391</v>
      </c>
      <c r="E1088" s="184">
        <v>48.307099999999998</v>
      </c>
      <c r="F1088" s="184">
        <v>0.30859999999999999</v>
      </c>
      <c r="G1088" s="184">
        <v>1.0909</v>
      </c>
      <c r="H1088" s="184">
        <v>4.41E-2</v>
      </c>
      <c r="I1088" s="184">
        <v>1.4038999999999999</v>
      </c>
      <c r="J1088" s="184">
        <v>1.0530999999999999</v>
      </c>
      <c r="K1088" s="184">
        <v>13.409700000000001</v>
      </c>
      <c r="L1088" s="184">
        <v>13.007300000000001</v>
      </c>
      <c r="M1088" s="184">
        <v>46.660699999999999</v>
      </c>
      <c r="N1088" s="184">
        <v>58.379300000000001</v>
      </c>
      <c r="O1088" s="184">
        <v>12.9206</v>
      </c>
      <c r="P1088" s="184">
        <v>13.959899999999999</v>
      </c>
      <c r="Q1088" s="184">
        <v>15.062900000000001</v>
      </c>
      <c r="R1088" s="184">
        <v>13.854799999999999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44391</v>
      </c>
      <c r="E1089" s="184">
        <v>234.33</v>
      </c>
      <c r="F1089" s="184">
        <v>0.18379999999999999</v>
      </c>
      <c r="G1089" s="184">
        <v>0.87819999999999998</v>
      </c>
      <c r="H1089" s="184">
        <v>-0.32329999999999998</v>
      </c>
      <c r="I1089" s="184">
        <v>1.0086999999999999</v>
      </c>
      <c r="J1089" s="184">
        <v>0.98250000000000004</v>
      </c>
      <c r="K1089" s="184">
        <v>11.9643</v>
      </c>
      <c r="L1089" s="184">
        <v>10.0296</v>
      </c>
      <c r="M1089" s="184">
        <v>33.240499999999997</v>
      </c>
      <c r="N1089" s="184">
        <v>50.772100000000002</v>
      </c>
      <c r="O1089" s="184">
        <v>12.452500000000001</v>
      </c>
      <c r="P1089" s="184">
        <v>12.037699999999999</v>
      </c>
      <c r="Q1089" s="184">
        <v>18.6266</v>
      </c>
      <c r="R1089" s="184">
        <v>17.431899999999999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44391</v>
      </c>
      <c r="E1090" s="184">
        <v>261.68</v>
      </c>
      <c r="F1090" s="184">
        <v>0.18759999999999999</v>
      </c>
      <c r="G1090" s="184">
        <v>0.90229999999999999</v>
      </c>
      <c r="H1090" s="184">
        <v>-0.29339999999999999</v>
      </c>
      <c r="I1090" s="184">
        <v>1.0699000000000001</v>
      </c>
      <c r="J1090" s="184">
        <v>1.1089</v>
      </c>
      <c r="K1090" s="184">
        <v>12.391</v>
      </c>
      <c r="L1090" s="184">
        <v>10.8626</v>
      </c>
      <c r="M1090" s="184">
        <v>34.761600000000001</v>
      </c>
      <c r="N1090" s="184">
        <v>53.064999999999998</v>
      </c>
      <c r="O1090" s="184">
        <v>14.0387</v>
      </c>
      <c r="P1090" s="184">
        <v>13.7004</v>
      </c>
      <c r="Q1090" s="184">
        <v>15.2536</v>
      </c>
      <c r="R1090" s="184">
        <v>19.104600000000001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44391</v>
      </c>
      <c r="E1091" s="184">
        <v>13.58</v>
      </c>
      <c r="F1091" s="184">
        <v>0.2954</v>
      </c>
      <c r="G1091" s="184">
        <v>1.1169</v>
      </c>
      <c r="H1091" s="184">
        <v>0.14749999999999999</v>
      </c>
      <c r="I1091" s="184">
        <v>1.4947999999999999</v>
      </c>
      <c r="J1091" s="184">
        <v>1.7228000000000001</v>
      </c>
      <c r="K1091" s="184">
        <v>11.494300000000001</v>
      </c>
      <c r="L1091" s="184">
        <v>11.494300000000001</v>
      </c>
      <c r="M1091" s="184"/>
      <c r="N1091" s="184"/>
      <c r="O1091" s="184"/>
      <c r="P1091" s="184"/>
      <c r="Q1091" s="184">
        <v>35.799999999999997</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44391</v>
      </c>
      <c r="E1092" s="184">
        <v>13.37</v>
      </c>
      <c r="F1092" s="184">
        <v>0.22489999999999999</v>
      </c>
      <c r="G1092" s="184">
        <v>1.0582</v>
      </c>
      <c r="H1092" s="184">
        <v>7.4899999999999994E-2</v>
      </c>
      <c r="I1092" s="184">
        <v>1.3647</v>
      </c>
      <c r="J1092" s="184">
        <v>1.5185999999999999</v>
      </c>
      <c r="K1092" s="184">
        <v>10.862399999999999</v>
      </c>
      <c r="L1092" s="184">
        <v>10.313499999999999</v>
      </c>
      <c r="M1092" s="184"/>
      <c r="N1092" s="184"/>
      <c r="O1092" s="184"/>
      <c r="P1092" s="184"/>
      <c r="Q1092" s="184">
        <v>33.700000000000003</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44391</v>
      </c>
      <c r="E1093" s="184">
        <v>60.2575</v>
      </c>
      <c r="F1093" s="184">
        <v>0.33019999999999999</v>
      </c>
      <c r="G1093" s="184">
        <v>1.2114</v>
      </c>
      <c r="H1093" s="184">
        <v>0.31409999999999999</v>
      </c>
      <c r="I1093" s="184">
        <v>1.7424999999999999</v>
      </c>
      <c r="J1093" s="184">
        <v>1.5604</v>
      </c>
      <c r="K1093" s="184">
        <v>10.0413</v>
      </c>
      <c r="L1093" s="184">
        <v>10.598100000000001</v>
      </c>
      <c r="M1093" s="184">
        <v>40.284100000000002</v>
      </c>
      <c r="N1093" s="184">
        <v>55.639400000000002</v>
      </c>
      <c r="O1093" s="184">
        <v>14.657</v>
      </c>
      <c r="P1093" s="184">
        <v>13.629099999999999</v>
      </c>
      <c r="Q1093" s="184">
        <v>16.203499999999998</v>
      </c>
      <c r="R1093" s="184">
        <v>19.628799999999998</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44391</v>
      </c>
      <c r="E1094" s="184">
        <v>55.968299999999999</v>
      </c>
      <c r="F1094" s="184">
        <v>0.32840000000000003</v>
      </c>
      <c r="G1094" s="184">
        <v>1.2020999999999999</v>
      </c>
      <c r="H1094" s="184">
        <v>0.3014</v>
      </c>
      <c r="I1094" s="184">
        <v>1.7158</v>
      </c>
      <c r="J1094" s="184">
        <v>1.5</v>
      </c>
      <c r="K1094" s="184">
        <v>9.8295999999999992</v>
      </c>
      <c r="L1094" s="184">
        <v>10.1784</v>
      </c>
      <c r="M1094" s="184">
        <v>39.494199999999999</v>
      </c>
      <c r="N1094" s="184">
        <v>54.503999999999998</v>
      </c>
      <c r="O1094" s="184">
        <v>13.7621</v>
      </c>
      <c r="P1094" s="184">
        <v>12.5886</v>
      </c>
      <c r="Q1094" s="184">
        <v>11.759399999999999</v>
      </c>
      <c r="R1094" s="184">
        <v>18.703600000000002</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44391</v>
      </c>
      <c r="E1095" s="184">
        <v>13.7776</v>
      </c>
      <c r="F1095" s="184">
        <v>0.51800000000000002</v>
      </c>
      <c r="G1095" s="184">
        <v>1.1154999999999999</v>
      </c>
      <c r="H1095" s="184">
        <v>0.48280000000000001</v>
      </c>
      <c r="I1095" s="184">
        <v>1.9091</v>
      </c>
      <c r="J1095" s="184">
        <v>2.2410999999999999</v>
      </c>
      <c r="K1095" s="184">
        <v>12.5198</v>
      </c>
      <c r="L1095" s="184">
        <v>12.6394</v>
      </c>
      <c r="M1095" s="184">
        <v>37.398200000000003</v>
      </c>
      <c r="N1095" s="184"/>
      <c r="O1095" s="184"/>
      <c r="P1095" s="184"/>
      <c r="Q1095" s="184">
        <v>37.776000000000003</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44391</v>
      </c>
      <c r="E1096" s="184">
        <v>13.5715</v>
      </c>
      <c r="F1096" s="184">
        <v>0.51180000000000003</v>
      </c>
      <c r="G1096" s="184">
        <v>1.0874999999999999</v>
      </c>
      <c r="H1096" s="184">
        <v>0.44479999999999997</v>
      </c>
      <c r="I1096" s="184">
        <v>1.8315999999999999</v>
      </c>
      <c r="J1096" s="184">
        <v>2.0743999999999998</v>
      </c>
      <c r="K1096" s="184">
        <v>11.954800000000001</v>
      </c>
      <c r="L1096" s="184">
        <v>11.5344</v>
      </c>
      <c r="M1096" s="184">
        <v>35.392800000000001</v>
      </c>
      <c r="N1096" s="184"/>
      <c r="O1096" s="184"/>
      <c r="P1096" s="184"/>
      <c r="Q1096" s="184">
        <v>35.715000000000003</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44391</v>
      </c>
      <c r="E1097" s="184">
        <v>664.87949629981404</v>
      </c>
      <c r="F1097" s="184">
        <v>0.51959999999999995</v>
      </c>
      <c r="G1097" s="184">
        <v>1.3702000000000001</v>
      </c>
      <c r="H1097" s="184">
        <v>0.30590000000000001</v>
      </c>
      <c r="I1097" s="184">
        <v>1.5367</v>
      </c>
      <c r="J1097" s="184">
        <v>1.9339</v>
      </c>
      <c r="K1097" s="184">
        <v>12.6297</v>
      </c>
      <c r="L1097" s="184">
        <v>14.0327</v>
      </c>
      <c r="M1097" s="184">
        <v>40.441400000000002</v>
      </c>
      <c r="N1097" s="184">
        <v>55.4758</v>
      </c>
      <c r="O1097" s="184">
        <v>13.1777</v>
      </c>
      <c r="P1097" s="184">
        <v>12.0814</v>
      </c>
      <c r="Q1097" s="184">
        <v>19.8277</v>
      </c>
      <c r="R1097" s="184">
        <v>16.286000000000001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44391</v>
      </c>
      <c r="E1098" s="184">
        <v>334.20929999999998</v>
      </c>
      <c r="F1098" s="184">
        <v>0.52149999999999996</v>
      </c>
      <c r="G1098" s="184">
        <v>1.3794999999999999</v>
      </c>
      <c r="H1098" s="184">
        <v>0.31879999999999997</v>
      </c>
      <c r="I1098" s="184">
        <v>1.5630999999999999</v>
      </c>
      <c r="J1098" s="184">
        <v>1.9899</v>
      </c>
      <c r="K1098" s="184">
        <v>12.8226</v>
      </c>
      <c r="L1098" s="184">
        <v>14.4434</v>
      </c>
      <c r="M1098" s="184">
        <v>41.235799999999998</v>
      </c>
      <c r="N1098" s="184">
        <v>56.674700000000001</v>
      </c>
      <c r="O1098" s="184">
        <v>14.209899999999999</v>
      </c>
      <c r="P1098" s="184">
        <v>13.4306</v>
      </c>
      <c r="Q1098" s="184">
        <v>14.0746</v>
      </c>
      <c r="R1098" s="184">
        <v>17.242000000000001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44391</v>
      </c>
      <c r="E1099" s="184">
        <v>101.74</v>
      </c>
      <c r="F1099" s="184">
        <v>0.33529999999999999</v>
      </c>
      <c r="G1099" s="184">
        <v>1.5571999999999999</v>
      </c>
      <c r="H1099" s="184">
        <v>0.57330000000000003</v>
      </c>
      <c r="I1099" s="184">
        <v>1.5267999999999999</v>
      </c>
      <c r="J1099" s="184">
        <v>1.1332</v>
      </c>
      <c r="K1099" s="184">
        <v>10.8279</v>
      </c>
      <c r="L1099" s="184">
        <v>8.7431000000000001</v>
      </c>
      <c r="M1099" s="184">
        <v>28.249099999999999</v>
      </c>
      <c r="N1099" s="184">
        <v>44.619799999999998</v>
      </c>
      <c r="O1099" s="184">
        <v>10.177300000000001</v>
      </c>
      <c r="P1099" s="184">
        <v>9.2818000000000005</v>
      </c>
      <c r="Q1099" s="184">
        <v>10.2468</v>
      </c>
      <c r="R1099" s="184">
        <v>14.793200000000001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44391</v>
      </c>
      <c r="E1100" s="184">
        <v>128.773333333333</v>
      </c>
      <c r="F1100" s="184">
        <v>0.34289999999999998</v>
      </c>
      <c r="G1100" s="184">
        <v>1.5669</v>
      </c>
      <c r="H1100" s="184">
        <v>0.57269999999999999</v>
      </c>
      <c r="I1100" s="184">
        <v>1.5242</v>
      </c>
      <c r="J1100" s="184">
        <v>1.1309</v>
      </c>
      <c r="K1100" s="184">
        <v>10.807700000000001</v>
      </c>
      <c r="L1100" s="184">
        <v>8.7123000000000008</v>
      </c>
      <c r="M1100" s="184">
        <v>28.1752</v>
      </c>
      <c r="N1100" s="184">
        <v>44.515900000000002</v>
      </c>
      <c r="O1100" s="184">
        <v>9.8912999999999993</v>
      </c>
      <c r="P1100" s="184">
        <v>8.8429000000000002</v>
      </c>
      <c r="Q1100" s="184">
        <v>10.1671</v>
      </c>
      <c r="R1100" s="184">
        <v>14.5974</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44391</v>
      </c>
      <c r="E1101" s="184">
        <v>15.41</v>
      </c>
      <c r="F1101" s="184">
        <v>0.32550000000000001</v>
      </c>
      <c r="G1101" s="184">
        <v>0.98299999999999998</v>
      </c>
      <c r="H1101" s="184">
        <v>0</v>
      </c>
      <c r="I1101" s="184">
        <v>1.1819</v>
      </c>
      <c r="J1101" s="184">
        <v>0.78480000000000005</v>
      </c>
      <c r="K1101" s="184">
        <v>11.666700000000001</v>
      </c>
      <c r="L1101" s="184">
        <v>9.9929000000000006</v>
      </c>
      <c r="M1101" s="184">
        <v>34.5852</v>
      </c>
      <c r="N1101" s="184">
        <v>49.466500000000003</v>
      </c>
      <c r="O1101" s="184">
        <v>13.0097</v>
      </c>
      <c r="P1101" s="184"/>
      <c r="Q1101" s="184">
        <v>10.9046</v>
      </c>
      <c r="R1101" s="184">
        <v>18.600999999999999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44391</v>
      </c>
      <c r="E1102" s="184">
        <v>14.97</v>
      </c>
      <c r="F1102" s="184">
        <v>0.33510000000000001</v>
      </c>
      <c r="G1102" s="184">
        <v>0.94399999999999995</v>
      </c>
      <c r="H1102" s="184">
        <v>0</v>
      </c>
      <c r="I1102" s="184">
        <v>1.1486000000000001</v>
      </c>
      <c r="J1102" s="184">
        <v>0.74019999999999997</v>
      </c>
      <c r="K1102" s="184">
        <v>11.466900000000001</v>
      </c>
      <c r="L1102" s="184">
        <v>9.6702999999999992</v>
      </c>
      <c r="M1102" s="184">
        <v>34.0197</v>
      </c>
      <c r="N1102" s="184">
        <v>48.511899999999997</v>
      </c>
      <c r="O1102" s="184">
        <v>12.383100000000001</v>
      </c>
      <c r="P1102" s="184"/>
      <c r="Q1102" s="184">
        <v>10.138299999999999</v>
      </c>
      <c r="R1102" s="184">
        <v>17.9268</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44391</v>
      </c>
      <c r="E1103" s="184">
        <v>186.89250000000001</v>
      </c>
      <c r="F1103" s="184">
        <v>0.27600000000000002</v>
      </c>
      <c r="G1103" s="184">
        <v>0.80510000000000004</v>
      </c>
      <c r="H1103" s="184">
        <v>-0.1198</v>
      </c>
      <c r="I1103" s="184">
        <v>1.0179</v>
      </c>
      <c r="J1103" s="184">
        <v>1.1880999999999999</v>
      </c>
      <c r="K1103" s="184">
        <v>10.926399999999999</v>
      </c>
      <c r="L1103" s="184">
        <v>10.879</v>
      </c>
      <c r="M1103" s="184">
        <v>37.253599999999999</v>
      </c>
      <c r="N1103" s="184">
        <v>54.564</v>
      </c>
      <c r="O1103" s="184">
        <v>15.206899999999999</v>
      </c>
      <c r="P1103" s="184">
        <v>14.485300000000001</v>
      </c>
      <c r="Q1103" s="184">
        <v>14.6968</v>
      </c>
      <c r="R1103" s="184">
        <v>21.942799999999998</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44391</v>
      </c>
      <c r="E1104" s="184">
        <v>83.884437919323801</v>
      </c>
      <c r="F1104" s="184">
        <v>0.27589999999999998</v>
      </c>
      <c r="G1104" s="184">
        <v>0.80500000000000005</v>
      </c>
      <c r="H1104" s="184">
        <v>-0.11990000000000001</v>
      </c>
      <c r="I1104" s="184">
        <v>1.0177</v>
      </c>
      <c r="J1104" s="184">
        <v>1.1880999999999999</v>
      </c>
      <c r="K1104" s="184">
        <v>10.926399999999999</v>
      </c>
      <c r="L1104" s="184">
        <v>10.8789</v>
      </c>
      <c r="M1104" s="184">
        <v>37.253599999999999</v>
      </c>
      <c r="N1104" s="184">
        <v>54.564</v>
      </c>
      <c r="O1104" s="184">
        <v>14.678900000000001</v>
      </c>
      <c r="P1104" s="184">
        <v>14.1699</v>
      </c>
      <c r="Q1104" s="184">
        <v>14.511900000000001</v>
      </c>
      <c r="R1104" s="184">
        <v>21.650700000000001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44391</v>
      </c>
      <c r="E1105" s="184">
        <v>176.6121</v>
      </c>
      <c r="F1105" s="184">
        <v>0.2732</v>
      </c>
      <c r="G1105" s="184">
        <v>0.79259999999999997</v>
      </c>
      <c r="H1105" s="184">
        <v>-0.1376</v>
      </c>
      <c r="I1105" s="184">
        <v>0.98209999999999997</v>
      </c>
      <c r="J1105" s="184">
        <v>1.1112</v>
      </c>
      <c r="K1105" s="184">
        <v>10.6722</v>
      </c>
      <c r="L1105" s="184">
        <v>10.3779</v>
      </c>
      <c r="M1105" s="184">
        <v>36.332099999999997</v>
      </c>
      <c r="N1105" s="184">
        <v>53.117100000000001</v>
      </c>
      <c r="O1105" s="184">
        <v>14.2018</v>
      </c>
      <c r="P1105" s="184">
        <v>13.542999999999999</v>
      </c>
      <c r="Q1105" s="184">
        <v>13.6088</v>
      </c>
      <c r="R1105" s="184">
        <v>20.8764</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44391</v>
      </c>
      <c r="E1106" s="184">
        <v>869.09583640399501</v>
      </c>
      <c r="F1106" s="184">
        <v>0.27329999999999999</v>
      </c>
      <c r="G1106" s="184">
        <v>0.79279999999999995</v>
      </c>
      <c r="H1106" s="184">
        <v>-0.1376</v>
      </c>
      <c r="I1106" s="184">
        <v>0.98199999999999998</v>
      </c>
      <c r="J1106" s="184">
        <v>1.1113</v>
      </c>
      <c r="K1106" s="184">
        <v>10.6723</v>
      </c>
      <c r="L1106" s="184">
        <v>10.377700000000001</v>
      </c>
      <c r="M1106" s="184">
        <v>36.3324</v>
      </c>
      <c r="N1106" s="184">
        <v>53.117400000000004</v>
      </c>
      <c r="O1106" s="184">
        <v>13.499700000000001</v>
      </c>
      <c r="P1106" s="184">
        <v>13.122999999999999</v>
      </c>
      <c r="Q1106" s="184">
        <v>13.7021</v>
      </c>
      <c r="R1106" s="184">
        <v>20.325900000000001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0.3242318840579711</v>
      </c>
      <c r="G1107" s="186">
        <v>1.121127536231884</v>
      </c>
      <c r="H1107" s="186">
        <v>0.14902463768115937</v>
      </c>
      <c r="I1107" s="186">
        <v>1.3724579710144929</v>
      </c>
      <c r="J1107" s="186">
        <v>1.358915942028986</v>
      </c>
      <c r="K1107" s="186">
        <v>11.394901449275356</v>
      </c>
      <c r="L1107" s="186">
        <v>10.589555072463769</v>
      </c>
      <c r="M1107" s="186">
        <v>35.49424153846153</v>
      </c>
      <c r="N1107" s="186">
        <v>50.412414285714284</v>
      </c>
      <c r="O1107" s="186">
        <v>13.552083606557376</v>
      </c>
      <c r="P1107" s="186">
        <v>13.262689830508474</v>
      </c>
      <c r="Q1107" s="186">
        <v>15.783618840579713</v>
      </c>
      <c r="R1107" s="186">
        <v>18.672019047619045</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0.30159999999999998</v>
      </c>
      <c r="G1108" s="186">
        <v>1.1059000000000001</v>
      </c>
      <c r="H1108" s="186">
        <v>5.6000000000000001E-2</v>
      </c>
      <c r="I1108" s="186">
        <v>1.3130999999999999</v>
      </c>
      <c r="J1108" s="186">
        <v>1.3311999999999999</v>
      </c>
      <c r="K1108" s="186">
        <v>11.362399999999999</v>
      </c>
      <c r="L1108" s="186">
        <v>10.419600000000001</v>
      </c>
      <c r="M1108" s="186">
        <v>34.768000000000001</v>
      </c>
      <c r="N1108" s="186">
        <v>50.947099999999999</v>
      </c>
      <c r="O1108" s="186">
        <v>13.499700000000001</v>
      </c>
      <c r="P1108" s="186">
        <v>13.168799999999999</v>
      </c>
      <c r="Q1108" s="186">
        <v>14.6968</v>
      </c>
      <c r="R1108" s="186">
        <v>18.703600000000002</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44391</v>
      </c>
      <c r="E1111" s="184">
        <v>223.874533943008</v>
      </c>
      <c r="F1111" s="184">
        <v>2.9681999999999999</v>
      </c>
      <c r="G1111" s="184">
        <v>3.2187999999999999</v>
      </c>
      <c r="H1111" s="184">
        <v>2.972</v>
      </c>
      <c r="I1111" s="184">
        <v>2.8136999999999999</v>
      </c>
      <c r="J1111" s="184">
        <v>2.9773999999999998</v>
      </c>
      <c r="K1111" s="184">
        <v>3.266</v>
      </c>
      <c r="L1111" s="184">
        <v>3.3873000000000002</v>
      </c>
      <c r="M1111" s="184">
        <v>3.3115000000000001</v>
      </c>
      <c r="N1111" s="184">
        <v>3.2843</v>
      </c>
      <c r="O1111" s="184">
        <v>5.3722000000000003</v>
      </c>
      <c r="P1111" s="184">
        <v>6.0574000000000003</v>
      </c>
      <c r="Q1111" s="184">
        <v>6.9065000000000003</v>
      </c>
      <c r="R1111" s="184">
        <v>4.3502000000000001</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44391</v>
      </c>
      <c r="E1112" s="184">
        <v>332.34039999999999</v>
      </c>
      <c r="F1112" s="184">
        <v>3.9651999999999998</v>
      </c>
      <c r="G1112" s="184">
        <v>3.7425999999999999</v>
      </c>
      <c r="H1112" s="184">
        <v>3.4226000000000001</v>
      </c>
      <c r="I1112" s="184">
        <v>3.2612000000000001</v>
      </c>
      <c r="J1112" s="184">
        <v>3.2959999999999998</v>
      </c>
      <c r="K1112" s="184">
        <v>3.2088999999999999</v>
      </c>
      <c r="L1112" s="184">
        <v>3.2170000000000001</v>
      </c>
      <c r="M1112" s="184">
        <v>3.1345000000000001</v>
      </c>
      <c r="N1112" s="184">
        <v>3.1863000000000001</v>
      </c>
      <c r="O1112" s="184">
        <v>5.3827999999999996</v>
      </c>
      <c r="P1112" s="184">
        <v>5.9905999999999997</v>
      </c>
      <c r="Q1112" s="184">
        <v>7.1874000000000002</v>
      </c>
      <c r="R1112" s="184">
        <v>4.3475999999999999</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44391</v>
      </c>
      <c r="E1113" s="184">
        <v>334.6995</v>
      </c>
      <c r="F1113" s="184">
        <v>4.0789999999999997</v>
      </c>
      <c r="G1113" s="184">
        <v>3.8580999999999999</v>
      </c>
      <c r="H1113" s="184">
        <v>3.5373000000000001</v>
      </c>
      <c r="I1113" s="184">
        <v>3.3763999999999998</v>
      </c>
      <c r="J1113" s="184">
        <v>3.4108999999999998</v>
      </c>
      <c r="K1113" s="184">
        <v>3.3298999999999999</v>
      </c>
      <c r="L1113" s="184">
        <v>3.3357000000000001</v>
      </c>
      <c r="M1113" s="184">
        <v>3.2484000000000002</v>
      </c>
      <c r="N1113" s="184">
        <v>3.2982</v>
      </c>
      <c r="O1113" s="184">
        <v>5.4859999999999998</v>
      </c>
      <c r="P1113" s="184">
        <v>6.0885999999999996</v>
      </c>
      <c r="Q1113" s="184">
        <v>7.2592999999999996</v>
      </c>
      <c r="R1113" s="184">
        <v>4.4539</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44391</v>
      </c>
      <c r="E1114" s="184">
        <v>553.45100000000002</v>
      </c>
      <c r="F1114" s="184">
        <v>3.964</v>
      </c>
      <c r="G1114" s="184">
        <v>3.7427000000000001</v>
      </c>
      <c r="H1114" s="184">
        <v>3.4213</v>
      </c>
      <c r="I1114" s="184">
        <v>3.2610999999999999</v>
      </c>
      <c r="J1114" s="184">
        <v>3.2957999999999998</v>
      </c>
      <c r="K1114" s="184">
        <v>3.2090000000000001</v>
      </c>
      <c r="L1114" s="184">
        <v>3.2170999999999998</v>
      </c>
      <c r="M1114" s="184">
        <v>3.1345999999999998</v>
      </c>
      <c r="N1114" s="184">
        <v>3.1863000000000001</v>
      </c>
      <c r="O1114" s="184">
        <v>5.383</v>
      </c>
      <c r="P1114" s="184">
        <v>5.9908999999999999</v>
      </c>
      <c r="Q1114" s="184">
        <v>6.9149000000000003</v>
      </c>
      <c r="R1114" s="184">
        <v>4.3475999999999999</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44391</v>
      </c>
      <c r="E1115" s="184">
        <v>539.31719999999996</v>
      </c>
      <c r="F1115" s="184">
        <v>3.9596</v>
      </c>
      <c r="G1115" s="184">
        <v>3.7437999999999998</v>
      </c>
      <c r="H1115" s="184">
        <v>3.4218999999999999</v>
      </c>
      <c r="I1115" s="184">
        <v>3.2608000000000001</v>
      </c>
      <c r="J1115" s="184">
        <v>3.2957999999999998</v>
      </c>
      <c r="K1115" s="184">
        <v>3.2090000000000001</v>
      </c>
      <c r="L1115" s="184">
        <v>3.2170999999999998</v>
      </c>
      <c r="M1115" s="184">
        <v>3.1345999999999998</v>
      </c>
      <c r="N1115" s="184">
        <v>3.1863000000000001</v>
      </c>
      <c r="O1115" s="184">
        <v>5.383</v>
      </c>
      <c r="P1115" s="184">
        <v>5.9908999999999999</v>
      </c>
      <c r="Q1115" s="184">
        <v>7.2446000000000002</v>
      </c>
      <c r="R1115" s="184">
        <v>4.3475999999999999</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44391</v>
      </c>
      <c r="E1116" s="184">
        <v>2306.3733999999999</v>
      </c>
      <c r="F1116" s="184">
        <v>4.0202</v>
      </c>
      <c r="G1116" s="184">
        <v>3.8933</v>
      </c>
      <c r="H1116" s="184">
        <v>3.6137000000000001</v>
      </c>
      <c r="I1116" s="184">
        <v>3.4256000000000002</v>
      </c>
      <c r="J1116" s="184">
        <v>3.4077000000000002</v>
      </c>
      <c r="K1116" s="184">
        <v>3.2887</v>
      </c>
      <c r="L1116" s="184">
        <v>3.3088000000000002</v>
      </c>
      <c r="M1116" s="184">
        <v>3.2313999999999998</v>
      </c>
      <c r="N1116" s="184">
        <v>3.2753999999999999</v>
      </c>
      <c r="O1116" s="184">
        <v>5.4333</v>
      </c>
      <c r="P1116" s="184">
        <v>6.0663999999999998</v>
      </c>
      <c r="Q1116" s="184">
        <v>7.2073999999999998</v>
      </c>
      <c r="R1116" s="184">
        <v>4.4001000000000001</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44391</v>
      </c>
      <c r="E1117" s="184">
        <v>2293.7285000000002</v>
      </c>
      <c r="F1117" s="184">
        <v>3.9483999999999999</v>
      </c>
      <c r="G1117" s="184">
        <v>3.8218999999999999</v>
      </c>
      <c r="H1117" s="184">
        <v>3.5424000000000002</v>
      </c>
      <c r="I1117" s="184">
        <v>3.3542999999999998</v>
      </c>
      <c r="J1117" s="184">
        <v>3.3365</v>
      </c>
      <c r="K1117" s="184">
        <v>3.2170000000000001</v>
      </c>
      <c r="L1117" s="184">
        <v>3.2368000000000001</v>
      </c>
      <c r="M1117" s="184">
        <v>3.1587999999999998</v>
      </c>
      <c r="N1117" s="184">
        <v>3.2019000000000002</v>
      </c>
      <c r="O1117" s="184">
        <v>5.3700999999999999</v>
      </c>
      <c r="P1117" s="184">
        <v>5.9987000000000004</v>
      </c>
      <c r="Q1117" s="184">
        <v>7.3080999999999996</v>
      </c>
      <c r="R1117" s="184">
        <v>4.3338000000000001</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44391</v>
      </c>
      <c r="E1118" s="184">
        <v>2142.3519999999999</v>
      </c>
      <c r="F1118" s="184">
        <v>3.4487000000000001</v>
      </c>
      <c r="G1118" s="184">
        <v>3.3231999999999999</v>
      </c>
      <c r="H1118" s="184">
        <v>3.0428999999999999</v>
      </c>
      <c r="I1118" s="184">
        <v>2.8536000000000001</v>
      </c>
      <c r="J1118" s="184">
        <v>2.835</v>
      </c>
      <c r="K1118" s="184">
        <v>2.7134</v>
      </c>
      <c r="L1118" s="184">
        <v>2.7294999999999998</v>
      </c>
      <c r="M1118" s="184">
        <v>2.6478999999999999</v>
      </c>
      <c r="N1118" s="184">
        <v>2.6871999999999998</v>
      </c>
      <c r="O1118" s="184">
        <v>4.8540999999999999</v>
      </c>
      <c r="P1118" s="184">
        <v>5.4528999999999996</v>
      </c>
      <c r="Q1118" s="184">
        <v>6.9255000000000004</v>
      </c>
      <c r="R1118" s="184">
        <v>3.8412000000000002</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44391</v>
      </c>
      <c r="E1119" s="184">
        <v>2372.8865000000001</v>
      </c>
      <c r="F1119" s="184">
        <v>4.0705999999999998</v>
      </c>
      <c r="G1119" s="184">
        <v>3.9596</v>
      </c>
      <c r="H1119" s="184">
        <v>3.6848999999999998</v>
      </c>
      <c r="I1119" s="184">
        <v>3.4655</v>
      </c>
      <c r="J1119" s="184">
        <v>3.4186000000000001</v>
      </c>
      <c r="K1119" s="184">
        <v>3.2845</v>
      </c>
      <c r="L1119" s="184">
        <v>3.3083</v>
      </c>
      <c r="M1119" s="184">
        <v>3.2042999999999999</v>
      </c>
      <c r="N1119" s="184">
        <v>3.2262</v>
      </c>
      <c r="O1119" s="184">
        <v>5.3322000000000003</v>
      </c>
      <c r="P1119" s="184">
        <v>5.9722</v>
      </c>
      <c r="Q1119" s="184">
        <v>7.1908000000000003</v>
      </c>
      <c r="R1119" s="184">
        <v>4.2805999999999997</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44391</v>
      </c>
      <c r="E1120" s="184">
        <v>2392.3942999999999</v>
      </c>
      <c r="F1120" s="184">
        <v>4.1700999999999997</v>
      </c>
      <c r="G1120" s="184">
        <v>4.0595999999999997</v>
      </c>
      <c r="H1120" s="184">
        <v>3.7848999999999999</v>
      </c>
      <c r="I1120" s="184">
        <v>3.5655999999999999</v>
      </c>
      <c r="J1120" s="184">
        <v>3.5188999999999999</v>
      </c>
      <c r="K1120" s="184">
        <v>3.3853</v>
      </c>
      <c r="L1120" s="184">
        <v>3.41</v>
      </c>
      <c r="M1120" s="184">
        <v>3.3067000000000002</v>
      </c>
      <c r="N1120" s="184">
        <v>3.3294000000000001</v>
      </c>
      <c r="O1120" s="184">
        <v>5.4360999999999997</v>
      </c>
      <c r="P1120" s="184">
        <v>6.0797999999999996</v>
      </c>
      <c r="Q1120" s="184">
        <v>7.2481</v>
      </c>
      <c r="R1120" s="184">
        <v>4.3848000000000003</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44391</v>
      </c>
      <c r="E1121" s="184">
        <v>3491.6936999999998</v>
      </c>
      <c r="F1121" s="184">
        <v>4.0720000000000001</v>
      </c>
      <c r="G1121" s="184">
        <v>3.9603000000000002</v>
      </c>
      <c r="H1121" s="184">
        <v>3.6852</v>
      </c>
      <c r="I1121" s="184">
        <v>3.4657</v>
      </c>
      <c r="J1121" s="184">
        <v>3.4188000000000001</v>
      </c>
      <c r="K1121" s="184">
        <v>3.2845</v>
      </c>
      <c r="L1121" s="184">
        <v>3.3083999999999998</v>
      </c>
      <c r="M1121" s="184">
        <v>3.2042999999999999</v>
      </c>
      <c r="N1121" s="184">
        <v>3.2262</v>
      </c>
      <c r="O1121" s="184">
        <v>5.3322000000000003</v>
      </c>
      <c r="P1121" s="184">
        <v>5.9226999999999999</v>
      </c>
      <c r="Q1121" s="184">
        <v>6.6546000000000003</v>
      </c>
      <c r="R1121" s="184">
        <v>4.2805999999999997</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44391</v>
      </c>
      <c r="E1122" s="184">
        <v>3170.8569000000002</v>
      </c>
      <c r="F1122" s="184">
        <v>3.9741</v>
      </c>
      <c r="G1122" s="184">
        <v>3.7526000000000002</v>
      </c>
      <c r="H1122" s="184">
        <v>3.5316999999999998</v>
      </c>
      <c r="I1122" s="184">
        <v>3.3715999999999999</v>
      </c>
      <c r="J1122" s="184">
        <v>3.3809</v>
      </c>
      <c r="K1122" s="184">
        <v>3.2863000000000002</v>
      </c>
      <c r="L1122" s="184">
        <v>3.3045</v>
      </c>
      <c r="M1122" s="184">
        <v>3.2345999999999999</v>
      </c>
      <c r="N1122" s="184">
        <v>3.2561</v>
      </c>
      <c r="O1122" s="184">
        <v>5.35</v>
      </c>
      <c r="P1122" s="184">
        <v>5.9507000000000003</v>
      </c>
      <c r="Q1122" s="184">
        <v>7.0781999999999998</v>
      </c>
      <c r="R1122" s="184">
        <v>4.3098000000000001</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44391</v>
      </c>
      <c r="E1123" s="184">
        <v>3197.5837999999999</v>
      </c>
      <c r="F1123" s="184">
        <v>4.0743999999999998</v>
      </c>
      <c r="G1123" s="184">
        <v>3.8530000000000002</v>
      </c>
      <c r="H1123" s="184">
        <v>3.6318000000000001</v>
      </c>
      <c r="I1123" s="184">
        <v>3.4716999999999998</v>
      </c>
      <c r="J1123" s="184">
        <v>3.4811999999999999</v>
      </c>
      <c r="K1123" s="184">
        <v>3.3871000000000002</v>
      </c>
      <c r="L1123" s="184">
        <v>3.4060999999999999</v>
      </c>
      <c r="M1123" s="184">
        <v>3.3371</v>
      </c>
      <c r="N1123" s="184">
        <v>3.3595000000000002</v>
      </c>
      <c r="O1123" s="184">
        <v>5.4713000000000003</v>
      </c>
      <c r="P1123" s="184">
        <v>6.0631000000000004</v>
      </c>
      <c r="Q1123" s="184">
        <v>7.19</v>
      </c>
      <c r="R1123" s="184">
        <v>4.4215</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44391</v>
      </c>
      <c r="E1124" s="184">
        <v>2996.8011999999999</v>
      </c>
      <c r="F1124" s="184">
        <v>3.9380999999999999</v>
      </c>
      <c r="G1124" s="184">
        <v>3.7170999999999998</v>
      </c>
      <c r="H1124" s="184">
        <v>3.4962</v>
      </c>
      <c r="I1124" s="184">
        <v>3.3361000000000001</v>
      </c>
      <c r="J1124" s="184">
        <v>3.3454999999999999</v>
      </c>
      <c r="K1124" s="184">
        <v>3.2505999999999999</v>
      </c>
      <c r="L1124" s="184">
        <v>3.2685</v>
      </c>
      <c r="M1124" s="184">
        <v>3.1983999999999999</v>
      </c>
      <c r="N1124" s="184">
        <v>3.2195</v>
      </c>
      <c r="O1124" s="184">
        <v>5.3112000000000004</v>
      </c>
      <c r="P1124" s="184">
        <v>5.9015000000000004</v>
      </c>
      <c r="Q1124" s="184">
        <v>6.7206000000000001</v>
      </c>
      <c r="R1124" s="184">
        <v>4.2803000000000004</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44391</v>
      </c>
      <c r="E1125" s="184">
        <v>2389.0758999999998</v>
      </c>
      <c r="F1125" s="184">
        <v>3.5676999999999999</v>
      </c>
      <c r="G1125" s="184">
        <v>3.5083000000000002</v>
      </c>
      <c r="H1125" s="184">
        <v>3.2505000000000002</v>
      </c>
      <c r="I1125" s="184">
        <v>3.1703999999999999</v>
      </c>
      <c r="J1125" s="184">
        <v>3.2684000000000002</v>
      </c>
      <c r="K1125" s="184">
        <v>3.2181000000000002</v>
      </c>
      <c r="L1125" s="184">
        <v>3.2728000000000002</v>
      </c>
      <c r="M1125" s="184">
        <v>3.2017000000000002</v>
      </c>
      <c r="N1125" s="184">
        <v>3.2212999999999998</v>
      </c>
      <c r="O1125" s="184">
        <v>5.3124000000000002</v>
      </c>
      <c r="P1125" s="184">
        <v>5.9981999999999998</v>
      </c>
      <c r="Q1125" s="184">
        <v>7.1742999999999997</v>
      </c>
      <c r="R1125" s="184">
        <v>4.2647000000000004</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44391</v>
      </c>
      <c r="E1126" s="184">
        <v>2370.1704</v>
      </c>
      <c r="F1126" s="184">
        <v>3.4975999999999998</v>
      </c>
      <c r="G1126" s="184">
        <v>3.4386999999999999</v>
      </c>
      <c r="H1126" s="184">
        <v>3.1810999999999998</v>
      </c>
      <c r="I1126" s="184">
        <v>3.1009000000000002</v>
      </c>
      <c r="J1126" s="184">
        <v>3.1987999999999999</v>
      </c>
      <c r="K1126" s="184">
        <v>3.1480000000000001</v>
      </c>
      <c r="L1126" s="184">
        <v>3.1955</v>
      </c>
      <c r="M1126" s="184">
        <v>3.1215000000000002</v>
      </c>
      <c r="N1126" s="184">
        <v>3.1394000000000002</v>
      </c>
      <c r="O1126" s="184">
        <v>5.2251000000000003</v>
      </c>
      <c r="P1126" s="184">
        <v>5.9063999999999997</v>
      </c>
      <c r="Q1126" s="184">
        <v>6.8620000000000001</v>
      </c>
      <c r="R1126" s="184">
        <v>4.1802000000000001</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44391</v>
      </c>
      <c r="E1127" s="184">
        <v>2489.6259</v>
      </c>
      <c r="F1127" s="184">
        <v>3.5468000000000002</v>
      </c>
      <c r="G1127" s="184">
        <v>3.4716999999999998</v>
      </c>
      <c r="H1127" s="184">
        <v>3.3161</v>
      </c>
      <c r="I1127" s="184">
        <v>3.2263000000000002</v>
      </c>
      <c r="J1127" s="184">
        <v>3.2519</v>
      </c>
      <c r="K1127" s="184">
        <v>3.1978</v>
      </c>
      <c r="L1127" s="184">
        <v>3.2052</v>
      </c>
      <c r="M1127" s="184">
        <v>3.1497000000000002</v>
      </c>
      <c r="N1127" s="184">
        <v>3.1701000000000001</v>
      </c>
      <c r="O1127" s="184">
        <v>5.0761000000000003</v>
      </c>
      <c r="P1127" s="184">
        <v>5.7773000000000003</v>
      </c>
      <c r="Q1127" s="184">
        <v>7.0016999999999996</v>
      </c>
      <c r="R1127" s="184">
        <v>3.9761000000000002</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44391</v>
      </c>
      <c r="E1128" s="184">
        <v>2481.7044999999998</v>
      </c>
      <c r="F1128" s="184">
        <v>3.5169000000000001</v>
      </c>
      <c r="G1128" s="184">
        <v>3.4420999999999999</v>
      </c>
      <c r="H1128" s="184">
        <v>3.2860999999999998</v>
      </c>
      <c r="I1128" s="184">
        <v>3.1964000000000001</v>
      </c>
      <c r="J1128" s="184">
        <v>3.2218</v>
      </c>
      <c r="K1128" s="184">
        <v>3.1738</v>
      </c>
      <c r="L1128" s="184">
        <v>3.1762000000000001</v>
      </c>
      <c r="M1128" s="184">
        <v>3.1202999999999999</v>
      </c>
      <c r="N1128" s="184">
        <v>3.1419000000000001</v>
      </c>
      <c r="O1128" s="184">
        <v>5.0467000000000004</v>
      </c>
      <c r="P1128" s="184">
        <v>5.7447999999999997</v>
      </c>
      <c r="Q1128" s="184">
        <v>7.2031999999999998</v>
      </c>
      <c r="R1128" s="184">
        <v>3.9516</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44391</v>
      </c>
      <c r="E1129" s="184">
        <v>1119.7303648556999</v>
      </c>
      <c r="F1129" s="184">
        <v>2.6257000000000001</v>
      </c>
      <c r="G1129" s="184">
        <v>2.6269</v>
      </c>
      <c r="H1129" s="184">
        <v>2.5533999999999999</v>
      </c>
      <c r="I1129" s="184">
        <v>2.5834999999999999</v>
      </c>
      <c r="J1129" s="184">
        <v>2.6141000000000001</v>
      </c>
      <c r="K1129" s="184">
        <v>2.6326000000000001</v>
      </c>
      <c r="L1129" s="184">
        <v>2.6709000000000001</v>
      </c>
      <c r="M1129" s="184">
        <v>2.6004</v>
      </c>
      <c r="N1129" s="184">
        <v>2.5958999999999999</v>
      </c>
      <c r="O1129" s="184">
        <v>3.3525999999999998</v>
      </c>
      <c r="P1129" s="184"/>
      <c r="Q1129" s="184">
        <v>3.4470000000000001</v>
      </c>
      <c r="R1129" s="184">
        <v>2.8757999999999999</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44391</v>
      </c>
      <c r="E1130" s="184">
        <v>2969.0464999999999</v>
      </c>
      <c r="F1130" s="184">
        <v>3.9502999999999999</v>
      </c>
      <c r="G1130" s="184">
        <v>3.7526999999999999</v>
      </c>
      <c r="H1130" s="184">
        <v>3.4967000000000001</v>
      </c>
      <c r="I1130" s="184">
        <v>3.3628999999999998</v>
      </c>
      <c r="J1130" s="184">
        <v>3.3786</v>
      </c>
      <c r="K1130" s="184">
        <v>3.2957999999999998</v>
      </c>
      <c r="L1130" s="184">
        <v>3.3130000000000002</v>
      </c>
      <c r="M1130" s="184">
        <v>3.2309999999999999</v>
      </c>
      <c r="N1130" s="184">
        <v>3.2568000000000001</v>
      </c>
      <c r="O1130" s="184">
        <v>5.3773</v>
      </c>
      <c r="P1130" s="184">
        <v>6.0218999999999996</v>
      </c>
      <c r="Q1130" s="184">
        <v>7.1698000000000004</v>
      </c>
      <c r="R1130" s="184">
        <v>4.3312999999999997</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44391</v>
      </c>
      <c r="E1131" s="184">
        <v>2946.5358999999999</v>
      </c>
      <c r="F1131" s="184">
        <v>3.8416999999999999</v>
      </c>
      <c r="G1131" s="184">
        <v>3.6429999999999998</v>
      </c>
      <c r="H1131" s="184">
        <v>3.3866000000000001</v>
      </c>
      <c r="I1131" s="184">
        <v>3.2528999999999999</v>
      </c>
      <c r="J1131" s="184">
        <v>3.2736000000000001</v>
      </c>
      <c r="K1131" s="184">
        <v>3.1987000000000001</v>
      </c>
      <c r="L1131" s="184">
        <v>3.2174999999999998</v>
      </c>
      <c r="M1131" s="184">
        <v>3.1400999999999999</v>
      </c>
      <c r="N1131" s="184">
        <v>3.1715</v>
      </c>
      <c r="O1131" s="184">
        <v>5.2807000000000004</v>
      </c>
      <c r="P1131" s="184">
        <v>5.9130000000000003</v>
      </c>
      <c r="Q1131" s="184">
        <v>7.1479999999999997</v>
      </c>
      <c r="R1131" s="184">
        <v>4.2393000000000001</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44391</v>
      </c>
      <c r="E1132" s="184">
        <v>2680.2534999999998</v>
      </c>
      <c r="F1132" s="184">
        <v>4.2710999999999997</v>
      </c>
      <c r="G1132" s="184">
        <v>4.1585999999999999</v>
      </c>
      <c r="H1132" s="184">
        <v>3.8338000000000001</v>
      </c>
      <c r="I1132" s="184">
        <v>3.6017000000000001</v>
      </c>
      <c r="J1132" s="184">
        <v>3.58</v>
      </c>
      <c r="K1132" s="184">
        <v>3.4918999999999998</v>
      </c>
      <c r="L1132" s="184">
        <v>3.5032999999999999</v>
      </c>
      <c r="M1132" s="184">
        <v>3.4009</v>
      </c>
      <c r="N1132" s="184">
        <v>3.4102000000000001</v>
      </c>
      <c r="O1132" s="184">
        <v>5.5267999999999997</v>
      </c>
      <c r="P1132" s="184">
        <v>6.0410000000000004</v>
      </c>
      <c r="Q1132" s="184">
        <v>7.1254</v>
      </c>
      <c r="R1132" s="184">
        <v>4.5204000000000004</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44391</v>
      </c>
      <c r="E1133" s="184">
        <v>2647.8420999999998</v>
      </c>
      <c r="F1133" s="184">
        <v>4.0214999999999996</v>
      </c>
      <c r="G1133" s="184">
        <v>3.9087999999999998</v>
      </c>
      <c r="H1133" s="184">
        <v>3.5836000000000001</v>
      </c>
      <c r="I1133" s="184">
        <v>3.3513999999999999</v>
      </c>
      <c r="J1133" s="184">
        <v>3.3292999999999999</v>
      </c>
      <c r="K1133" s="184">
        <v>3.2397999999999998</v>
      </c>
      <c r="L1133" s="184">
        <v>3.2490999999999999</v>
      </c>
      <c r="M1133" s="184">
        <v>3.1448</v>
      </c>
      <c r="N1133" s="184">
        <v>3.1520000000000001</v>
      </c>
      <c r="O1133" s="184">
        <v>5.3082000000000003</v>
      </c>
      <c r="P1133" s="184">
        <v>5.8654000000000002</v>
      </c>
      <c r="Q1133" s="184">
        <v>7.2107000000000001</v>
      </c>
      <c r="R1133" s="184">
        <v>4.2544000000000004</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44391</v>
      </c>
      <c r="E1134" s="184">
        <v>2408.0250000000001</v>
      </c>
      <c r="F1134" s="184">
        <v>4.0217999999999998</v>
      </c>
      <c r="G1134" s="184">
        <v>3.9089</v>
      </c>
      <c r="H1134" s="184">
        <v>3.5836000000000001</v>
      </c>
      <c r="I1134" s="184">
        <v>3.3515000000000001</v>
      </c>
      <c r="J1134" s="184">
        <v>3.3296000000000001</v>
      </c>
      <c r="K1134" s="184">
        <v>3.2402000000000002</v>
      </c>
      <c r="L1134" s="184">
        <v>3.2494999999999998</v>
      </c>
      <c r="M1134" s="184">
        <v>3.1450999999999998</v>
      </c>
      <c r="N1134" s="184">
        <v>3.1522999999999999</v>
      </c>
      <c r="O1134" s="184">
        <v>5.3080999999999996</v>
      </c>
      <c r="P1134" s="184">
        <v>5.8503999999999996</v>
      </c>
      <c r="Q1134" s="184">
        <v>6.5644999999999998</v>
      </c>
      <c r="R1134" s="184">
        <v>4.2542</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44391</v>
      </c>
      <c r="E1136" s="184">
        <v>4793.0375999999997</v>
      </c>
      <c r="F1136" s="184">
        <v>3.1720000000000002</v>
      </c>
      <c r="G1136" s="184">
        <v>2.9622999999999999</v>
      </c>
      <c r="H1136" s="184">
        <v>2.7544</v>
      </c>
      <c r="I1136" s="184">
        <v>2.6389</v>
      </c>
      <c r="J1136" s="184">
        <v>2.6429</v>
      </c>
      <c r="K1136" s="184">
        <v>2.5371999999999999</v>
      </c>
      <c r="L1136" s="184">
        <v>2.524</v>
      </c>
      <c r="M1136" s="184">
        <v>2.4502000000000002</v>
      </c>
      <c r="N1136" s="184">
        <v>2.4773999999999998</v>
      </c>
      <c r="O1136" s="184">
        <v>4.7739000000000003</v>
      </c>
      <c r="P1136" s="184">
        <v>5.3438999999999997</v>
      </c>
      <c r="Q1136" s="184">
        <v>6.9806999999999997</v>
      </c>
      <c r="R1136" s="184">
        <v>3.7326999999999999</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44391</v>
      </c>
      <c r="E1137" s="184">
        <v>3104.1792</v>
      </c>
      <c r="F1137" s="184">
        <v>3.8336000000000001</v>
      </c>
      <c r="G1137" s="184">
        <v>3.6238000000000001</v>
      </c>
      <c r="H1137" s="184">
        <v>3.4163999999999999</v>
      </c>
      <c r="I1137" s="184">
        <v>3.3014999999999999</v>
      </c>
      <c r="J1137" s="184">
        <v>3.3062</v>
      </c>
      <c r="K1137" s="184">
        <v>3.2075999999999998</v>
      </c>
      <c r="L1137" s="184">
        <v>3.2023000000000001</v>
      </c>
      <c r="M1137" s="184">
        <v>3.1339999999999999</v>
      </c>
      <c r="N1137" s="184">
        <v>3.1661999999999999</v>
      </c>
      <c r="O1137" s="184">
        <v>5.4855999999999998</v>
      </c>
      <c r="P1137" s="184">
        <v>6.0560999999999998</v>
      </c>
      <c r="Q1137" s="184">
        <v>7.3967000000000001</v>
      </c>
      <c r="R1137" s="184">
        <v>4.4325000000000001</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44391</v>
      </c>
      <c r="E1138" s="184">
        <v>3120.9087</v>
      </c>
      <c r="F1138" s="184">
        <v>3.9113000000000002</v>
      </c>
      <c r="G1138" s="184">
        <v>3.7014999999999998</v>
      </c>
      <c r="H1138" s="184">
        <v>3.4937</v>
      </c>
      <c r="I1138" s="184">
        <v>3.3788999999999998</v>
      </c>
      <c r="J1138" s="184">
        <v>3.3839000000000001</v>
      </c>
      <c r="K1138" s="184">
        <v>3.2850999999999999</v>
      </c>
      <c r="L1138" s="184">
        <v>3.2801999999999998</v>
      </c>
      <c r="M1138" s="184">
        <v>3.2132999999999998</v>
      </c>
      <c r="N1138" s="184">
        <v>3.2488999999999999</v>
      </c>
      <c r="O1138" s="184">
        <v>5.5583999999999998</v>
      </c>
      <c r="P1138" s="184">
        <v>6.1257999999999999</v>
      </c>
      <c r="Q1138" s="184">
        <v>7.3026999999999997</v>
      </c>
      <c r="R1138" s="184">
        <v>4.5113000000000003</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44391</v>
      </c>
      <c r="E1139" s="184">
        <v>4053.9196000000002</v>
      </c>
      <c r="F1139" s="184">
        <v>3.5891999999999999</v>
      </c>
      <c r="G1139" s="184">
        <v>3.5701000000000001</v>
      </c>
      <c r="H1139" s="184">
        <v>3.3586</v>
      </c>
      <c r="I1139" s="184">
        <v>3.2240000000000002</v>
      </c>
      <c r="J1139" s="184">
        <v>3.2599</v>
      </c>
      <c r="K1139" s="184">
        <v>3.1572</v>
      </c>
      <c r="L1139" s="184">
        <v>3.1488</v>
      </c>
      <c r="M1139" s="184">
        <v>3.0625</v>
      </c>
      <c r="N1139" s="184">
        <v>3.1048</v>
      </c>
      <c r="O1139" s="184">
        <v>5.2264999999999997</v>
      </c>
      <c r="P1139" s="184">
        <v>5.8392999999999997</v>
      </c>
      <c r="Q1139" s="184">
        <v>6.9770000000000003</v>
      </c>
      <c r="R1139" s="184">
        <v>4.1897000000000002</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44391</v>
      </c>
      <c r="E1140" s="184">
        <v>4083.1774999999998</v>
      </c>
      <c r="F1140" s="184">
        <v>3.7073999999999998</v>
      </c>
      <c r="G1140" s="184">
        <v>3.6772</v>
      </c>
      <c r="H1140" s="184">
        <v>3.4615</v>
      </c>
      <c r="I1140" s="184">
        <v>3.3258000000000001</v>
      </c>
      <c r="J1140" s="184">
        <v>3.3607999999999998</v>
      </c>
      <c r="K1140" s="184">
        <v>3.2583000000000002</v>
      </c>
      <c r="L1140" s="184">
        <v>3.2496999999999998</v>
      </c>
      <c r="M1140" s="184">
        <v>3.1644000000000001</v>
      </c>
      <c r="N1140" s="184">
        <v>3.2075999999999998</v>
      </c>
      <c r="O1140" s="184">
        <v>5.3318000000000003</v>
      </c>
      <c r="P1140" s="184">
        <v>5.9452999999999996</v>
      </c>
      <c r="Q1140" s="184">
        <v>7.1432000000000002</v>
      </c>
      <c r="R1140" s="184">
        <v>4.2939999999999996</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44391</v>
      </c>
      <c r="E1141" s="184">
        <v>2057.1134000000002</v>
      </c>
      <c r="F1141" s="184">
        <v>3.9908999999999999</v>
      </c>
      <c r="G1141" s="184">
        <v>3.5207000000000002</v>
      </c>
      <c r="H1141" s="184">
        <v>3.3696000000000002</v>
      </c>
      <c r="I1141" s="184">
        <v>3.2618999999999998</v>
      </c>
      <c r="J1141" s="184">
        <v>3.3069000000000002</v>
      </c>
      <c r="K1141" s="184">
        <v>3.2023000000000001</v>
      </c>
      <c r="L1141" s="184">
        <v>3.2048000000000001</v>
      </c>
      <c r="M1141" s="184">
        <v>3.117</v>
      </c>
      <c r="N1141" s="184">
        <v>3.1549</v>
      </c>
      <c r="O1141" s="184">
        <v>5.2868000000000004</v>
      </c>
      <c r="P1141" s="184">
        <v>5.9313000000000002</v>
      </c>
      <c r="Q1141" s="184">
        <v>4.3010000000000002</v>
      </c>
      <c r="R1141" s="184">
        <v>4.2039</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44391</v>
      </c>
      <c r="E1142" s="184">
        <v>2068.1718000000001</v>
      </c>
      <c r="F1142" s="184">
        <v>4.0861000000000001</v>
      </c>
      <c r="G1142" s="184">
        <v>3.6160999999999999</v>
      </c>
      <c r="H1142" s="184">
        <v>3.4649000000000001</v>
      </c>
      <c r="I1142" s="184">
        <v>3.3574000000000002</v>
      </c>
      <c r="J1142" s="184">
        <v>3.4026000000000001</v>
      </c>
      <c r="K1142" s="184">
        <v>3.2984</v>
      </c>
      <c r="L1142" s="184">
        <v>3.3035999999999999</v>
      </c>
      <c r="M1142" s="184">
        <v>3.2174999999999998</v>
      </c>
      <c r="N1142" s="184">
        <v>3.2565</v>
      </c>
      <c r="O1142" s="184">
        <v>5.3781999999999996</v>
      </c>
      <c r="P1142" s="184">
        <v>6.0119999999999996</v>
      </c>
      <c r="Q1142" s="184">
        <v>7.1637000000000004</v>
      </c>
      <c r="R1142" s="184">
        <v>4.3075000000000001</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44391</v>
      </c>
      <c r="E1143" s="184">
        <v>2999.6950000000002</v>
      </c>
      <c r="F1143" s="184">
        <v>3.1943999999999999</v>
      </c>
      <c r="G1143" s="184">
        <v>2.7242000000000002</v>
      </c>
      <c r="H1143" s="184">
        <v>2.5727000000000002</v>
      </c>
      <c r="I1143" s="184">
        <v>2.4645999999999999</v>
      </c>
      <c r="J1143" s="184">
        <v>2.5085999999999999</v>
      </c>
      <c r="K1143" s="184">
        <v>2.4003000000000001</v>
      </c>
      <c r="L1143" s="184">
        <v>2.3988999999999998</v>
      </c>
      <c r="M1143" s="184">
        <v>2.3067000000000002</v>
      </c>
      <c r="N1143" s="184">
        <v>2.3393000000000002</v>
      </c>
      <c r="O1143" s="184">
        <v>4.4349999999999996</v>
      </c>
      <c r="P1143" s="184">
        <v>5.0515999999999996</v>
      </c>
      <c r="Q1143" s="184">
        <v>6.0765000000000002</v>
      </c>
      <c r="R1143" s="184">
        <v>3.3820000000000001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44391</v>
      </c>
      <c r="E1144" s="184">
        <v>1091.05910741552</v>
      </c>
      <c r="F1144" s="184">
        <v>2.6665000000000001</v>
      </c>
      <c r="G1144" s="184">
        <v>2.6633</v>
      </c>
      <c r="H1144" s="184">
        <v>2.6326000000000001</v>
      </c>
      <c r="I1144" s="184">
        <v>2.6642999999999999</v>
      </c>
      <c r="J1144" s="184">
        <v>2.677</v>
      </c>
      <c r="K1144" s="184">
        <v>2.6219999999999999</v>
      </c>
      <c r="L1144" s="184">
        <v>2.5636000000000001</v>
      </c>
      <c r="M1144" s="184">
        <v>2.4969999999999999</v>
      </c>
      <c r="N1144" s="184">
        <v>2.5188000000000001</v>
      </c>
      <c r="O1144" s="184"/>
      <c r="P1144" s="184"/>
      <c r="Q1144" s="184">
        <v>3.1501000000000001</v>
      </c>
      <c r="R1144" s="184">
        <v>2.7382</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44391</v>
      </c>
      <c r="E1145" s="184">
        <v>305.79379999999998</v>
      </c>
      <c r="F1145" s="184">
        <v>4.1422999999999996</v>
      </c>
      <c r="G1145" s="184">
        <v>3.8287</v>
      </c>
      <c r="H1145" s="184">
        <v>3.5234999999999999</v>
      </c>
      <c r="I1145" s="184">
        <v>3.3010999999999999</v>
      </c>
      <c r="J1145" s="184">
        <v>3.2841</v>
      </c>
      <c r="K1145" s="184">
        <v>3.1698</v>
      </c>
      <c r="L1145" s="184">
        <v>3.1837</v>
      </c>
      <c r="M1145" s="184">
        <v>3.1225000000000001</v>
      </c>
      <c r="N1145" s="184">
        <v>3.1695000000000002</v>
      </c>
      <c r="O1145" s="184">
        <v>5.3349000000000002</v>
      </c>
      <c r="P1145" s="184">
        <v>5.9554999999999998</v>
      </c>
      <c r="Q1145" s="184">
        <v>7.3956</v>
      </c>
      <c r="R1145" s="184">
        <v>4.3125</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44391</v>
      </c>
      <c r="E1146" s="184">
        <v>307.60860000000002</v>
      </c>
      <c r="F1146" s="184">
        <v>4.2603</v>
      </c>
      <c r="G1146" s="184">
        <v>3.9447000000000001</v>
      </c>
      <c r="H1146" s="184">
        <v>3.6436000000000002</v>
      </c>
      <c r="I1146" s="184">
        <v>3.4209999999999998</v>
      </c>
      <c r="J1146" s="184">
        <v>3.4043000000000001</v>
      </c>
      <c r="K1146" s="184">
        <v>3.2909000000000002</v>
      </c>
      <c r="L1146" s="184">
        <v>3.3056999999999999</v>
      </c>
      <c r="M1146" s="184">
        <v>3.2454000000000001</v>
      </c>
      <c r="N1146" s="184">
        <v>3.2934999999999999</v>
      </c>
      <c r="O1146" s="184">
        <v>5.4332000000000003</v>
      </c>
      <c r="P1146" s="184">
        <v>6.0374999999999996</v>
      </c>
      <c r="Q1146" s="184">
        <v>7.2011000000000003</v>
      </c>
      <c r="R1146" s="184">
        <v>4.4219999999999997</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44391</v>
      </c>
      <c r="E1147" s="184">
        <v>2217.6594</v>
      </c>
      <c r="F1147" s="184">
        <v>4.0492999999999997</v>
      </c>
      <c r="G1147" s="184">
        <v>3.8860999999999999</v>
      </c>
      <c r="H1147" s="184">
        <v>3.6309999999999998</v>
      </c>
      <c r="I1147" s="184">
        <v>3.4809999999999999</v>
      </c>
      <c r="J1147" s="184">
        <v>3.5463</v>
      </c>
      <c r="K1147" s="184">
        <v>3.3889999999999998</v>
      </c>
      <c r="L1147" s="184">
        <v>3.3847</v>
      </c>
      <c r="M1147" s="184">
        <v>3.3328000000000002</v>
      </c>
      <c r="N1147" s="184">
        <v>3.4117999999999999</v>
      </c>
      <c r="O1147" s="184">
        <v>5.4928999999999997</v>
      </c>
      <c r="P1147" s="184">
        <v>6.0353000000000003</v>
      </c>
      <c r="Q1147" s="184">
        <v>7.4935999999999998</v>
      </c>
      <c r="R1147" s="184">
        <v>4.5185000000000004</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44391</v>
      </c>
      <c r="E1148" s="184">
        <v>2235.0961000000002</v>
      </c>
      <c r="F1148" s="184">
        <v>4.0895999999999999</v>
      </c>
      <c r="G1148" s="184">
        <v>3.9260000000000002</v>
      </c>
      <c r="H1148" s="184">
        <v>3.6711</v>
      </c>
      <c r="I1148" s="184">
        <v>3.5209999999999999</v>
      </c>
      <c r="J1148" s="184">
        <v>3.5865</v>
      </c>
      <c r="K1148" s="184">
        <v>3.4296000000000002</v>
      </c>
      <c r="L1148" s="184">
        <v>3.4255</v>
      </c>
      <c r="M1148" s="184">
        <v>3.3738999999999999</v>
      </c>
      <c r="N1148" s="184">
        <v>3.4531999999999998</v>
      </c>
      <c r="O1148" s="184">
        <v>5.5675999999999997</v>
      </c>
      <c r="P1148" s="184">
        <v>6.1279000000000003</v>
      </c>
      <c r="Q1148" s="184">
        <v>7.2168999999999999</v>
      </c>
      <c r="R1148" s="184">
        <v>4.5705</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44391</v>
      </c>
      <c r="E1149" s="184">
        <v>2509.2759999999998</v>
      </c>
      <c r="F1149" s="184">
        <v>4.0820999999999996</v>
      </c>
      <c r="G1149" s="184">
        <v>3.8496000000000001</v>
      </c>
      <c r="H1149" s="184">
        <v>3.5495999999999999</v>
      </c>
      <c r="I1149" s="184">
        <v>3.3691</v>
      </c>
      <c r="J1149" s="184">
        <v>3.3912</v>
      </c>
      <c r="K1149" s="184">
        <v>3.2673000000000001</v>
      </c>
      <c r="L1149" s="184">
        <v>3.2566999999999999</v>
      </c>
      <c r="M1149" s="184">
        <v>3.177</v>
      </c>
      <c r="N1149" s="184">
        <v>3.1997</v>
      </c>
      <c r="O1149" s="184">
        <v>5.2196999999999996</v>
      </c>
      <c r="P1149" s="184">
        <v>5.9044999999999996</v>
      </c>
      <c r="Q1149" s="184">
        <v>7.1032000000000002</v>
      </c>
      <c r="R1149" s="184">
        <v>4.1935000000000002</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44391</v>
      </c>
      <c r="E1150" s="184">
        <v>2496.2894999999999</v>
      </c>
      <c r="F1150" s="184">
        <v>4.0316000000000001</v>
      </c>
      <c r="G1150" s="184">
        <v>3.7993999999999999</v>
      </c>
      <c r="H1150" s="184">
        <v>3.4994000000000001</v>
      </c>
      <c r="I1150" s="184">
        <v>3.319</v>
      </c>
      <c r="J1150" s="184">
        <v>3.3410000000000002</v>
      </c>
      <c r="K1150" s="184">
        <v>3.2168999999999999</v>
      </c>
      <c r="L1150" s="184">
        <v>3.2059000000000002</v>
      </c>
      <c r="M1150" s="184">
        <v>3.1257999999999999</v>
      </c>
      <c r="N1150" s="184">
        <v>3.1480999999999999</v>
      </c>
      <c r="O1150" s="184">
        <v>5.1585999999999999</v>
      </c>
      <c r="P1150" s="184">
        <v>5.8339999999999996</v>
      </c>
      <c r="Q1150" s="184">
        <v>5.4316000000000004</v>
      </c>
      <c r="R1150" s="184">
        <v>4.1402000000000001</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44391</v>
      </c>
      <c r="E1151" s="184">
        <v>1603.5383999999999</v>
      </c>
      <c r="F1151" s="184">
        <v>3.2302</v>
      </c>
      <c r="G1151" s="184">
        <v>3.2694999999999999</v>
      </c>
      <c r="H1151" s="184">
        <v>3.0405000000000002</v>
      </c>
      <c r="I1151" s="184">
        <v>2.9799000000000002</v>
      </c>
      <c r="J1151" s="184">
        <v>3.0085000000000002</v>
      </c>
      <c r="K1151" s="184">
        <v>2.9590999999999998</v>
      </c>
      <c r="L1151" s="184">
        <v>2.9154</v>
      </c>
      <c r="M1151" s="184">
        <v>2.8487</v>
      </c>
      <c r="N1151" s="184">
        <v>2.8877999999999999</v>
      </c>
      <c r="O1151" s="184">
        <v>4.7310999999999996</v>
      </c>
      <c r="P1151" s="184">
        <v>5.4320000000000004</v>
      </c>
      <c r="Q1151" s="184">
        <v>6.3457999999999997</v>
      </c>
      <c r="R1151" s="184">
        <v>3.7351000000000001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44391</v>
      </c>
      <c r="E1152" s="184">
        <v>1597.394</v>
      </c>
      <c r="F1152" s="184">
        <v>3.1787000000000001</v>
      </c>
      <c r="G1152" s="184">
        <v>3.2189000000000001</v>
      </c>
      <c r="H1152" s="184">
        <v>2.9901</v>
      </c>
      <c r="I1152" s="184">
        <v>2.9297</v>
      </c>
      <c r="J1152" s="184">
        <v>2.9584000000000001</v>
      </c>
      <c r="K1152" s="184">
        <v>2.9087000000000001</v>
      </c>
      <c r="L1152" s="184">
        <v>2.8647</v>
      </c>
      <c r="M1152" s="184">
        <v>2.7976000000000001</v>
      </c>
      <c r="N1152" s="184">
        <v>2.8363999999999998</v>
      </c>
      <c r="O1152" s="184">
        <v>4.6787999999999998</v>
      </c>
      <c r="P1152" s="184">
        <v>5.3792999999999997</v>
      </c>
      <c r="Q1152" s="184">
        <v>6.2926000000000002</v>
      </c>
      <c r="R1152" s="184">
        <v>3.6833999999999998</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44391</v>
      </c>
      <c r="E1153" s="184">
        <v>2006.509</v>
      </c>
      <c r="F1153" s="184">
        <v>3.4729999999999999</v>
      </c>
      <c r="G1153" s="184">
        <v>3.2181999999999999</v>
      </c>
      <c r="H1153" s="184">
        <v>3.0234999999999999</v>
      </c>
      <c r="I1153" s="184">
        <v>3.0724</v>
      </c>
      <c r="J1153" s="184">
        <v>3.0175999999999998</v>
      </c>
      <c r="K1153" s="184">
        <v>2.8700999999999999</v>
      </c>
      <c r="L1153" s="184">
        <v>3.2389999999999999</v>
      </c>
      <c r="M1153" s="184">
        <v>3.1198999999999999</v>
      </c>
      <c r="N1153" s="184">
        <v>3.1091000000000002</v>
      </c>
      <c r="O1153" s="184">
        <v>5.1718000000000002</v>
      </c>
      <c r="P1153" s="184">
        <v>5.8948</v>
      </c>
      <c r="Q1153" s="184">
        <v>7.4226999999999999</v>
      </c>
      <c r="R1153" s="184">
        <v>4.1146000000000003</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44391</v>
      </c>
      <c r="E1154" s="184">
        <v>2023.3633</v>
      </c>
      <c r="F1154" s="184">
        <v>3.5739000000000001</v>
      </c>
      <c r="G1154" s="184">
        <v>3.3182999999999998</v>
      </c>
      <c r="H1154" s="184">
        <v>3.1234000000000002</v>
      </c>
      <c r="I1154" s="184">
        <v>3.1715</v>
      </c>
      <c r="J1154" s="184">
        <v>3.1190000000000002</v>
      </c>
      <c r="K1154" s="184">
        <v>2.9701</v>
      </c>
      <c r="L1154" s="184">
        <v>3.3412000000000002</v>
      </c>
      <c r="M1154" s="184">
        <v>3.2227999999999999</v>
      </c>
      <c r="N1154" s="184">
        <v>3.2126999999999999</v>
      </c>
      <c r="O1154" s="184">
        <v>5.2770999999999999</v>
      </c>
      <c r="P1154" s="184">
        <v>6.0011999999999999</v>
      </c>
      <c r="Q1154" s="184">
        <v>7.2034000000000002</v>
      </c>
      <c r="R1154" s="184">
        <v>4.2188999999999997</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44391</v>
      </c>
      <c r="E1155" s="184">
        <v>2012.7819999999999</v>
      </c>
      <c r="F1155" s="184">
        <v>4.0914999999999999</v>
      </c>
      <c r="G1155" s="184">
        <v>4.0918000000000001</v>
      </c>
      <c r="H1155" s="184">
        <v>4.0937000000000001</v>
      </c>
      <c r="I1155" s="184">
        <v>3.8039000000000001</v>
      </c>
      <c r="J1155" s="184">
        <v>3.8296999999999999</v>
      </c>
      <c r="K1155" s="184">
        <v>2.7608000000000001</v>
      </c>
      <c r="L1155" s="184">
        <v>3.0977000000000001</v>
      </c>
      <c r="M1155" s="184">
        <v>2.7837000000000001</v>
      </c>
      <c r="N1155" s="184">
        <v>2.7875999999999999</v>
      </c>
      <c r="O1155" s="184"/>
      <c r="P1155" s="184"/>
      <c r="Q1155" s="184">
        <v>3.3081</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44391</v>
      </c>
      <c r="E1156" s="184">
        <v>2023.5532000000001</v>
      </c>
      <c r="F1156" s="184">
        <v>3.5213000000000001</v>
      </c>
      <c r="G1156" s="184">
        <v>3.2783000000000002</v>
      </c>
      <c r="H1156" s="184">
        <v>3.1059000000000001</v>
      </c>
      <c r="I1156" s="184">
        <v>3.1684999999999999</v>
      </c>
      <c r="J1156" s="184">
        <v>3.0828000000000002</v>
      </c>
      <c r="K1156" s="184">
        <v>2.9331999999999998</v>
      </c>
      <c r="L1156" s="184">
        <v>3.3224999999999998</v>
      </c>
      <c r="M1156" s="184">
        <v>3.202</v>
      </c>
      <c r="N1156" s="184">
        <v>3.1829999999999998</v>
      </c>
      <c r="O1156" s="184"/>
      <c r="P1156" s="184"/>
      <c r="Q1156" s="184">
        <v>3.6692</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44391</v>
      </c>
      <c r="E1157" s="184">
        <v>2023.7817</v>
      </c>
      <c r="F1157" s="184">
        <v>3.5768</v>
      </c>
      <c r="G1157" s="184">
        <v>3.32</v>
      </c>
      <c r="H1157" s="184">
        <v>3.1246</v>
      </c>
      <c r="I1157" s="184">
        <v>3.1724000000000001</v>
      </c>
      <c r="J1157" s="184">
        <v>3.1185999999999998</v>
      </c>
      <c r="K1157" s="184">
        <v>2.9773999999999998</v>
      </c>
      <c r="L1157" s="184">
        <v>3.3451</v>
      </c>
      <c r="M1157" s="184">
        <v>3.2256</v>
      </c>
      <c r="N1157" s="184">
        <v>3.2149999999999999</v>
      </c>
      <c r="O1157" s="184"/>
      <c r="P1157" s="184"/>
      <c r="Q1157" s="184">
        <v>3.6783999999999999</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44391</v>
      </c>
      <c r="E1158" s="184">
        <v>2023.4027000000001</v>
      </c>
      <c r="F1158" s="184">
        <v>3.6027</v>
      </c>
      <c r="G1158" s="184">
        <v>3.3525999999999998</v>
      </c>
      <c r="H1158" s="184">
        <v>3.1320999999999999</v>
      </c>
      <c r="I1158" s="184">
        <v>3.2092000000000001</v>
      </c>
      <c r="J1158" s="184">
        <v>3.1648000000000001</v>
      </c>
      <c r="K1158" s="184">
        <v>2.9823</v>
      </c>
      <c r="L1158" s="184">
        <v>3.3479999999999999</v>
      </c>
      <c r="M1158" s="184">
        <v>3.2109000000000001</v>
      </c>
      <c r="N1158" s="184">
        <v>3.1905999999999999</v>
      </c>
      <c r="O1158" s="184"/>
      <c r="P1158" s="184"/>
      <c r="Q1158" s="184">
        <v>3.6629999999999998</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44391</v>
      </c>
      <c r="E1159" s="184">
        <v>2835.9749000000002</v>
      </c>
      <c r="F1159" s="184">
        <v>3.7185999999999999</v>
      </c>
      <c r="G1159" s="184">
        <v>3.6339999999999999</v>
      </c>
      <c r="H1159" s="184">
        <v>3.3904000000000001</v>
      </c>
      <c r="I1159" s="184">
        <v>3.2721</v>
      </c>
      <c r="J1159" s="184">
        <v>3.3041</v>
      </c>
      <c r="K1159" s="184">
        <v>3.1959</v>
      </c>
      <c r="L1159" s="184">
        <v>3.1989999999999998</v>
      </c>
      <c r="M1159" s="184">
        <v>3.1402999999999999</v>
      </c>
      <c r="N1159" s="184">
        <v>3.1676000000000002</v>
      </c>
      <c r="O1159" s="184">
        <v>5.24</v>
      </c>
      <c r="P1159" s="184">
        <v>5.9078999999999997</v>
      </c>
      <c r="Q1159" s="184">
        <v>7.3662999999999998</v>
      </c>
      <c r="R1159" s="184">
        <v>4.1806999999999999</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44391</v>
      </c>
      <c r="E1160" s="184">
        <v>2852.5216999999998</v>
      </c>
      <c r="F1160" s="184">
        <v>3.7905000000000002</v>
      </c>
      <c r="G1160" s="184">
        <v>3.7038000000000002</v>
      </c>
      <c r="H1160" s="184">
        <v>3.4605999999999999</v>
      </c>
      <c r="I1160" s="184">
        <v>3.3422999999999998</v>
      </c>
      <c r="J1160" s="184">
        <v>3.3746</v>
      </c>
      <c r="K1160" s="184">
        <v>3.2667000000000002</v>
      </c>
      <c r="L1160" s="184">
        <v>3.2703000000000002</v>
      </c>
      <c r="M1160" s="184">
        <v>3.2122000000000002</v>
      </c>
      <c r="N1160" s="184">
        <v>3.2401</v>
      </c>
      <c r="O1160" s="184">
        <v>5.3136999999999999</v>
      </c>
      <c r="P1160" s="184">
        <v>5.9821999999999997</v>
      </c>
      <c r="Q1160" s="184">
        <v>7.17</v>
      </c>
      <c r="R1160" s="184">
        <v>4.2538</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44391</v>
      </c>
      <c r="E1161" s="184">
        <v>2564.5994000000001</v>
      </c>
      <c r="F1161" s="184">
        <v>3.1897000000000002</v>
      </c>
      <c r="G1161" s="184">
        <v>3.1034000000000002</v>
      </c>
      <c r="H1161" s="184">
        <v>2.86</v>
      </c>
      <c r="I1161" s="184">
        <v>2.7414999999999998</v>
      </c>
      <c r="J1161" s="184">
        <v>2.7728999999999999</v>
      </c>
      <c r="K1161" s="184">
        <v>2.6621000000000001</v>
      </c>
      <c r="L1161" s="184">
        <v>2.6614</v>
      </c>
      <c r="M1161" s="184">
        <v>2.5990000000000002</v>
      </c>
      <c r="N1161" s="184">
        <v>2.6223000000000001</v>
      </c>
      <c r="O1161" s="184">
        <v>4.6856</v>
      </c>
      <c r="P1161" s="184">
        <v>5.3219000000000003</v>
      </c>
      <c r="Q1161" s="184">
        <v>6.6325000000000003</v>
      </c>
      <c r="R1161" s="184">
        <v>3.6328</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44391</v>
      </c>
      <c r="E1162" s="184">
        <v>1089.6898000000001</v>
      </c>
      <c r="F1162" s="184">
        <v>3.4805000000000001</v>
      </c>
      <c r="G1162" s="184">
        <v>3.2688999999999999</v>
      </c>
      <c r="H1162" s="184">
        <v>3.2181000000000002</v>
      </c>
      <c r="I1162" s="184">
        <v>3.2328000000000001</v>
      </c>
      <c r="J1162" s="184">
        <v>3.2425999999999999</v>
      </c>
      <c r="K1162" s="184">
        <v>3.1432000000000002</v>
      </c>
      <c r="L1162" s="184">
        <v>3.0766</v>
      </c>
      <c r="M1162" s="184">
        <v>3.0202</v>
      </c>
      <c r="N1162" s="184">
        <v>3.0371999999999999</v>
      </c>
      <c r="O1162" s="184"/>
      <c r="P1162" s="184"/>
      <c r="Q1162" s="184">
        <v>3.9323999999999999</v>
      </c>
      <c r="R1162" s="184">
        <v>3.6698</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44391</v>
      </c>
      <c r="E1163" s="184">
        <v>1087.0245</v>
      </c>
      <c r="F1163" s="184">
        <v>3.3681999999999999</v>
      </c>
      <c r="G1163" s="184">
        <v>3.1583000000000001</v>
      </c>
      <c r="H1163" s="184">
        <v>3.1082999999999998</v>
      </c>
      <c r="I1163" s="184">
        <v>3.1225999999999998</v>
      </c>
      <c r="J1163" s="184">
        <v>3.1324000000000001</v>
      </c>
      <c r="K1163" s="184">
        <v>3.0324</v>
      </c>
      <c r="L1163" s="184">
        <v>2.9645000000000001</v>
      </c>
      <c r="M1163" s="184">
        <v>2.9074</v>
      </c>
      <c r="N1163" s="184">
        <v>2.9237000000000002</v>
      </c>
      <c r="O1163" s="184"/>
      <c r="P1163" s="184"/>
      <c r="Q1163" s="184">
        <v>3.8182</v>
      </c>
      <c r="R1163" s="184">
        <v>3.5558000000000001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44391</v>
      </c>
      <c r="E1164" s="184">
        <v>56.399500000000003</v>
      </c>
      <c r="F1164" s="184">
        <v>3.9481999999999999</v>
      </c>
      <c r="G1164" s="184">
        <v>3.8626999999999998</v>
      </c>
      <c r="H1164" s="184">
        <v>3.5619000000000001</v>
      </c>
      <c r="I1164" s="184">
        <v>3.3603999999999998</v>
      </c>
      <c r="J1164" s="184">
        <v>3.3182</v>
      </c>
      <c r="K1164" s="184">
        <v>3.2542</v>
      </c>
      <c r="L1164" s="184">
        <v>3.2524000000000002</v>
      </c>
      <c r="M1164" s="184">
        <v>3.1623999999999999</v>
      </c>
      <c r="N1164" s="184">
        <v>3.1846999999999999</v>
      </c>
      <c r="O1164" s="184">
        <v>5.2606000000000002</v>
      </c>
      <c r="P1164" s="184">
        <v>5.9352</v>
      </c>
      <c r="Q1164" s="184">
        <v>7.6218000000000004</v>
      </c>
      <c r="R1164" s="184">
        <v>4.1597999999999997</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44391</v>
      </c>
      <c r="E1165" s="184">
        <v>56.782800000000002</v>
      </c>
      <c r="F1165" s="184">
        <v>4.0500999999999996</v>
      </c>
      <c r="G1165" s="184">
        <v>3.9651999999999998</v>
      </c>
      <c r="H1165" s="184">
        <v>3.6480999999999999</v>
      </c>
      <c r="I1165" s="184">
        <v>3.4388999999999998</v>
      </c>
      <c r="J1165" s="184">
        <v>3.3992</v>
      </c>
      <c r="K1165" s="184">
        <v>3.3355000000000001</v>
      </c>
      <c r="L1165" s="184">
        <v>3.3338999999999999</v>
      </c>
      <c r="M1165" s="184">
        <v>3.2444999999999999</v>
      </c>
      <c r="N1165" s="184">
        <v>3.2673999999999999</v>
      </c>
      <c r="O1165" s="184">
        <v>5.3449999999999998</v>
      </c>
      <c r="P1165" s="184">
        <v>6.0193000000000003</v>
      </c>
      <c r="Q1165" s="184">
        <v>7.2183000000000002</v>
      </c>
      <c r="R1165" s="184">
        <v>4.2431999999999999</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44391</v>
      </c>
      <c r="E1166" s="184">
        <v>32.431100000000001</v>
      </c>
      <c r="F1166" s="184">
        <v>3.9394999999999998</v>
      </c>
      <c r="G1166" s="184">
        <v>3.8653</v>
      </c>
      <c r="H1166" s="184">
        <v>3.5556999999999999</v>
      </c>
      <c r="I1166" s="184">
        <v>3.3565999999999998</v>
      </c>
      <c r="J1166" s="184">
        <v>3.3178999999999998</v>
      </c>
      <c r="K1166" s="184">
        <v>3.2528999999999999</v>
      </c>
      <c r="L1166" s="184">
        <v>3.2526999999999999</v>
      </c>
      <c r="M1166" s="184">
        <v>3.1625000000000001</v>
      </c>
      <c r="N1166" s="184">
        <v>3.1852</v>
      </c>
      <c r="O1166" s="184">
        <v>5.2609000000000004</v>
      </c>
      <c r="P1166" s="184">
        <v>5.9353999999999996</v>
      </c>
      <c r="Q1166" s="184">
        <v>7.0949</v>
      </c>
      <c r="R1166" s="184">
        <v>4.1603000000000003</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44391</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44391</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44391</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44391</v>
      </c>
      <c r="E1170" s="184">
        <v>56.7849</v>
      </c>
      <c r="F1170" s="184">
        <v>4.0499000000000001</v>
      </c>
      <c r="G1170" s="184">
        <v>3.9436</v>
      </c>
      <c r="H1170" s="184">
        <v>3.6387999999999998</v>
      </c>
      <c r="I1170" s="184">
        <v>3.4388000000000001</v>
      </c>
      <c r="J1170" s="184">
        <v>3.399</v>
      </c>
      <c r="K1170" s="184">
        <v>3.3346</v>
      </c>
      <c r="L1170" s="184">
        <v>3.3338000000000001</v>
      </c>
      <c r="M1170" s="184">
        <v>3.2444000000000002</v>
      </c>
      <c r="N1170" s="184">
        <v>3.2671999999999999</v>
      </c>
      <c r="O1170" s="184">
        <v>5.3448000000000002</v>
      </c>
      <c r="P1170" s="184">
        <v>6.0201000000000002</v>
      </c>
      <c r="Q1170" s="184">
        <v>6.1369999999999996</v>
      </c>
      <c r="R1170" s="184">
        <v>4.2431000000000001</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44391</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44391</v>
      </c>
      <c r="E1172" s="184">
        <v>56.7849</v>
      </c>
      <c r="F1172" s="184">
        <v>3.9855999999999998</v>
      </c>
      <c r="G1172" s="184">
        <v>3.9436</v>
      </c>
      <c r="H1172" s="184">
        <v>3.6387999999999998</v>
      </c>
      <c r="I1172" s="184">
        <v>3.4388000000000001</v>
      </c>
      <c r="J1172" s="184">
        <v>3.399</v>
      </c>
      <c r="K1172" s="184">
        <v>3.3346</v>
      </c>
      <c r="L1172" s="184">
        <v>3.3338000000000001</v>
      </c>
      <c r="M1172" s="184">
        <v>3.2444000000000002</v>
      </c>
      <c r="N1172" s="184">
        <v>3.2671000000000001</v>
      </c>
      <c r="O1172" s="184">
        <v>5.3448000000000002</v>
      </c>
      <c r="P1172" s="184">
        <v>6.0201000000000002</v>
      </c>
      <c r="Q1172" s="184">
        <v>6.1369999999999996</v>
      </c>
      <c r="R1172" s="184">
        <v>4.2431000000000001</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44391</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44391</v>
      </c>
      <c r="E1174" s="184">
        <v>4198.4821000000002</v>
      </c>
      <c r="F1174" s="184">
        <v>4.3021000000000003</v>
      </c>
      <c r="G1174" s="184">
        <v>3.8828999999999998</v>
      </c>
      <c r="H1174" s="184">
        <v>3.6358000000000001</v>
      </c>
      <c r="I1174" s="184">
        <v>3.4165999999999999</v>
      </c>
      <c r="J1174" s="184">
        <v>3.4156</v>
      </c>
      <c r="K1174" s="184">
        <v>3.3007</v>
      </c>
      <c r="L1174" s="184">
        <v>3.3067000000000002</v>
      </c>
      <c r="M1174" s="184">
        <v>3.2191000000000001</v>
      </c>
      <c r="N1174" s="184">
        <v>3.2543000000000002</v>
      </c>
      <c r="O1174" s="184">
        <v>5.3121999999999998</v>
      </c>
      <c r="P1174" s="184">
        <v>5.9581</v>
      </c>
      <c r="Q1174" s="184">
        <v>7.1390000000000002</v>
      </c>
      <c r="R1174" s="184">
        <v>4.2851999999999997</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44391</v>
      </c>
      <c r="E1175" s="184">
        <v>4178.5991999999997</v>
      </c>
      <c r="F1175" s="184">
        <v>4.1802000000000001</v>
      </c>
      <c r="G1175" s="184">
        <v>3.7610000000000001</v>
      </c>
      <c r="H1175" s="184">
        <v>3.5137999999999998</v>
      </c>
      <c r="I1175" s="184">
        <v>3.2946</v>
      </c>
      <c r="J1175" s="184">
        <v>3.2934999999999999</v>
      </c>
      <c r="K1175" s="184">
        <v>3.1779000000000002</v>
      </c>
      <c r="L1175" s="184">
        <v>3.1882999999999999</v>
      </c>
      <c r="M1175" s="184">
        <v>3.1057000000000001</v>
      </c>
      <c r="N1175" s="184">
        <v>3.1503999999999999</v>
      </c>
      <c r="O1175" s="184">
        <v>5.2412000000000001</v>
      </c>
      <c r="P1175" s="184">
        <v>5.8940000000000001</v>
      </c>
      <c r="Q1175" s="184">
        <v>7.0647000000000002</v>
      </c>
      <c r="R1175" s="184">
        <v>4.2058999999999997</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44391</v>
      </c>
      <c r="E1176" s="184">
        <v>2831.8789999999999</v>
      </c>
      <c r="F1176" s="184">
        <v>3.7330000000000001</v>
      </c>
      <c r="G1176" s="184">
        <v>3.5709</v>
      </c>
      <c r="H1176" s="184">
        <v>3.3237999999999999</v>
      </c>
      <c r="I1176" s="184">
        <v>3.254</v>
      </c>
      <c r="J1176" s="184">
        <v>3.2894000000000001</v>
      </c>
      <c r="K1176" s="184">
        <v>3.1854</v>
      </c>
      <c r="L1176" s="184">
        <v>3.2027999999999999</v>
      </c>
      <c r="M1176" s="184">
        <v>3.1396999999999999</v>
      </c>
      <c r="N1176" s="184">
        <v>3.1717</v>
      </c>
      <c r="O1176" s="184">
        <v>5.3003999999999998</v>
      </c>
      <c r="P1176" s="184">
        <v>5.9490999999999996</v>
      </c>
      <c r="Q1176" s="184">
        <v>7.2922000000000002</v>
      </c>
      <c r="R1176" s="184">
        <v>4.2675999999999998</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44391</v>
      </c>
      <c r="E1177" s="184">
        <v>2845.1064000000001</v>
      </c>
      <c r="F1177" s="184">
        <v>3.7824</v>
      </c>
      <c r="G1177" s="184">
        <v>3.621</v>
      </c>
      <c r="H1177" s="184">
        <v>3.3740000000000001</v>
      </c>
      <c r="I1177" s="184">
        <v>3.3041999999999998</v>
      </c>
      <c r="J1177" s="184">
        <v>3.3395000000000001</v>
      </c>
      <c r="K1177" s="184">
        <v>3.2357999999999998</v>
      </c>
      <c r="L1177" s="184">
        <v>3.2536</v>
      </c>
      <c r="M1177" s="184">
        <v>3.1909000000000001</v>
      </c>
      <c r="N1177" s="184">
        <v>3.2233000000000001</v>
      </c>
      <c r="O1177" s="184">
        <v>5.3539000000000003</v>
      </c>
      <c r="P1177" s="184">
        <v>6.0068000000000001</v>
      </c>
      <c r="Q1177" s="184">
        <v>7.1651999999999996</v>
      </c>
      <c r="R1177" s="184">
        <v>4.3197000000000001</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44391</v>
      </c>
      <c r="E1178" s="184">
        <v>3736.7592</v>
      </c>
      <c r="F1178" s="184">
        <v>3.7161</v>
      </c>
      <c r="G1178" s="184">
        <v>3.6292</v>
      </c>
      <c r="H1178" s="184">
        <v>3.4026999999999998</v>
      </c>
      <c r="I1178" s="184">
        <v>3.2709000000000001</v>
      </c>
      <c r="J1178" s="184">
        <v>3.2673000000000001</v>
      </c>
      <c r="K1178" s="184">
        <v>3.1903999999999999</v>
      </c>
      <c r="L1178" s="184">
        <v>3.2206999999999999</v>
      </c>
      <c r="M1178" s="184">
        <v>3.1478000000000002</v>
      </c>
      <c r="N1178" s="184">
        <v>3.18</v>
      </c>
      <c r="O1178" s="184">
        <v>5.3013000000000003</v>
      </c>
      <c r="P1178" s="184">
        <v>5.9198000000000004</v>
      </c>
      <c r="Q1178" s="184">
        <v>7.0496999999999996</v>
      </c>
      <c r="R1178" s="184">
        <v>4.3167999999999997</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44391</v>
      </c>
      <c r="E1179" s="184">
        <v>3772.5994000000001</v>
      </c>
      <c r="F1179" s="184">
        <v>3.8569</v>
      </c>
      <c r="G1179" s="184">
        <v>3.7696000000000001</v>
      </c>
      <c r="H1179" s="184">
        <v>3.5428999999999999</v>
      </c>
      <c r="I1179" s="184">
        <v>3.4112</v>
      </c>
      <c r="J1179" s="184">
        <v>3.4077000000000002</v>
      </c>
      <c r="K1179" s="184">
        <v>3.3315999999999999</v>
      </c>
      <c r="L1179" s="184">
        <v>3.3637999999999999</v>
      </c>
      <c r="M1179" s="184">
        <v>3.2898000000000001</v>
      </c>
      <c r="N1179" s="184">
        <v>3.3235999999999999</v>
      </c>
      <c r="O1179" s="184">
        <v>5.4465000000000003</v>
      </c>
      <c r="P1179" s="184">
        <v>6.0669000000000004</v>
      </c>
      <c r="Q1179" s="184">
        <v>7.1916000000000002</v>
      </c>
      <c r="R1179" s="184">
        <v>4.4595000000000002</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44391</v>
      </c>
      <c r="E1180" s="184">
        <v>1350.258</v>
      </c>
      <c r="F1180" s="184">
        <v>3.8092000000000001</v>
      </c>
      <c r="G1180" s="184">
        <v>3.7332999999999998</v>
      </c>
      <c r="H1180" s="184">
        <v>3.5087999999999999</v>
      </c>
      <c r="I1180" s="184">
        <v>3.4510999999999998</v>
      </c>
      <c r="J1180" s="184">
        <v>3.5038999999999998</v>
      </c>
      <c r="K1180" s="184">
        <v>3.4100999999999999</v>
      </c>
      <c r="L1180" s="184">
        <v>3.4055</v>
      </c>
      <c r="M1180" s="184">
        <v>3.3376999999999999</v>
      </c>
      <c r="N1180" s="184">
        <v>3.3944999999999999</v>
      </c>
      <c r="O1180" s="184">
        <v>5.5313999999999997</v>
      </c>
      <c r="P1180" s="184">
        <v>6.141</v>
      </c>
      <c r="Q1180" s="184">
        <v>6.1483999999999996</v>
      </c>
      <c r="R1180" s="184">
        <v>4.4981</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44391</v>
      </c>
      <c r="E1181" s="184">
        <v>1341.808</v>
      </c>
      <c r="F1181" s="184">
        <v>3.7025999999999999</v>
      </c>
      <c r="G1181" s="184">
        <v>3.6198999999999999</v>
      </c>
      <c r="H1181" s="184">
        <v>3.3974000000000002</v>
      </c>
      <c r="I1181" s="184">
        <v>3.3401999999999998</v>
      </c>
      <c r="J1181" s="184">
        <v>3.3933</v>
      </c>
      <c r="K1181" s="184">
        <v>3.2989999999999999</v>
      </c>
      <c r="L1181" s="184">
        <v>3.2936000000000001</v>
      </c>
      <c r="M1181" s="184">
        <v>3.2248999999999999</v>
      </c>
      <c r="N1181" s="184">
        <v>3.2805</v>
      </c>
      <c r="O1181" s="184">
        <v>5.4123999999999999</v>
      </c>
      <c r="P1181" s="184">
        <v>6.0084999999999997</v>
      </c>
      <c r="Q1181" s="184">
        <v>6.016</v>
      </c>
      <c r="R1181" s="184">
        <v>4.3834</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44391</v>
      </c>
      <c r="E1182" s="184">
        <v>2192.4524000000001</v>
      </c>
      <c r="F1182" s="184">
        <v>3.8944000000000001</v>
      </c>
      <c r="G1182" s="184">
        <v>3.7385999999999999</v>
      </c>
      <c r="H1182" s="184">
        <v>3.5291999999999999</v>
      </c>
      <c r="I1182" s="184">
        <v>3.4154</v>
      </c>
      <c r="J1182" s="184">
        <v>3.4228999999999998</v>
      </c>
      <c r="K1182" s="184">
        <v>3.3727</v>
      </c>
      <c r="L1182" s="184">
        <v>3.3965000000000001</v>
      </c>
      <c r="M1182" s="184">
        <v>3.3412999999999999</v>
      </c>
      <c r="N1182" s="184">
        <v>3.3723000000000001</v>
      </c>
      <c r="O1182" s="184">
        <v>5.4077999999999999</v>
      </c>
      <c r="P1182" s="184">
        <v>6.0015000000000001</v>
      </c>
      <c r="Q1182" s="184">
        <v>6.9813000000000001</v>
      </c>
      <c r="R1182" s="184">
        <v>4.3914999999999997</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44391</v>
      </c>
      <c r="E1183" s="184">
        <v>2163.9751000000001</v>
      </c>
      <c r="F1183" s="184">
        <v>3.7972000000000001</v>
      </c>
      <c r="G1183" s="184">
        <v>3.6421000000000001</v>
      </c>
      <c r="H1183" s="184">
        <v>3.4641999999999999</v>
      </c>
      <c r="I1183" s="184">
        <v>3.3334999999999999</v>
      </c>
      <c r="J1183" s="184">
        <v>3.3313999999999999</v>
      </c>
      <c r="K1183" s="184">
        <v>3.2761999999999998</v>
      </c>
      <c r="L1183" s="184">
        <v>3.3003999999999998</v>
      </c>
      <c r="M1183" s="184">
        <v>3.2425000000000002</v>
      </c>
      <c r="N1183" s="184">
        <v>3.2732000000000001</v>
      </c>
      <c r="O1183" s="184">
        <v>5.3182999999999998</v>
      </c>
      <c r="P1183" s="184">
        <v>5.9054000000000002</v>
      </c>
      <c r="Q1183" s="184">
        <v>6.3651999999999997</v>
      </c>
      <c r="R1183" s="184">
        <v>4.2897999999999996</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44391</v>
      </c>
      <c r="E1184" s="184">
        <v>11.1328</v>
      </c>
      <c r="F1184" s="184">
        <v>3.2789000000000001</v>
      </c>
      <c r="G1184" s="184">
        <v>3.0608</v>
      </c>
      <c r="H1184" s="184">
        <v>3.0931000000000002</v>
      </c>
      <c r="I1184" s="184">
        <v>3.1652999999999998</v>
      </c>
      <c r="J1184" s="184">
        <v>3.1335999999999999</v>
      </c>
      <c r="K1184" s="184">
        <v>3.0348000000000002</v>
      </c>
      <c r="L1184" s="184">
        <v>3.0449000000000002</v>
      </c>
      <c r="M1184" s="184">
        <v>2.9796999999999998</v>
      </c>
      <c r="N1184" s="184">
        <v>3.0023</v>
      </c>
      <c r="O1184" s="184"/>
      <c r="P1184" s="184"/>
      <c r="Q1184" s="184">
        <v>4.2641</v>
      </c>
      <c r="R1184" s="184">
        <v>3.7601</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44391</v>
      </c>
      <c r="E1185" s="184">
        <v>11.0899</v>
      </c>
      <c r="F1185" s="184">
        <v>3.2915999999999999</v>
      </c>
      <c r="G1185" s="184">
        <v>2.8531</v>
      </c>
      <c r="H1185" s="184">
        <v>2.9638</v>
      </c>
      <c r="I1185" s="184">
        <v>3.0127000000000002</v>
      </c>
      <c r="J1185" s="184">
        <v>2.9803999999999999</v>
      </c>
      <c r="K1185" s="184">
        <v>2.8851</v>
      </c>
      <c r="L1185" s="184">
        <v>2.8902999999999999</v>
      </c>
      <c r="M1185" s="184">
        <v>2.8252999999999999</v>
      </c>
      <c r="N1185" s="184">
        <v>2.8471000000000002</v>
      </c>
      <c r="O1185" s="184"/>
      <c r="P1185" s="184"/>
      <c r="Q1185" s="184">
        <v>4.1075999999999997</v>
      </c>
      <c r="R1185" s="184">
        <v>3.6042999999999998</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44391</v>
      </c>
      <c r="E1186" s="184">
        <v>2269.0129000000002</v>
      </c>
      <c r="F1186" s="184">
        <v>3.6438999999999999</v>
      </c>
      <c r="G1186" s="184">
        <v>3.2723</v>
      </c>
      <c r="H1186" s="184">
        <v>3.1964999999999999</v>
      </c>
      <c r="I1186" s="184">
        <v>3.1503000000000001</v>
      </c>
      <c r="J1186" s="184">
        <v>3.0464000000000002</v>
      </c>
      <c r="K1186" s="184">
        <v>3.1488999999999998</v>
      </c>
      <c r="L1186" s="184">
        <v>3.1717</v>
      </c>
      <c r="M1186" s="184">
        <v>3.0737000000000001</v>
      </c>
      <c r="N1186" s="184">
        <v>3.0836999999999999</v>
      </c>
      <c r="O1186" s="184">
        <v>5.0917000000000003</v>
      </c>
      <c r="P1186" s="184">
        <v>5.9054000000000002</v>
      </c>
      <c r="Q1186" s="184">
        <v>7.1673</v>
      </c>
      <c r="R1186" s="184">
        <v>3.9184000000000001</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44391</v>
      </c>
      <c r="E1187" s="184">
        <v>2253.0495999999998</v>
      </c>
      <c r="F1187" s="184">
        <v>3.5935999999999999</v>
      </c>
      <c r="G1187" s="184">
        <v>3.2231000000000001</v>
      </c>
      <c r="H1187" s="184">
        <v>3.1463999999999999</v>
      </c>
      <c r="I1187" s="184">
        <v>3.1004</v>
      </c>
      <c r="J1187" s="184">
        <v>2.996</v>
      </c>
      <c r="K1187" s="184">
        <v>3.0985</v>
      </c>
      <c r="L1187" s="184">
        <v>3.121</v>
      </c>
      <c r="M1187" s="184">
        <v>3.0226000000000002</v>
      </c>
      <c r="N1187" s="184">
        <v>3.0322</v>
      </c>
      <c r="O1187" s="184">
        <v>5.0119999999999996</v>
      </c>
      <c r="P1187" s="184">
        <v>5.8117999999999999</v>
      </c>
      <c r="Q1187" s="184">
        <v>7.3815999999999997</v>
      </c>
      <c r="R1187" s="184">
        <v>3.8578999999999999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44391</v>
      </c>
      <c r="E1188" s="184">
        <v>2307.4347771929201</v>
      </c>
      <c r="F1188" s="184">
        <v>2.5638000000000001</v>
      </c>
      <c r="G1188" s="184">
        <v>2.5695000000000001</v>
      </c>
      <c r="H1188" s="184">
        <v>2.5293999999999999</v>
      </c>
      <c r="I1188" s="184">
        <v>2.5507</v>
      </c>
      <c r="J1188" s="184">
        <v>2.407</v>
      </c>
      <c r="K1188" s="184">
        <v>2.4274</v>
      </c>
      <c r="L1188" s="184">
        <v>2.4445000000000001</v>
      </c>
      <c r="M1188" s="184">
        <v>2.3704000000000001</v>
      </c>
      <c r="N1188" s="184">
        <v>2.3660999999999999</v>
      </c>
      <c r="O1188" s="184">
        <v>3.1640999999999999</v>
      </c>
      <c r="P1188" s="184">
        <v>3.5226000000000002</v>
      </c>
      <c r="Q1188" s="184">
        <v>4.7465999999999999</v>
      </c>
      <c r="R1188" s="184">
        <v>2.6453000000000002</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44391</v>
      </c>
      <c r="E1189" s="184">
        <v>5042.7398000000003</v>
      </c>
      <c r="F1189" s="184">
        <v>4.0791000000000004</v>
      </c>
      <c r="G1189" s="184">
        <v>3.8534000000000002</v>
      </c>
      <c r="H1189" s="184">
        <v>3.4952999999999999</v>
      </c>
      <c r="I1189" s="184">
        <v>3.2869000000000002</v>
      </c>
      <c r="J1189" s="184">
        <v>3.2774000000000001</v>
      </c>
      <c r="K1189" s="184">
        <v>3.1587999999999998</v>
      </c>
      <c r="L1189" s="184">
        <v>3.1855000000000002</v>
      </c>
      <c r="M1189" s="184">
        <v>3.1036000000000001</v>
      </c>
      <c r="N1189" s="184">
        <v>3.1534</v>
      </c>
      <c r="O1189" s="184">
        <v>5.3781999999999996</v>
      </c>
      <c r="P1189" s="184">
        <v>5.9912999999999998</v>
      </c>
      <c r="Q1189" s="184">
        <v>7.0462999999999996</v>
      </c>
      <c r="R1189" s="184">
        <v>4.3139000000000003</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44391</v>
      </c>
      <c r="E1190" s="184">
        <v>5080.2538999999997</v>
      </c>
      <c r="F1190" s="184">
        <v>4.2192999999999996</v>
      </c>
      <c r="G1190" s="184">
        <v>3.9933999999999998</v>
      </c>
      <c r="H1190" s="184">
        <v>3.6355</v>
      </c>
      <c r="I1190" s="184">
        <v>3.4266999999999999</v>
      </c>
      <c r="J1190" s="184">
        <v>3.4174000000000002</v>
      </c>
      <c r="K1190" s="184">
        <v>3.2995999999999999</v>
      </c>
      <c r="L1190" s="184">
        <v>3.3397999999999999</v>
      </c>
      <c r="M1190" s="184">
        <v>3.2454999999999998</v>
      </c>
      <c r="N1190" s="184">
        <v>3.2858999999999998</v>
      </c>
      <c r="O1190" s="184">
        <v>5.4833999999999996</v>
      </c>
      <c r="P1190" s="184">
        <v>6.0888999999999998</v>
      </c>
      <c r="Q1190" s="184">
        <v>7.2359999999999998</v>
      </c>
      <c r="R1190" s="184">
        <v>4.4284999999999997</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44391</v>
      </c>
      <c r="E1191" s="184">
        <v>4571.9013000000004</v>
      </c>
      <c r="F1191" s="184">
        <v>3.4588000000000001</v>
      </c>
      <c r="G1191" s="184">
        <v>3.2330999999999999</v>
      </c>
      <c r="H1191" s="184">
        <v>2.875</v>
      </c>
      <c r="I1191" s="184">
        <v>2.6659999999999999</v>
      </c>
      <c r="J1191" s="184">
        <v>2.6556999999999999</v>
      </c>
      <c r="K1191" s="184">
        <v>2.5341999999999998</v>
      </c>
      <c r="L1191" s="184">
        <v>2.5566</v>
      </c>
      <c r="M1191" s="184">
        <v>2.4611999999999998</v>
      </c>
      <c r="N1191" s="184">
        <v>2.4973999999999998</v>
      </c>
      <c r="O1191" s="184">
        <v>4.6288999999999998</v>
      </c>
      <c r="P1191" s="184">
        <v>5.1778000000000004</v>
      </c>
      <c r="Q1191" s="184">
        <v>6.7289000000000003</v>
      </c>
      <c r="R1191" s="184">
        <v>3.6292</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44391</v>
      </c>
      <c r="E1192" s="184">
        <v>1163.5735</v>
      </c>
      <c r="F1192" s="184">
        <v>3.7145000000000001</v>
      </c>
      <c r="G1192" s="184">
        <v>3.3972000000000002</v>
      </c>
      <c r="H1192" s="184">
        <v>3.2545000000000002</v>
      </c>
      <c r="I1192" s="184">
        <v>3.2484999999999999</v>
      </c>
      <c r="J1192" s="184">
        <v>3.2610000000000001</v>
      </c>
      <c r="K1192" s="184">
        <v>3.1920999999999999</v>
      </c>
      <c r="L1192" s="184">
        <v>3.1707000000000001</v>
      </c>
      <c r="M1192" s="184">
        <v>3.0956000000000001</v>
      </c>
      <c r="N1192" s="184">
        <v>3.1156000000000001</v>
      </c>
      <c r="O1192" s="184">
        <v>4.7986000000000004</v>
      </c>
      <c r="P1192" s="184"/>
      <c r="Q1192" s="184">
        <v>4.8822999999999999</v>
      </c>
      <c r="R1192" s="184">
        <v>3.9801000000000002</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44391</v>
      </c>
      <c r="E1193" s="184">
        <v>1159.7547</v>
      </c>
      <c r="F1193" s="184">
        <v>3.6133999999999999</v>
      </c>
      <c r="G1193" s="184">
        <v>3.2959999999999998</v>
      </c>
      <c r="H1193" s="184">
        <v>3.1522999999999999</v>
      </c>
      <c r="I1193" s="184">
        <v>3.1474000000000002</v>
      </c>
      <c r="J1193" s="184">
        <v>3.1602000000000001</v>
      </c>
      <c r="K1193" s="184">
        <v>3.0911</v>
      </c>
      <c r="L1193" s="184">
        <v>3.0695999999999999</v>
      </c>
      <c r="M1193" s="184">
        <v>2.9937999999999998</v>
      </c>
      <c r="N1193" s="184">
        <v>3.0129000000000001</v>
      </c>
      <c r="O1193" s="184">
        <v>4.6914999999999996</v>
      </c>
      <c r="P1193" s="184"/>
      <c r="Q1193" s="184">
        <v>4.7739000000000003</v>
      </c>
      <c r="R1193" s="184">
        <v>3.8765999999999998</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44391</v>
      </c>
      <c r="E1194" s="184">
        <v>268.74990000000003</v>
      </c>
      <c r="F1194" s="184">
        <v>3.5587</v>
      </c>
      <c r="G1194" s="184">
        <v>3.6092</v>
      </c>
      <c r="H1194" s="184">
        <v>3.3490000000000002</v>
      </c>
      <c r="I1194" s="184">
        <v>3.2208000000000001</v>
      </c>
      <c r="J1194" s="184">
        <v>3.3243</v>
      </c>
      <c r="K1194" s="184">
        <v>3.2517999999999998</v>
      </c>
      <c r="L1194" s="184">
        <v>3.2484000000000002</v>
      </c>
      <c r="M1194" s="184">
        <v>3.1615000000000002</v>
      </c>
      <c r="N1194" s="184">
        <v>3.1823000000000001</v>
      </c>
      <c r="O1194" s="184">
        <v>5.3731</v>
      </c>
      <c r="P1194" s="184">
        <v>5.992</v>
      </c>
      <c r="Q1194" s="184">
        <v>7.3887</v>
      </c>
      <c r="R1194" s="184">
        <v>4.2964000000000002</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44391</v>
      </c>
      <c r="E1195" s="184">
        <v>270.65550000000002</v>
      </c>
      <c r="F1195" s="184">
        <v>3.6549999999999998</v>
      </c>
      <c r="G1195" s="184">
        <v>3.7141999999999999</v>
      </c>
      <c r="H1195" s="184">
        <v>3.4508000000000001</v>
      </c>
      <c r="I1195" s="184">
        <v>3.3216999999999999</v>
      </c>
      <c r="J1195" s="184">
        <v>3.4251</v>
      </c>
      <c r="K1195" s="184">
        <v>3.3536000000000001</v>
      </c>
      <c r="L1195" s="184">
        <v>3.3732000000000002</v>
      </c>
      <c r="M1195" s="184">
        <v>3.2955000000000001</v>
      </c>
      <c r="N1195" s="184">
        <v>3.3193999999999999</v>
      </c>
      <c r="O1195" s="184">
        <v>5.4922000000000004</v>
      </c>
      <c r="P1195" s="184">
        <v>6.0861999999999998</v>
      </c>
      <c r="Q1195" s="184">
        <v>7.2175000000000002</v>
      </c>
      <c r="R1195" s="184">
        <v>4.4451999999999998</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44391</v>
      </c>
      <c r="E1196" s="184">
        <v>2916.6076800000001</v>
      </c>
      <c r="F1196" s="184">
        <v>3.5144000000000002</v>
      </c>
      <c r="G1196" s="184">
        <v>3.4931000000000001</v>
      </c>
      <c r="H1196" s="184">
        <v>3.3277000000000001</v>
      </c>
      <c r="I1196" s="184">
        <v>3.1839</v>
      </c>
      <c r="J1196" s="184">
        <v>3.2261000000000002</v>
      </c>
      <c r="K1196" s="184">
        <v>3.1514000000000002</v>
      </c>
      <c r="L1196" s="184">
        <v>3.1509</v>
      </c>
      <c r="M1196" s="184">
        <v>3.0781000000000001</v>
      </c>
      <c r="N1196" s="184">
        <v>3.1156000000000001</v>
      </c>
      <c r="O1196" s="184">
        <v>1.9278999999999999</v>
      </c>
      <c r="P1196" s="184">
        <v>3.9129</v>
      </c>
      <c r="Q1196" s="184">
        <v>6.5458999999999996</v>
      </c>
      <c r="R1196" s="184">
        <v>3.9925000000000002</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44391</v>
      </c>
      <c r="E1197" s="184">
        <v>2934.8230400000002</v>
      </c>
      <c r="F1197" s="184">
        <v>3.6040999999999999</v>
      </c>
      <c r="G1197" s="184">
        <v>3.5821999999999998</v>
      </c>
      <c r="H1197" s="184">
        <v>3.4175</v>
      </c>
      <c r="I1197" s="184">
        <v>3.2738999999999998</v>
      </c>
      <c r="J1197" s="184">
        <v>3.3144999999999998</v>
      </c>
      <c r="K1197" s="184">
        <v>3.2414999999999998</v>
      </c>
      <c r="L1197" s="184">
        <v>3.2412999999999998</v>
      </c>
      <c r="M1197" s="184">
        <v>3.165</v>
      </c>
      <c r="N1197" s="184">
        <v>3.2008000000000001</v>
      </c>
      <c r="O1197" s="184">
        <v>1.9935</v>
      </c>
      <c r="P1197" s="184">
        <v>3.9813999999999998</v>
      </c>
      <c r="Q1197" s="184">
        <v>5.9827000000000004</v>
      </c>
      <c r="R1197" s="184">
        <v>4.0518999999999998</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44391</v>
      </c>
      <c r="E1198" s="184">
        <v>10.391500000000001</v>
      </c>
      <c r="F1198" s="184">
        <v>3.8641000000000001</v>
      </c>
      <c r="G1198" s="184">
        <v>3.8650000000000002</v>
      </c>
      <c r="H1198" s="184">
        <v>3.8666</v>
      </c>
      <c r="I1198" s="184">
        <v>4.0205000000000002</v>
      </c>
      <c r="J1198" s="184">
        <v>3.8759999999999999</v>
      </c>
      <c r="K1198" s="184">
        <v>4.3503999999999996</v>
      </c>
      <c r="L1198" s="184">
        <v>4.4995000000000003</v>
      </c>
      <c r="M1198" s="184">
        <v>4.5624000000000002</v>
      </c>
      <c r="N1198" s="184"/>
      <c r="O1198" s="184"/>
      <c r="P1198" s="184"/>
      <c r="Q1198" s="184">
        <v>4.7161</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44391</v>
      </c>
      <c r="E1199" s="184">
        <v>10.391999999999999</v>
      </c>
      <c r="F1199" s="184">
        <v>3.5127000000000002</v>
      </c>
      <c r="G1199" s="184">
        <v>3.7475999999999998</v>
      </c>
      <c r="H1199" s="184">
        <v>3.8664000000000001</v>
      </c>
      <c r="I1199" s="184">
        <v>4.0202999999999998</v>
      </c>
      <c r="J1199" s="184">
        <v>3.8759000000000001</v>
      </c>
      <c r="K1199" s="184">
        <v>4.3699000000000003</v>
      </c>
      <c r="L1199" s="184">
        <v>4.5114000000000001</v>
      </c>
      <c r="M1199" s="184">
        <v>4.569</v>
      </c>
      <c r="N1199" s="184"/>
      <c r="O1199" s="184"/>
      <c r="P1199" s="184"/>
      <c r="Q1199" s="184">
        <v>4.7221000000000002</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44391</v>
      </c>
      <c r="E1200" s="184">
        <v>10.391500000000001</v>
      </c>
      <c r="F1200" s="184">
        <v>3.8641000000000001</v>
      </c>
      <c r="G1200" s="184">
        <v>3.8650000000000002</v>
      </c>
      <c r="H1200" s="184">
        <v>3.8666</v>
      </c>
      <c r="I1200" s="184">
        <v>4.0205000000000002</v>
      </c>
      <c r="J1200" s="184">
        <v>3.8759999999999999</v>
      </c>
      <c r="K1200" s="184">
        <v>4.3503999999999996</v>
      </c>
      <c r="L1200" s="184">
        <v>4.4995000000000003</v>
      </c>
      <c r="M1200" s="184">
        <v>4.5624000000000002</v>
      </c>
      <c r="N1200" s="184"/>
      <c r="O1200" s="184"/>
      <c r="P1200" s="184"/>
      <c r="Q1200" s="184">
        <v>4.7161</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44391</v>
      </c>
      <c r="E1201" s="184">
        <v>10.3926</v>
      </c>
      <c r="F1201" s="184">
        <v>3.5125000000000002</v>
      </c>
      <c r="G1201" s="184">
        <v>3.7473999999999998</v>
      </c>
      <c r="H1201" s="184">
        <v>3.8159000000000001</v>
      </c>
      <c r="I1201" s="184">
        <v>3.9948999999999999</v>
      </c>
      <c r="J1201" s="184">
        <v>3.8521000000000001</v>
      </c>
      <c r="K1201" s="184">
        <v>4.3539000000000003</v>
      </c>
      <c r="L1201" s="184">
        <v>4.5152000000000001</v>
      </c>
      <c r="M1201" s="184">
        <v>4.5784000000000002</v>
      </c>
      <c r="N1201" s="184"/>
      <c r="O1201" s="184"/>
      <c r="P1201" s="184"/>
      <c r="Q1201" s="184">
        <v>4.7293000000000003</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44391</v>
      </c>
      <c r="E1202" s="184">
        <v>32.816299999999998</v>
      </c>
      <c r="F1202" s="184">
        <v>3.2258</v>
      </c>
      <c r="G1202" s="184">
        <v>3.4119000000000002</v>
      </c>
      <c r="H1202" s="184">
        <v>3.4662000000000002</v>
      </c>
      <c r="I1202" s="184">
        <v>3.5958999999999999</v>
      </c>
      <c r="J1202" s="184">
        <v>3.4615</v>
      </c>
      <c r="K1202" s="184">
        <v>3.9298000000000002</v>
      </c>
      <c r="L1202" s="184">
        <v>4.0838999999999999</v>
      </c>
      <c r="M1202" s="184">
        <v>4.1441999999999997</v>
      </c>
      <c r="N1202" s="184">
        <v>4.3105000000000002</v>
      </c>
      <c r="O1202" s="184">
        <v>5.9127000000000001</v>
      </c>
      <c r="P1202" s="184">
        <v>6.2981999999999996</v>
      </c>
      <c r="Q1202" s="184">
        <v>7.8112000000000004</v>
      </c>
      <c r="R1202" s="184">
        <v>5.1192000000000002</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44391</v>
      </c>
      <c r="E1203" s="184">
        <v>33.330399999999997</v>
      </c>
      <c r="F1203" s="184">
        <v>3.6141999999999999</v>
      </c>
      <c r="G1203" s="184">
        <v>3.7610000000000001</v>
      </c>
      <c r="H1203" s="184">
        <v>3.82</v>
      </c>
      <c r="I1203" s="184">
        <v>3.9561999999999999</v>
      </c>
      <c r="J1203" s="184">
        <v>3.8191999999999999</v>
      </c>
      <c r="K1203" s="184">
        <v>4.2910000000000004</v>
      </c>
      <c r="L1203" s="184">
        <v>4.4440999999999997</v>
      </c>
      <c r="M1203" s="184">
        <v>4.5068999999999999</v>
      </c>
      <c r="N1203" s="184">
        <v>4.6760000000000002</v>
      </c>
      <c r="O1203" s="184">
        <v>6.2497999999999996</v>
      </c>
      <c r="P1203" s="184">
        <v>6.5327999999999999</v>
      </c>
      <c r="Q1203" s="184">
        <v>7.6908000000000003</v>
      </c>
      <c r="R1203" s="184">
        <v>5.4863999999999997</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44391</v>
      </c>
      <c r="E1204" s="184">
        <v>28.037400000000002</v>
      </c>
      <c r="F1204" s="184">
        <v>3.6455000000000002</v>
      </c>
      <c r="G1204" s="184">
        <v>3.4291</v>
      </c>
      <c r="H1204" s="184">
        <v>3.2566000000000002</v>
      </c>
      <c r="I1204" s="184">
        <v>3.1934</v>
      </c>
      <c r="J1204" s="184">
        <v>3.2284000000000002</v>
      </c>
      <c r="K1204" s="184">
        <v>3.1648999999999998</v>
      </c>
      <c r="L1204" s="184">
        <v>3.1543000000000001</v>
      </c>
      <c r="M1204" s="184">
        <v>3.0933000000000002</v>
      </c>
      <c r="N1204" s="184">
        <v>3.1086</v>
      </c>
      <c r="O1204" s="184">
        <v>4.8536999999999999</v>
      </c>
      <c r="P1204" s="184">
        <v>5.3884999999999996</v>
      </c>
      <c r="Q1204" s="184">
        <v>6.9802</v>
      </c>
      <c r="R1204" s="184">
        <v>3.9177</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44391</v>
      </c>
      <c r="E1205" s="184">
        <v>27.952100000000002</v>
      </c>
      <c r="F1205" s="184">
        <v>3.3954</v>
      </c>
      <c r="G1205" s="184">
        <v>3.3089</v>
      </c>
      <c r="H1205" s="184">
        <v>3.1545000000000001</v>
      </c>
      <c r="I1205" s="184">
        <v>3.0815999999999999</v>
      </c>
      <c r="J1205" s="184">
        <v>3.1288999999999998</v>
      </c>
      <c r="K1205" s="184">
        <v>3.0638999999999998</v>
      </c>
      <c r="L1205" s="184">
        <v>3.0525000000000002</v>
      </c>
      <c r="M1205" s="184">
        <v>2.9908000000000001</v>
      </c>
      <c r="N1205" s="184">
        <v>3.0051999999999999</v>
      </c>
      <c r="O1205" s="184">
        <v>4.7712000000000003</v>
      </c>
      <c r="P1205" s="184">
        <v>5.3167999999999997</v>
      </c>
      <c r="Q1205" s="184">
        <v>6.9203999999999999</v>
      </c>
      <c r="R1205" s="184">
        <v>3.8254000000000001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44391</v>
      </c>
      <c r="E1206" s="184">
        <v>3232.4353999999998</v>
      </c>
      <c r="F1206" s="184">
        <v>4.2755999999999998</v>
      </c>
      <c r="G1206" s="184">
        <v>3.8589000000000002</v>
      </c>
      <c r="H1206" s="184">
        <v>3.5851999999999999</v>
      </c>
      <c r="I1206" s="184">
        <v>3.3839000000000001</v>
      </c>
      <c r="J1206" s="184">
        <v>3.3332000000000002</v>
      </c>
      <c r="K1206" s="184">
        <v>3.1894</v>
      </c>
      <c r="L1206" s="184">
        <v>3.2288999999999999</v>
      </c>
      <c r="M1206" s="184">
        <v>3.1381999999999999</v>
      </c>
      <c r="N1206" s="184">
        <v>3.1779000000000002</v>
      </c>
      <c r="O1206" s="184">
        <v>5.2683999999999997</v>
      </c>
      <c r="P1206" s="184">
        <v>5.8798000000000004</v>
      </c>
      <c r="Q1206" s="184">
        <v>6.8982999999999999</v>
      </c>
      <c r="R1206" s="184">
        <v>4.2568000000000001</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44391</v>
      </c>
      <c r="E1207" s="184">
        <v>3251.94</v>
      </c>
      <c r="F1207" s="184">
        <v>4.3757000000000001</v>
      </c>
      <c r="G1207" s="184">
        <v>3.9592999999999998</v>
      </c>
      <c r="H1207" s="184">
        <v>3.6854</v>
      </c>
      <c r="I1207" s="184">
        <v>3.4842</v>
      </c>
      <c r="J1207" s="184">
        <v>3.4336000000000002</v>
      </c>
      <c r="K1207" s="184">
        <v>3.2778999999999998</v>
      </c>
      <c r="L1207" s="184">
        <v>3.3138000000000001</v>
      </c>
      <c r="M1207" s="184">
        <v>3.2225999999999999</v>
      </c>
      <c r="N1207" s="184">
        <v>3.2624</v>
      </c>
      <c r="O1207" s="184">
        <v>5.3554000000000004</v>
      </c>
      <c r="P1207" s="184">
        <v>5.9602000000000004</v>
      </c>
      <c r="Q1207" s="184">
        <v>7.1333000000000002</v>
      </c>
      <c r="R1207" s="184">
        <v>4.3380999999999998</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44391</v>
      </c>
      <c r="E1208" s="184">
        <v>3262.9769999999999</v>
      </c>
      <c r="F1208" s="184">
        <v>4.2758000000000003</v>
      </c>
      <c r="G1208" s="184">
        <v>3.8586</v>
      </c>
      <c r="H1208" s="184">
        <v>3.5851000000000002</v>
      </c>
      <c r="I1208" s="184">
        <v>3.3837999999999999</v>
      </c>
      <c r="J1208" s="184">
        <v>3.3338000000000001</v>
      </c>
      <c r="K1208" s="184">
        <v>3.1905999999999999</v>
      </c>
      <c r="L1208" s="184">
        <v>3.2298</v>
      </c>
      <c r="M1208" s="184">
        <v>3.1389</v>
      </c>
      <c r="N1208" s="184">
        <v>3.1785000000000001</v>
      </c>
      <c r="O1208" s="184">
        <v>5.2691999999999997</v>
      </c>
      <c r="P1208" s="184">
        <v>5.8810000000000002</v>
      </c>
      <c r="Q1208" s="184">
        <v>6.9269999999999996</v>
      </c>
      <c r="R1208" s="184">
        <v>4.2575000000000003</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44391</v>
      </c>
      <c r="E1209" s="184">
        <v>43.811500000000002</v>
      </c>
      <c r="F1209" s="184">
        <v>3.9161000000000001</v>
      </c>
      <c r="G1209" s="184">
        <v>3.8334999999999999</v>
      </c>
      <c r="H1209" s="184">
        <v>3.6564000000000001</v>
      </c>
      <c r="I1209" s="184">
        <v>3.468</v>
      </c>
      <c r="J1209" s="184">
        <v>3.4477000000000002</v>
      </c>
      <c r="K1209" s="184">
        <v>3.3361999999999998</v>
      </c>
      <c r="L1209" s="184">
        <v>3.3599000000000001</v>
      </c>
      <c r="M1209" s="184">
        <v>3.2907000000000002</v>
      </c>
      <c r="N1209" s="184">
        <v>3.3349000000000002</v>
      </c>
      <c r="O1209" s="184">
        <v>5.4177</v>
      </c>
      <c r="P1209" s="184">
        <v>6.0343</v>
      </c>
      <c r="Q1209" s="184">
        <v>7.1881000000000004</v>
      </c>
      <c r="R1209" s="184">
        <v>4.3727999999999998</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44391</v>
      </c>
      <c r="E1210" s="184">
        <v>43.520400000000002</v>
      </c>
      <c r="F1210" s="184">
        <v>3.7745000000000002</v>
      </c>
      <c r="G1210" s="184">
        <v>3.7473000000000001</v>
      </c>
      <c r="H1210" s="184">
        <v>3.5609000000000002</v>
      </c>
      <c r="I1210" s="184">
        <v>3.3771</v>
      </c>
      <c r="J1210" s="184">
        <v>3.3555999999999999</v>
      </c>
      <c r="K1210" s="184">
        <v>3.2416</v>
      </c>
      <c r="L1210" s="184">
        <v>3.2658999999999998</v>
      </c>
      <c r="M1210" s="184">
        <v>3.1968000000000001</v>
      </c>
      <c r="N1210" s="184">
        <v>3.2406999999999999</v>
      </c>
      <c r="O1210" s="184">
        <v>5.3318000000000003</v>
      </c>
      <c r="P1210" s="184">
        <v>5.9432</v>
      </c>
      <c r="Q1210" s="184">
        <v>7.3041999999999998</v>
      </c>
      <c r="R1210" s="184">
        <v>4.2824</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44391</v>
      </c>
      <c r="E1211" s="184">
        <v>40.672199999999997</v>
      </c>
      <c r="F1211" s="184">
        <v>3.7694999999999999</v>
      </c>
      <c r="G1211" s="184">
        <v>3.7404000000000002</v>
      </c>
      <c r="H1211" s="184">
        <v>3.5665</v>
      </c>
      <c r="I1211" s="184">
        <v>3.3824999999999998</v>
      </c>
      <c r="J1211" s="184">
        <v>3.3565999999999998</v>
      </c>
      <c r="K1211" s="184">
        <v>3.2418999999999998</v>
      </c>
      <c r="L1211" s="184">
        <v>3.2658999999999998</v>
      </c>
      <c r="M1211" s="184">
        <v>3.1964999999999999</v>
      </c>
      <c r="N1211" s="184">
        <v>3.2404999999999999</v>
      </c>
      <c r="O1211" s="184">
        <v>5.3319999999999999</v>
      </c>
      <c r="P1211" s="184">
        <v>5.944</v>
      </c>
      <c r="Q1211" s="184">
        <v>6.7854000000000001</v>
      </c>
      <c r="R1211" s="184">
        <v>4.2826000000000004</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44391</v>
      </c>
      <c r="E1212" s="184">
        <v>3278.3456000000001</v>
      </c>
      <c r="F1212" s="184">
        <v>3.9016999999999999</v>
      </c>
      <c r="G1212" s="184">
        <v>3.7536</v>
      </c>
      <c r="H1212" s="184">
        <v>3.53</v>
      </c>
      <c r="I1212" s="184">
        <v>3.3521000000000001</v>
      </c>
      <c r="J1212" s="184">
        <v>3.3875999999999999</v>
      </c>
      <c r="K1212" s="184">
        <v>3.2818000000000001</v>
      </c>
      <c r="L1212" s="184">
        <v>3.3077999999999999</v>
      </c>
      <c r="M1212" s="184">
        <v>3.2221000000000002</v>
      </c>
      <c r="N1212" s="184">
        <v>3.2793000000000001</v>
      </c>
      <c r="O1212" s="184">
        <v>5.4509999999999996</v>
      </c>
      <c r="P1212" s="184">
        <v>6.0648</v>
      </c>
      <c r="Q1212" s="184">
        <v>7.2351999999999999</v>
      </c>
      <c r="R1212" s="184">
        <v>4.4337</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44391</v>
      </c>
      <c r="E1213" s="184">
        <v>3254.2321000000002</v>
      </c>
      <c r="F1213" s="184">
        <v>3.7915000000000001</v>
      </c>
      <c r="G1213" s="184">
        <v>3.6436999999999999</v>
      </c>
      <c r="H1213" s="184">
        <v>3.42</v>
      </c>
      <c r="I1213" s="184">
        <v>3.2416999999999998</v>
      </c>
      <c r="J1213" s="184">
        <v>3.2772999999999999</v>
      </c>
      <c r="K1213" s="184">
        <v>3.1709000000000001</v>
      </c>
      <c r="L1213" s="184">
        <v>3.1901000000000002</v>
      </c>
      <c r="M1213" s="184">
        <v>3.1032000000000002</v>
      </c>
      <c r="N1213" s="184">
        <v>3.1608000000000001</v>
      </c>
      <c r="O1213" s="184">
        <v>5.3438999999999997</v>
      </c>
      <c r="P1213" s="184">
        <v>5.9747000000000003</v>
      </c>
      <c r="Q1213" s="184">
        <v>7.2417999999999996</v>
      </c>
      <c r="R1213" s="184">
        <v>4.3098000000000001</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44391</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44391</v>
      </c>
      <c r="E1218" s="184">
        <v>1007.4141</v>
      </c>
      <c r="F1218" s="184">
        <v>3.5510000000000002</v>
      </c>
      <c r="G1218" s="184">
        <v>3.4756</v>
      </c>
      <c r="H1218" s="184">
        <v>3.3090000000000002</v>
      </c>
      <c r="I1218" s="184">
        <v>3.2713999999999999</v>
      </c>
      <c r="J1218" s="184">
        <v>3.3039999999999998</v>
      </c>
      <c r="K1218" s="184"/>
      <c r="L1218" s="184"/>
      <c r="M1218" s="184"/>
      <c r="N1218" s="184"/>
      <c r="O1218" s="184"/>
      <c r="P1218" s="184"/>
      <c r="Q1218" s="184">
        <v>3.3001999999999998</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44391</v>
      </c>
      <c r="E1219" s="184">
        <v>1007.0664</v>
      </c>
      <c r="F1219" s="184">
        <v>3.4</v>
      </c>
      <c r="G1219" s="184">
        <v>3.3256999999999999</v>
      </c>
      <c r="H1219" s="184">
        <v>3.1587999999999998</v>
      </c>
      <c r="I1219" s="184">
        <v>3.1212</v>
      </c>
      <c r="J1219" s="184">
        <v>3.1488</v>
      </c>
      <c r="K1219" s="184"/>
      <c r="L1219" s="184"/>
      <c r="M1219" s="184"/>
      <c r="N1219" s="184"/>
      <c r="O1219" s="184"/>
      <c r="P1219" s="184"/>
      <c r="Q1219" s="184">
        <v>3.1454</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44391</v>
      </c>
      <c r="E1220" s="184">
        <v>1984.4494</v>
      </c>
      <c r="F1220" s="184">
        <v>3.7139000000000002</v>
      </c>
      <c r="G1220" s="184">
        <v>3.5546000000000002</v>
      </c>
      <c r="H1220" s="184">
        <v>3.3485999999999998</v>
      </c>
      <c r="I1220" s="184">
        <v>3.2948</v>
      </c>
      <c r="J1220" s="184">
        <v>3.3279999999999998</v>
      </c>
      <c r="K1220" s="184">
        <v>3.2332999999999998</v>
      </c>
      <c r="L1220" s="184">
        <v>3.2677</v>
      </c>
      <c r="M1220" s="184">
        <v>3.1819999999999999</v>
      </c>
      <c r="N1220" s="184">
        <v>3.2187000000000001</v>
      </c>
      <c r="O1220" s="184">
        <v>4.0461</v>
      </c>
      <c r="P1220" s="184">
        <v>5.1234000000000002</v>
      </c>
      <c r="Q1220" s="184">
        <v>7.0279999999999996</v>
      </c>
      <c r="R1220" s="184">
        <v>4.3151999999999999</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44391</v>
      </c>
      <c r="E1221" s="184">
        <v>2001.0237999999999</v>
      </c>
      <c r="F1221" s="184">
        <v>3.7945000000000002</v>
      </c>
      <c r="G1221" s="184">
        <v>3.6364999999999998</v>
      </c>
      <c r="H1221" s="184">
        <v>3.4306999999999999</v>
      </c>
      <c r="I1221" s="184">
        <v>3.3765000000000001</v>
      </c>
      <c r="J1221" s="184">
        <v>3.4091999999999998</v>
      </c>
      <c r="K1221" s="184">
        <v>3.3248000000000002</v>
      </c>
      <c r="L1221" s="184">
        <v>3.3542000000000001</v>
      </c>
      <c r="M1221" s="184">
        <v>3.2742</v>
      </c>
      <c r="N1221" s="184">
        <v>3.3142999999999998</v>
      </c>
      <c r="O1221" s="184">
        <v>4.1509</v>
      </c>
      <c r="P1221" s="184">
        <v>5.2375999999999996</v>
      </c>
      <c r="Q1221" s="184">
        <v>6.6936</v>
      </c>
      <c r="R1221" s="184">
        <v>4.4156000000000004</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44391</v>
      </c>
      <c r="E1222" s="184">
        <v>3402.5677999999998</v>
      </c>
      <c r="F1222" s="184">
        <v>4.1551</v>
      </c>
      <c r="G1222" s="184">
        <v>3.9302999999999999</v>
      </c>
      <c r="H1222" s="184">
        <v>3.6194000000000002</v>
      </c>
      <c r="I1222" s="184">
        <v>3.4542999999999999</v>
      </c>
      <c r="J1222" s="184">
        <v>3.4504999999999999</v>
      </c>
      <c r="K1222" s="184">
        <v>3.3157000000000001</v>
      </c>
      <c r="L1222" s="184">
        <v>3.3273999999999999</v>
      </c>
      <c r="M1222" s="184">
        <v>3.2496</v>
      </c>
      <c r="N1222" s="184">
        <v>3.2856000000000001</v>
      </c>
      <c r="O1222" s="184">
        <v>5.4138999999999999</v>
      </c>
      <c r="P1222" s="184">
        <v>6.0335000000000001</v>
      </c>
      <c r="Q1222" s="184">
        <v>7.1676000000000002</v>
      </c>
      <c r="R1222" s="184">
        <v>4.3612000000000002</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44391</v>
      </c>
      <c r="E1223" s="184">
        <v>3124.6484</v>
      </c>
      <c r="F1223" s="184">
        <v>3.5268999999999999</v>
      </c>
      <c r="G1223" s="184">
        <v>3.3012999999999999</v>
      </c>
      <c r="H1223" s="184">
        <v>2.99</v>
      </c>
      <c r="I1223" s="184">
        <v>2.8245</v>
      </c>
      <c r="J1223" s="184">
        <v>2.8197000000000001</v>
      </c>
      <c r="K1223" s="184">
        <v>2.6831999999999998</v>
      </c>
      <c r="L1223" s="184">
        <v>2.6989999999999998</v>
      </c>
      <c r="M1223" s="184">
        <v>2.6181999999999999</v>
      </c>
      <c r="N1223" s="184">
        <v>2.6522000000000001</v>
      </c>
      <c r="O1223" s="184">
        <v>4.7572000000000001</v>
      </c>
      <c r="P1223" s="184">
        <v>5.3510999999999997</v>
      </c>
      <c r="Q1223" s="184">
        <v>6.5095999999999998</v>
      </c>
      <c r="R1223" s="184">
        <v>3.7204999999999999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44391</v>
      </c>
      <c r="E1224" s="184">
        <v>3384.1945000000001</v>
      </c>
      <c r="F1224" s="184">
        <v>4.0655000000000001</v>
      </c>
      <c r="G1224" s="184">
        <v>3.8401000000000001</v>
      </c>
      <c r="H1224" s="184">
        <v>3.5293999999999999</v>
      </c>
      <c r="I1224" s="184">
        <v>3.3641999999999999</v>
      </c>
      <c r="J1224" s="184">
        <v>3.3601999999999999</v>
      </c>
      <c r="K1224" s="184">
        <v>3.2248999999999999</v>
      </c>
      <c r="L1224" s="184">
        <v>3.2421000000000002</v>
      </c>
      <c r="M1224" s="184">
        <v>3.1650999999999998</v>
      </c>
      <c r="N1224" s="184">
        <v>3.2035999999999998</v>
      </c>
      <c r="O1224" s="184">
        <v>5.3331</v>
      </c>
      <c r="P1224" s="184">
        <v>5.9668000000000001</v>
      </c>
      <c r="Q1224" s="184">
        <v>7.0353000000000003</v>
      </c>
      <c r="R1224" s="184">
        <v>4.2725</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44391</v>
      </c>
      <c r="E1225" s="184">
        <v>1121.6406999999999</v>
      </c>
      <c r="F1225" s="184">
        <v>2.9582999999999999</v>
      </c>
      <c r="G1225" s="184">
        <v>2.9565999999999999</v>
      </c>
      <c r="H1225" s="184">
        <v>2.9601999999999999</v>
      </c>
      <c r="I1225" s="184">
        <v>2.9605000000000001</v>
      </c>
      <c r="J1225" s="184">
        <v>2.9567999999999999</v>
      </c>
      <c r="K1225" s="184">
        <v>2.9902000000000002</v>
      </c>
      <c r="L1225" s="184">
        <v>3.0268999999999999</v>
      </c>
      <c r="M1225" s="184">
        <v>3.0219</v>
      </c>
      <c r="N1225" s="184">
        <v>3.0188000000000001</v>
      </c>
      <c r="O1225" s="184"/>
      <c r="P1225" s="184"/>
      <c r="Q1225" s="184">
        <v>4.7019000000000002</v>
      </c>
      <c r="R1225" s="184">
        <v>4.0342000000000002</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44391</v>
      </c>
      <c r="E1226" s="184">
        <v>1119.4265</v>
      </c>
      <c r="F1226" s="184">
        <v>2.8761000000000001</v>
      </c>
      <c r="G1226" s="184">
        <v>2.8797999999999999</v>
      </c>
      <c r="H1226" s="184">
        <v>2.8820999999999999</v>
      </c>
      <c r="I1226" s="184">
        <v>2.8814000000000002</v>
      </c>
      <c r="J1226" s="184">
        <v>2.8771</v>
      </c>
      <c r="K1226" s="184">
        <v>2.91</v>
      </c>
      <c r="L1226" s="184">
        <v>2.9459</v>
      </c>
      <c r="M1226" s="184">
        <v>2.9403000000000001</v>
      </c>
      <c r="N1226" s="184">
        <v>2.9365999999999999</v>
      </c>
      <c r="O1226" s="184"/>
      <c r="P1226" s="184"/>
      <c r="Q1226" s="184">
        <v>4.6189999999999998</v>
      </c>
      <c r="R1226" s="184">
        <v>3.952</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3.5304321428571419</v>
      </c>
      <c r="G1227" s="186">
        <v>3.3916714285714291</v>
      </c>
      <c r="H1227" s="186">
        <v>3.2011366071428582</v>
      </c>
      <c r="I1227" s="186">
        <v>3.1028116071428569</v>
      </c>
      <c r="J1227" s="186">
        <v>3.1001241071428565</v>
      </c>
      <c r="K1227" s="186">
        <v>3.038161818181818</v>
      </c>
      <c r="L1227" s="186">
        <v>3.0747654545454539</v>
      </c>
      <c r="M1227" s="186">
        <v>3.0064518181818181</v>
      </c>
      <c r="N1227" s="186">
        <v>2.9765349056603769</v>
      </c>
      <c r="O1227" s="186">
        <v>4.9561663043478283</v>
      </c>
      <c r="P1227" s="186">
        <v>5.6812079545454557</v>
      </c>
      <c r="Q1227" s="186">
        <v>6.0542017857142829</v>
      </c>
      <c r="R1227" s="186">
        <v>4.0347717171717177</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3.7512499999999998</v>
      </c>
      <c r="G1228" s="186">
        <v>3.6393</v>
      </c>
      <c r="H1228" s="186">
        <v>3.4215999999999998</v>
      </c>
      <c r="I1228" s="186">
        <v>3.2946999999999997</v>
      </c>
      <c r="J1228" s="186">
        <v>3.3106999999999998</v>
      </c>
      <c r="K1228" s="186">
        <v>3.2129500000000002</v>
      </c>
      <c r="L1228" s="186">
        <v>3.2452500000000004</v>
      </c>
      <c r="M1228" s="186">
        <v>3.1601499999999998</v>
      </c>
      <c r="N1228" s="186">
        <v>3.1838499999999996</v>
      </c>
      <c r="O1228" s="186">
        <v>5.3130500000000005</v>
      </c>
      <c r="P1228" s="186">
        <v>5.9498999999999995</v>
      </c>
      <c r="Q1228" s="186">
        <v>6.9804499999999994</v>
      </c>
      <c r="R1228" s="186">
        <v>4.2575000000000003</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44391</v>
      </c>
      <c r="E1231" s="184">
        <v>71.138499999999993</v>
      </c>
      <c r="F1231" s="184">
        <v>-17.385300000000001</v>
      </c>
      <c r="G1231" s="184">
        <v>-2.7286000000000001</v>
      </c>
      <c r="H1231" s="184">
        <v>13.042899999999999</v>
      </c>
      <c r="I1231" s="184">
        <v>-6.5437000000000003</v>
      </c>
      <c r="J1231" s="184">
        <v>-14.248799999999999</v>
      </c>
      <c r="K1231" s="184">
        <v>-0.35659999999999997</v>
      </c>
      <c r="L1231" s="184">
        <v>-2.2195</v>
      </c>
      <c r="M1231" s="184">
        <v>0.15820000000000001</v>
      </c>
      <c r="N1231" s="184">
        <v>1.0385</v>
      </c>
      <c r="O1231" s="184">
        <v>9.2043999999999997</v>
      </c>
      <c r="P1231" s="184">
        <v>7.9657</v>
      </c>
      <c r="Q1231" s="184">
        <v>8.8928999999999991</v>
      </c>
      <c r="R1231" s="184">
        <v>5.5945999999999998</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44391</v>
      </c>
      <c r="E1232" s="184">
        <v>76.179299999999998</v>
      </c>
      <c r="F1232" s="184">
        <v>-16.761900000000001</v>
      </c>
      <c r="G1232" s="184">
        <v>-2.1267</v>
      </c>
      <c r="H1232" s="184">
        <v>13.649900000000001</v>
      </c>
      <c r="I1232" s="184">
        <v>-5.9447999999999999</v>
      </c>
      <c r="J1232" s="184">
        <v>-13.655200000000001</v>
      </c>
      <c r="K1232" s="184">
        <v>0.24329999999999999</v>
      </c>
      <c r="L1232" s="184">
        <v>-1.6254</v>
      </c>
      <c r="M1232" s="184">
        <v>0.76039999999999996</v>
      </c>
      <c r="N1232" s="184">
        <v>1.6468</v>
      </c>
      <c r="O1232" s="184">
        <v>9.8047000000000004</v>
      </c>
      <c r="P1232" s="184">
        <v>8.6826000000000008</v>
      </c>
      <c r="Q1232" s="184">
        <v>9.0260999999999996</v>
      </c>
      <c r="R1232" s="184">
        <v>6.1626000000000003</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44391</v>
      </c>
      <c r="E1233" s="184">
        <v>13.5504</v>
      </c>
      <c r="F1233" s="184">
        <v>-13.7324</v>
      </c>
      <c r="G1233" s="184">
        <v>-0.64639999999999997</v>
      </c>
      <c r="H1233" s="184">
        <v>10.4878</v>
      </c>
      <c r="I1233" s="184">
        <v>-12.3512</v>
      </c>
      <c r="J1233" s="184">
        <v>-24.1402</v>
      </c>
      <c r="K1233" s="184">
        <v>-8.0068999999999999</v>
      </c>
      <c r="L1233" s="184">
        <v>-6.8670999999999998</v>
      </c>
      <c r="M1233" s="184">
        <v>0.15210000000000001</v>
      </c>
      <c r="N1233" s="184">
        <v>-1.5511999999999999</v>
      </c>
      <c r="O1233" s="184">
        <v>10.7293</v>
      </c>
      <c r="P1233" s="184"/>
      <c r="Q1233" s="184">
        <v>10.567</v>
      </c>
      <c r="R1233" s="184">
        <v>4.4040999999999997</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44391</v>
      </c>
      <c r="E1234" s="184">
        <v>13.6838</v>
      </c>
      <c r="F1234" s="184">
        <v>-13.332100000000001</v>
      </c>
      <c r="G1234" s="184">
        <v>-0.3201</v>
      </c>
      <c r="H1234" s="184">
        <v>10.8062</v>
      </c>
      <c r="I1234" s="184">
        <v>-12.080399999999999</v>
      </c>
      <c r="J1234" s="184">
        <v>-23.866800000000001</v>
      </c>
      <c r="K1234" s="184">
        <v>-7.7431000000000001</v>
      </c>
      <c r="L1234" s="184">
        <v>-6.5888999999999998</v>
      </c>
      <c r="M1234" s="184">
        <v>0.45879999999999999</v>
      </c>
      <c r="N1234" s="184">
        <v>-1.2427999999999999</v>
      </c>
      <c r="O1234" s="184">
        <v>11.0801</v>
      </c>
      <c r="P1234" s="184"/>
      <c r="Q1234" s="184">
        <v>10.925700000000001</v>
      </c>
      <c r="R1234" s="184">
        <v>4.7343999999999999</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-15.302924999999998</v>
      </c>
      <c r="G1235" s="186">
        <v>-1.4554499999999999</v>
      </c>
      <c r="H1235" s="186">
        <v>11.996700000000001</v>
      </c>
      <c r="I1235" s="186">
        <v>-9.2300249999999995</v>
      </c>
      <c r="J1235" s="186">
        <v>-18.97775</v>
      </c>
      <c r="K1235" s="186">
        <v>-3.9658250000000002</v>
      </c>
      <c r="L1235" s="186">
        <v>-4.3252249999999997</v>
      </c>
      <c r="M1235" s="186">
        <v>0.38237500000000002</v>
      </c>
      <c r="N1235" s="186">
        <v>-2.7175000000000005E-2</v>
      </c>
      <c r="O1235" s="186">
        <v>10.204625</v>
      </c>
      <c r="P1235" s="186">
        <v>8.3241499999999995</v>
      </c>
      <c r="Q1235" s="186">
        <v>9.852924999999999</v>
      </c>
      <c r="R1235" s="186">
        <v>5.2239250000000004</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-15.247150000000001</v>
      </c>
      <c r="G1236" s="186">
        <v>-1.3865499999999999</v>
      </c>
      <c r="H1236" s="186">
        <v>11.92455</v>
      </c>
      <c r="I1236" s="186">
        <v>-9.3120499999999993</v>
      </c>
      <c r="J1236" s="186">
        <v>-19.0578</v>
      </c>
      <c r="K1236" s="186">
        <v>-4.0498500000000002</v>
      </c>
      <c r="L1236" s="186">
        <v>-4.4041999999999994</v>
      </c>
      <c r="M1236" s="186">
        <v>0.3085</v>
      </c>
      <c r="N1236" s="186">
        <v>-0.10214999999999996</v>
      </c>
      <c r="O1236" s="186">
        <v>10.266999999999999</v>
      </c>
      <c r="P1236" s="186">
        <v>8.3241499999999995</v>
      </c>
      <c r="Q1236" s="186">
        <v>9.7965499999999999</v>
      </c>
      <c r="R1236" s="186">
        <v>5.1645000000000003</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44391</v>
      </c>
      <c r="E1239" s="184">
        <v>522.44730000000004</v>
      </c>
      <c r="F1239" s="184">
        <v>5.3384</v>
      </c>
      <c r="G1239" s="184">
        <v>4.8783000000000003</v>
      </c>
      <c r="H1239" s="184">
        <v>6.0881999999999996</v>
      </c>
      <c r="I1239" s="184">
        <v>5.4016000000000002</v>
      </c>
      <c r="J1239" s="184">
        <v>2.9154</v>
      </c>
      <c r="K1239" s="184">
        <v>4.4051999999999998</v>
      </c>
      <c r="L1239" s="184">
        <v>3.9535999999999998</v>
      </c>
      <c r="M1239" s="184">
        <v>4.0382999999999996</v>
      </c>
      <c r="N1239" s="184">
        <v>4.5915999999999997</v>
      </c>
      <c r="O1239" s="184">
        <v>7.1467000000000001</v>
      </c>
      <c r="P1239" s="184">
        <v>7.0152999999999999</v>
      </c>
      <c r="Q1239" s="184">
        <v>7.3920000000000003</v>
      </c>
      <c r="R1239" s="184">
        <v>6.633</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44391</v>
      </c>
      <c r="E1240" s="184">
        <v>560.47249999999997</v>
      </c>
      <c r="F1240" s="184">
        <v>6.1681999999999997</v>
      </c>
      <c r="G1240" s="184">
        <v>5.7106000000000003</v>
      </c>
      <c r="H1240" s="184">
        <v>6.9196999999999997</v>
      </c>
      <c r="I1240" s="184">
        <v>6.2336999999999998</v>
      </c>
      <c r="J1240" s="184">
        <v>3.7363</v>
      </c>
      <c r="K1240" s="184">
        <v>5.2114000000000003</v>
      </c>
      <c r="L1240" s="184">
        <v>4.7327000000000004</v>
      </c>
      <c r="M1240" s="184">
        <v>4.8459000000000003</v>
      </c>
      <c r="N1240" s="184">
        <v>5.4223999999999997</v>
      </c>
      <c r="O1240" s="184">
        <v>8.0307999999999993</v>
      </c>
      <c r="P1240" s="184">
        <v>7.9074</v>
      </c>
      <c r="Q1240" s="184">
        <v>8.5843000000000007</v>
      </c>
      <c r="R1240" s="184">
        <v>7.5072000000000001</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44391</v>
      </c>
      <c r="E1241" s="184">
        <v>2515.5886</v>
      </c>
      <c r="F1241" s="184">
        <v>5.2096999999999998</v>
      </c>
      <c r="G1241" s="184">
        <v>5.5936000000000003</v>
      </c>
      <c r="H1241" s="184">
        <v>6.8006000000000002</v>
      </c>
      <c r="I1241" s="184">
        <v>5.9673999999999996</v>
      </c>
      <c r="J1241" s="184">
        <v>3.4624000000000001</v>
      </c>
      <c r="K1241" s="184">
        <v>4.5663999999999998</v>
      </c>
      <c r="L1241" s="184">
        <v>4.3613999999999997</v>
      </c>
      <c r="M1241" s="184">
        <v>4.4481999999999999</v>
      </c>
      <c r="N1241" s="184">
        <v>4.7131999999999996</v>
      </c>
      <c r="O1241" s="184">
        <v>7.5892999999999997</v>
      </c>
      <c r="P1241" s="184">
        <v>7.5365000000000002</v>
      </c>
      <c r="Q1241" s="184">
        <v>8.2583000000000002</v>
      </c>
      <c r="R1241" s="184">
        <v>6.9116</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44391</v>
      </c>
      <c r="E1242" s="184">
        <v>2430.6913</v>
      </c>
      <c r="F1242" s="184">
        <v>4.9109999999999996</v>
      </c>
      <c r="G1242" s="184">
        <v>5.2949999999999999</v>
      </c>
      <c r="H1242" s="184">
        <v>6.5019999999999998</v>
      </c>
      <c r="I1242" s="184">
        <v>5.6684000000000001</v>
      </c>
      <c r="J1242" s="184">
        <v>3.1574</v>
      </c>
      <c r="K1242" s="184">
        <v>4.2488999999999999</v>
      </c>
      <c r="L1242" s="184">
        <v>4.0362999999999998</v>
      </c>
      <c r="M1242" s="184">
        <v>4.1223999999999998</v>
      </c>
      <c r="N1242" s="184">
        <v>4.3845999999999998</v>
      </c>
      <c r="O1242" s="184">
        <v>7.2264999999999997</v>
      </c>
      <c r="P1242" s="184">
        <v>7.0933999999999999</v>
      </c>
      <c r="Q1242" s="184">
        <v>7.8381999999999996</v>
      </c>
      <c r="R1242" s="184">
        <v>6.5838999999999999</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44391</v>
      </c>
      <c r="E1243" s="184">
        <v>1570.0192999999999</v>
      </c>
      <c r="F1243" s="184">
        <v>4.1898</v>
      </c>
      <c r="G1243" s="184">
        <v>2.1436000000000002</v>
      </c>
      <c r="H1243" s="184">
        <v>4.7146999999999997</v>
      </c>
      <c r="I1243" s="184">
        <v>3.4895999999999998</v>
      </c>
      <c r="J1243" s="184">
        <v>1.6234999999999999</v>
      </c>
      <c r="K1243" s="184">
        <v>3.2233000000000001</v>
      </c>
      <c r="L1243" s="184">
        <v>4.8695000000000004</v>
      </c>
      <c r="M1243" s="184">
        <v>8.0774000000000008</v>
      </c>
      <c r="N1243" s="184">
        <v>35.4589</v>
      </c>
      <c r="O1243" s="184">
        <v>-8.7697000000000003</v>
      </c>
      <c r="P1243" s="184">
        <v>-2.5263</v>
      </c>
      <c r="Q1243" s="184">
        <v>3.8102</v>
      </c>
      <c r="R1243" s="184">
        <v>-6.8524000000000003</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44391</v>
      </c>
      <c r="E1244" s="184">
        <v>1611.0136</v>
      </c>
      <c r="F1244" s="184">
        <v>4.4027000000000003</v>
      </c>
      <c r="G1244" s="184">
        <v>2.3548</v>
      </c>
      <c r="H1244" s="184">
        <v>4.9260000000000002</v>
      </c>
      <c r="I1244" s="184">
        <v>3.7008999999999999</v>
      </c>
      <c r="J1244" s="184">
        <v>1.8345</v>
      </c>
      <c r="K1244" s="184">
        <v>3.4356</v>
      </c>
      <c r="L1244" s="184">
        <v>5.0846</v>
      </c>
      <c r="M1244" s="184">
        <v>8.3001000000000005</v>
      </c>
      <c r="N1244" s="184">
        <v>35.743699999999997</v>
      </c>
      <c r="O1244" s="184">
        <v>-8.5246999999999993</v>
      </c>
      <c r="P1244" s="184">
        <v>-2.2391000000000001</v>
      </c>
      <c r="Q1244" s="184">
        <v>2.5095999999999998</v>
      </c>
      <c r="R1244" s="184">
        <v>-6.6150000000000002</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44391</v>
      </c>
      <c r="E1247" s="184">
        <v>32.152099999999997</v>
      </c>
      <c r="F1247" s="184">
        <v>9.8792000000000009</v>
      </c>
      <c r="G1247" s="184">
        <v>5.4303999999999997</v>
      </c>
      <c r="H1247" s="184">
        <v>6.9340999999999999</v>
      </c>
      <c r="I1247" s="184">
        <v>5.6315</v>
      </c>
      <c r="J1247" s="184">
        <v>2.8751000000000002</v>
      </c>
      <c r="K1247" s="184">
        <v>4.0974000000000004</v>
      </c>
      <c r="L1247" s="184">
        <v>4.0212000000000003</v>
      </c>
      <c r="M1247" s="184">
        <v>4.0566000000000004</v>
      </c>
      <c r="N1247" s="184">
        <v>4.1605999999999996</v>
      </c>
      <c r="O1247" s="184">
        <v>6.5930999999999997</v>
      </c>
      <c r="P1247" s="184">
        <v>6.6576000000000004</v>
      </c>
      <c r="Q1247" s="184">
        <v>7.7023000000000001</v>
      </c>
      <c r="R1247" s="184">
        <v>6.4135</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44391</v>
      </c>
      <c r="E1248" s="184">
        <v>34.166200000000003</v>
      </c>
      <c r="F1248" s="184">
        <v>10.686199999999999</v>
      </c>
      <c r="G1248" s="184">
        <v>6.2443</v>
      </c>
      <c r="H1248" s="184">
        <v>7.7491000000000003</v>
      </c>
      <c r="I1248" s="184">
        <v>6.4256000000000002</v>
      </c>
      <c r="J1248" s="184">
        <v>3.6646000000000001</v>
      </c>
      <c r="K1248" s="184">
        <v>4.9424000000000001</v>
      </c>
      <c r="L1248" s="184">
        <v>4.8592000000000004</v>
      </c>
      <c r="M1248" s="184">
        <v>4.8849</v>
      </c>
      <c r="N1248" s="184">
        <v>5.0030000000000001</v>
      </c>
      <c r="O1248" s="184">
        <v>7.4593999999999996</v>
      </c>
      <c r="P1248" s="184">
        <v>7.4393000000000002</v>
      </c>
      <c r="Q1248" s="184">
        <v>8.1867000000000001</v>
      </c>
      <c r="R1248" s="184">
        <v>7.2888000000000002</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44391</v>
      </c>
      <c r="E1249" s="184">
        <v>33.978200000000001</v>
      </c>
      <c r="F1249" s="184">
        <v>5.3719000000000001</v>
      </c>
      <c r="G1249" s="184">
        <v>5.0092999999999996</v>
      </c>
      <c r="H1249" s="184">
        <v>5.5612000000000004</v>
      </c>
      <c r="I1249" s="184">
        <v>5.1433999999999997</v>
      </c>
      <c r="J1249" s="184">
        <v>3.2888000000000002</v>
      </c>
      <c r="K1249" s="184">
        <v>3.7667000000000002</v>
      </c>
      <c r="L1249" s="184">
        <v>3.6568999999999998</v>
      </c>
      <c r="M1249" s="184">
        <v>3.6734</v>
      </c>
      <c r="N1249" s="184">
        <v>3.7980999999999998</v>
      </c>
      <c r="O1249" s="184">
        <v>6.7491000000000003</v>
      </c>
      <c r="P1249" s="184">
        <v>6.9401999999999999</v>
      </c>
      <c r="Q1249" s="184">
        <v>7.7727000000000004</v>
      </c>
      <c r="R1249" s="184">
        <v>5.9663000000000004</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44391</v>
      </c>
      <c r="E1250" s="184">
        <v>33.426600000000001</v>
      </c>
      <c r="F1250" s="184">
        <v>5.1329000000000002</v>
      </c>
      <c r="G1250" s="184">
        <v>4.7420999999999998</v>
      </c>
      <c r="H1250" s="184">
        <v>5.2934999999999999</v>
      </c>
      <c r="I1250" s="184">
        <v>4.8761000000000001</v>
      </c>
      <c r="J1250" s="184">
        <v>3.0213000000000001</v>
      </c>
      <c r="K1250" s="184">
        <v>3.4992999999999999</v>
      </c>
      <c r="L1250" s="184">
        <v>3.3816999999999999</v>
      </c>
      <c r="M1250" s="184">
        <v>3.4161000000000001</v>
      </c>
      <c r="N1250" s="184">
        <v>3.5289999999999999</v>
      </c>
      <c r="O1250" s="184">
        <v>6.4897999999999998</v>
      </c>
      <c r="P1250" s="184">
        <v>6.7092999999999998</v>
      </c>
      <c r="Q1250" s="184">
        <v>7.6490999999999998</v>
      </c>
      <c r="R1250" s="184">
        <v>5.7070999999999996</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44391</v>
      </c>
      <c r="E1251" s="184">
        <v>16.0214</v>
      </c>
      <c r="F1251" s="184">
        <v>7.2916999999999996</v>
      </c>
      <c r="G1251" s="184">
        <v>6.4757999999999996</v>
      </c>
      <c r="H1251" s="184">
        <v>6.9414999999999996</v>
      </c>
      <c r="I1251" s="184">
        <v>6.6562999999999999</v>
      </c>
      <c r="J1251" s="184">
        <v>3.7783000000000002</v>
      </c>
      <c r="K1251" s="184">
        <v>4.4019000000000004</v>
      </c>
      <c r="L1251" s="184">
        <v>4.1989999999999998</v>
      </c>
      <c r="M1251" s="184">
        <v>4.0762</v>
      </c>
      <c r="N1251" s="184">
        <v>4.3040000000000003</v>
      </c>
      <c r="O1251" s="184">
        <v>7.2811000000000003</v>
      </c>
      <c r="P1251" s="184">
        <v>7.2942</v>
      </c>
      <c r="Q1251" s="184">
        <v>7.7042000000000002</v>
      </c>
      <c r="R1251" s="184">
        <v>7.0564999999999998</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44391</v>
      </c>
      <c r="E1252" s="184">
        <v>15.7056</v>
      </c>
      <c r="F1252" s="184">
        <v>6.9733999999999998</v>
      </c>
      <c r="G1252" s="184">
        <v>6.1871</v>
      </c>
      <c r="H1252" s="184">
        <v>6.6485000000000003</v>
      </c>
      <c r="I1252" s="184">
        <v>6.3567</v>
      </c>
      <c r="J1252" s="184">
        <v>3.4882</v>
      </c>
      <c r="K1252" s="184">
        <v>4.1109</v>
      </c>
      <c r="L1252" s="184">
        <v>3.9163000000000001</v>
      </c>
      <c r="M1252" s="184">
        <v>3.7942</v>
      </c>
      <c r="N1252" s="184">
        <v>4.0236999999999998</v>
      </c>
      <c r="O1252" s="184">
        <v>6.9733000000000001</v>
      </c>
      <c r="P1252" s="184">
        <v>6.9687000000000001</v>
      </c>
      <c r="Q1252" s="184">
        <v>7.3670999999999998</v>
      </c>
      <c r="R1252" s="184">
        <v>6.7542999999999997</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44391</v>
      </c>
      <c r="E1255" s="184">
        <v>23.599</v>
      </c>
      <c r="F1255" s="184">
        <v>5.4142000000000001</v>
      </c>
      <c r="G1255" s="184">
        <v>11.184100000000001</v>
      </c>
      <c r="H1255" s="184">
        <v>10.915800000000001</v>
      </c>
      <c r="I1255" s="184">
        <v>-19.811499999999999</v>
      </c>
      <c r="J1255" s="184">
        <v>-1.3697999999999999</v>
      </c>
      <c r="K1255" s="184">
        <v>4.7397999999999998</v>
      </c>
      <c r="L1255" s="184">
        <v>7.4557000000000002</v>
      </c>
      <c r="M1255" s="184">
        <v>11.4741</v>
      </c>
      <c r="N1255" s="184">
        <v>11.4817</v>
      </c>
      <c r="O1255" s="184">
        <v>5.0377000000000001</v>
      </c>
      <c r="P1255" s="184">
        <v>6.4527000000000001</v>
      </c>
      <c r="Q1255" s="184">
        <v>8.1372999999999998</v>
      </c>
      <c r="R1255" s="184">
        <v>3.4537</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44391</v>
      </c>
      <c r="E1256" s="184">
        <v>24.237200000000001</v>
      </c>
      <c r="F1256" s="184">
        <v>5.4222000000000001</v>
      </c>
      <c r="G1256" s="184">
        <v>11.161099999999999</v>
      </c>
      <c r="H1256" s="184">
        <v>10.9086</v>
      </c>
      <c r="I1256" s="184">
        <v>-19.823499999999999</v>
      </c>
      <c r="J1256" s="184">
        <v>-1.3689</v>
      </c>
      <c r="K1256" s="184">
        <v>4.7396000000000003</v>
      </c>
      <c r="L1256" s="184">
        <v>7.5761000000000003</v>
      </c>
      <c r="M1256" s="184">
        <v>11.689500000000001</v>
      </c>
      <c r="N1256" s="184">
        <v>11.7483</v>
      </c>
      <c r="O1256" s="184">
        <v>5.3764000000000003</v>
      </c>
      <c r="P1256" s="184">
        <v>6.8034999999999997</v>
      </c>
      <c r="Q1256" s="184">
        <v>8.1287000000000003</v>
      </c>
      <c r="R1256" s="184">
        <v>3.7677999999999998</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44391</v>
      </c>
      <c r="E1257" s="184">
        <v>43.777235433548398</v>
      </c>
      <c r="F1257" s="184">
        <v>5.3677000000000001</v>
      </c>
      <c r="G1257" s="184">
        <v>11.1533</v>
      </c>
      <c r="H1257" s="184">
        <v>10.9003</v>
      </c>
      <c r="I1257" s="184">
        <v>-19.830200000000001</v>
      </c>
      <c r="J1257" s="184">
        <v>-1.3736999999999999</v>
      </c>
      <c r="K1257" s="184">
        <v>4.7381000000000002</v>
      </c>
      <c r="L1257" s="184">
        <v>7.4562999999999997</v>
      </c>
      <c r="M1257" s="184">
        <v>11.4735</v>
      </c>
      <c r="N1257" s="184">
        <v>11.4816</v>
      </c>
      <c r="O1257" s="184">
        <v>3.8599000000000001</v>
      </c>
      <c r="P1257" s="184">
        <v>4.7720000000000002</v>
      </c>
      <c r="Q1257" s="184">
        <v>7.1272000000000002</v>
      </c>
      <c r="R1257" s="184">
        <v>2.8811</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44391</v>
      </c>
      <c r="E1258" s="184">
        <v>17.325546356733799</v>
      </c>
      <c r="F1258" s="184">
        <v>5.5094000000000003</v>
      </c>
      <c r="G1258" s="184">
        <v>11.228899999999999</v>
      </c>
      <c r="H1258" s="184">
        <v>10.9476</v>
      </c>
      <c r="I1258" s="184">
        <v>-19.799800000000001</v>
      </c>
      <c r="J1258" s="184">
        <v>-1.3593999999999999</v>
      </c>
      <c r="K1258" s="184">
        <v>4.7393999999999998</v>
      </c>
      <c r="L1258" s="184">
        <v>7.5768000000000004</v>
      </c>
      <c r="M1258" s="184">
        <v>11.690099999999999</v>
      </c>
      <c r="N1258" s="184">
        <v>11.747999999999999</v>
      </c>
      <c r="O1258" s="184">
        <v>4.2248000000000001</v>
      </c>
      <c r="P1258" s="184">
        <v>5.1513999999999998</v>
      </c>
      <c r="Q1258" s="184">
        <v>6.2016</v>
      </c>
      <c r="R1258" s="184">
        <v>3.2098</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44391</v>
      </c>
      <c r="E1265" s="184">
        <v>45.625</v>
      </c>
      <c r="F1265" s="184">
        <v>-2.6398000000000001</v>
      </c>
      <c r="G1265" s="184">
        <v>5.4760999999999997</v>
      </c>
      <c r="H1265" s="184">
        <v>3.7284000000000002</v>
      </c>
      <c r="I1265" s="184">
        <v>4.5507999999999997</v>
      </c>
      <c r="J1265" s="184">
        <v>3.3452000000000002</v>
      </c>
      <c r="K1265" s="184">
        <v>4.6875999999999998</v>
      </c>
      <c r="L1265" s="184">
        <v>3.6865000000000001</v>
      </c>
      <c r="M1265" s="184">
        <v>4.5648</v>
      </c>
      <c r="N1265" s="184">
        <v>5.1635999999999997</v>
      </c>
      <c r="O1265" s="184">
        <v>7.1174999999999997</v>
      </c>
      <c r="P1265" s="184">
        <v>7.0090000000000003</v>
      </c>
      <c r="Q1265" s="184">
        <v>7.2561</v>
      </c>
      <c r="R1265" s="184">
        <v>6.7499000000000002</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44391</v>
      </c>
      <c r="E1266" s="184">
        <v>48.3078</v>
      </c>
      <c r="F1266" s="184">
        <v>-2.0398999999999998</v>
      </c>
      <c r="G1266" s="184">
        <v>6.0647000000000002</v>
      </c>
      <c r="H1266" s="184">
        <v>4.3211000000000004</v>
      </c>
      <c r="I1266" s="184">
        <v>5.1372</v>
      </c>
      <c r="J1266" s="184">
        <v>3.9392</v>
      </c>
      <c r="K1266" s="184">
        <v>5.2927999999999997</v>
      </c>
      <c r="L1266" s="184">
        <v>4.2971000000000004</v>
      </c>
      <c r="M1266" s="184">
        <v>5.1859000000000002</v>
      </c>
      <c r="N1266" s="184">
        <v>5.7961999999999998</v>
      </c>
      <c r="O1266" s="184">
        <v>7.7648999999999999</v>
      </c>
      <c r="P1266" s="184">
        <v>7.6893000000000002</v>
      </c>
      <c r="Q1266" s="184">
        <v>8.1982999999999997</v>
      </c>
      <c r="R1266" s="184">
        <v>7.3912000000000004</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44391</v>
      </c>
      <c r="E1267" s="184">
        <v>16.372800000000002</v>
      </c>
      <c r="F1267" s="184">
        <v>12.9346</v>
      </c>
      <c r="G1267" s="184">
        <v>7.3194999999999997</v>
      </c>
      <c r="H1267" s="184">
        <v>7.5587</v>
      </c>
      <c r="I1267" s="184">
        <v>6.6570999999999998</v>
      </c>
      <c r="J1267" s="184">
        <v>3.3980000000000001</v>
      </c>
      <c r="K1267" s="184">
        <v>3.9735</v>
      </c>
      <c r="L1267" s="184">
        <v>3.5546000000000002</v>
      </c>
      <c r="M1267" s="184">
        <v>3.4434999999999998</v>
      </c>
      <c r="N1267" s="184">
        <v>3.8500999999999999</v>
      </c>
      <c r="O1267" s="184">
        <v>1.8442000000000001</v>
      </c>
      <c r="P1267" s="184">
        <v>3.6698</v>
      </c>
      <c r="Q1267" s="184">
        <v>3.399</v>
      </c>
      <c r="R1267" s="184">
        <v>4.0925000000000002</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44391</v>
      </c>
      <c r="E1268" s="184">
        <v>17.447900000000001</v>
      </c>
      <c r="F1268" s="184">
        <v>13.811999999999999</v>
      </c>
      <c r="G1268" s="184">
        <v>8.1677</v>
      </c>
      <c r="H1268" s="184">
        <v>8.4111999999999991</v>
      </c>
      <c r="I1268" s="184">
        <v>7.4776999999999996</v>
      </c>
      <c r="J1268" s="184">
        <v>4.2194000000000003</v>
      </c>
      <c r="K1268" s="184">
        <v>4.7973999999999997</v>
      </c>
      <c r="L1268" s="184">
        <v>4.3906999999999998</v>
      </c>
      <c r="M1268" s="184">
        <v>4.2864000000000004</v>
      </c>
      <c r="N1268" s="184">
        <v>4.7047999999999996</v>
      </c>
      <c r="O1268" s="184">
        <v>2.6718000000000002</v>
      </c>
      <c r="P1268" s="184">
        <v>4.5140000000000002</v>
      </c>
      <c r="Q1268" s="184">
        <v>6.4484000000000004</v>
      </c>
      <c r="R1268" s="184">
        <v>4.9436</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44391</v>
      </c>
      <c r="E1269" s="184">
        <v>422.34789999999998</v>
      </c>
      <c r="F1269" s="184">
        <v>2.5583</v>
      </c>
      <c r="G1269" s="184">
        <v>4.9640000000000004</v>
      </c>
      <c r="H1269" s="184">
        <v>3.2132000000000001</v>
      </c>
      <c r="I1269" s="184">
        <v>4.3208000000000002</v>
      </c>
      <c r="J1269" s="184">
        <v>4.0872999999999999</v>
      </c>
      <c r="K1269" s="184">
        <v>5.5693000000000001</v>
      </c>
      <c r="L1269" s="184">
        <v>3.6623999999999999</v>
      </c>
      <c r="M1269" s="184">
        <v>4.7331000000000003</v>
      </c>
      <c r="N1269" s="184">
        <v>5.1647999999999996</v>
      </c>
      <c r="O1269" s="184">
        <v>7.6063999999999998</v>
      </c>
      <c r="P1269" s="184">
        <v>7.5282999999999998</v>
      </c>
      <c r="Q1269" s="184">
        <v>7.9607000000000001</v>
      </c>
      <c r="R1269" s="184">
        <v>7.1456999999999997</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44391</v>
      </c>
      <c r="E1270" s="184">
        <v>426.22500000000002</v>
      </c>
      <c r="F1270" s="184">
        <v>2.6720000000000002</v>
      </c>
      <c r="G1270" s="184">
        <v>5.0749000000000004</v>
      </c>
      <c r="H1270" s="184">
        <v>3.3235999999999999</v>
      </c>
      <c r="I1270" s="184">
        <v>4.4311999999999996</v>
      </c>
      <c r="J1270" s="184">
        <v>4.1977000000000002</v>
      </c>
      <c r="K1270" s="184">
        <v>5.6809000000000003</v>
      </c>
      <c r="L1270" s="184">
        <v>3.7745000000000002</v>
      </c>
      <c r="M1270" s="184">
        <v>4.8471000000000002</v>
      </c>
      <c r="N1270" s="184">
        <v>5.2805999999999997</v>
      </c>
      <c r="O1270" s="184">
        <v>7.7294</v>
      </c>
      <c r="P1270" s="184">
        <v>7.6595000000000004</v>
      </c>
      <c r="Q1270" s="184">
        <v>8.3765000000000001</v>
      </c>
      <c r="R1270" s="184">
        <v>7.2531999999999996</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44391</v>
      </c>
      <c r="E1271" s="184">
        <v>31.027699999999999</v>
      </c>
      <c r="F1271" s="184">
        <v>4.4706999999999999</v>
      </c>
      <c r="G1271" s="184">
        <v>5.1561000000000003</v>
      </c>
      <c r="H1271" s="184">
        <v>6.4107000000000003</v>
      </c>
      <c r="I1271" s="184">
        <v>5.7431999999999999</v>
      </c>
      <c r="J1271" s="184">
        <v>2.9243999999999999</v>
      </c>
      <c r="K1271" s="184">
        <v>4.2061999999999999</v>
      </c>
      <c r="L1271" s="184">
        <v>4.1036000000000001</v>
      </c>
      <c r="M1271" s="184">
        <v>3.9981</v>
      </c>
      <c r="N1271" s="184">
        <v>4.16</v>
      </c>
      <c r="O1271" s="184">
        <v>7.1634000000000002</v>
      </c>
      <c r="P1271" s="184">
        <v>7.2385000000000002</v>
      </c>
      <c r="Q1271" s="184">
        <v>8.0976999999999997</v>
      </c>
      <c r="R1271" s="184">
        <v>6.4424000000000001</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44391</v>
      </c>
      <c r="E1272" s="184">
        <v>30.590699999999998</v>
      </c>
      <c r="F1272" s="184">
        <v>4.2958999999999996</v>
      </c>
      <c r="G1272" s="184">
        <v>4.9431000000000003</v>
      </c>
      <c r="H1272" s="184">
        <v>6.1947999999999999</v>
      </c>
      <c r="I1272" s="184">
        <v>5.5259</v>
      </c>
      <c r="J1272" s="184">
        <v>2.7065999999999999</v>
      </c>
      <c r="K1272" s="184">
        <v>3.9918</v>
      </c>
      <c r="L1272" s="184">
        <v>3.8912</v>
      </c>
      <c r="M1272" s="184">
        <v>3.7787000000000002</v>
      </c>
      <c r="N1272" s="184">
        <v>3.9361999999999999</v>
      </c>
      <c r="O1272" s="184">
        <v>6.9314</v>
      </c>
      <c r="P1272" s="184">
        <v>7.0266000000000002</v>
      </c>
      <c r="Q1272" s="184">
        <v>7.4809000000000001</v>
      </c>
      <c r="R1272" s="184">
        <v>6.2130000000000001</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44391</v>
      </c>
      <c r="E1273" s="184">
        <v>3000.4589000000001</v>
      </c>
      <c r="F1273" s="184">
        <v>5.8789999999999996</v>
      </c>
      <c r="G1273" s="184">
        <v>5.2633999999999999</v>
      </c>
      <c r="H1273" s="184">
        <v>6.8087999999999997</v>
      </c>
      <c r="I1273" s="184">
        <v>5.7317999999999998</v>
      </c>
      <c r="J1273" s="184">
        <v>3.1267</v>
      </c>
      <c r="K1273" s="184">
        <v>4.1692</v>
      </c>
      <c r="L1273" s="184">
        <v>3.9780000000000002</v>
      </c>
      <c r="M1273" s="184">
        <v>3.8298000000000001</v>
      </c>
      <c r="N1273" s="184">
        <v>4.1539999999999999</v>
      </c>
      <c r="O1273" s="184">
        <v>7.1706000000000003</v>
      </c>
      <c r="P1273" s="184">
        <v>7.008</v>
      </c>
      <c r="Q1273" s="184">
        <v>7.8730000000000002</v>
      </c>
      <c r="R1273" s="184">
        <v>6.4615</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44391</v>
      </c>
      <c r="E1274" s="184">
        <v>3090.8072999999999</v>
      </c>
      <c r="F1274" s="184">
        <v>6.2092000000000001</v>
      </c>
      <c r="G1274" s="184">
        <v>5.5937999999999999</v>
      </c>
      <c r="H1274" s="184">
        <v>7.1395</v>
      </c>
      <c r="I1274" s="184">
        <v>6.0625999999999998</v>
      </c>
      <c r="J1274" s="184">
        <v>3.4577</v>
      </c>
      <c r="K1274" s="184">
        <v>4.5029000000000003</v>
      </c>
      <c r="L1274" s="184">
        <v>4.3148</v>
      </c>
      <c r="M1274" s="184">
        <v>4.1703000000000001</v>
      </c>
      <c r="N1274" s="184">
        <v>4.4965999999999999</v>
      </c>
      <c r="O1274" s="184">
        <v>7.5026000000000002</v>
      </c>
      <c r="P1274" s="184">
        <v>7.3941999999999997</v>
      </c>
      <c r="Q1274" s="184">
        <v>8.1036999999999999</v>
      </c>
      <c r="R1274" s="184">
        <v>6.7965</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44391</v>
      </c>
      <c r="E1275" s="184">
        <v>29.4924</v>
      </c>
      <c r="F1275" s="184">
        <v>4.9511000000000003</v>
      </c>
      <c r="G1275" s="184">
        <v>5.3255999999999997</v>
      </c>
      <c r="H1275" s="184">
        <v>5.9295999999999998</v>
      </c>
      <c r="I1275" s="184">
        <v>4.8266999999999998</v>
      </c>
      <c r="J1275" s="184">
        <v>2.7578</v>
      </c>
      <c r="K1275" s="184">
        <v>3.4893999999999998</v>
      </c>
      <c r="L1275" s="184">
        <v>3.2332000000000001</v>
      </c>
      <c r="M1275" s="184">
        <v>3.2837999999999998</v>
      </c>
      <c r="N1275" s="184">
        <v>3.5459999999999998</v>
      </c>
      <c r="O1275" s="184">
        <v>5.423</v>
      </c>
      <c r="P1275" s="184">
        <v>6.0457999999999998</v>
      </c>
      <c r="Q1275" s="184">
        <v>7.5785</v>
      </c>
      <c r="R1275" s="184">
        <v>10.5792</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44391</v>
      </c>
      <c r="E1276" s="184">
        <v>29.792400000000001</v>
      </c>
      <c r="F1276" s="184">
        <v>5.2689000000000004</v>
      </c>
      <c r="G1276" s="184">
        <v>5.6154999999999999</v>
      </c>
      <c r="H1276" s="184">
        <v>6.2206000000000001</v>
      </c>
      <c r="I1276" s="184">
        <v>5.1205999999999996</v>
      </c>
      <c r="J1276" s="184">
        <v>3.0583</v>
      </c>
      <c r="K1276" s="184">
        <v>3.7921</v>
      </c>
      <c r="L1276" s="184">
        <v>3.5388000000000002</v>
      </c>
      <c r="M1276" s="184">
        <v>3.5335000000000001</v>
      </c>
      <c r="N1276" s="184">
        <v>3.7606999999999999</v>
      </c>
      <c r="O1276" s="184">
        <v>5.5670000000000002</v>
      </c>
      <c r="P1276" s="184">
        <v>6.1851000000000003</v>
      </c>
      <c r="Q1276" s="184">
        <v>7.3323999999999998</v>
      </c>
      <c r="R1276" s="184">
        <v>10.7491</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44391</v>
      </c>
      <c r="E1277" s="184">
        <v>2660.7275</v>
      </c>
      <c r="F1277" s="184">
        <v>2.5531000000000001</v>
      </c>
      <c r="G1277" s="184">
        <v>3.7538</v>
      </c>
      <c r="H1277" s="184">
        <v>4.5446</v>
      </c>
      <c r="I1277" s="184">
        <v>4.4512999999999998</v>
      </c>
      <c r="J1277" s="184">
        <v>2.4914999999999998</v>
      </c>
      <c r="K1277" s="184">
        <v>4.2831000000000001</v>
      </c>
      <c r="L1277" s="184">
        <v>3.5225</v>
      </c>
      <c r="M1277" s="184">
        <v>3.8601000000000001</v>
      </c>
      <c r="N1277" s="184">
        <v>4.4558</v>
      </c>
      <c r="O1277" s="184">
        <v>7.1787000000000001</v>
      </c>
      <c r="P1277" s="184">
        <v>7.3140000000000001</v>
      </c>
      <c r="Q1277" s="184">
        <v>7.5972</v>
      </c>
      <c r="R1277" s="184">
        <v>6.8788</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44391</v>
      </c>
      <c r="E1278" s="184">
        <v>2814.5488999999998</v>
      </c>
      <c r="F1278" s="184">
        <v>3.3332000000000002</v>
      </c>
      <c r="G1278" s="184">
        <v>4.5342000000000002</v>
      </c>
      <c r="H1278" s="184">
        <v>5.3255999999999997</v>
      </c>
      <c r="I1278" s="184">
        <v>5.2333999999999996</v>
      </c>
      <c r="J1278" s="184">
        <v>3.2753000000000001</v>
      </c>
      <c r="K1278" s="184">
        <v>5.0835999999999997</v>
      </c>
      <c r="L1278" s="184">
        <v>4.3216000000000001</v>
      </c>
      <c r="M1278" s="184">
        <v>4.6642000000000001</v>
      </c>
      <c r="N1278" s="184">
        <v>5.266</v>
      </c>
      <c r="O1278" s="184">
        <v>7.9912999999999998</v>
      </c>
      <c r="P1278" s="184">
        <v>8.1228999999999996</v>
      </c>
      <c r="Q1278" s="184">
        <v>8.5680999999999994</v>
      </c>
      <c r="R1278" s="184">
        <v>7.6944999999999997</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44391</v>
      </c>
      <c r="E1279" s="184">
        <v>23.182700000000001</v>
      </c>
      <c r="F1279" s="184">
        <v>7.4013999999999998</v>
      </c>
      <c r="G1279" s="184">
        <v>6.1771000000000003</v>
      </c>
      <c r="H1279" s="184">
        <v>7.2073999999999998</v>
      </c>
      <c r="I1279" s="184">
        <v>6.1886999999999999</v>
      </c>
      <c r="J1279" s="184">
        <v>3.1833999999999998</v>
      </c>
      <c r="K1279" s="184">
        <v>4.5053000000000001</v>
      </c>
      <c r="L1279" s="184">
        <v>4.4888000000000003</v>
      </c>
      <c r="M1279" s="184">
        <v>4.5205000000000002</v>
      </c>
      <c r="N1279" s="184">
        <v>4.9366000000000003</v>
      </c>
      <c r="O1279" s="184">
        <v>6.3503999999999996</v>
      </c>
      <c r="P1279" s="184">
        <v>7.1820000000000004</v>
      </c>
      <c r="Q1279" s="184">
        <v>8.0531000000000006</v>
      </c>
      <c r="R1279" s="184">
        <v>6.5580999999999996</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44391</v>
      </c>
      <c r="E1280" s="184">
        <v>22.422799999999999</v>
      </c>
      <c r="F1280" s="184">
        <v>6.8380999999999998</v>
      </c>
      <c r="G1280" s="184">
        <v>5.5387000000000004</v>
      </c>
      <c r="H1280" s="184">
        <v>6.5659999999999998</v>
      </c>
      <c r="I1280" s="184">
        <v>5.5346000000000002</v>
      </c>
      <c r="J1280" s="184">
        <v>2.5337999999999998</v>
      </c>
      <c r="K1280" s="184">
        <v>3.8496000000000001</v>
      </c>
      <c r="L1280" s="184">
        <v>3.8260000000000001</v>
      </c>
      <c r="M1280" s="184">
        <v>3.8498999999999999</v>
      </c>
      <c r="N1280" s="184">
        <v>4.2572000000000001</v>
      </c>
      <c r="O1280" s="184">
        <v>5.7732999999999999</v>
      </c>
      <c r="P1280" s="184">
        <v>6.6670999999999996</v>
      </c>
      <c r="Q1280" s="184">
        <v>7.9028</v>
      </c>
      <c r="R1280" s="184">
        <v>5.9454000000000002</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44391</v>
      </c>
      <c r="E1281" s="184">
        <v>31.687200000000001</v>
      </c>
      <c r="F1281" s="184">
        <v>4.4928999999999997</v>
      </c>
      <c r="G1281" s="184">
        <v>5.0717999999999996</v>
      </c>
      <c r="H1281" s="184">
        <v>5.7163000000000004</v>
      </c>
      <c r="I1281" s="184">
        <v>5.2186000000000003</v>
      </c>
      <c r="J1281" s="184">
        <v>2.8441000000000001</v>
      </c>
      <c r="K1281" s="184">
        <v>3.6894</v>
      </c>
      <c r="L1281" s="184">
        <v>3.2435</v>
      </c>
      <c r="M1281" s="184">
        <v>4.1981999999999999</v>
      </c>
      <c r="N1281" s="184">
        <v>4.2785000000000002</v>
      </c>
      <c r="O1281" s="184">
        <v>5.4339000000000004</v>
      </c>
      <c r="P1281" s="184">
        <v>6.0609999999999999</v>
      </c>
      <c r="Q1281" s="184">
        <v>6.5705999999999998</v>
      </c>
      <c r="R1281" s="184">
        <v>6.3608000000000002</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44391</v>
      </c>
      <c r="E1282" s="184">
        <v>33.5242</v>
      </c>
      <c r="F1282" s="184">
        <v>5.0090000000000003</v>
      </c>
      <c r="G1282" s="184">
        <v>5.6223999999999998</v>
      </c>
      <c r="H1282" s="184">
        <v>6.2601000000000004</v>
      </c>
      <c r="I1282" s="184">
        <v>5.7598000000000003</v>
      </c>
      <c r="J1282" s="184">
        <v>3.3809</v>
      </c>
      <c r="K1282" s="184">
        <v>4.2363999999999997</v>
      </c>
      <c r="L1282" s="184">
        <v>3.7909999999999999</v>
      </c>
      <c r="M1282" s="184">
        <v>4.7535999999999996</v>
      </c>
      <c r="N1282" s="184">
        <v>4.8444000000000003</v>
      </c>
      <c r="O1282" s="184">
        <v>5.9821999999999997</v>
      </c>
      <c r="P1282" s="184">
        <v>6.6711999999999998</v>
      </c>
      <c r="Q1282" s="184">
        <v>7.6372999999999998</v>
      </c>
      <c r="R1282" s="184">
        <v>6.9231999999999996</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44391</v>
      </c>
      <c r="E1283" s="184">
        <v>1361.1623</v>
      </c>
      <c r="F1283" s="184">
        <v>3.0678999999999998</v>
      </c>
      <c r="G1283" s="184">
        <v>4.9577999999999998</v>
      </c>
      <c r="H1283" s="184">
        <v>6.5641999999999996</v>
      </c>
      <c r="I1283" s="184">
        <v>5.3185000000000002</v>
      </c>
      <c r="J1283" s="184">
        <v>2.859</v>
      </c>
      <c r="K1283" s="184">
        <v>4.4997999999999996</v>
      </c>
      <c r="L1283" s="184">
        <v>4.2929000000000004</v>
      </c>
      <c r="M1283" s="184">
        <v>4.2717000000000001</v>
      </c>
      <c r="N1283" s="184">
        <v>4.6254</v>
      </c>
      <c r="O1283" s="184">
        <v>7.2789000000000001</v>
      </c>
      <c r="P1283" s="184"/>
      <c r="Q1283" s="184">
        <v>7.2404000000000002</v>
      </c>
      <c r="R1283" s="184">
        <v>6.5503999999999998</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44391</v>
      </c>
      <c r="E1284" s="184">
        <v>1309.3253</v>
      </c>
      <c r="F1284" s="184">
        <v>2.2749000000000001</v>
      </c>
      <c r="G1284" s="184">
        <v>4.1582999999999997</v>
      </c>
      <c r="H1284" s="184">
        <v>5.7637999999999998</v>
      </c>
      <c r="I1284" s="184">
        <v>4.5171000000000001</v>
      </c>
      <c r="J1284" s="184">
        <v>2.0573999999999999</v>
      </c>
      <c r="K1284" s="184">
        <v>3.6833</v>
      </c>
      <c r="L1284" s="184">
        <v>3.4632000000000001</v>
      </c>
      <c r="M1284" s="184">
        <v>3.4323000000000001</v>
      </c>
      <c r="N1284" s="184">
        <v>3.7743000000000002</v>
      </c>
      <c r="O1284" s="184">
        <v>6.3937999999999997</v>
      </c>
      <c r="P1284" s="184"/>
      <c r="Q1284" s="184">
        <v>6.3006000000000002</v>
      </c>
      <c r="R1284" s="184">
        <v>5.6859000000000002</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44391</v>
      </c>
      <c r="E1285" s="184">
        <v>1913.8293000000001</v>
      </c>
      <c r="F1285" s="184">
        <v>5.6098999999999997</v>
      </c>
      <c r="G1285" s="184">
        <v>5.6590999999999996</v>
      </c>
      <c r="H1285" s="184">
        <v>7.2363</v>
      </c>
      <c r="I1285" s="184">
        <v>5.8407</v>
      </c>
      <c r="J1285" s="184">
        <v>3.1263999999999998</v>
      </c>
      <c r="K1285" s="184">
        <v>4.2073999999999998</v>
      </c>
      <c r="L1285" s="184">
        <v>3.9897999999999998</v>
      </c>
      <c r="M1285" s="184">
        <v>4.1086</v>
      </c>
      <c r="N1285" s="184">
        <v>4.4955999999999996</v>
      </c>
      <c r="O1285" s="184">
        <v>6.4573999999999998</v>
      </c>
      <c r="P1285" s="184">
        <v>6.6185999999999998</v>
      </c>
      <c r="Q1285" s="184">
        <v>7.3482000000000003</v>
      </c>
      <c r="R1285" s="184">
        <v>6.1543000000000001</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44391</v>
      </c>
      <c r="E1286" s="184">
        <v>1801.4572000000001</v>
      </c>
      <c r="F1286" s="184">
        <v>4.9646999999999997</v>
      </c>
      <c r="G1286" s="184">
        <v>5.0164999999999997</v>
      </c>
      <c r="H1286" s="184">
        <v>6.5926999999999998</v>
      </c>
      <c r="I1286" s="184">
        <v>5.1948999999999996</v>
      </c>
      <c r="J1286" s="184">
        <v>2.4817</v>
      </c>
      <c r="K1286" s="184">
        <v>3.556</v>
      </c>
      <c r="L1286" s="184">
        <v>3.327</v>
      </c>
      <c r="M1286" s="184">
        <v>3.4453999999999998</v>
      </c>
      <c r="N1286" s="184">
        <v>3.8336000000000001</v>
      </c>
      <c r="O1286" s="184">
        <v>5.7743000000000002</v>
      </c>
      <c r="P1286" s="184">
        <v>5.9119000000000002</v>
      </c>
      <c r="Q1286" s="184">
        <v>4.5016999999999996</v>
      </c>
      <c r="R1286" s="184">
        <v>5.4943999999999997</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44391</v>
      </c>
      <c r="E1287" s="184">
        <v>2964.4585999999999</v>
      </c>
      <c r="F1287" s="184">
        <v>1.714</v>
      </c>
      <c r="G1287" s="184">
        <v>4.5415000000000001</v>
      </c>
      <c r="H1287" s="184">
        <v>5.8445999999999998</v>
      </c>
      <c r="I1287" s="184">
        <v>5.5613000000000001</v>
      </c>
      <c r="J1287" s="184">
        <v>2.8098000000000001</v>
      </c>
      <c r="K1287" s="184">
        <v>4.6475999999999997</v>
      </c>
      <c r="L1287" s="184">
        <v>4.6003999999999996</v>
      </c>
      <c r="M1287" s="184">
        <v>4.7060000000000004</v>
      </c>
      <c r="N1287" s="184">
        <v>5.0042</v>
      </c>
      <c r="O1287" s="184">
        <v>6.7473000000000001</v>
      </c>
      <c r="P1287" s="184">
        <v>6.8555999999999999</v>
      </c>
      <c r="Q1287" s="184">
        <v>7.8789999999999996</v>
      </c>
      <c r="R1287" s="184">
        <v>6.8739999999999997</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44391</v>
      </c>
      <c r="E1288" s="184">
        <v>3068.3980999999999</v>
      </c>
      <c r="F1288" s="184">
        <v>2.4077999999999999</v>
      </c>
      <c r="G1288" s="184">
        <v>5.2320000000000002</v>
      </c>
      <c r="H1288" s="184">
        <v>6.5347</v>
      </c>
      <c r="I1288" s="184">
        <v>6.2522000000000002</v>
      </c>
      <c r="J1288" s="184">
        <v>3.5015999999999998</v>
      </c>
      <c r="K1288" s="184">
        <v>5.3464999999999998</v>
      </c>
      <c r="L1288" s="184">
        <v>5.3075999999999999</v>
      </c>
      <c r="M1288" s="184">
        <v>5.4222000000000001</v>
      </c>
      <c r="N1288" s="184">
        <v>5.7324999999999999</v>
      </c>
      <c r="O1288" s="184">
        <v>7.2925000000000004</v>
      </c>
      <c r="P1288" s="184">
        <v>7.3201999999999998</v>
      </c>
      <c r="Q1288" s="184">
        <v>8.1623000000000001</v>
      </c>
      <c r="R1288" s="184">
        <v>7.5263</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44391</v>
      </c>
      <c r="E1289" s="184">
        <v>23.584900000000001</v>
      </c>
      <c r="F1289" s="184">
        <v>7.1204000000000001</v>
      </c>
      <c r="G1289" s="184">
        <v>5.3586</v>
      </c>
      <c r="H1289" s="184">
        <v>5.3558000000000003</v>
      </c>
      <c r="I1289" s="184">
        <v>4.4625000000000004</v>
      </c>
      <c r="J1289" s="184">
        <v>2.5640999999999998</v>
      </c>
      <c r="K1289" s="184">
        <v>3.8412999999999999</v>
      </c>
      <c r="L1289" s="184">
        <v>3.8433999999999999</v>
      </c>
      <c r="M1289" s="184">
        <v>3.9169999999999998</v>
      </c>
      <c r="N1289" s="184">
        <v>4.4217000000000004</v>
      </c>
      <c r="O1289" s="184">
        <v>-0.75560000000000005</v>
      </c>
      <c r="P1289" s="184">
        <v>2.4056000000000002</v>
      </c>
      <c r="Q1289" s="184">
        <v>6.2873999999999999</v>
      </c>
      <c r="R1289" s="184">
        <v>4.2091000000000003</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44391</v>
      </c>
      <c r="E1290" s="184">
        <v>24.855599999999999</v>
      </c>
      <c r="F1290" s="184">
        <v>7.7846000000000002</v>
      </c>
      <c r="G1290" s="184">
        <v>6.0256999999999996</v>
      </c>
      <c r="H1290" s="184">
        <v>6.0277000000000003</v>
      </c>
      <c r="I1290" s="184">
        <v>5.1393000000000004</v>
      </c>
      <c r="J1290" s="184">
        <v>3.2490999999999999</v>
      </c>
      <c r="K1290" s="184">
        <v>4.5362</v>
      </c>
      <c r="L1290" s="184">
        <v>4.5411999999999999</v>
      </c>
      <c r="M1290" s="184">
        <v>4.6252000000000004</v>
      </c>
      <c r="N1290" s="184">
        <v>5.1439000000000004</v>
      </c>
      <c r="O1290" s="184">
        <v>-4.6899999999999997E-2</v>
      </c>
      <c r="P1290" s="184">
        <v>3.0855000000000001</v>
      </c>
      <c r="Q1290" s="184">
        <v>5.8376000000000001</v>
      </c>
      <c r="R1290" s="184">
        <v>4.9589999999999996</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44391</v>
      </c>
      <c r="E1291" s="184">
        <v>2761.5214999999998</v>
      </c>
      <c r="F1291" s="184">
        <v>3.3536000000000001</v>
      </c>
      <c r="G1291" s="184">
        <v>5.3117000000000001</v>
      </c>
      <c r="H1291" s="184">
        <v>6.6059000000000001</v>
      </c>
      <c r="I1291" s="184">
        <v>5.2110000000000003</v>
      </c>
      <c r="J1291" s="184">
        <v>3.0375000000000001</v>
      </c>
      <c r="K1291" s="184">
        <v>3.8361000000000001</v>
      </c>
      <c r="L1291" s="184">
        <v>3.7524000000000002</v>
      </c>
      <c r="M1291" s="184">
        <v>3.6008</v>
      </c>
      <c r="N1291" s="184">
        <v>3.6412</v>
      </c>
      <c r="O1291" s="184">
        <v>-0.68189999999999995</v>
      </c>
      <c r="P1291" s="184">
        <v>2.4748999999999999</v>
      </c>
      <c r="Q1291" s="184">
        <v>6.2172000000000001</v>
      </c>
      <c r="R1291" s="184">
        <v>5.0170000000000003</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44391</v>
      </c>
      <c r="E1292" s="184">
        <v>2881.0583000000001</v>
      </c>
      <c r="F1292" s="184">
        <v>3.6642000000000001</v>
      </c>
      <c r="G1292" s="184">
        <v>5.6233000000000004</v>
      </c>
      <c r="H1292" s="184">
        <v>6.9172000000000002</v>
      </c>
      <c r="I1292" s="184">
        <v>5.5213999999999999</v>
      </c>
      <c r="J1292" s="184">
        <v>3.3422000000000001</v>
      </c>
      <c r="K1292" s="184">
        <v>4.1565000000000003</v>
      </c>
      <c r="L1292" s="184">
        <v>4.0987999999999998</v>
      </c>
      <c r="M1292" s="184">
        <v>3.9474999999999998</v>
      </c>
      <c r="N1292" s="184">
        <v>3.9801000000000002</v>
      </c>
      <c r="O1292" s="184">
        <v>-0.40139999999999998</v>
      </c>
      <c r="P1292" s="184">
        <v>2.8149999999999999</v>
      </c>
      <c r="Q1292" s="184">
        <v>5.4962999999999997</v>
      </c>
      <c r="R1292" s="184">
        <v>5.2695999999999996</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44391</v>
      </c>
      <c r="E1293" s="184">
        <v>2779.9553000000001</v>
      </c>
      <c r="F1293" s="184">
        <v>5.6571999999999996</v>
      </c>
      <c r="G1293" s="184">
        <v>5.8364000000000003</v>
      </c>
      <c r="H1293" s="184">
        <v>5.4949000000000003</v>
      </c>
      <c r="I1293" s="184">
        <v>4.8925999999999998</v>
      </c>
      <c r="J1293" s="184">
        <v>3.0617000000000001</v>
      </c>
      <c r="K1293" s="184">
        <v>3.7326000000000001</v>
      </c>
      <c r="L1293" s="184">
        <v>3.3235000000000001</v>
      </c>
      <c r="M1293" s="184">
        <v>3.4893999999999998</v>
      </c>
      <c r="N1293" s="184">
        <v>3.7134</v>
      </c>
      <c r="O1293" s="184">
        <v>6.7671999999999999</v>
      </c>
      <c r="P1293" s="184">
        <v>6.8625999999999996</v>
      </c>
      <c r="Q1293" s="184">
        <v>7.5887000000000002</v>
      </c>
      <c r="R1293" s="184">
        <v>6.0023999999999997</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44391</v>
      </c>
      <c r="E1294" s="184">
        <v>2830.2503999999999</v>
      </c>
      <c r="F1294" s="184">
        <v>6.2028999999999996</v>
      </c>
      <c r="G1294" s="184">
        <v>6.3821000000000003</v>
      </c>
      <c r="H1294" s="184">
        <v>6.0411999999999999</v>
      </c>
      <c r="I1294" s="184">
        <v>5.4398</v>
      </c>
      <c r="J1294" s="184">
        <v>3.6076999999999999</v>
      </c>
      <c r="K1294" s="184">
        <v>4.2813999999999997</v>
      </c>
      <c r="L1294" s="184">
        <v>3.8178000000000001</v>
      </c>
      <c r="M1294" s="184">
        <v>4.0415999999999999</v>
      </c>
      <c r="N1294" s="184">
        <v>4.3048999999999999</v>
      </c>
      <c r="O1294" s="184">
        <v>7.2347999999999999</v>
      </c>
      <c r="P1294" s="184">
        <v>7.1848999999999998</v>
      </c>
      <c r="Q1294" s="184">
        <v>7.9307999999999996</v>
      </c>
      <c r="R1294" s="184">
        <v>6.609</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44391</v>
      </c>
      <c r="E1295" s="184">
        <v>27.428000000000001</v>
      </c>
      <c r="F1295" s="184">
        <v>5.59</v>
      </c>
      <c r="G1295" s="184">
        <v>4.6872999999999996</v>
      </c>
      <c r="H1295" s="184">
        <v>6.2049000000000003</v>
      </c>
      <c r="I1295" s="184">
        <v>5.3148</v>
      </c>
      <c r="J1295" s="184">
        <v>2.8767999999999998</v>
      </c>
      <c r="K1295" s="184">
        <v>4.0697999999999999</v>
      </c>
      <c r="L1295" s="184">
        <v>4.0117000000000003</v>
      </c>
      <c r="M1295" s="184">
        <v>3.9371999999999998</v>
      </c>
      <c r="N1295" s="184">
        <v>4.0488</v>
      </c>
      <c r="O1295" s="184">
        <v>3.3771</v>
      </c>
      <c r="P1295" s="184">
        <v>4.9790000000000001</v>
      </c>
      <c r="Q1295" s="184">
        <v>6.7973999999999997</v>
      </c>
      <c r="R1295" s="184">
        <v>3.8649</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44391</v>
      </c>
      <c r="E1296" s="184">
        <v>26.219200000000001</v>
      </c>
      <c r="F1296" s="184">
        <v>5.0122999999999998</v>
      </c>
      <c r="G1296" s="184">
        <v>4.0114999999999998</v>
      </c>
      <c r="H1296" s="184">
        <v>5.5145999999999997</v>
      </c>
      <c r="I1296" s="184">
        <v>4.6319999999999997</v>
      </c>
      <c r="J1296" s="184">
        <v>2.1894999999999998</v>
      </c>
      <c r="K1296" s="184">
        <v>3.3742999999999999</v>
      </c>
      <c r="L1296" s="184">
        <v>3.2543000000000002</v>
      </c>
      <c r="M1296" s="184">
        <v>3.2477999999999998</v>
      </c>
      <c r="N1296" s="184">
        <v>3.3969999999999998</v>
      </c>
      <c r="O1296" s="184">
        <v>2.8123</v>
      </c>
      <c r="P1296" s="184">
        <v>4.3592000000000004</v>
      </c>
      <c r="Q1296" s="184">
        <v>7.0056000000000003</v>
      </c>
      <c r="R1296" s="184">
        <v>3.3073999999999999</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44391</v>
      </c>
      <c r="E1297" s="184">
        <v>3112.9625999999998</v>
      </c>
      <c r="F1297" s="184">
        <v>5.3205</v>
      </c>
      <c r="G1297" s="184">
        <v>5.3360000000000003</v>
      </c>
      <c r="H1297" s="184">
        <v>6.5734000000000004</v>
      </c>
      <c r="I1297" s="184">
        <v>6.0434000000000001</v>
      </c>
      <c r="J1297" s="184">
        <v>2.9868000000000001</v>
      </c>
      <c r="K1297" s="184">
        <v>4.3438999999999997</v>
      </c>
      <c r="L1297" s="184">
        <v>3.9685000000000001</v>
      </c>
      <c r="M1297" s="184">
        <v>3.9742999999999999</v>
      </c>
      <c r="N1297" s="184">
        <v>4.4306000000000001</v>
      </c>
      <c r="O1297" s="184">
        <v>5.0472999999999999</v>
      </c>
      <c r="P1297" s="184">
        <v>5.9161000000000001</v>
      </c>
      <c r="Q1297" s="184">
        <v>7.4211</v>
      </c>
      <c r="R1297" s="184">
        <v>6.4926000000000004</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44391</v>
      </c>
      <c r="E1298" s="184">
        <v>31.121300000000002</v>
      </c>
      <c r="F1298" s="184">
        <v>0</v>
      </c>
      <c r="G1298" s="184">
        <v>0</v>
      </c>
      <c r="H1298" s="184">
        <v>0</v>
      </c>
      <c r="I1298" s="184">
        <v>0</v>
      </c>
      <c r="J1298" s="184">
        <v>0</v>
      </c>
      <c r="K1298" s="184">
        <v>-3.8E-3</v>
      </c>
      <c r="L1298" s="184">
        <v>-1.9E-3</v>
      </c>
      <c r="M1298" s="184">
        <v>-1.2999999999999999E-3</v>
      </c>
      <c r="N1298" s="184">
        <v>-0.1633</v>
      </c>
      <c r="O1298" s="184"/>
      <c r="P1298" s="184"/>
      <c r="Q1298" s="184">
        <v>-17.271699999999999</v>
      </c>
      <c r="R1298" s="184">
        <v>-18.046500000000002</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44391</v>
      </c>
      <c r="E1299" s="184">
        <v>3159.4796999999999</v>
      </c>
      <c r="F1299" s="184">
        <v>5.5206</v>
      </c>
      <c r="G1299" s="184">
        <v>5.5274000000000001</v>
      </c>
      <c r="H1299" s="184">
        <v>6.7675000000000001</v>
      </c>
      <c r="I1299" s="184">
        <v>6.2230999999999996</v>
      </c>
      <c r="J1299" s="184">
        <v>3.1537999999999999</v>
      </c>
      <c r="K1299" s="184">
        <v>4.5244999999999997</v>
      </c>
      <c r="L1299" s="184">
        <v>4.1882999999999999</v>
      </c>
      <c r="M1299" s="184">
        <v>4.1848000000000001</v>
      </c>
      <c r="N1299" s="184">
        <v>4.6349999999999998</v>
      </c>
      <c r="O1299" s="184">
        <v>5.2407000000000004</v>
      </c>
      <c r="P1299" s="184">
        <v>6.12</v>
      </c>
      <c r="Q1299" s="184">
        <v>7.3757000000000001</v>
      </c>
      <c r="R1299" s="184">
        <v>6.6844000000000001</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44391</v>
      </c>
      <c r="E1300" s="184">
        <v>31.465800000000002</v>
      </c>
      <c r="F1300" s="184">
        <v>0</v>
      </c>
      <c r="G1300" s="184">
        <v>0</v>
      </c>
      <c r="H1300" s="184">
        <v>0</v>
      </c>
      <c r="I1300" s="184">
        <v>0</v>
      </c>
      <c r="J1300" s="184">
        <v>0</v>
      </c>
      <c r="K1300" s="184">
        <v>-1.4999999999999999E-2</v>
      </c>
      <c r="L1300" s="184">
        <v>-7.7000000000000002E-3</v>
      </c>
      <c r="M1300" s="184">
        <v>-5.1000000000000004E-3</v>
      </c>
      <c r="N1300" s="184">
        <v>-0.1663</v>
      </c>
      <c r="O1300" s="184"/>
      <c r="P1300" s="184"/>
      <c r="Q1300" s="184">
        <v>-17.2743</v>
      </c>
      <c r="R1300" s="184">
        <v>-18.049199999999999</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44391</v>
      </c>
      <c r="E1301" s="184">
        <v>2679.2453</v>
      </c>
      <c r="F1301" s="184">
        <v>7.0323000000000002</v>
      </c>
      <c r="G1301" s="184">
        <v>5.9088000000000003</v>
      </c>
      <c r="H1301" s="184">
        <v>5.7327000000000004</v>
      </c>
      <c r="I1301" s="184">
        <v>5.46</v>
      </c>
      <c r="J1301" s="184">
        <v>3.6701999999999999</v>
      </c>
      <c r="K1301" s="184">
        <v>4.4753999999999996</v>
      </c>
      <c r="L1301" s="184">
        <v>4.2916999999999996</v>
      </c>
      <c r="M1301" s="184">
        <v>4.1201999999999996</v>
      </c>
      <c r="N1301" s="184">
        <v>4.3334000000000001</v>
      </c>
      <c r="O1301" s="184">
        <v>2.8974000000000002</v>
      </c>
      <c r="P1301" s="184">
        <v>4.7111000000000001</v>
      </c>
      <c r="Q1301" s="184">
        <v>6.6120000000000001</v>
      </c>
      <c r="R1301" s="184">
        <v>6.6029999999999998</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44391</v>
      </c>
      <c r="E1302" s="184">
        <v>2648.7660999999998</v>
      </c>
      <c r="F1302" s="184">
        <v>6.9423000000000004</v>
      </c>
      <c r="G1302" s="184">
        <v>5.8186999999999998</v>
      </c>
      <c r="H1302" s="184">
        <v>5.6426999999999996</v>
      </c>
      <c r="I1302" s="184">
        <v>5.3699000000000003</v>
      </c>
      <c r="J1302" s="184">
        <v>3.58</v>
      </c>
      <c r="K1302" s="184">
        <v>4.3844000000000003</v>
      </c>
      <c r="L1302" s="184">
        <v>4.2047999999999996</v>
      </c>
      <c r="M1302" s="184">
        <v>4.0373999999999999</v>
      </c>
      <c r="N1302" s="184">
        <v>4.2523999999999997</v>
      </c>
      <c r="O1302" s="184">
        <v>2.7829000000000002</v>
      </c>
      <c r="P1302" s="184">
        <v>4.5791000000000004</v>
      </c>
      <c r="Q1302" s="184">
        <v>7.0822000000000003</v>
      </c>
      <c r="R1302" s="184">
        <v>6.5069999999999997</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5.0834888888888887</v>
      </c>
      <c r="G1303" s="186">
        <v>5.5527296296296296</v>
      </c>
      <c r="H1303" s="186">
        <v>6.2045629629629611</v>
      </c>
      <c r="I1303" s="186">
        <v>3.3454203703703702</v>
      </c>
      <c r="J1303" s="186">
        <v>2.675122222222222</v>
      </c>
      <c r="K1303" s="186">
        <v>4.1508333333333329</v>
      </c>
      <c r="L1303" s="186">
        <v>4.1300703703703698</v>
      </c>
      <c r="M1303" s="186">
        <v>4.667877777777778</v>
      </c>
      <c r="N1303" s="186">
        <v>5.9459796296296306</v>
      </c>
      <c r="O1303" s="186">
        <v>5.0031461538461537</v>
      </c>
      <c r="P1303" s="186">
        <v>5.8632339999999985</v>
      </c>
      <c r="Q1303" s="186">
        <v>6.2470740740740762</v>
      </c>
      <c r="R1303" s="186">
        <v>4.8066814814814824</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5.2947000000000006</v>
      </c>
      <c r="G1304" s="186">
        <v>5.3944999999999999</v>
      </c>
      <c r="H1304" s="186">
        <v>6.2403500000000003</v>
      </c>
      <c r="I1304" s="186">
        <v>5.3166500000000001</v>
      </c>
      <c r="J1304" s="186">
        <v>3.06</v>
      </c>
      <c r="K1304" s="186">
        <v>4.2651500000000002</v>
      </c>
      <c r="L1304" s="186">
        <v>4.00075</v>
      </c>
      <c r="M1304" s="186">
        <v>4.0923999999999996</v>
      </c>
      <c r="N1304" s="186">
        <v>4.4261499999999998</v>
      </c>
      <c r="O1304" s="186">
        <v>6.4255999999999993</v>
      </c>
      <c r="P1304" s="186">
        <v>6.6902499999999998</v>
      </c>
      <c r="Q1304" s="186">
        <v>7.4510000000000005</v>
      </c>
      <c r="R1304" s="186">
        <v>6.4519500000000001</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44391</v>
      </c>
      <c r="E1307" s="184">
        <v>26.0169</v>
      </c>
      <c r="F1307" s="184">
        <v>-2.5251000000000001</v>
      </c>
      <c r="G1307" s="184">
        <v>6.5716000000000001</v>
      </c>
      <c r="H1307" s="184">
        <v>9.3764000000000003</v>
      </c>
      <c r="I1307" s="184">
        <v>6.8422000000000001</v>
      </c>
      <c r="J1307" s="184">
        <v>-0.3226</v>
      </c>
      <c r="K1307" s="184">
        <v>6.4490999999999996</v>
      </c>
      <c r="L1307" s="184">
        <v>8.9329000000000001</v>
      </c>
      <c r="M1307" s="184">
        <v>8.0510999999999999</v>
      </c>
      <c r="N1307" s="184">
        <v>10.071300000000001</v>
      </c>
      <c r="O1307" s="184">
        <v>4.1242999999999999</v>
      </c>
      <c r="P1307" s="184">
        <v>5.8131000000000004</v>
      </c>
      <c r="Q1307" s="184">
        <v>8.0289000000000001</v>
      </c>
      <c r="R1307" s="184">
        <v>3.621</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44391</v>
      </c>
      <c r="E1308" s="184">
        <v>24.611000000000001</v>
      </c>
      <c r="F1308" s="184">
        <v>-3.2625000000000002</v>
      </c>
      <c r="G1308" s="184">
        <v>5.9371</v>
      </c>
      <c r="H1308" s="184">
        <v>8.7223000000000006</v>
      </c>
      <c r="I1308" s="184">
        <v>6.1905999999999999</v>
      </c>
      <c r="J1308" s="184">
        <v>-0.97309999999999997</v>
      </c>
      <c r="K1308" s="184">
        <v>5.9230999999999998</v>
      </c>
      <c r="L1308" s="184">
        <v>8.4597999999999995</v>
      </c>
      <c r="M1308" s="184">
        <v>7.5361000000000002</v>
      </c>
      <c r="N1308" s="184">
        <v>9.4260000000000002</v>
      </c>
      <c r="O1308" s="184">
        <v>3.4279999999999999</v>
      </c>
      <c r="P1308" s="184">
        <v>5.0625999999999998</v>
      </c>
      <c r="Q1308" s="184">
        <v>7.5888999999999998</v>
      </c>
      <c r="R1308" s="184">
        <v>2.9472</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44391</v>
      </c>
      <c r="E1309" s="184">
        <v>1.3931</v>
      </c>
      <c r="F1309" s="184">
        <v>0</v>
      </c>
      <c r="G1309" s="184">
        <v>0</v>
      </c>
      <c r="H1309" s="184">
        <v>0</v>
      </c>
      <c r="I1309" s="184">
        <v>0</v>
      </c>
      <c r="J1309" s="184">
        <v>0</v>
      </c>
      <c r="K1309" s="184">
        <v>0</v>
      </c>
      <c r="L1309" s="184">
        <v>0</v>
      </c>
      <c r="M1309" s="184">
        <v>0</v>
      </c>
      <c r="N1309" s="184">
        <v>0</v>
      </c>
      <c r="O1309" s="184"/>
      <c r="P1309" s="184"/>
      <c r="Q1309" s="184">
        <v>-15.403600000000001</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44391</v>
      </c>
      <c r="E1310" s="184">
        <v>1.3322000000000001</v>
      </c>
      <c r="F1310" s="184">
        <v>0</v>
      </c>
      <c r="G1310" s="184">
        <v>0</v>
      </c>
      <c r="H1310" s="184">
        <v>0</v>
      </c>
      <c r="I1310" s="184">
        <v>0</v>
      </c>
      <c r="J1310" s="184">
        <v>0</v>
      </c>
      <c r="K1310" s="184">
        <v>0</v>
      </c>
      <c r="L1310" s="184">
        <v>0</v>
      </c>
      <c r="M1310" s="184">
        <v>0</v>
      </c>
      <c r="N1310" s="184">
        <v>0</v>
      </c>
      <c r="O1310" s="184"/>
      <c r="P1310" s="184"/>
      <c r="Q1310" s="184">
        <v>-15.4055</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44391</v>
      </c>
      <c r="E1311" s="184">
        <v>23.032599999999999</v>
      </c>
      <c r="F1311" s="184">
        <v>1.9017999999999999</v>
      </c>
      <c r="G1311" s="184">
        <v>6.5030999999999999</v>
      </c>
      <c r="H1311" s="184">
        <v>10.048299999999999</v>
      </c>
      <c r="I1311" s="184">
        <v>6.4566999999999997</v>
      </c>
      <c r="J1311" s="184">
        <v>0.33289999999999997</v>
      </c>
      <c r="K1311" s="184">
        <v>6.9188000000000001</v>
      </c>
      <c r="L1311" s="184">
        <v>5.6515000000000004</v>
      </c>
      <c r="M1311" s="184">
        <v>6.9215999999999998</v>
      </c>
      <c r="N1311" s="184">
        <v>7.5898000000000003</v>
      </c>
      <c r="O1311" s="184">
        <v>8.6845999999999997</v>
      </c>
      <c r="P1311" s="184">
        <v>8.7346000000000004</v>
      </c>
      <c r="Q1311" s="184">
        <v>9.2255000000000003</v>
      </c>
      <c r="R1311" s="184">
        <v>9.2789000000000001</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44391</v>
      </c>
      <c r="E1312" s="184">
        <v>21.5288</v>
      </c>
      <c r="F1312" s="184">
        <v>1.3564000000000001</v>
      </c>
      <c r="G1312" s="184">
        <v>5.8369</v>
      </c>
      <c r="H1312" s="184">
        <v>9.3657000000000004</v>
      </c>
      <c r="I1312" s="184">
        <v>5.7527999999999997</v>
      </c>
      <c r="J1312" s="184">
        <v>-0.37290000000000001</v>
      </c>
      <c r="K1312" s="184">
        <v>6.1980000000000004</v>
      </c>
      <c r="L1312" s="184">
        <v>4.9253999999999998</v>
      </c>
      <c r="M1312" s="184">
        <v>6.1775000000000002</v>
      </c>
      <c r="N1312" s="184">
        <v>6.8304999999999998</v>
      </c>
      <c r="O1312" s="184">
        <v>7.9530000000000003</v>
      </c>
      <c r="P1312" s="184">
        <v>8.0135000000000005</v>
      </c>
      <c r="Q1312" s="184">
        <v>8.5934000000000008</v>
      </c>
      <c r="R1312" s="184">
        <v>8.5238999999999994</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44391</v>
      </c>
      <c r="E1313" s="184">
        <v>15.039099999999999</v>
      </c>
      <c r="F1313" s="184">
        <v>22.828099999999999</v>
      </c>
      <c r="G1313" s="184">
        <v>9.4289000000000005</v>
      </c>
      <c r="H1313" s="184">
        <v>19.838000000000001</v>
      </c>
      <c r="I1313" s="184">
        <v>6.5171999999999999</v>
      </c>
      <c r="J1313" s="184">
        <v>-3.8146</v>
      </c>
      <c r="K1313" s="184">
        <v>3.5895000000000001</v>
      </c>
      <c r="L1313" s="184">
        <v>1.6096999999999999</v>
      </c>
      <c r="M1313" s="184">
        <v>2.7397999999999998</v>
      </c>
      <c r="N1313" s="184">
        <v>2.6392000000000002</v>
      </c>
      <c r="O1313" s="184">
        <v>2.7122000000000002</v>
      </c>
      <c r="P1313" s="184">
        <v>3.9716</v>
      </c>
      <c r="Q1313" s="184">
        <v>5.6886999999999999</v>
      </c>
      <c r="R1313" s="184">
        <v>5.1276999999999999</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44391</v>
      </c>
      <c r="E1314" s="184">
        <v>15.8665</v>
      </c>
      <c r="F1314" s="184">
        <v>23.479600000000001</v>
      </c>
      <c r="G1314" s="184">
        <v>9.9976000000000003</v>
      </c>
      <c r="H1314" s="184">
        <v>20.4222</v>
      </c>
      <c r="I1314" s="184">
        <v>7.1013999999999999</v>
      </c>
      <c r="J1314" s="184">
        <v>-3.2425999999999999</v>
      </c>
      <c r="K1314" s="184">
        <v>4.1722999999999999</v>
      </c>
      <c r="L1314" s="184">
        <v>2.1943999999999999</v>
      </c>
      <c r="M1314" s="184">
        <v>3.3159999999999998</v>
      </c>
      <c r="N1314" s="184">
        <v>3.1880000000000002</v>
      </c>
      <c r="O1314" s="184">
        <v>3.3317999999999999</v>
      </c>
      <c r="P1314" s="184">
        <v>4.6619999999999999</v>
      </c>
      <c r="Q1314" s="184">
        <v>6.4599000000000002</v>
      </c>
      <c r="R1314" s="184">
        <v>5.7064000000000004</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44391</v>
      </c>
      <c r="E1315" s="184">
        <v>67.450199999999995</v>
      </c>
      <c r="F1315" s="184">
        <v>7.0903</v>
      </c>
      <c r="G1315" s="184">
        <v>-2.7587999999999999</v>
      </c>
      <c r="H1315" s="184">
        <v>8.1839999999999993</v>
      </c>
      <c r="I1315" s="184">
        <v>4.4215999999999998</v>
      </c>
      <c r="J1315" s="184">
        <v>-4.2671999999999999</v>
      </c>
      <c r="K1315" s="184">
        <v>3.7269999999999999</v>
      </c>
      <c r="L1315" s="184">
        <v>3.2332999999999998</v>
      </c>
      <c r="M1315" s="184">
        <v>4.3460000000000001</v>
      </c>
      <c r="N1315" s="184">
        <v>4.2807000000000004</v>
      </c>
      <c r="O1315" s="184">
        <v>5.5551000000000004</v>
      </c>
      <c r="P1315" s="184">
        <v>6.4055</v>
      </c>
      <c r="Q1315" s="184">
        <v>7.4421999999999997</v>
      </c>
      <c r="R1315" s="184">
        <v>7.2842000000000002</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44391</v>
      </c>
      <c r="E1316" s="184">
        <v>64.414299999999997</v>
      </c>
      <c r="F1316" s="184">
        <v>6.7443</v>
      </c>
      <c r="G1316" s="184">
        <v>-3.1152000000000002</v>
      </c>
      <c r="H1316" s="184">
        <v>7.8151999999999999</v>
      </c>
      <c r="I1316" s="184">
        <v>4.0537999999999998</v>
      </c>
      <c r="J1316" s="184">
        <v>-4.6513</v>
      </c>
      <c r="K1316" s="184">
        <v>3.3285</v>
      </c>
      <c r="L1316" s="184">
        <v>2.8275999999999999</v>
      </c>
      <c r="M1316" s="184">
        <v>3.9479000000000002</v>
      </c>
      <c r="N1316" s="184">
        <v>3.8896999999999999</v>
      </c>
      <c r="O1316" s="184">
        <v>5.1239999999999997</v>
      </c>
      <c r="P1316" s="184">
        <v>5.9287000000000001</v>
      </c>
      <c r="Q1316" s="184">
        <v>7.9927999999999999</v>
      </c>
      <c r="R1316" s="184">
        <v>6.8642000000000003</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44391</v>
      </c>
      <c r="E1317" s="184">
        <v>64.414299999999997</v>
      </c>
      <c r="F1317" s="184">
        <v>6.7443</v>
      </c>
      <c r="G1317" s="184">
        <v>-3.1152000000000002</v>
      </c>
      <c r="H1317" s="184">
        <v>7.8151999999999999</v>
      </c>
      <c r="I1317" s="184">
        <v>4.0537999999999998</v>
      </c>
      <c r="J1317" s="184">
        <v>-4.6513</v>
      </c>
      <c r="K1317" s="184">
        <v>3.3285</v>
      </c>
      <c r="L1317" s="184">
        <v>2.8275999999999999</v>
      </c>
      <c r="M1317" s="184">
        <v>3.9479000000000002</v>
      </c>
      <c r="N1317" s="184">
        <v>3.8896999999999999</v>
      </c>
      <c r="O1317" s="184">
        <v>5.1239999999999997</v>
      </c>
      <c r="P1317" s="184">
        <v>5.9287000000000001</v>
      </c>
      <c r="Q1317" s="184">
        <v>7.9927999999999999</v>
      </c>
      <c r="R1317" s="184">
        <v>6.8642000000000003</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44391</v>
      </c>
      <c r="E1322" s="184">
        <v>23.932099999999998</v>
      </c>
      <c r="F1322" s="184">
        <v>14.799899999999999</v>
      </c>
      <c r="G1322" s="184">
        <v>9.4987999999999992</v>
      </c>
      <c r="H1322" s="184">
        <v>11.551299999999999</v>
      </c>
      <c r="I1322" s="184">
        <v>9.3256999999999994</v>
      </c>
      <c r="J1322" s="184">
        <v>6.0235000000000003</v>
      </c>
      <c r="K1322" s="184">
        <v>13.2751</v>
      </c>
      <c r="L1322" s="184">
        <v>17.4343</v>
      </c>
      <c r="M1322" s="184">
        <v>21.625499999999999</v>
      </c>
      <c r="N1322" s="184">
        <v>8.5458999999999996</v>
      </c>
      <c r="O1322" s="184">
        <v>4.5087000000000002</v>
      </c>
      <c r="P1322" s="184">
        <v>6.1595000000000004</v>
      </c>
      <c r="Q1322" s="184">
        <v>7.8148</v>
      </c>
      <c r="R1322" s="184">
        <v>2.7570999999999999</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44391</v>
      </c>
      <c r="E1323" s="184">
        <v>25.508299999999998</v>
      </c>
      <c r="F1323" s="184">
        <v>14.887499999999999</v>
      </c>
      <c r="G1323" s="184">
        <v>9.5136000000000003</v>
      </c>
      <c r="H1323" s="184">
        <v>11.554600000000001</v>
      </c>
      <c r="I1323" s="184">
        <v>9.3239000000000001</v>
      </c>
      <c r="J1323" s="184">
        <v>6.0251999999999999</v>
      </c>
      <c r="K1323" s="184">
        <v>13.275600000000001</v>
      </c>
      <c r="L1323" s="184">
        <v>17.688099999999999</v>
      </c>
      <c r="M1323" s="184">
        <v>22.072099999999999</v>
      </c>
      <c r="N1323" s="184">
        <v>9.0448000000000004</v>
      </c>
      <c r="O1323" s="184">
        <v>5.2237</v>
      </c>
      <c r="P1323" s="184">
        <v>6.8917999999999999</v>
      </c>
      <c r="Q1323" s="184">
        <v>8.2449999999999992</v>
      </c>
      <c r="R1323" s="184">
        <v>3.4011</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44391</v>
      </c>
      <c r="E1324" s="184">
        <v>44.268099999999997</v>
      </c>
      <c r="F1324" s="184">
        <v>-15.5768</v>
      </c>
      <c r="G1324" s="184">
        <v>2.8045</v>
      </c>
      <c r="H1324" s="184">
        <v>10.1732</v>
      </c>
      <c r="I1324" s="184">
        <v>4.992</v>
      </c>
      <c r="J1324" s="184">
        <v>-1.4330000000000001</v>
      </c>
      <c r="K1324" s="184">
        <v>6.4421999999999997</v>
      </c>
      <c r="L1324" s="184">
        <v>4.8033000000000001</v>
      </c>
      <c r="M1324" s="184">
        <v>6.1307999999999998</v>
      </c>
      <c r="N1324" s="184">
        <v>7.1071</v>
      </c>
      <c r="O1324" s="184">
        <v>8.2445000000000004</v>
      </c>
      <c r="P1324" s="184">
        <v>7.6676000000000002</v>
      </c>
      <c r="Q1324" s="184">
        <v>7.9503000000000004</v>
      </c>
      <c r="R1324" s="184">
        <v>7.9375999999999998</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44391</v>
      </c>
      <c r="E1325" s="184">
        <v>46.742699999999999</v>
      </c>
      <c r="F1325" s="184">
        <v>-14.7525</v>
      </c>
      <c r="G1325" s="184">
        <v>3.625</v>
      </c>
      <c r="H1325" s="184">
        <v>11</v>
      </c>
      <c r="I1325" s="184">
        <v>5.8025000000000002</v>
      </c>
      <c r="J1325" s="184">
        <v>-0.627</v>
      </c>
      <c r="K1325" s="184">
        <v>7.2674000000000003</v>
      </c>
      <c r="L1325" s="184">
        <v>5.6356999999999999</v>
      </c>
      <c r="M1325" s="184">
        <v>6.9828999999999999</v>
      </c>
      <c r="N1325" s="184">
        <v>7.9935</v>
      </c>
      <c r="O1325" s="184">
        <v>9.1216000000000008</v>
      </c>
      <c r="P1325" s="184">
        <v>8.4716000000000005</v>
      </c>
      <c r="Q1325" s="184">
        <v>8.8409999999999993</v>
      </c>
      <c r="R1325" s="184">
        <v>8.8168000000000006</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44391</v>
      </c>
      <c r="E1326" s="184">
        <v>34.661900000000003</v>
      </c>
      <c r="F1326" s="184">
        <v>-1.2636000000000001</v>
      </c>
      <c r="G1326" s="184">
        <v>5.7329999999999997</v>
      </c>
      <c r="H1326" s="184">
        <v>10.4308</v>
      </c>
      <c r="I1326" s="184">
        <v>5.6609999999999996</v>
      </c>
      <c r="J1326" s="184">
        <v>-0.33689999999999998</v>
      </c>
      <c r="K1326" s="184">
        <v>6.5608000000000004</v>
      </c>
      <c r="L1326" s="184">
        <v>5.9443999999999999</v>
      </c>
      <c r="M1326" s="184">
        <v>6.4291999999999998</v>
      </c>
      <c r="N1326" s="184">
        <v>7.6189</v>
      </c>
      <c r="O1326" s="184">
        <v>8.44</v>
      </c>
      <c r="P1326" s="184">
        <v>7.8384</v>
      </c>
      <c r="Q1326" s="184">
        <v>7.6616</v>
      </c>
      <c r="R1326" s="184">
        <v>9.0782000000000007</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44391</v>
      </c>
      <c r="E1327" s="184">
        <v>37.081200000000003</v>
      </c>
      <c r="F1327" s="184">
        <v>-0.68899999999999995</v>
      </c>
      <c r="G1327" s="184">
        <v>6.3840000000000003</v>
      </c>
      <c r="H1327" s="184">
        <v>11.090199999999999</v>
      </c>
      <c r="I1327" s="184">
        <v>6.3148999999999997</v>
      </c>
      <c r="J1327" s="184">
        <v>0.32490000000000002</v>
      </c>
      <c r="K1327" s="184">
        <v>7.2339000000000002</v>
      </c>
      <c r="L1327" s="184">
        <v>6.6727999999999996</v>
      </c>
      <c r="M1327" s="184">
        <v>7.1769999999999996</v>
      </c>
      <c r="N1327" s="184">
        <v>8.3704000000000001</v>
      </c>
      <c r="O1327" s="184">
        <v>9.1633999999999993</v>
      </c>
      <c r="P1327" s="184">
        <v>8.6584000000000003</v>
      </c>
      <c r="Q1327" s="184">
        <v>9.1303000000000001</v>
      </c>
      <c r="R1327" s="184">
        <v>9.7708999999999993</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44391</v>
      </c>
      <c r="E1328" s="184">
        <v>39.355699999999999</v>
      </c>
      <c r="F1328" s="184">
        <v>28.494599999999998</v>
      </c>
      <c r="G1328" s="184">
        <v>9.3233999999999995</v>
      </c>
      <c r="H1328" s="184">
        <v>13.0565</v>
      </c>
      <c r="I1328" s="184">
        <v>7.0942999999999996</v>
      </c>
      <c r="J1328" s="184">
        <v>0.3402</v>
      </c>
      <c r="K1328" s="184">
        <v>5.8921000000000001</v>
      </c>
      <c r="L1328" s="184">
        <v>2.5817999999999999</v>
      </c>
      <c r="M1328" s="184">
        <v>3.6949999999999998</v>
      </c>
      <c r="N1328" s="184">
        <v>3.8321000000000001</v>
      </c>
      <c r="O1328" s="184">
        <v>8.9259000000000004</v>
      </c>
      <c r="P1328" s="184">
        <v>8.0488</v>
      </c>
      <c r="Q1328" s="184">
        <v>8.4634999999999998</v>
      </c>
      <c r="R1328" s="184">
        <v>7.8266</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44391</v>
      </c>
      <c r="E1329" s="184">
        <v>37.143599999999999</v>
      </c>
      <c r="F1329" s="184">
        <v>27.8308</v>
      </c>
      <c r="G1329" s="184">
        <v>8.6183999999999994</v>
      </c>
      <c r="H1329" s="184">
        <v>12.354699999999999</v>
      </c>
      <c r="I1329" s="184">
        <v>6.3959999999999999</v>
      </c>
      <c r="J1329" s="184">
        <v>-0.3569</v>
      </c>
      <c r="K1329" s="184">
        <v>5.1859999999999999</v>
      </c>
      <c r="L1329" s="184">
        <v>1.8855999999999999</v>
      </c>
      <c r="M1329" s="184">
        <v>2.9952999999999999</v>
      </c>
      <c r="N1329" s="184">
        <v>3.1282999999999999</v>
      </c>
      <c r="O1329" s="184">
        <v>8.2073999999999998</v>
      </c>
      <c r="P1329" s="184">
        <v>7.34</v>
      </c>
      <c r="Q1329" s="184">
        <v>7.5491999999999999</v>
      </c>
      <c r="R1329" s="184">
        <v>7.1040000000000001</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44391</v>
      </c>
      <c r="E1332" s="184">
        <v>17.698699999999999</v>
      </c>
      <c r="F1332" s="184">
        <v>-10.3086</v>
      </c>
      <c r="G1332" s="184">
        <v>2.2280000000000002</v>
      </c>
      <c r="H1332" s="184">
        <v>6.3124000000000002</v>
      </c>
      <c r="I1332" s="184">
        <v>5.0624000000000002</v>
      </c>
      <c r="J1332" s="184">
        <v>-0.93420000000000003</v>
      </c>
      <c r="K1332" s="184">
        <v>6.0137999999999998</v>
      </c>
      <c r="L1332" s="184">
        <v>3.6469999999999998</v>
      </c>
      <c r="M1332" s="184">
        <v>5.5408999999999997</v>
      </c>
      <c r="N1332" s="184">
        <v>6.4846000000000004</v>
      </c>
      <c r="O1332" s="184">
        <v>6.8059000000000003</v>
      </c>
      <c r="P1332" s="184">
        <v>6.9949000000000003</v>
      </c>
      <c r="Q1332" s="184">
        <v>8.1107999999999993</v>
      </c>
      <c r="R1332" s="184">
        <v>7.3438999999999997</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44391</v>
      </c>
      <c r="E1333" s="184">
        <v>18.9054</v>
      </c>
      <c r="F1333" s="184">
        <v>-9.0718999999999994</v>
      </c>
      <c r="G1333" s="184">
        <v>3.2450000000000001</v>
      </c>
      <c r="H1333" s="184">
        <v>7.3468999999999998</v>
      </c>
      <c r="I1333" s="184">
        <v>6.1097000000000001</v>
      </c>
      <c r="J1333" s="184">
        <v>9.6500000000000002E-2</v>
      </c>
      <c r="K1333" s="184">
        <v>7.0090000000000003</v>
      </c>
      <c r="L1333" s="184">
        <v>4.6108000000000002</v>
      </c>
      <c r="M1333" s="184">
        <v>6.5629999999999997</v>
      </c>
      <c r="N1333" s="184">
        <v>7.5136000000000003</v>
      </c>
      <c r="O1333" s="184">
        <v>7.7332999999999998</v>
      </c>
      <c r="P1333" s="184">
        <v>7.9229000000000003</v>
      </c>
      <c r="Q1333" s="184">
        <v>9.0892999999999997</v>
      </c>
      <c r="R1333" s="184">
        <v>8.3228000000000009</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44391</v>
      </c>
      <c r="E1334" s="184">
        <v>16.977599999999999</v>
      </c>
      <c r="F1334" s="184">
        <v>1.075</v>
      </c>
      <c r="G1334" s="184">
        <v>6.2831000000000001</v>
      </c>
      <c r="H1334" s="184">
        <v>11.357699999999999</v>
      </c>
      <c r="I1334" s="184">
        <v>8.1334999999999997</v>
      </c>
      <c r="J1334" s="184">
        <v>-1.3957999999999999</v>
      </c>
      <c r="K1334" s="184">
        <v>5.5420999999999996</v>
      </c>
      <c r="L1334" s="184">
        <v>5.1402000000000001</v>
      </c>
      <c r="M1334" s="184">
        <v>7.4553000000000003</v>
      </c>
      <c r="N1334" s="184">
        <v>8.3971999999999998</v>
      </c>
      <c r="O1334" s="184">
        <v>8.3047000000000004</v>
      </c>
      <c r="P1334" s="184">
        <v>7.8921999999999999</v>
      </c>
      <c r="Q1334" s="184">
        <v>8.5533999999999999</v>
      </c>
      <c r="R1334" s="184">
        <v>8.5576000000000008</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44391</v>
      </c>
      <c r="E1335" s="184">
        <v>16.039400000000001</v>
      </c>
      <c r="F1335" s="184">
        <v>0.2276</v>
      </c>
      <c r="G1335" s="184">
        <v>5.3745000000000003</v>
      </c>
      <c r="H1335" s="184">
        <v>10.4564</v>
      </c>
      <c r="I1335" s="184">
        <v>7.2370999999999999</v>
      </c>
      <c r="J1335" s="184">
        <v>-2.2865000000000002</v>
      </c>
      <c r="K1335" s="184">
        <v>4.6346999999999996</v>
      </c>
      <c r="L1335" s="184">
        <v>4.2217000000000002</v>
      </c>
      <c r="M1335" s="184">
        <v>6.4612999999999996</v>
      </c>
      <c r="N1335" s="184">
        <v>7.3810000000000002</v>
      </c>
      <c r="O1335" s="184">
        <v>7.3383000000000003</v>
      </c>
      <c r="P1335" s="184">
        <v>6.9344000000000001</v>
      </c>
      <c r="Q1335" s="184">
        <v>7.6007999999999996</v>
      </c>
      <c r="R1335" s="184">
        <v>7.5655000000000001</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44391</v>
      </c>
      <c r="E1336" s="184">
        <v>12.293100000000001</v>
      </c>
      <c r="F1336" s="184">
        <v>6.8303000000000003</v>
      </c>
      <c r="G1336" s="184">
        <v>3.6242000000000001</v>
      </c>
      <c r="H1336" s="184">
        <v>9.8165999999999993</v>
      </c>
      <c r="I1336" s="184">
        <v>360.71230000000003</v>
      </c>
      <c r="J1336" s="184">
        <v>161.98750000000001</v>
      </c>
      <c r="K1336" s="184">
        <v>57.366599999999998</v>
      </c>
      <c r="L1336" s="184">
        <v>30.586500000000001</v>
      </c>
      <c r="M1336" s="184">
        <v>24.003599999999999</v>
      </c>
      <c r="N1336" s="184">
        <v>15.5486</v>
      </c>
      <c r="O1336" s="184">
        <v>-4.3747999999999996</v>
      </c>
      <c r="P1336" s="184">
        <v>0.1041</v>
      </c>
      <c r="Q1336" s="184">
        <v>2.9697</v>
      </c>
      <c r="R1336" s="184">
        <v>-6.1361999999999997</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44391</v>
      </c>
      <c r="E1337" s="184">
        <v>13.028600000000001</v>
      </c>
      <c r="F1337" s="184">
        <v>7.5656999999999996</v>
      </c>
      <c r="G1337" s="184">
        <v>4.2046999999999999</v>
      </c>
      <c r="H1337" s="184">
        <v>10.3863</v>
      </c>
      <c r="I1337" s="184">
        <v>361.33670000000001</v>
      </c>
      <c r="J1337" s="184">
        <v>162.59700000000001</v>
      </c>
      <c r="K1337" s="184">
        <v>57.992899999999999</v>
      </c>
      <c r="L1337" s="184">
        <v>31.219200000000001</v>
      </c>
      <c r="M1337" s="184">
        <v>24.6523</v>
      </c>
      <c r="N1337" s="184">
        <v>16.184699999999999</v>
      </c>
      <c r="O1337" s="184">
        <v>-3.6616</v>
      </c>
      <c r="P1337" s="184">
        <v>0.93959999999999999</v>
      </c>
      <c r="Q1337" s="184">
        <v>3.8212999999999999</v>
      </c>
      <c r="R1337" s="184">
        <v>-5.532</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44391</v>
      </c>
      <c r="E1338" s="184">
        <v>4.2900000000000001E-2</v>
      </c>
      <c r="F1338" s="184">
        <v>0</v>
      </c>
      <c r="G1338" s="184">
        <v>0</v>
      </c>
      <c r="H1338" s="184">
        <v>12.1829</v>
      </c>
      <c r="I1338" s="184">
        <v>6.0914999999999999</v>
      </c>
      <c r="J1338" s="184">
        <v>11.451000000000001</v>
      </c>
      <c r="K1338" s="184">
        <v>11.2942</v>
      </c>
      <c r="L1338" s="184">
        <v>-41.451799999999999</v>
      </c>
      <c r="M1338" s="184">
        <v>-25.0687</v>
      </c>
      <c r="N1338" s="184">
        <v>-20.702400000000001</v>
      </c>
      <c r="O1338" s="184"/>
      <c r="P1338" s="184"/>
      <c r="Q1338" s="184">
        <v>-12.911</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44391</v>
      </c>
      <c r="E1339" s="184">
        <v>4.5100000000000001E-2</v>
      </c>
      <c r="F1339" s="184">
        <v>0</v>
      </c>
      <c r="G1339" s="184">
        <v>0</v>
      </c>
      <c r="H1339" s="184">
        <v>11.587300000000001</v>
      </c>
      <c r="I1339" s="184">
        <v>5.7937000000000003</v>
      </c>
      <c r="J1339" s="184">
        <v>10.8874</v>
      </c>
      <c r="K1339" s="184">
        <v>10.728199999999999</v>
      </c>
      <c r="L1339" s="184">
        <v>-41.2562</v>
      </c>
      <c r="M1339" s="184">
        <v>-25.053599999999999</v>
      </c>
      <c r="N1339" s="184">
        <v>-20.738099999999999</v>
      </c>
      <c r="O1339" s="184"/>
      <c r="P1339" s="184"/>
      <c r="Q1339" s="184">
        <v>-12.9429</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44391</v>
      </c>
      <c r="E1342" s="184">
        <v>42.342599999999997</v>
      </c>
      <c r="F1342" s="184">
        <v>-3.7063000000000001</v>
      </c>
      <c r="G1342" s="184">
        <v>3.5531999999999999</v>
      </c>
      <c r="H1342" s="184">
        <v>6.7201000000000004</v>
      </c>
      <c r="I1342" s="184">
        <v>6.0605000000000002</v>
      </c>
      <c r="J1342" s="184">
        <v>2.3405999999999998</v>
      </c>
      <c r="K1342" s="184">
        <v>6.5838999999999999</v>
      </c>
      <c r="L1342" s="184">
        <v>4.0819999999999999</v>
      </c>
      <c r="M1342" s="184">
        <v>5.54</v>
      </c>
      <c r="N1342" s="184">
        <v>6.6462000000000003</v>
      </c>
      <c r="O1342" s="184">
        <v>10.0229</v>
      </c>
      <c r="P1342" s="184">
        <v>9.7996999999999996</v>
      </c>
      <c r="Q1342" s="184">
        <v>9.9754000000000005</v>
      </c>
      <c r="R1342" s="184">
        <v>9.6560000000000006</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44391</v>
      </c>
      <c r="E1343" s="184">
        <v>40.001899999999999</v>
      </c>
      <c r="F1343" s="184">
        <v>-4.2880000000000003</v>
      </c>
      <c r="G1343" s="184">
        <v>3.0306000000000002</v>
      </c>
      <c r="H1343" s="184">
        <v>6.1989999999999998</v>
      </c>
      <c r="I1343" s="184">
        <v>5.5385999999999997</v>
      </c>
      <c r="J1343" s="184">
        <v>1.8185</v>
      </c>
      <c r="K1343" s="184">
        <v>6.0259999999999998</v>
      </c>
      <c r="L1343" s="184">
        <v>3.5091999999999999</v>
      </c>
      <c r="M1343" s="184">
        <v>4.9657</v>
      </c>
      <c r="N1343" s="184">
        <v>6.0814000000000004</v>
      </c>
      <c r="O1343" s="184">
        <v>9.4955999999999996</v>
      </c>
      <c r="P1343" s="184">
        <v>9.1013999999999999</v>
      </c>
      <c r="Q1343" s="184">
        <v>8.1466999999999992</v>
      </c>
      <c r="R1343" s="184">
        <v>9.1516000000000002</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44391</v>
      </c>
      <c r="E1344" s="184">
        <v>58.2727</v>
      </c>
      <c r="F1344" s="184">
        <v>8.1446000000000005</v>
      </c>
      <c r="G1344" s="184">
        <v>2.895</v>
      </c>
      <c r="H1344" s="184">
        <v>12.863200000000001</v>
      </c>
      <c r="I1344" s="184">
        <v>4.7286999999999999</v>
      </c>
      <c r="J1344" s="184">
        <v>-4.2630999999999997</v>
      </c>
      <c r="K1344" s="184">
        <v>2.742</v>
      </c>
      <c r="L1344" s="184">
        <v>1.4436</v>
      </c>
      <c r="M1344" s="184">
        <v>1.8011999999999999</v>
      </c>
      <c r="N1344" s="184">
        <v>2.0937999999999999</v>
      </c>
      <c r="O1344" s="184">
        <v>5.8544999999999998</v>
      </c>
      <c r="P1344" s="184">
        <v>6.1264000000000003</v>
      </c>
      <c r="Q1344" s="184">
        <v>7.7591000000000001</v>
      </c>
      <c r="R1344" s="184">
        <v>4.7179000000000002</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44391</v>
      </c>
      <c r="E1345" s="184">
        <v>62.752899999999997</v>
      </c>
      <c r="F1345" s="184">
        <v>9.1922999999999995</v>
      </c>
      <c r="G1345" s="184">
        <v>3.9108000000000001</v>
      </c>
      <c r="H1345" s="184">
        <v>13.88</v>
      </c>
      <c r="I1345" s="184">
        <v>5.7417999999999996</v>
      </c>
      <c r="J1345" s="184">
        <v>-3.2562000000000002</v>
      </c>
      <c r="K1345" s="184">
        <v>3.7926000000000002</v>
      </c>
      <c r="L1345" s="184">
        <v>2.5156999999999998</v>
      </c>
      <c r="M1345" s="184">
        <v>2.8086000000000002</v>
      </c>
      <c r="N1345" s="184">
        <v>3.0733000000000001</v>
      </c>
      <c r="O1345" s="184">
        <v>6.8034999999999997</v>
      </c>
      <c r="P1345" s="184">
        <v>7.1036999999999999</v>
      </c>
      <c r="Q1345" s="184">
        <v>7.6924999999999999</v>
      </c>
      <c r="R1345" s="184">
        <v>5.6749999999999998</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44391</v>
      </c>
      <c r="E1346" s="184">
        <v>31.3</v>
      </c>
      <c r="F1346" s="184">
        <v>-15.036899999999999</v>
      </c>
      <c r="G1346" s="184">
        <v>2.4497</v>
      </c>
      <c r="H1346" s="184">
        <v>12.8089</v>
      </c>
      <c r="I1346" s="184">
        <v>8.0629000000000008</v>
      </c>
      <c r="J1346" s="184">
        <v>0.43159999999999998</v>
      </c>
      <c r="K1346" s="184">
        <v>7.2511999999999999</v>
      </c>
      <c r="L1346" s="184">
        <v>5.5774999999999997</v>
      </c>
      <c r="M1346" s="184">
        <v>6.1361999999999997</v>
      </c>
      <c r="N1346" s="184">
        <v>6.3883999999999999</v>
      </c>
      <c r="O1346" s="184">
        <v>3.2042000000000002</v>
      </c>
      <c r="P1346" s="184">
        <v>4.6519000000000004</v>
      </c>
      <c r="Q1346" s="184">
        <v>6.7971000000000004</v>
      </c>
      <c r="R1346" s="184">
        <v>9.4586000000000006</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44391</v>
      </c>
      <c r="E1347" s="184">
        <v>0.83730000000000004</v>
      </c>
      <c r="F1347" s="184">
        <v>0</v>
      </c>
      <c r="G1347" s="184">
        <v>0</v>
      </c>
      <c r="H1347" s="184">
        <v>0</v>
      </c>
      <c r="I1347" s="184">
        <v>0</v>
      </c>
      <c r="J1347" s="184">
        <v>0</v>
      </c>
      <c r="K1347" s="184">
        <v>0</v>
      </c>
      <c r="L1347" s="184">
        <v>0</v>
      </c>
      <c r="M1347" s="184">
        <v>0</v>
      </c>
      <c r="N1347" s="184">
        <v>0</v>
      </c>
      <c r="O1347" s="184"/>
      <c r="P1347" s="184"/>
      <c r="Q1347" s="184">
        <v>-21.932600000000001</v>
      </c>
      <c r="R1347" s="184">
        <v>-22.819199999999999</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44391</v>
      </c>
      <c r="E1348" s="184">
        <v>28.773299999999999</v>
      </c>
      <c r="F1348" s="184">
        <v>-15.976599999999999</v>
      </c>
      <c r="G1348" s="184">
        <v>1.5479000000000001</v>
      </c>
      <c r="H1348" s="184">
        <v>11.897</v>
      </c>
      <c r="I1348" s="184">
        <v>7.1688000000000001</v>
      </c>
      <c r="J1348" s="184">
        <v>-0.4607</v>
      </c>
      <c r="K1348" s="184">
        <v>6.3411999999999997</v>
      </c>
      <c r="L1348" s="184">
        <v>4.5896999999999997</v>
      </c>
      <c r="M1348" s="184">
        <v>5.0888</v>
      </c>
      <c r="N1348" s="184">
        <v>5.3353999999999999</v>
      </c>
      <c r="O1348" s="184">
        <v>2.2511000000000001</v>
      </c>
      <c r="P1348" s="184">
        <v>3.6960999999999999</v>
      </c>
      <c r="Q1348" s="184">
        <v>5.8323999999999998</v>
      </c>
      <c r="R1348" s="184">
        <v>8.4101999999999997</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44391</v>
      </c>
      <c r="E1349" s="184">
        <v>0.7853</v>
      </c>
      <c r="F1349" s="184">
        <v>0</v>
      </c>
      <c r="G1349" s="184">
        <v>0</v>
      </c>
      <c r="H1349" s="184">
        <v>0</v>
      </c>
      <c r="I1349" s="184">
        <v>0</v>
      </c>
      <c r="J1349" s="184">
        <v>0</v>
      </c>
      <c r="K1349" s="184">
        <v>0</v>
      </c>
      <c r="L1349" s="184">
        <v>0</v>
      </c>
      <c r="M1349" s="184">
        <v>0</v>
      </c>
      <c r="N1349" s="184">
        <v>0</v>
      </c>
      <c r="O1349" s="184"/>
      <c r="P1349" s="184"/>
      <c r="Q1349" s="184">
        <v>-21.934200000000001</v>
      </c>
      <c r="R1349" s="184">
        <v>-22.8216</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44391</v>
      </c>
      <c r="E1350" s="184">
        <v>10.4091</v>
      </c>
      <c r="F1350" s="184">
        <v>23.860099999999999</v>
      </c>
      <c r="G1350" s="184">
        <v>10.183199999999999</v>
      </c>
      <c r="H1350" s="184">
        <v>16.986799999999999</v>
      </c>
      <c r="I1350" s="184">
        <v>8.1656999999999993</v>
      </c>
      <c r="J1350" s="184">
        <v>-4.3441999999999998</v>
      </c>
      <c r="K1350" s="184">
        <v>5.1725000000000003</v>
      </c>
      <c r="L1350" s="184">
        <v>2.6059999999999999</v>
      </c>
      <c r="M1350" s="184">
        <v>3.7568999999999999</v>
      </c>
      <c r="N1350" s="184"/>
      <c r="O1350" s="184"/>
      <c r="P1350" s="184"/>
      <c r="Q1350" s="184">
        <v>4.9280999999999997</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44391</v>
      </c>
      <c r="E1351" s="184">
        <v>10.366899999999999</v>
      </c>
      <c r="F1351" s="184">
        <v>23.604800000000001</v>
      </c>
      <c r="G1351" s="184">
        <v>9.7303999999999995</v>
      </c>
      <c r="H1351" s="184">
        <v>16.499300000000002</v>
      </c>
      <c r="I1351" s="184">
        <v>7.6677</v>
      </c>
      <c r="J1351" s="184">
        <v>-4.7579000000000002</v>
      </c>
      <c r="K1351" s="184">
        <v>4.7241</v>
      </c>
      <c r="L1351" s="184">
        <v>2.1665999999999999</v>
      </c>
      <c r="M1351" s="184">
        <v>3.2673000000000001</v>
      </c>
      <c r="N1351" s="184"/>
      <c r="O1351" s="184"/>
      <c r="P1351" s="184"/>
      <c r="Q1351" s="184">
        <v>4.4198000000000004</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44391</v>
      </c>
      <c r="E1354" s="184">
        <v>8.7900000000000006E-2</v>
      </c>
      <c r="F1354" s="184">
        <v>0</v>
      </c>
      <c r="G1354" s="184">
        <v>8.3143999999999991</v>
      </c>
      <c r="H1354" s="184">
        <v>11.8912</v>
      </c>
      <c r="I1354" s="184">
        <v>11.9184</v>
      </c>
      <c r="J1354" s="184">
        <v>11.174899999999999</v>
      </c>
      <c r="K1354" s="184">
        <v>11.0168</v>
      </c>
      <c r="L1354" s="184">
        <v>-40.221299999999999</v>
      </c>
      <c r="M1354" s="184">
        <v>-24.4785</v>
      </c>
      <c r="N1354" s="184">
        <v>-16.5242</v>
      </c>
      <c r="O1354" s="184"/>
      <c r="P1354" s="184"/>
      <c r="Q1354" s="184">
        <v>-9.7924000000000007</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44391</v>
      </c>
      <c r="E1355" s="184">
        <v>8.4599999999999995E-2</v>
      </c>
      <c r="F1355" s="184">
        <v>0</v>
      </c>
      <c r="G1355" s="184">
        <v>8.6390999999999991</v>
      </c>
      <c r="H1355" s="184">
        <v>12.3561</v>
      </c>
      <c r="I1355" s="184">
        <v>9.2781000000000002</v>
      </c>
      <c r="J1355" s="184">
        <v>10.151</v>
      </c>
      <c r="K1355" s="184">
        <v>10.968299999999999</v>
      </c>
      <c r="L1355" s="184">
        <v>-40.712000000000003</v>
      </c>
      <c r="M1355" s="184">
        <v>-24.730599999999999</v>
      </c>
      <c r="N1355" s="184">
        <v>-16.732299999999999</v>
      </c>
      <c r="O1355" s="184"/>
      <c r="P1355" s="184"/>
      <c r="Q1355" s="184">
        <v>-9.9328000000000003</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44391</v>
      </c>
      <c r="E1356" s="184">
        <v>14.8498</v>
      </c>
      <c r="F1356" s="184">
        <v>14.999599999999999</v>
      </c>
      <c r="G1356" s="184">
        <v>7.8738999999999999</v>
      </c>
      <c r="H1356" s="184">
        <v>11.6485</v>
      </c>
      <c r="I1356" s="184">
        <v>6.9886999999999997</v>
      </c>
      <c r="J1356" s="184">
        <v>1.0004</v>
      </c>
      <c r="K1356" s="184">
        <v>4.5342000000000002</v>
      </c>
      <c r="L1356" s="184">
        <v>3.1389</v>
      </c>
      <c r="M1356" s="184">
        <v>3.7791000000000001</v>
      </c>
      <c r="N1356" s="184">
        <v>4.3430999999999997</v>
      </c>
      <c r="O1356" s="184">
        <v>4.0015000000000001</v>
      </c>
      <c r="P1356" s="184">
        <v>5.6249000000000002</v>
      </c>
      <c r="Q1356" s="184">
        <v>6.4846000000000004</v>
      </c>
      <c r="R1356" s="184">
        <v>2.6364000000000001</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44391</v>
      </c>
      <c r="E1357" s="184">
        <v>14.211</v>
      </c>
      <c r="F1357" s="184">
        <v>14.1319</v>
      </c>
      <c r="G1357" s="184">
        <v>7.1986999999999997</v>
      </c>
      <c r="H1357" s="184">
        <v>10.994</v>
      </c>
      <c r="I1357" s="184">
        <v>6.3448000000000002</v>
      </c>
      <c r="J1357" s="184">
        <v>0.35970000000000002</v>
      </c>
      <c r="K1357" s="184">
        <v>3.8965000000000001</v>
      </c>
      <c r="L1357" s="184">
        <v>2.5041000000000002</v>
      </c>
      <c r="M1357" s="184">
        <v>3.1478999999999999</v>
      </c>
      <c r="N1357" s="184">
        <v>3.7254</v>
      </c>
      <c r="O1357" s="184">
        <v>3.3126000000000002</v>
      </c>
      <c r="P1357" s="184">
        <v>4.9523999999999999</v>
      </c>
      <c r="Q1357" s="184">
        <v>5.7431999999999999</v>
      </c>
      <c r="R1357" s="184">
        <v>1.9637</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4.1300414634146341</v>
      </c>
      <c r="G1358" s="186">
        <v>4.513978048780487</v>
      </c>
      <c r="H1358" s="186">
        <v>10.17046829268293</v>
      </c>
      <c r="I1358" s="186">
        <v>23.279073170731706</v>
      </c>
      <c r="J1358" s="186">
        <v>8.3071902439024417</v>
      </c>
      <c r="K1358" s="186">
        <v>8.3511878048780499</v>
      </c>
      <c r="L1358" s="186">
        <v>1.2494048780487799</v>
      </c>
      <c r="M1358" s="186">
        <v>3.40800975609756</v>
      </c>
      <c r="N1358" s="186">
        <v>3.3832205128205111</v>
      </c>
      <c r="O1358" s="186">
        <v>5.6439967741935488</v>
      </c>
      <c r="P1358" s="186">
        <v>6.3690645161290345</v>
      </c>
      <c r="Q1358" s="186">
        <v>2.9838536585365851</v>
      </c>
      <c r="R1358" s="186">
        <v>4.2139454545454544</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0.2276</v>
      </c>
      <c r="G1359" s="186">
        <v>4.2046999999999999</v>
      </c>
      <c r="H1359" s="186">
        <v>10.994</v>
      </c>
      <c r="I1359" s="186">
        <v>6.3148999999999997</v>
      </c>
      <c r="J1359" s="186">
        <v>0</v>
      </c>
      <c r="K1359" s="186">
        <v>6.0137999999999998</v>
      </c>
      <c r="L1359" s="186">
        <v>3.2332999999999998</v>
      </c>
      <c r="M1359" s="186">
        <v>4.3460000000000001</v>
      </c>
      <c r="N1359" s="186">
        <v>5.3353999999999999</v>
      </c>
      <c r="O1359" s="186">
        <v>5.8544999999999998</v>
      </c>
      <c r="P1359" s="186">
        <v>6.8917999999999999</v>
      </c>
      <c r="Q1359" s="186">
        <v>7.5888999999999998</v>
      </c>
      <c r="R1359" s="186">
        <v>7.1040000000000001</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44391</v>
      </c>
      <c r="E1362" s="184">
        <v>99.325100000000006</v>
      </c>
      <c r="F1362" s="184">
        <v>11.3954</v>
      </c>
      <c r="G1362" s="184">
        <v>1.6908000000000001</v>
      </c>
      <c r="H1362" s="184">
        <v>12.5824</v>
      </c>
      <c r="I1362" s="184">
        <v>3.7246999999999999</v>
      </c>
      <c r="J1362" s="184">
        <v>-3.5796999999999999</v>
      </c>
      <c r="K1362" s="184">
        <v>4.4724000000000004</v>
      </c>
      <c r="L1362" s="184">
        <v>2.6225000000000001</v>
      </c>
      <c r="M1362" s="184">
        <v>4.3983999999999996</v>
      </c>
      <c r="N1362" s="184">
        <v>3.8498999999999999</v>
      </c>
      <c r="O1362" s="184">
        <v>9.4999000000000002</v>
      </c>
      <c r="P1362" s="184">
        <v>7.6749999999999998</v>
      </c>
      <c r="Q1362" s="184">
        <v>9.3261000000000003</v>
      </c>
      <c r="R1362" s="184">
        <v>7.5933000000000002</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44391</v>
      </c>
      <c r="E1363" s="184">
        <v>105.2895</v>
      </c>
      <c r="F1363" s="184">
        <v>11.7904</v>
      </c>
      <c r="G1363" s="184">
        <v>2.0943999999999998</v>
      </c>
      <c r="H1363" s="184">
        <v>12.9826</v>
      </c>
      <c r="I1363" s="184">
        <v>4.1269</v>
      </c>
      <c r="J1363" s="184">
        <v>-3.181</v>
      </c>
      <c r="K1363" s="184">
        <v>4.8769999999999998</v>
      </c>
      <c r="L1363" s="184">
        <v>3.0268000000000002</v>
      </c>
      <c r="M1363" s="184">
        <v>4.8350999999999997</v>
      </c>
      <c r="N1363" s="184">
        <v>4.3014999999999999</v>
      </c>
      <c r="O1363" s="184">
        <v>10.1869</v>
      </c>
      <c r="P1363" s="184">
        <v>8.4077999999999999</v>
      </c>
      <c r="Q1363" s="184">
        <v>8.6431000000000004</v>
      </c>
      <c r="R1363" s="184">
        <v>8.1746999999999996</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44391</v>
      </c>
      <c r="E1364" s="184">
        <v>49.012799999999999</v>
      </c>
      <c r="F1364" s="184">
        <v>1.3405</v>
      </c>
      <c r="G1364" s="184">
        <v>5.0526</v>
      </c>
      <c r="H1364" s="184">
        <v>17.5916</v>
      </c>
      <c r="I1364" s="184">
        <v>4.3691000000000004</v>
      </c>
      <c r="J1364" s="184">
        <v>-4.7426000000000004</v>
      </c>
      <c r="K1364" s="184">
        <v>4.1300999999999997</v>
      </c>
      <c r="L1364" s="184">
        <v>2.5459999999999998</v>
      </c>
      <c r="M1364" s="184">
        <v>3.3837000000000002</v>
      </c>
      <c r="N1364" s="184">
        <v>3.4508000000000001</v>
      </c>
      <c r="O1364" s="184">
        <v>9.3323999999999998</v>
      </c>
      <c r="P1364" s="184">
        <v>8.2861999999999991</v>
      </c>
      <c r="Q1364" s="184">
        <v>8.6463000000000001</v>
      </c>
      <c r="R1364" s="184">
        <v>7.4032</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44391</v>
      </c>
      <c r="E1365" s="184">
        <v>45.712600000000002</v>
      </c>
      <c r="F1365" s="184">
        <v>0.23949999999999999</v>
      </c>
      <c r="G1365" s="184">
        <v>3.9784999999999999</v>
      </c>
      <c r="H1365" s="184">
        <v>16.500499999999999</v>
      </c>
      <c r="I1365" s="184">
        <v>3.2892999999999999</v>
      </c>
      <c r="J1365" s="184">
        <v>-5.859</v>
      </c>
      <c r="K1365" s="184">
        <v>3.0028999999999999</v>
      </c>
      <c r="L1365" s="184">
        <v>1.41</v>
      </c>
      <c r="M1365" s="184">
        <v>2.2332000000000001</v>
      </c>
      <c r="N1365" s="184">
        <v>2.2919</v>
      </c>
      <c r="O1365" s="184">
        <v>8.1890000000000001</v>
      </c>
      <c r="P1365" s="184">
        <v>7.2561999999999998</v>
      </c>
      <c r="Q1365" s="184">
        <v>8.4056999999999995</v>
      </c>
      <c r="R1365" s="184">
        <v>6.2275</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44391</v>
      </c>
      <c r="E1366" s="184">
        <v>47.025700000000001</v>
      </c>
      <c r="F1366" s="184">
        <v>0.7762</v>
      </c>
      <c r="G1366" s="184">
        <v>-2.5914999999999999</v>
      </c>
      <c r="H1366" s="184">
        <v>10.599600000000001</v>
      </c>
      <c r="I1366" s="184">
        <v>1.9974000000000001</v>
      </c>
      <c r="J1366" s="184">
        <v>-6.4057000000000004</v>
      </c>
      <c r="K1366" s="184">
        <v>2.7195</v>
      </c>
      <c r="L1366" s="184">
        <v>0.56069999999999998</v>
      </c>
      <c r="M1366" s="184">
        <v>2.3997999999999999</v>
      </c>
      <c r="N1366" s="184">
        <v>2.8715999999999999</v>
      </c>
      <c r="O1366" s="184">
        <v>7.2789999999999999</v>
      </c>
      <c r="P1366" s="184">
        <v>5.9389000000000003</v>
      </c>
      <c r="Q1366" s="184">
        <v>7.7068000000000003</v>
      </c>
      <c r="R1366" s="184">
        <v>6.0711000000000004</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44391</v>
      </c>
      <c r="E1367" s="184">
        <v>50.026499999999999</v>
      </c>
      <c r="F1367" s="184">
        <v>1.6781999999999999</v>
      </c>
      <c r="G1367" s="184">
        <v>-1.6922999999999999</v>
      </c>
      <c r="H1367" s="184">
        <v>11.501099999999999</v>
      </c>
      <c r="I1367" s="184">
        <v>2.9007999999999998</v>
      </c>
      <c r="J1367" s="184">
        <v>-5.5223000000000004</v>
      </c>
      <c r="K1367" s="184">
        <v>3.6823000000000001</v>
      </c>
      <c r="L1367" s="184">
        <v>1.5389999999999999</v>
      </c>
      <c r="M1367" s="184">
        <v>3.2900999999999998</v>
      </c>
      <c r="N1367" s="184">
        <v>3.6793</v>
      </c>
      <c r="O1367" s="184">
        <v>7.9081999999999999</v>
      </c>
      <c r="P1367" s="184">
        <v>6.5953999999999997</v>
      </c>
      <c r="Q1367" s="184">
        <v>7.7404000000000002</v>
      </c>
      <c r="R1367" s="184">
        <v>6.7523</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44391</v>
      </c>
      <c r="E1368" s="184">
        <v>34.677799999999998</v>
      </c>
      <c r="F1368" s="184">
        <v>-2.105</v>
      </c>
      <c r="G1368" s="184">
        <v>3.6015000000000001</v>
      </c>
      <c r="H1368" s="184">
        <v>16.638000000000002</v>
      </c>
      <c r="I1368" s="184">
        <v>2.1972</v>
      </c>
      <c r="J1368" s="184">
        <v>-7.1744000000000003</v>
      </c>
      <c r="K1368" s="184">
        <v>2.8258999999999999</v>
      </c>
      <c r="L1368" s="184">
        <v>-0.56940000000000002</v>
      </c>
      <c r="M1368" s="184">
        <v>1.4142999999999999</v>
      </c>
      <c r="N1368" s="184">
        <v>1.4339</v>
      </c>
      <c r="O1368" s="184">
        <v>7.9294000000000002</v>
      </c>
      <c r="P1368" s="184">
        <v>6.0651000000000002</v>
      </c>
      <c r="Q1368" s="184">
        <v>6.9119999999999999</v>
      </c>
      <c r="R1368" s="184">
        <v>5.0627000000000004</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44391</v>
      </c>
      <c r="E1369" s="184">
        <v>37.094900000000003</v>
      </c>
      <c r="F1369" s="184">
        <v>-1.2790999999999999</v>
      </c>
      <c r="G1369" s="184">
        <v>4.4305000000000003</v>
      </c>
      <c r="H1369" s="184">
        <v>17.4604</v>
      </c>
      <c r="I1369" s="184">
        <v>3.0327000000000002</v>
      </c>
      <c r="J1369" s="184">
        <v>-6.3428000000000004</v>
      </c>
      <c r="K1369" s="184">
        <v>3.6694</v>
      </c>
      <c r="L1369" s="184">
        <v>0.26669999999999999</v>
      </c>
      <c r="M1369" s="184">
        <v>2.2629000000000001</v>
      </c>
      <c r="N1369" s="184">
        <v>2.2862</v>
      </c>
      <c r="O1369" s="184">
        <v>8.8056999999999999</v>
      </c>
      <c r="P1369" s="184">
        <v>6.9012000000000002</v>
      </c>
      <c r="Q1369" s="184">
        <v>7.4954000000000001</v>
      </c>
      <c r="R1369" s="184">
        <v>5.9436</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44391</v>
      </c>
      <c r="E1370" s="184">
        <v>31.2698</v>
      </c>
      <c r="F1370" s="184">
        <v>0.46689999999999998</v>
      </c>
      <c r="G1370" s="184">
        <v>1.0973999999999999</v>
      </c>
      <c r="H1370" s="184">
        <v>13.5084</v>
      </c>
      <c r="I1370" s="184">
        <v>1.6518999999999999</v>
      </c>
      <c r="J1370" s="184">
        <v>-5.6928000000000001</v>
      </c>
      <c r="K1370" s="184">
        <v>3.3136000000000001</v>
      </c>
      <c r="L1370" s="184">
        <v>2.0013999999999998</v>
      </c>
      <c r="M1370" s="184">
        <v>3.1389</v>
      </c>
      <c r="N1370" s="184">
        <v>3.7048000000000001</v>
      </c>
      <c r="O1370" s="184">
        <v>8.9326000000000008</v>
      </c>
      <c r="P1370" s="184">
        <v>7.7112999999999996</v>
      </c>
      <c r="Q1370" s="184">
        <v>9.2308000000000003</v>
      </c>
      <c r="R1370" s="184">
        <v>8.2371999999999996</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44391</v>
      </c>
      <c r="E1371" s="184">
        <v>32.492400000000004</v>
      </c>
      <c r="F1371" s="184">
        <v>1.1234</v>
      </c>
      <c r="G1371" s="184">
        <v>1.7527999999999999</v>
      </c>
      <c r="H1371" s="184">
        <v>14.160299999999999</v>
      </c>
      <c r="I1371" s="184">
        <v>2.2888000000000002</v>
      </c>
      <c r="J1371" s="184">
        <v>-5.0564</v>
      </c>
      <c r="K1371" s="184">
        <v>3.9590999999999998</v>
      </c>
      <c r="L1371" s="184">
        <v>2.6490999999999998</v>
      </c>
      <c r="M1371" s="184">
        <v>3.7810000000000001</v>
      </c>
      <c r="N1371" s="184">
        <v>4.3410000000000002</v>
      </c>
      <c r="O1371" s="184">
        <v>9.5524000000000004</v>
      </c>
      <c r="P1371" s="184">
        <v>8.3209999999999997</v>
      </c>
      <c r="Q1371" s="184">
        <v>8.7796000000000003</v>
      </c>
      <c r="R1371" s="184">
        <v>8.8446999999999996</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44391</v>
      </c>
      <c r="E1372" s="184">
        <v>57.231999999999999</v>
      </c>
      <c r="F1372" s="184">
        <v>37.219000000000001</v>
      </c>
      <c r="G1372" s="184">
        <v>9.7323000000000004</v>
      </c>
      <c r="H1372" s="184">
        <v>14.902200000000001</v>
      </c>
      <c r="I1372" s="184">
        <v>6.3566000000000003</v>
      </c>
      <c r="J1372" s="184">
        <v>-1.7830999999999999</v>
      </c>
      <c r="K1372" s="184">
        <v>5.7557999999999998</v>
      </c>
      <c r="L1372" s="184">
        <v>0.87409999999999999</v>
      </c>
      <c r="M1372" s="184">
        <v>2.4251</v>
      </c>
      <c r="N1372" s="184">
        <v>2.4904999999999999</v>
      </c>
      <c r="O1372" s="184">
        <v>9.8180999999999994</v>
      </c>
      <c r="P1372" s="184">
        <v>8.4390000000000001</v>
      </c>
      <c r="Q1372" s="184">
        <v>8.9187999999999992</v>
      </c>
      <c r="R1372" s="184">
        <v>7.1950000000000003</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44391</v>
      </c>
      <c r="E1373" s="184">
        <v>53.699300000000001</v>
      </c>
      <c r="F1373" s="184">
        <v>36.6051</v>
      </c>
      <c r="G1373" s="184">
        <v>9.0922000000000001</v>
      </c>
      <c r="H1373" s="184">
        <v>14.2545</v>
      </c>
      <c r="I1373" s="184">
        <v>5.7074999999999996</v>
      </c>
      <c r="J1373" s="184">
        <v>-2.4308000000000001</v>
      </c>
      <c r="K1373" s="184">
        <v>5.0982000000000003</v>
      </c>
      <c r="L1373" s="184">
        <v>0.20860000000000001</v>
      </c>
      <c r="M1373" s="184">
        <v>1.7645999999999999</v>
      </c>
      <c r="N1373" s="184">
        <v>1.8328</v>
      </c>
      <c r="O1373" s="184">
        <v>9.1321999999999992</v>
      </c>
      <c r="P1373" s="184">
        <v>7.6421000000000001</v>
      </c>
      <c r="Q1373" s="184">
        <v>8.3272999999999993</v>
      </c>
      <c r="R1373" s="184">
        <v>6.5232000000000001</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44391</v>
      </c>
      <c r="E1374" s="184">
        <v>50.183999999999997</v>
      </c>
      <c r="F1374" s="184">
        <v>25.692599999999999</v>
      </c>
      <c r="G1374" s="184">
        <v>8.0238999999999994</v>
      </c>
      <c r="H1374" s="184">
        <v>19.617799999999999</v>
      </c>
      <c r="I1374" s="184">
        <v>9.7879000000000005</v>
      </c>
      <c r="J1374" s="184">
        <v>-0.39510000000000001</v>
      </c>
      <c r="K1374" s="184">
        <v>3.9624999999999999</v>
      </c>
      <c r="L1374" s="184">
        <v>-0.1169</v>
      </c>
      <c r="M1374" s="184">
        <v>0.88390000000000002</v>
      </c>
      <c r="N1374" s="184">
        <v>1.1995</v>
      </c>
      <c r="O1374" s="184">
        <v>1.9505999999999999</v>
      </c>
      <c r="P1374" s="184">
        <v>2.9607000000000001</v>
      </c>
      <c r="Q1374" s="184">
        <v>6.2847</v>
      </c>
      <c r="R1374" s="184">
        <v>3.4615</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44391</v>
      </c>
      <c r="E1375" s="184">
        <v>54.6449</v>
      </c>
      <c r="F1375" s="184">
        <v>26.6706</v>
      </c>
      <c r="G1375" s="184">
        <v>9.0284999999999993</v>
      </c>
      <c r="H1375" s="184">
        <v>20.625499999999999</v>
      </c>
      <c r="I1375" s="184">
        <v>10.7889</v>
      </c>
      <c r="J1375" s="184">
        <v>0.60589999999999999</v>
      </c>
      <c r="K1375" s="184">
        <v>4.9741999999999997</v>
      </c>
      <c r="L1375" s="184">
        <v>0.88549999999999995</v>
      </c>
      <c r="M1375" s="184">
        <v>1.8945000000000001</v>
      </c>
      <c r="N1375" s="184">
        <v>2.2166000000000001</v>
      </c>
      <c r="O1375" s="184">
        <v>2.9756999999999998</v>
      </c>
      <c r="P1375" s="184">
        <v>3.9956</v>
      </c>
      <c r="Q1375" s="184">
        <v>5.6460999999999997</v>
      </c>
      <c r="R1375" s="184">
        <v>4.5002000000000004</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44391</v>
      </c>
      <c r="E1376" s="184">
        <v>65.746700000000004</v>
      </c>
      <c r="F1376" s="184">
        <v>-51.003399999999999</v>
      </c>
      <c r="G1376" s="184">
        <v>-11.9939</v>
      </c>
      <c r="H1376" s="184">
        <v>5.8197999999999999</v>
      </c>
      <c r="I1376" s="184">
        <v>-4.6510999999999996</v>
      </c>
      <c r="J1376" s="184">
        <v>-6.2906000000000004</v>
      </c>
      <c r="K1376" s="184">
        <v>4.8282999999999996</v>
      </c>
      <c r="L1376" s="184">
        <v>0.28070000000000001</v>
      </c>
      <c r="M1376" s="184">
        <v>4.0229999999999997</v>
      </c>
      <c r="N1376" s="184">
        <v>4.0053999999999998</v>
      </c>
      <c r="O1376" s="184">
        <v>9.8042999999999996</v>
      </c>
      <c r="P1376" s="184">
        <v>7.9116</v>
      </c>
      <c r="Q1376" s="184">
        <v>8.2885000000000009</v>
      </c>
      <c r="R1376" s="184">
        <v>8.0422999999999991</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44391</v>
      </c>
      <c r="E1377" s="184">
        <v>61.068800000000003</v>
      </c>
      <c r="F1377" s="184">
        <v>-52.043999999999997</v>
      </c>
      <c r="G1377" s="184">
        <v>-13.030200000000001</v>
      </c>
      <c r="H1377" s="184">
        <v>4.7858999999999998</v>
      </c>
      <c r="I1377" s="184">
        <v>-5.6699000000000002</v>
      </c>
      <c r="J1377" s="184">
        <v>-7.3034999999999997</v>
      </c>
      <c r="K1377" s="184">
        <v>3.7862</v>
      </c>
      <c r="L1377" s="184">
        <v>-0.80020000000000002</v>
      </c>
      <c r="M1377" s="184">
        <v>2.9312999999999998</v>
      </c>
      <c r="N1377" s="184">
        <v>2.8921000000000001</v>
      </c>
      <c r="O1377" s="184">
        <v>8.6731999999999996</v>
      </c>
      <c r="P1377" s="184">
        <v>6.8699000000000003</v>
      </c>
      <c r="Q1377" s="184">
        <v>8.7170000000000005</v>
      </c>
      <c r="R1377" s="184">
        <v>6.8933999999999997</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44391</v>
      </c>
      <c r="E1378" s="184">
        <v>57.361699999999999</v>
      </c>
      <c r="F1378" s="184">
        <v>12.8581</v>
      </c>
      <c r="G1378" s="184">
        <v>7.3760000000000003</v>
      </c>
      <c r="H1378" s="184">
        <v>11.871499999999999</v>
      </c>
      <c r="I1378" s="184">
        <v>2.4658000000000002</v>
      </c>
      <c r="J1378" s="184">
        <v>-4.5621999999999998</v>
      </c>
      <c r="K1378" s="184">
        <v>3.1617000000000002</v>
      </c>
      <c r="L1378" s="184">
        <v>1.0606</v>
      </c>
      <c r="M1378" s="184">
        <v>1.7718</v>
      </c>
      <c r="N1378" s="184">
        <v>1.4797</v>
      </c>
      <c r="O1378" s="184">
        <v>7.7454999999999998</v>
      </c>
      <c r="P1378" s="184">
        <v>6.5347999999999997</v>
      </c>
      <c r="Q1378" s="184">
        <v>8.1023999999999994</v>
      </c>
      <c r="R1378" s="184">
        <v>5.7218999999999998</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44391</v>
      </c>
      <c r="E1379" s="184">
        <v>60.088000000000001</v>
      </c>
      <c r="F1379" s="184">
        <v>12.943099999999999</v>
      </c>
      <c r="G1379" s="184">
        <v>7.5400999999999998</v>
      </c>
      <c r="H1379" s="184">
        <v>12.037699999999999</v>
      </c>
      <c r="I1379" s="184">
        <v>2.6364000000000001</v>
      </c>
      <c r="J1379" s="184">
        <v>-4.3921000000000001</v>
      </c>
      <c r="K1379" s="184">
        <v>3.3317000000000001</v>
      </c>
      <c r="L1379" s="184">
        <v>1.2262999999999999</v>
      </c>
      <c r="M1379" s="184">
        <v>2.1535000000000002</v>
      </c>
      <c r="N1379" s="184">
        <v>1.9972000000000001</v>
      </c>
      <c r="O1379" s="184">
        <v>8.3992000000000004</v>
      </c>
      <c r="P1379" s="184">
        <v>7.1109999999999998</v>
      </c>
      <c r="Q1379" s="184">
        <v>7.5614999999999997</v>
      </c>
      <c r="R1379" s="184">
        <v>6.3476999999999997</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44391</v>
      </c>
      <c r="E1380" s="184">
        <v>71.0124</v>
      </c>
      <c r="F1380" s="184">
        <v>10.1799</v>
      </c>
      <c r="G1380" s="184">
        <v>-1.4595</v>
      </c>
      <c r="H1380" s="184">
        <v>14.549799999999999</v>
      </c>
      <c r="I1380" s="184">
        <v>-1.5374000000000001</v>
      </c>
      <c r="J1380" s="184">
        <v>-9.3355999999999995</v>
      </c>
      <c r="K1380" s="184">
        <v>1.0668</v>
      </c>
      <c r="L1380" s="184">
        <v>-0.4138</v>
      </c>
      <c r="M1380" s="184">
        <v>1.1395</v>
      </c>
      <c r="N1380" s="184">
        <v>1.3768</v>
      </c>
      <c r="O1380" s="184">
        <v>8.9610000000000003</v>
      </c>
      <c r="P1380" s="184">
        <v>7.3278999999999996</v>
      </c>
      <c r="Q1380" s="184">
        <v>8.6948000000000008</v>
      </c>
      <c r="R1380" s="184">
        <v>6.1093999999999999</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44391</v>
      </c>
      <c r="E1381" s="184">
        <v>76.419899999999998</v>
      </c>
      <c r="F1381" s="184">
        <v>11.227600000000001</v>
      </c>
      <c r="G1381" s="184">
        <v>-0.4012</v>
      </c>
      <c r="H1381" s="184">
        <v>15.6309</v>
      </c>
      <c r="I1381" s="184">
        <v>-0.40250000000000002</v>
      </c>
      <c r="J1381" s="184">
        <v>-8.1882999999999999</v>
      </c>
      <c r="K1381" s="184">
        <v>2.1939000000000002</v>
      </c>
      <c r="L1381" s="184">
        <v>0.74180000000000001</v>
      </c>
      <c r="M1381" s="184">
        <v>2.3005</v>
      </c>
      <c r="N1381" s="184">
        <v>2.4857</v>
      </c>
      <c r="O1381" s="184">
        <v>9.9009999999999998</v>
      </c>
      <c r="P1381" s="184">
        <v>8.2507999999999999</v>
      </c>
      <c r="Q1381" s="184">
        <v>8.5678000000000001</v>
      </c>
      <c r="R1381" s="184">
        <v>7.0838000000000001</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44391</v>
      </c>
      <c r="E1382" s="184">
        <v>58.5075</v>
      </c>
      <c r="F1382" s="184">
        <v>4.6795</v>
      </c>
      <c r="G1382" s="184">
        <v>3.1829999999999998</v>
      </c>
      <c r="H1382" s="184">
        <v>6.7820999999999998</v>
      </c>
      <c r="I1382" s="184">
        <v>5.0942999999999996</v>
      </c>
      <c r="J1382" s="184">
        <v>1.472</v>
      </c>
      <c r="K1382" s="184">
        <v>5.9531999999999998</v>
      </c>
      <c r="L1382" s="184">
        <v>4.0385</v>
      </c>
      <c r="M1382" s="184">
        <v>5.0077999999999996</v>
      </c>
      <c r="N1382" s="184">
        <v>5.9134000000000002</v>
      </c>
      <c r="O1382" s="184">
        <v>10.159000000000001</v>
      </c>
      <c r="P1382" s="184">
        <v>9.1795000000000009</v>
      </c>
      <c r="Q1382" s="184">
        <v>8.8373000000000008</v>
      </c>
      <c r="R1382" s="184">
        <v>9.5923999999999996</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44391</v>
      </c>
      <c r="E1383" s="184">
        <v>55.682899999999997</v>
      </c>
      <c r="F1383" s="184">
        <v>3.9990000000000001</v>
      </c>
      <c r="G1383" s="184">
        <v>2.5179999999999998</v>
      </c>
      <c r="H1383" s="184">
        <v>6.1125999999999996</v>
      </c>
      <c r="I1383" s="184">
        <v>4.4321000000000002</v>
      </c>
      <c r="J1383" s="184">
        <v>0.80900000000000005</v>
      </c>
      <c r="K1383" s="184">
        <v>5.2831000000000001</v>
      </c>
      <c r="L1383" s="184">
        <v>3.3723999999999998</v>
      </c>
      <c r="M1383" s="184">
        <v>4.34</v>
      </c>
      <c r="N1383" s="184">
        <v>5.2412000000000001</v>
      </c>
      <c r="O1383" s="184">
        <v>9.4419000000000004</v>
      </c>
      <c r="P1383" s="184">
        <v>8.4024999999999999</v>
      </c>
      <c r="Q1383" s="184">
        <v>7.8479999999999999</v>
      </c>
      <c r="R1383" s="184">
        <v>8.9169999999999998</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44391</v>
      </c>
      <c r="E1384" s="184">
        <v>70.507599999999996</v>
      </c>
      <c r="F1384" s="184">
        <v>10.252800000000001</v>
      </c>
      <c r="G1384" s="184">
        <v>-5.8346999999999998</v>
      </c>
      <c r="H1384" s="184">
        <v>10.819599999999999</v>
      </c>
      <c r="I1384" s="184">
        <v>3.6880999999999999</v>
      </c>
      <c r="J1384" s="184">
        <v>-7.6</v>
      </c>
      <c r="K1384" s="184">
        <v>2.7212000000000001</v>
      </c>
      <c r="L1384" s="184">
        <v>1.5959000000000001</v>
      </c>
      <c r="M1384" s="184">
        <v>3.1219000000000001</v>
      </c>
      <c r="N1384" s="184">
        <v>3.6694</v>
      </c>
      <c r="O1384" s="184">
        <v>8.8995999999999995</v>
      </c>
      <c r="P1384" s="184">
        <v>7.7948000000000004</v>
      </c>
      <c r="Q1384" s="184">
        <v>8.5998000000000001</v>
      </c>
      <c r="R1384" s="184">
        <v>8.1506000000000007</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44391</v>
      </c>
      <c r="E1385" s="184">
        <v>65.627399999999994</v>
      </c>
      <c r="F1385" s="184">
        <v>9.5686</v>
      </c>
      <c r="G1385" s="184">
        <v>-6.5014000000000003</v>
      </c>
      <c r="H1385" s="184">
        <v>10.141999999999999</v>
      </c>
      <c r="I1385" s="184">
        <v>3.0068000000000001</v>
      </c>
      <c r="J1385" s="184">
        <v>-8.2620000000000005</v>
      </c>
      <c r="K1385" s="184">
        <v>2.0421</v>
      </c>
      <c r="L1385" s="184">
        <v>0.82350000000000001</v>
      </c>
      <c r="M1385" s="184">
        <v>2.3033999999999999</v>
      </c>
      <c r="N1385" s="184">
        <v>2.8206000000000002</v>
      </c>
      <c r="O1385" s="184">
        <v>7.9515000000000002</v>
      </c>
      <c r="P1385" s="184">
        <v>6.7253999999999996</v>
      </c>
      <c r="Q1385" s="184">
        <v>8.0751000000000008</v>
      </c>
      <c r="R1385" s="184">
        <v>7.2426000000000004</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44391</v>
      </c>
      <c r="E1386" s="184">
        <v>1.7643</v>
      </c>
      <c r="F1386" s="184">
        <v>10.347</v>
      </c>
      <c r="G1386" s="184">
        <v>10.7737</v>
      </c>
      <c r="H1386" s="184">
        <v>10.661300000000001</v>
      </c>
      <c r="I1386" s="184">
        <v>10.8322</v>
      </c>
      <c r="J1386" s="184">
        <v>10.994199999999999</v>
      </c>
      <c r="K1386" s="184">
        <v>11.188000000000001</v>
      </c>
      <c r="L1386" s="184">
        <v>-40.194200000000002</v>
      </c>
      <c r="M1386" s="184">
        <v>-24.381699999999999</v>
      </c>
      <c r="N1386" s="184">
        <v>-16.463100000000001</v>
      </c>
      <c r="O1386" s="184"/>
      <c r="P1386" s="184"/>
      <c r="Q1386" s="184">
        <v>-9.7772000000000006</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44391</v>
      </c>
      <c r="E1387" s="184">
        <v>1.6511</v>
      </c>
      <c r="F1387" s="184">
        <v>11.0566</v>
      </c>
      <c r="G1387" s="184">
        <v>11.07</v>
      </c>
      <c r="H1387" s="184">
        <v>11.076700000000001</v>
      </c>
      <c r="I1387" s="184">
        <v>10.9411</v>
      </c>
      <c r="J1387" s="184">
        <v>11.0045</v>
      </c>
      <c r="K1387" s="184">
        <v>11.1975</v>
      </c>
      <c r="L1387" s="184">
        <v>-40.528599999999997</v>
      </c>
      <c r="M1387" s="184">
        <v>-24.605799999999999</v>
      </c>
      <c r="N1387" s="184">
        <v>-16.636399999999998</v>
      </c>
      <c r="O1387" s="184"/>
      <c r="P1387" s="184"/>
      <c r="Q1387" s="184">
        <v>-9.9120000000000008</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44391</v>
      </c>
      <c r="E1388" s="184">
        <v>54.728299999999997</v>
      </c>
      <c r="F1388" s="184">
        <v>10.073399999999999</v>
      </c>
      <c r="G1388" s="184">
        <v>2.1615000000000002</v>
      </c>
      <c r="H1388" s="184">
        <v>5.6845999999999997</v>
      </c>
      <c r="I1388" s="184">
        <v>2.6465999999999998</v>
      </c>
      <c r="J1388" s="184">
        <v>-1.7825</v>
      </c>
      <c r="K1388" s="184">
        <v>3.3077999999999999</v>
      </c>
      <c r="L1388" s="184">
        <v>1.7182999999999999</v>
      </c>
      <c r="M1388" s="184">
        <v>2.3940000000000001</v>
      </c>
      <c r="N1388" s="184">
        <v>2.3169</v>
      </c>
      <c r="O1388" s="184">
        <v>0.15190000000000001</v>
      </c>
      <c r="P1388" s="184">
        <v>2.9224999999999999</v>
      </c>
      <c r="Q1388" s="184">
        <v>5.6787999999999998</v>
      </c>
      <c r="R1388" s="184">
        <v>1.1626000000000001</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44391</v>
      </c>
      <c r="E1389" s="184">
        <v>50.946300000000001</v>
      </c>
      <c r="F1389" s="184">
        <v>9.6028000000000002</v>
      </c>
      <c r="G1389" s="184">
        <v>1.7484999999999999</v>
      </c>
      <c r="H1389" s="184">
        <v>5.266</v>
      </c>
      <c r="I1389" s="184">
        <v>2.2280000000000002</v>
      </c>
      <c r="J1389" s="184">
        <v>-2.2025999999999999</v>
      </c>
      <c r="K1389" s="184">
        <v>2.8845000000000001</v>
      </c>
      <c r="L1389" s="184">
        <v>1.2758</v>
      </c>
      <c r="M1389" s="184">
        <v>1.9278999999999999</v>
      </c>
      <c r="N1389" s="184">
        <v>1.823</v>
      </c>
      <c r="O1389" s="184">
        <v>-0.56769999999999998</v>
      </c>
      <c r="P1389" s="184">
        <v>2.1606000000000001</v>
      </c>
      <c r="Q1389" s="184">
        <v>7.3059000000000003</v>
      </c>
      <c r="R1389" s="184">
        <v>0.42849999999999999</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5.9055249999999999</v>
      </c>
      <c r="G1390" s="186">
        <v>2.2300535714285719</v>
      </c>
      <c r="H1390" s="186">
        <v>12.291621428571426</v>
      </c>
      <c r="I1390" s="186">
        <v>3.4975071428571431</v>
      </c>
      <c r="J1390" s="186">
        <v>-3.328553571428571</v>
      </c>
      <c r="K1390" s="186">
        <v>4.2638892857142858</v>
      </c>
      <c r="L1390" s="186">
        <v>-1.7106750000000002</v>
      </c>
      <c r="M1390" s="186">
        <v>0.80473571428571467</v>
      </c>
      <c r="N1390" s="186">
        <v>1.5311500000000002</v>
      </c>
      <c r="O1390" s="186">
        <v>7.7312500000000011</v>
      </c>
      <c r="P1390" s="186">
        <v>6.8225692307692309</v>
      </c>
      <c r="Q1390" s="186">
        <v>6.7375285714285713</v>
      </c>
      <c r="R1390" s="186">
        <v>6.4493230769230783</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9.8381000000000007</v>
      </c>
      <c r="G1391" s="186">
        <v>2.33975</v>
      </c>
      <c r="H1391" s="186">
        <v>12.31005</v>
      </c>
      <c r="I1391" s="186">
        <v>3.0197500000000002</v>
      </c>
      <c r="J1391" s="186">
        <v>-4.6524000000000001</v>
      </c>
      <c r="K1391" s="186">
        <v>3.7342500000000003</v>
      </c>
      <c r="L1391" s="186">
        <v>0.97304999999999997</v>
      </c>
      <c r="M1391" s="186">
        <v>2.3487</v>
      </c>
      <c r="N1391" s="186">
        <v>2.4881000000000002</v>
      </c>
      <c r="O1391" s="186">
        <v>8.8526500000000006</v>
      </c>
      <c r="P1391" s="186">
        <v>7.2920499999999997</v>
      </c>
      <c r="Q1391" s="186">
        <v>8.195450000000001</v>
      </c>
      <c r="R1391" s="186">
        <v>6.8228499999999999</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44391</v>
      </c>
      <c r="E1394" s="184">
        <v>415.14</v>
      </c>
      <c r="F1394" s="184">
        <v>0.91639999999999999</v>
      </c>
      <c r="G1394" s="184">
        <v>1.4863</v>
      </c>
      <c r="H1394" s="184">
        <v>1.9749000000000001</v>
      </c>
      <c r="I1394" s="184">
        <v>3.4076</v>
      </c>
      <c r="J1394" s="184">
        <v>5.3013000000000003</v>
      </c>
      <c r="K1394" s="184">
        <v>19.485399999999998</v>
      </c>
      <c r="L1394" s="184">
        <v>23.940899999999999</v>
      </c>
      <c r="M1394" s="184">
        <v>56.509</v>
      </c>
      <c r="N1394" s="184">
        <v>75.534899999999993</v>
      </c>
      <c r="O1394" s="184">
        <v>11.758100000000001</v>
      </c>
      <c r="P1394" s="184">
        <v>12.041700000000001</v>
      </c>
      <c r="Q1394" s="184">
        <v>21.930399999999999</v>
      </c>
      <c r="R1394" s="184">
        <v>21.719899999999999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44391</v>
      </c>
      <c r="E1395" s="184">
        <v>446.68</v>
      </c>
      <c r="F1395" s="184">
        <v>0.9173</v>
      </c>
      <c r="G1395" s="184">
        <v>1.4997</v>
      </c>
      <c r="H1395" s="184">
        <v>1.9910000000000001</v>
      </c>
      <c r="I1395" s="184">
        <v>3.4411999999999998</v>
      </c>
      <c r="J1395" s="184">
        <v>5.3738999999999999</v>
      </c>
      <c r="K1395" s="184">
        <v>19.759799999999998</v>
      </c>
      <c r="L1395" s="184">
        <v>24.4754</v>
      </c>
      <c r="M1395" s="184">
        <v>57.564599999999999</v>
      </c>
      <c r="N1395" s="184">
        <v>77.162599999999998</v>
      </c>
      <c r="O1395" s="184">
        <v>12.771800000000001</v>
      </c>
      <c r="P1395" s="184">
        <v>13.0783</v>
      </c>
      <c r="Q1395" s="184">
        <v>16.651199999999999</v>
      </c>
      <c r="R1395" s="184">
        <v>22.837299999999999</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44391</v>
      </c>
      <c r="E1396" s="184">
        <v>69.489999999999995</v>
      </c>
      <c r="F1396" s="184">
        <v>0.82699999999999996</v>
      </c>
      <c r="G1396" s="184">
        <v>1.2974000000000001</v>
      </c>
      <c r="H1396" s="184">
        <v>1.1940999999999999</v>
      </c>
      <c r="I1396" s="184">
        <v>2.9024000000000001</v>
      </c>
      <c r="J1396" s="184">
        <v>4.2610999999999999</v>
      </c>
      <c r="K1396" s="184">
        <v>17.243099999999998</v>
      </c>
      <c r="L1396" s="184">
        <v>22.040700000000001</v>
      </c>
      <c r="M1396" s="184">
        <v>48.546399999999998</v>
      </c>
      <c r="N1396" s="184">
        <v>66.962999999999994</v>
      </c>
      <c r="O1396" s="184">
        <v>22.836400000000001</v>
      </c>
      <c r="P1396" s="184">
        <v>21.015699999999999</v>
      </c>
      <c r="Q1396" s="184">
        <v>20.9602</v>
      </c>
      <c r="R1396" s="184">
        <v>33.599400000000003</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44391</v>
      </c>
      <c r="E1397" s="184">
        <v>62.59</v>
      </c>
      <c r="F1397" s="184">
        <v>0.82150000000000001</v>
      </c>
      <c r="G1397" s="184">
        <v>1.2783</v>
      </c>
      <c r="H1397" s="184">
        <v>1.1637</v>
      </c>
      <c r="I1397" s="184">
        <v>2.8426</v>
      </c>
      <c r="J1397" s="184">
        <v>4.1430999999999996</v>
      </c>
      <c r="K1397" s="184">
        <v>16.837800000000001</v>
      </c>
      <c r="L1397" s="184">
        <v>21.2515</v>
      </c>
      <c r="M1397" s="184">
        <v>47.063000000000002</v>
      </c>
      <c r="N1397" s="184">
        <v>64.710499999999996</v>
      </c>
      <c r="O1397" s="184">
        <v>21.244599999999998</v>
      </c>
      <c r="P1397" s="184">
        <v>19.538799999999998</v>
      </c>
      <c r="Q1397" s="184">
        <v>19.268699999999999</v>
      </c>
      <c r="R1397" s="184">
        <v>31.798400000000001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44391</v>
      </c>
      <c r="E1398" s="184">
        <v>15.29</v>
      </c>
      <c r="F1398" s="184">
        <v>0.52600000000000002</v>
      </c>
      <c r="G1398" s="184">
        <v>1.1913</v>
      </c>
      <c r="H1398" s="184">
        <v>1.7976000000000001</v>
      </c>
      <c r="I1398" s="184">
        <v>4.2263000000000002</v>
      </c>
      <c r="J1398" s="184">
        <v>7.2229999999999999</v>
      </c>
      <c r="K1398" s="184">
        <v>22.32</v>
      </c>
      <c r="L1398" s="184">
        <v>26.4682</v>
      </c>
      <c r="M1398" s="184">
        <v>57.954500000000003</v>
      </c>
      <c r="N1398" s="184">
        <v>78.4131</v>
      </c>
      <c r="O1398" s="184">
        <v>17.2394</v>
      </c>
      <c r="P1398" s="184">
        <v>16.085599999999999</v>
      </c>
      <c r="Q1398" s="184">
        <v>4.0162000000000004</v>
      </c>
      <c r="R1398" s="184">
        <v>32.19</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44391</v>
      </c>
      <c r="E1399" s="184">
        <v>16.399999999999999</v>
      </c>
      <c r="F1399" s="184">
        <v>0.55179999999999996</v>
      </c>
      <c r="G1399" s="184">
        <v>1.2345999999999999</v>
      </c>
      <c r="H1399" s="184">
        <v>1.8633999999999999</v>
      </c>
      <c r="I1399" s="184">
        <v>4.3257000000000003</v>
      </c>
      <c r="J1399" s="184">
        <v>7.3297999999999996</v>
      </c>
      <c r="K1399" s="184">
        <v>22.571000000000002</v>
      </c>
      <c r="L1399" s="184">
        <v>27.033300000000001</v>
      </c>
      <c r="M1399" s="184">
        <v>58.914700000000003</v>
      </c>
      <c r="N1399" s="184">
        <v>79.824600000000004</v>
      </c>
      <c r="O1399" s="184">
        <v>18.2471</v>
      </c>
      <c r="P1399" s="184">
        <v>17.116099999999999</v>
      </c>
      <c r="Q1399" s="184">
        <v>9.7354000000000003</v>
      </c>
      <c r="R1399" s="184">
        <v>33.284399999999998</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44391</v>
      </c>
      <c r="E1400" s="184">
        <v>54.674999999999997</v>
      </c>
      <c r="F1400" s="184">
        <v>0.52580000000000005</v>
      </c>
      <c r="G1400" s="184">
        <v>1.7834000000000001</v>
      </c>
      <c r="H1400" s="184">
        <v>1.7399</v>
      </c>
      <c r="I1400" s="184">
        <v>3.3260999999999998</v>
      </c>
      <c r="J1400" s="184">
        <v>5.6767000000000003</v>
      </c>
      <c r="K1400" s="184">
        <v>19.213699999999999</v>
      </c>
      <c r="L1400" s="184">
        <v>28.245699999999999</v>
      </c>
      <c r="M1400" s="184">
        <v>59.919899999999998</v>
      </c>
      <c r="N1400" s="184">
        <v>79.156599999999997</v>
      </c>
      <c r="O1400" s="184">
        <v>20.122800000000002</v>
      </c>
      <c r="P1400" s="184">
        <v>15.430099999999999</v>
      </c>
      <c r="Q1400" s="184">
        <v>11.816000000000001</v>
      </c>
      <c r="R1400" s="184">
        <v>31.737500000000001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44391</v>
      </c>
      <c r="E1401" s="184">
        <v>61.280999999999999</v>
      </c>
      <c r="F1401" s="184">
        <v>0.52990000000000004</v>
      </c>
      <c r="G1401" s="184">
        <v>1.8041</v>
      </c>
      <c r="H1401" s="184">
        <v>1.7703</v>
      </c>
      <c r="I1401" s="184">
        <v>3.3860000000000001</v>
      </c>
      <c r="J1401" s="184">
        <v>5.8101000000000003</v>
      </c>
      <c r="K1401" s="184">
        <v>19.6614</v>
      </c>
      <c r="L1401" s="184">
        <v>29.208500000000001</v>
      </c>
      <c r="M1401" s="184">
        <v>61.750999999999998</v>
      </c>
      <c r="N1401" s="184">
        <v>81.885900000000007</v>
      </c>
      <c r="O1401" s="184">
        <v>21.905200000000001</v>
      </c>
      <c r="P1401" s="184">
        <v>17.194299999999998</v>
      </c>
      <c r="Q1401" s="184">
        <v>20.513000000000002</v>
      </c>
      <c r="R1401" s="184">
        <v>33.667000000000002</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44391</v>
      </c>
      <c r="E1402" s="184">
        <v>94.003</v>
      </c>
      <c r="F1402" s="184">
        <v>0.3266</v>
      </c>
      <c r="G1402" s="184">
        <v>1.2461</v>
      </c>
      <c r="H1402" s="184">
        <v>1.2548999999999999</v>
      </c>
      <c r="I1402" s="184">
        <v>2.4321000000000002</v>
      </c>
      <c r="J1402" s="184">
        <v>3.3976999999999999</v>
      </c>
      <c r="K1402" s="184">
        <v>15.814299999999999</v>
      </c>
      <c r="L1402" s="184">
        <v>18.639700000000001</v>
      </c>
      <c r="M1402" s="184">
        <v>43.933500000000002</v>
      </c>
      <c r="N1402" s="184">
        <v>63.4465</v>
      </c>
      <c r="O1402" s="184">
        <v>18.985600000000002</v>
      </c>
      <c r="P1402" s="184">
        <v>17.352599999999999</v>
      </c>
      <c r="Q1402" s="184">
        <v>19.746700000000001</v>
      </c>
      <c r="R1402" s="184">
        <v>29.283200000000001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44391</v>
      </c>
      <c r="E1403" s="184">
        <v>87.86</v>
      </c>
      <c r="F1403" s="184">
        <v>0.3231</v>
      </c>
      <c r="G1403" s="184">
        <v>1.2329000000000001</v>
      </c>
      <c r="H1403" s="184">
        <v>1.2363999999999999</v>
      </c>
      <c r="I1403" s="184">
        <v>2.395</v>
      </c>
      <c r="J1403" s="184">
        <v>3.3149000000000002</v>
      </c>
      <c r="K1403" s="184">
        <v>15.529299999999999</v>
      </c>
      <c r="L1403" s="184">
        <v>18.059699999999999</v>
      </c>
      <c r="M1403" s="184">
        <v>42.873399999999997</v>
      </c>
      <c r="N1403" s="184">
        <v>61.864400000000003</v>
      </c>
      <c r="O1403" s="184">
        <v>17.8855</v>
      </c>
      <c r="P1403" s="184">
        <v>16.306999999999999</v>
      </c>
      <c r="Q1403" s="184">
        <v>15.962400000000001</v>
      </c>
      <c r="R1403" s="184">
        <v>28.082000000000001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44391</v>
      </c>
      <c r="E1404" s="184">
        <v>51.555</v>
      </c>
      <c r="F1404" s="184">
        <v>0.28199999999999997</v>
      </c>
      <c r="G1404" s="184">
        <v>1.3386</v>
      </c>
      <c r="H1404" s="184">
        <v>1.6903999999999999</v>
      </c>
      <c r="I1404" s="184">
        <v>3.6928000000000001</v>
      </c>
      <c r="J1404" s="184">
        <v>5.5266000000000002</v>
      </c>
      <c r="K1404" s="184">
        <v>21.009799999999998</v>
      </c>
      <c r="L1404" s="184">
        <v>29.304500000000001</v>
      </c>
      <c r="M1404" s="184">
        <v>67.560500000000005</v>
      </c>
      <c r="N1404" s="184">
        <v>92.441199999999995</v>
      </c>
      <c r="O1404" s="184">
        <v>20.980699999999999</v>
      </c>
      <c r="P1404" s="184">
        <v>19.570799999999998</v>
      </c>
      <c r="Q1404" s="184">
        <v>22.396599999999999</v>
      </c>
      <c r="R1404" s="184">
        <v>36.3994</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44391</v>
      </c>
      <c r="E1405" s="184">
        <v>46.795999999999999</v>
      </c>
      <c r="F1405" s="184">
        <v>0.27860000000000001</v>
      </c>
      <c r="G1405" s="184">
        <v>1.3186</v>
      </c>
      <c r="H1405" s="184">
        <v>1.6618999999999999</v>
      </c>
      <c r="I1405" s="184">
        <v>3.6341000000000001</v>
      </c>
      <c r="J1405" s="184">
        <v>5.3987999999999996</v>
      </c>
      <c r="K1405" s="184">
        <v>20.558499999999999</v>
      </c>
      <c r="L1405" s="184">
        <v>28.405200000000001</v>
      </c>
      <c r="M1405" s="184">
        <v>65.813900000000004</v>
      </c>
      <c r="N1405" s="184">
        <v>89.672499999999999</v>
      </c>
      <c r="O1405" s="184">
        <v>19.151700000000002</v>
      </c>
      <c r="P1405" s="184">
        <v>18.122299999999999</v>
      </c>
      <c r="Q1405" s="184">
        <v>12.054500000000001</v>
      </c>
      <c r="R1405" s="184">
        <v>34.316499999999998</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44391</v>
      </c>
      <c r="E1406" s="184">
        <v>1433.1766</v>
      </c>
      <c r="F1406" s="184">
        <v>0.248</v>
      </c>
      <c r="G1406" s="184">
        <v>1.4175</v>
      </c>
      <c r="H1406" s="184">
        <v>1.0248999999999999</v>
      </c>
      <c r="I1406" s="184">
        <v>3.2789000000000001</v>
      </c>
      <c r="J1406" s="184">
        <v>4.5834000000000001</v>
      </c>
      <c r="K1406" s="184">
        <v>16.342500000000001</v>
      </c>
      <c r="L1406" s="184">
        <v>19.9267</v>
      </c>
      <c r="M1406" s="184">
        <v>55.878700000000002</v>
      </c>
      <c r="N1406" s="184">
        <v>70.8001</v>
      </c>
      <c r="O1406" s="184">
        <v>14.7538</v>
      </c>
      <c r="P1406" s="184">
        <v>13.924200000000001</v>
      </c>
      <c r="Q1406" s="184">
        <v>19.6812</v>
      </c>
      <c r="R1406" s="184">
        <v>23.828800000000001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44391</v>
      </c>
      <c r="E1407" s="184">
        <v>1559.1304</v>
      </c>
      <c r="F1407" s="184">
        <v>0.25030000000000002</v>
      </c>
      <c r="G1407" s="184">
        <v>1.4288000000000001</v>
      </c>
      <c r="H1407" s="184">
        <v>1.0406</v>
      </c>
      <c r="I1407" s="184">
        <v>3.3119999999999998</v>
      </c>
      <c r="J1407" s="184">
        <v>4.6553000000000004</v>
      </c>
      <c r="K1407" s="184">
        <v>16.5824</v>
      </c>
      <c r="L1407" s="184">
        <v>20.412800000000001</v>
      </c>
      <c r="M1407" s="184">
        <v>56.832599999999999</v>
      </c>
      <c r="N1407" s="184">
        <v>72.194299999999998</v>
      </c>
      <c r="O1407" s="184">
        <v>15.768800000000001</v>
      </c>
      <c r="P1407" s="184">
        <v>14.999499999999999</v>
      </c>
      <c r="Q1407" s="184">
        <v>19.813700000000001</v>
      </c>
      <c r="R1407" s="184">
        <v>24.862200000000001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44391</v>
      </c>
      <c r="E1408" s="184">
        <v>84.891000000000005</v>
      </c>
      <c r="F1408" s="184">
        <v>0.13919999999999999</v>
      </c>
      <c r="G1408" s="184">
        <v>1.2898000000000001</v>
      </c>
      <c r="H1408" s="184">
        <v>0.79549999999999998</v>
      </c>
      <c r="I1408" s="184">
        <v>2.7648999999999999</v>
      </c>
      <c r="J1408" s="184">
        <v>2.4882</v>
      </c>
      <c r="K1408" s="184">
        <v>16.590900000000001</v>
      </c>
      <c r="L1408" s="184">
        <v>24.329599999999999</v>
      </c>
      <c r="M1408" s="184">
        <v>57.217199999999998</v>
      </c>
      <c r="N1408" s="184">
        <v>76.151600000000002</v>
      </c>
      <c r="O1408" s="184">
        <v>14.7218</v>
      </c>
      <c r="P1408" s="184">
        <v>15.392799999999999</v>
      </c>
      <c r="Q1408" s="184">
        <v>16.425999999999998</v>
      </c>
      <c r="R1408" s="184">
        <v>26.462</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44391</v>
      </c>
      <c r="E1409" s="184">
        <v>90.988</v>
      </c>
      <c r="F1409" s="184">
        <v>0.1409</v>
      </c>
      <c r="G1409" s="184">
        <v>1.2992999999999999</v>
      </c>
      <c r="H1409" s="184">
        <v>0.81100000000000005</v>
      </c>
      <c r="I1409" s="184">
        <v>2.7927</v>
      </c>
      <c r="J1409" s="184">
        <v>2.5425</v>
      </c>
      <c r="K1409" s="184">
        <v>16.787500000000001</v>
      </c>
      <c r="L1409" s="184">
        <v>24.759</v>
      </c>
      <c r="M1409" s="184">
        <v>58.0092</v>
      </c>
      <c r="N1409" s="184">
        <v>77.343800000000002</v>
      </c>
      <c r="O1409" s="184">
        <v>15.597099999999999</v>
      </c>
      <c r="P1409" s="184">
        <v>16.3916</v>
      </c>
      <c r="Q1409" s="184">
        <v>20.400300000000001</v>
      </c>
      <c r="R1409" s="184">
        <v>27.305399999999999</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44391</v>
      </c>
      <c r="E1410" s="184">
        <v>152.05000000000001</v>
      </c>
      <c r="F1410" s="184">
        <v>0.8155</v>
      </c>
      <c r="G1410" s="184">
        <v>2.0743999999999998</v>
      </c>
      <c r="H1410" s="184">
        <v>1.9238999999999999</v>
      </c>
      <c r="I1410" s="184">
        <v>3.7387999999999999</v>
      </c>
      <c r="J1410" s="184">
        <v>4.5663999999999998</v>
      </c>
      <c r="K1410" s="184">
        <v>21.601099999999999</v>
      </c>
      <c r="L1410" s="184">
        <v>26.898700000000002</v>
      </c>
      <c r="M1410" s="184">
        <v>64.8596</v>
      </c>
      <c r="N1410" s="184">
        <v>86.153300000000002</v>
      </c>
      <c r="O1410" s="184">
        <v>16.801200000000001</v>
      </c>
      <c r="P1410" s="184">
        <v>15.6015</v>
      </c>
      <c r="Q1410" s="184">
        <v>17.6767</v>
      </c>
      <c r="R1410" s="184">
        <v>27.6067</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44391</v>
      </c>
      <c r="E1411" s="184">
        <v>164.45</v>
      </c>
      <c r="F1411" s="184">
        <v>0.82150000000000001</v>
      </c>
      <c r="G1411" s="184">
        <v>2.0920999999999998</v>
      </c>
      <c r="H1411" s="184">
        <v>1.9466000000000001</v>
      </c>
      <c r="I1411" s="184">
        <v>3.7801</v>
      </c>
      <c r="J1411" s="184">
        <v>4.6585999999999999</v>
      </c>
      <c r="K1411" s="184">
        <v>21.905100000000001</v>
      </c>
      <c r="L1411" s="184">
        <v>27.480599999999999</v>
      </c>
      <c r="M1411" s="184">
        <v>65.977000000000004</v>
      </c>
      <c r="N1411" s="184">
        <v>87.878399999999999</v>
      </c>
      <c r="O1411" s="184">
        <v>17.928899999999999</v>
      </c>
      <c r="P1411" s="184">
        <v>16.784500000000001</v>
      </c>
      <c r="Q1411" s="184">
        <v>20.232700000000001</v>
      </c>
      <c r="R1411" s="184">
        <v>28.782699999999998</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44391</v>
      </c>
      <c r="E1412" s="184">
        <v>16.3</v>
      </c>
      <c r="F1412" s="184">
        <v>0.55520000000000003</v>
      </c>
      <c r="G1412" s="184">
        <v>1.3051999999999999</v>
      </c>
      <c r="H1412" s="184">
        <v>1.4312</v>
      </c>
      <c r="I1412" s="184">
        <v>3.7555999999999998</v>
      </c>
      <c r="J1412" s="184">
        <v>4.6885000000000003</v>
      </c>
      <c r="K1412" s="184">
        <v>16.678599999999999</v>
      </c>
      <c r="L1412" s="184">
        <v>21.4605</v>
      </c>
      <c r="M1412" s="184">
        <v>50.230400000000003</v>
      </c>
      <c r="N1412" s="184">
        <v>67.695499999999996</v>
      </c>
      <c r="O1412" s="184">
        <v>13.164199999999999</v>
      </c>
      <c r="P1412" s="184"/>
      <c r="Q1412" s="184">
        <v>11.554</v>
      </c>
      <c r="R1412" s="184">
        <v>25.985199999999999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44391</v>
      </c>
      <c r="E1413" s="184">
        <v>17.559999999999999</v>
      </c>
      <c r="F1413" s="184">
        <v>0.57269999999999999</v>
      </c>
      <c r="G1413" s="184">
        <v>1.3856999999999999</v>
      </c>
      <c r="H1413" s="184">
        <v>1.4442999999999999</v>
      </c>
      <c r="I1413" s="184">
        <v>3.8439000000000001</v>
      </c>
      <c r="J1413" s="184">
        <v>4.7732999999999999</v>
      </c>
      <c r="K1413" s="184">
        <v>16.988700000000001</v>
      </c>
      <c r="L1413" s="184">
        <v>21.944400000000002</v>
      </c>
      <c r="M1413" s="184">
        <v>51.248899999999999</v>
      </c>
      <c r="N1413" s="184">
        <v>69.171499999999995</v>
      </c>
      <c r="O1413" s="184">
        <v>14.4975</v>
      </c>
      <c r="P1413" s="184"/>
      <c r="Q1413" s="184">
        <v>13.4284</v>
      </c>
      <c r="R1413" s="184">
        <v>27.092400000000001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44391</v>
      </c>
      <c r="E1414" s="184">
        <v>80.81</v>
      </c>
      <c r="F1414" s="184">
        <v>0.6351</v>
      </c>
      <c r="G1414" s="184">
        <v>1.5839000000000001</v>
      </c>
      <c r="H1414" s="184">
        <v>1.3164</v>
      </c>
      <c r="I1414" s="184">
        <v>4.1097999999999999</v>
      </c>
      <c r="J1414" s="184">
        <v>6.7644000000000002</v>
      </c>
      <c r="K1414" s="184">
        <v>19.8428</v>
      </c>
      <c r="L1414" s="184">
        <v>22.792899999999999</v>
      </c>
      <c r="M1414" s="184">
        <v>51.585099999999997</v>
      </c>
      <c r="N1414" s="184">
        <v>70.126300000000001</v>
      </c>
      <c r="O1414" s="184">
        <v>19.490200000000002</v>
      </c>
      <c r="P1414" s="184">
        <v>17.470600000000001</v>
      </c>
      <c r="Q1414" s="184">
        <v>15.796900000000001</v>
      </c>
      <c r="R1414" s="184">
        <v>30.716200000000001</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44391</v>
      </c>
      <c r="E1415" s="184">
        <v>92.12</v>
      </c>
      <c r="F1415" s="184">
        <v>0.64459999999999995</v>
      </c>
      <c r="G1415" s="184">
        <v>1.6104000000000001</v>
      </c>
      <c r="H1415" s="184">
        <v>1.3421000000000001</v>
      </c>
      <c r="I1415" s="184">
        <v>4.1727999999999996</v>
      </c>
      <c r="J1415" s="184">
        <v>6.9050000000000002</v>
      </c>
      <c r="K1415" s="184">
        <v>20.2925</v>
      </c>
      <c r="L1415" s="184">
        <v>23.734000000000002</v>
      </c>
      <c r="M1415" s="184">
        <v>53.354399999999998</v>
      </c>
      <c r="N1415" s="184">
        <v>72.703400000000002</v>
      </c>
      <c r="O1415" s="184">
        <v>21.3156</v>
      </c>
      <c r="P1415" s="184">
        <v>19.3825</v>
      </c>
      <c r="Q1415" s="184">
        <v>21.3553</v>
      </c>
      <c r="R1415" s="184">
        <v>32.613700000000001</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44391</v>
      </c>
      <c r="E1416" s="184">
        <v>11.5664</v>
      </c>
      <c r="F1416" s="184">
        <v>0.35049999999999998</v>
      </c>
      <c r="G1416" s="184">
        <v>1.1305000000000001</v>
      </c>
      <c r="H1416" s="184">
        <v>1.1208</v>
      </c>
      <c r="I1416" s="184">
        <v>1.7908999999999999</v>
      </c>
      <c r="J1416" s="184">
        <v>2.7557999999999998</v>
      </c>
      <c r="K1416" s="184">
        <v>17.378900000000002</v>
      </c>
      <c r="L1416" s="184"/>
      <c r="M1416" s="184"/>
      <c r="N1416" s="184"/>
      <c r="O1416" s="184"/>
      <c r="P1416" s="184"/>
      <c r="Q1416" s="184">
        <v>15.664</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44391</v>
      </c>
      <c r="E1417" s="184">
        <v>11.4688</v>
      </c>
      <c r="F1417" s="184">
        <v>0.34470000000000001</v>
      </c>
      <c r="G1417" s="184">
        <v>1.0984</v>
      </c>
      <c r="H1417" s="184">
        <v>1.0761000000000001</v>
      </c>
      <c r="I1417" s="184">
        <v>1.7008000000000001</v>
      </c>
      <c r="J1417" s="184">
        <v>2.5621</v>
      </c>
      <c r="K1417" s="184">
        <v>16.682099999999998</v>
      </c>
      <c r="L1417" s="184"/>
      <c r="M1417" s="184"/>
      <c r="N1417" s="184"/>
      <c r="O1417" s="184"/>
      <c r="P1417" s="184"/>
      <c r="Q1417" s="184">
        <v>14.688000000000001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44391</v>
      </c>
      <c r="E1418" s="184">
        <v>66.194999999999993</v>
      </c>
      <c r="F1418" s="184">
        <v>0.13159999999999999</v>
      </c>
      <c r="G1418" s="184">
        <v>0.76259999999999994</v>
      </c>
      <c r="H1418" s="184">
        <v>0.70130000000000003</v>
      </c>
      <c r="I1418" s="184">
        <v>1.8133999999999999</v>
      </c>
      <c r="J1418" s="184">
        <v>3.7490000000000001</v>
      </c>
      <c r="K1418" s="184">
        <v>15.8004</v>
      </c>
      <c r="L1418" s="184">
        <v>26.8857</v>
      </c>
      <c r="M1418" s="184">
        <v>61.2074</v>
      </c>
      <c r="N1418" s="184">
        <v>82.511200000000002</v>
      </c>
      <c r="O1418" s="184">
        <v>20.243099999999998</v>
      </c>
      <c r="P1418" s="184">
        <v>17.466100000000001</v>
      </c>
      <c r="Q1418" s="184">
        <v>14.1287</v>
      </c>
      <c r="R1418" s="184">
        <v>31.670200000000001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44391</v>
      </c>
      <c r="E1419" s="184">
        <v>73.158000000000001</v>
      </c>
      <c r="F1419" s="184">
        <v>0.1341</v>
      </c>
      <c r="G1419" s="184">
        <v>0.77969999999999995</v>
      </c>
      <c r="H1419" s="184">
        <v>0.72419999999999995</v>
      </c>
      <c r="I1419" s="184">
        <v>1.8602000000000001</v>
      </c>
      <c r="J1419" s="184">
        <v>3.8557000000000001</v>
      </c>
      <c r="K1419" s="184">
        <v>16.171800000000001</v>
      </c>
      <c r="L1419" s="184">
        <v>27.688800000000001</v>
      </c>
      <c r="M1419" s="184">
        <v>62.7288</v>
      </c>
      <c r="N1419" s="184">
        <v>84.8078</v>
      </c>
      <c r="O1419" s="184">
        <v>21.752600000000001</v>
      </c>
      <c r="P1419" s="184">
        <v>18.980799999999999</v>
      </c>
      <c r="Q1419" s="184">
        <v>21.460100000000001</v>
      </c>
      <c r="R1419" s="184">
        <v>33.332000000000001</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44391</v>
      </c>
      <c r="E1420" s="184">
        <v>212.63</v>
      </c>
      <c r="F1420" s="184">
        <v>0.59609999999999996</v>
      </c>
      <c r="G1420" s="184">
        <v>1.1512</v>
      </c>
      <c r="H1420" s="184">
        <v>1.1464000000000001</v>
      </c>
      <c r="I1420" s="184">
        <v>2.7397</v>
      </c>
      <c r="J1420" s="184">
        <v>3.1934</v>
      </c>
      <c r="K1420" s="184">
        <v>13.1854</v>
      </c>
      <c r="L1420" s="184">
        <v>20.552199999999999</v>
      </c>
      <c r="M1420" s="184">
        <v>45.936900000000001</v>
      </c>
      <c r="N1420" s="184">
        <v>65.226500000000001</v>
      </c>
      <c r="O1420" s="184">
        <v>13.8276</v>
      </c>
      <c r="P1420" s="184">
        <v>16.7224</v>
      </c>
      <c r="Q1420" s="184">
        <v>20.632899999999999</v>
      </c>
      <c r="R1420" s="184">
        <v>24.992599999999999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44391</v>
      </c>
      <c r="E1421" s="184">
        <v>196.54</v>
      </c>
      <c r="F1421" s="184">
        <v>0.59370000000000001</v>
      </c>
      <c r="G1421" s="184">
        <v>1.1372</v>
      </c>
      <c r="H1421" s="184">
        <v>1.1268</v>
      </c>
      <c r="I1421" s="184">
        <v>2.6907999999999999</v>
      </c>
      <c r="J1421" s="184">
        <v>3.0948000000000002</v>
      </c>
      <c r="K1421" s="184">
        <v>12.850300000000001</v>
      </c>
      <c r="L1421" s="184">
        <v>19.878</v>
      </c>
      <c r="M1421" s="184">
        <v>44.706200000000003</v>
      </c>
      <c r="N1421" s="184">
        <v>63.374899999999997</v>
      </c>
      <c r="O1421" s="184">
        <v>12.5427</v>
      </c>
      <c r="P1421" s="184">
        <v>15.5291</v>
      </c>
      <c r="Q1421" s="184">
        <v>19.221900000000002</v>
      </c>
      <c r="R1421" s="184">
        <v>23.531700000000001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44391</v>
      </c>
      <c r="E1422" s="184">
        <v>17.182400000000001</v>
      </c>
      <c r="F1422" s="184">
        <v>0.41899999999999998</v>
      </c>
      <c r="G1422" s="184">
        <v>1.7305999999999999</v>
      </c>
      <c r="H1422" s="184">
        <v>1.7263999999999999</v>
      </c>
      <c r="I1422" s="184">
        <v>3.1442999999999999</v>
      </c>
      <c r="J1422" s="184">
        <v>4.7553999999999998</v>
      </c>
      <c r="K1422" s="184">
        <v>21.925799999999999</v>
      </c>
      <c r="L1422" s="184">
        <v>32.957799999999999</v>
      </c>
      <c r="M1422" s="184">
        <v>65.223299999999995</v>
      </c>
      <c r="N1422" s="184">
        <v>81.252799999999993</v>
      </c>
      <c r="O1422" s="184">
        <v>21.4572</v>
      </c>
      <c r="P1422" s="184"/>
      <c r="Q1422" s="184">
        <v>16.962199999999999</v>
      </c>
      <c r="R1422" s="184">
        <v>35.0687</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44391</v>
      </c>
      <c r="E1423" s="184">
        <v>16.170000000000002</v>
      </c>
      <c r="F1423" s="184">
        <v>0.41299999999999998</v>
      </c>
      <c r="G1423" s="184">
        <v>1.7044999999999999</v>
      </c>
      <c r="H1423" s="184">
        <v>1.6903999999999999</v>
      </c>
      <c r="I1423" s="184">
        <v>3.0718000000000001</v>
      </c>
      <c r="J1423" s="184">
        <v>4.6006</v>
      </c>
      <c r="K1423" s="184">
        <v>21.413699999999999</v>
      </c>
      <c r="L1423" s="184">
        <v>31.883700000000001</v>
      </c>
      <c r="M1423" s="184">
        <v>63.234400000000001</v>
      </c>
      <c r="N1423" s="184">
        <v>78.315399999999997</v>
      </c>
      <c r="O1423" s="184">
        <v>19.418399999999998</v>
      </c>
      <c r="P1423" s="184"/>
      <c r="Q1423" s="184">
        <v>14.924300000000001</v>
      </c>
      <c r="R1423" s="184">
        <v>32.9178</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44391</v>
      </c>
      <c r="E1424" s="184">
        <v>19.710999999999999</v>
      </c>
      <c r="F1424" s="184">
        <v>0.56630000000000003</v>
      </c>
      <c r="G1424" s="184">
        <v>1.7289000000000001</v>
      </c>
      <c r="H1424" s="184">
        <v>1.6031</v>
      </c>
      <c r="I1424" s="184">
        <v>3.0693999999999999</v>
      </c>
      <c r="J1424" s="184">
        <v>4.4679000000000002</v>
      </c>
      <c r="K1424" s="184">
        <v>19.395499999999998</v>
      </c>
      <c r="L1424" s="184">
        <v>27.595800000000001</v>
      </c>
      <c r="M1424" s="184">
        <v>68.311800000000005</v>
      </c>
      <c r="N1424" s="184">
        <v>91.909300000000002</v>
      </c>
      <c r="O1424" s="184"/>
      <c r="P1424" s="184"/>
      <c r="Q1424" s="184">
        <v>41.330399999999997</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44391</v>
      </c>
      <c r="E1425" s="184">
        <v>19.097000000000001</v>
      </c>
      <c r="F1425" s="184">
        <v>0.55820000000000003</v>
      </c>
      <c r="G1425" s="184">
        <v>1.7041999999999999</v>
      </c>
      <c r="H1425" s="184">
        <v>1.569</v>
      </c>
      <c r="I1425" s="184">
        <v>3.0043000000000002</v>
      </c>
      <c r="J1425" s="184">
        <v>4.3380999999999998</v>
      </c>
      <c r="K1425" s="184">
        <v>18.962199999999999</v>
      </c>
      <c r="L1425" s="184">
        <v>26.654699999999998</v>
      </c>
      <c r="M1425" s="184">
        <v>66.408199999999994</v>
      </c>
      <c r="N1425" s="184">
        <v>89.004400000000004</v>
      </c>
      <c r="O1425" s="184"/>
      <c r="P1425" s="184"/>
      <c r="Q1425" s="184">
        <v>39.0687</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44391</v>
      </c>
      <c r="E1426" s="184">
        <v>40.016599999999997</v>
      </c>
      <c r="F1426" s="184">
        <v>-3.3000000000000002E-2</v>
      </c>
      <c r="G1426" s="184">
        <v>1.1059000000000001</v>
      </c>
      <c r="H1426" s="184">
        <v>1.4854000000000001</v>
      </c>
      <c r="I1426" s="184">
        <v>2.9868999999999999</v>
      </c>
      <c r="J1426" s="184">
        <v>1.762</v>
      </c>
      <c r="K1426" s="184">
        <v>16.907800000000002</v>
      </c>
      <c r="L1426" s="184">
        <v>21.781300000000002</v>
      </c>
      <c r="M1426" s="184">
        <v>48.901699999999998</v>
      </c>
      <c r="N1426" s="184">
        <v>67.142499999999998</v>
      </c>
      <c r="O1426" s="184">
        <v>13.554600000000001</v>
      </c>
      <c r="P1426" s="184">
        <v>12.7316</v>
      </c>
      <c r="Q1426" s="184">
        <v>20.643699999999999</v>
      </c>
      <c r="R1426" s="184">
        <v>24.869399999999999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44391</v>
      </c>
      <c r="E1427" s="184">
        <v>36.509799999999998</v>
      </c>
      <c r="F1427" s="184">
        <v>-3.6400000000000002E-2</v>
      </c>
      <c r="G1427" s="184">
        <v>1.089</v>
      </c>
      <c r="H1427" s="184">
        <v>1.4615</v>
      </c>
      <c r="I1427" s="184">
        <v>2.9384999999999999</v>
      </c>
      <c r="J1427" s="184">
        <v>1.6597999999999999</v>
      </c>
      <c r="K1427" s="184">
        <v>16.556799999999999</v>
      </c>
      <c r="L1427" s="184">
        <v>21.0136</v>
      </c>
      <c r="M1427" s="184">
        <v>47.450600000000001</v>
      </c>
      <c r="N1427" s="184">
        <v>64.990700000000004</v>
      </c>
      <c r="O1427" s="184">
        <v>12.1792</v>
      </c>
      <c r="P1427" s="184">
        <v>11.328799999999999</v>
      </c>
      <c r="Q1427" s="184">
        <v>19.1555</v>
      </c>
      <c r="R1427" s="184">
        <v>23.355399999999999</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44391</v>
      </c>
      <c r="E1428" s="184">
        <v>1839.287</v>
      </c>
      <c r="F1428" s="184">
        <v>0.50539999999999996</v>
      </c>
      <c r="G1428" s="184">
        <v>1.6395999999999999</v>
      </c>
      <c r="H1428" s="184">
        <v>2.3723000000000001</v>
      </c>
      <c r="I1428" s="184">
        <v>4.4063999999999997</v>
      </c>
      <c r="J1428" s="184">
        <v>4.4710000000000001</v>
      </c>
      <c r="K1428" s="184">
        <v>19.5154</v>
      </c>
      <c r="L1428" s="184">
        <v>23.462700000000002</v>
      </c>
      <c r="M1428" s="184">
        <v>58.6751</v>
      </c>
      <c r="N1428" s="184">
        <v>80.332700000000003</v>
      </c>
      <c r="O1428" s="184">
        <v>19.798400000000001</v>
      </c>
      <c r="P1428" s="184">
        <v>16.932099999999998</v>
      </c>
      <c r="Q1428" s="184">
        <v>22.4146</v>
      </c>
      <c r="R1428" s="184">
        <v>28.821999999999999</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44391</v>
      </c>
      <c r="E1429" s="184">
        <v>1951.4851000000001</v>
      </c>
      <c r="F1429" s="184">
        <v>0.50719999999999998</v>
      </c>
      <c r="G1429" s="184">
        <v>1.6489</v>
      </c>
      <c r="H1429" s="184">
        <v>2.3856999999999999</v>
      </c>
      <c r="I1429" s="184">
        <v>4.4349999999999996</v>
      </c>
      <c r="J1429" s="184">
        <v>4.5332999999999997</v>
      </c>
      <c r="K1429" s="184">
        <v>19.7316</v>
      </c>
      <c r="L1429" s="184">
        <v>23.9117</v>
      </c>
      <c r="M1429" s="184">
        <v>59.541699999999999</v>
      </c>
      <c r="N1429" s="184">
        <v>81.638999999999996</v>
      </c>
      <c r="O1429" s="184">
        <v>20.592300000000002</v>
      </c>
      <c r="P1429" s="184">
        <v>17.758800000000001</v>
      </c>
      <c r="Q1429" s="184">
        <v>17.146799999999999</v>
      </c>
      <c r="R1429" s="184">
        <v>29.702300000000001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44391</v>
      </c>
      <c r="E1430" s="184">
        <v>41.18</v>
      </c>
      <c r="F1430" s="184">
        <v>0.70920000000000005</v>
      </c>
      <c r="G1430" s="184">
        <v>1.1296999999999999</v>
      </c>
      <c r="H1430" s="184">
        <v>1.2041999999999999</v>
      </c>
      <c r="I1430" s="184">
        <v>3.0788000000000002</v>
      </c>
      <c r="J1430" s="184">
        <v>4.3853</v>
      </c>
      <c r="K1430" s="184">
        <v>21.546600000000002</v>
      </c>
      <c r="L1430" s="184">
        <v>30.8964</v>
      </c>
      <c r="M1430" s="184">
        <v>67.876099999999994</v>
      </c>
      <c r="N1430" s="184">
        <v>101.7638</v>
      </c>
      <c r="O1430" s="184">
        <v>27.057600000000001</v>
      </c>
      <c r="P1430" s="184">
        <v>20.8004</v>
      </c>
      <c r="Q1430" s="184">
        <v>20.413799999999998</v>
      </c>
      <c r="R1430" s="184">
        <v>48.791800000000002</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44391</v>
      </c>
      <c r="E1431" s="184">
        <v>37.659999999999997</v>
      </c>
      <c r="F1431" s="184">
        <v>0.72209999999999996</v>
      </c>
      <c r="G1431" s="184">
        <v>1.1007</v>
      </c>
      <c r="H1431" s="184">
        <v>1.1821999999999999</v>
      </c>
      <c r="I1431" s="184">
        <v>3.0087999999999999</v>
      </c>
      <c r="J1431" s="184">
        <v>4.2347000000000001</v>
      </c>
      <c r="K1431" s="184">
        <v>20.9377</v>
      </c>
      <c r="L1431" s="184">
        <v>29.6386</v>
      </c>
      <c r="M1431" s="184">
        <v>65.538499999999999</v>
      </c>
      <c r="N1431" s="184">
        <v>98.002099999999999</v>
      </c>
      <c r="O1431" s="184">
        <v>24.931699999999999</v>
      </c>
      <c r="P1431" s="184">
        <v>18.930599999999998</v>
      </c>
      <c r="Q1431" s="184">
        <v>19.009899999999998</v>
      </c>
      <c r="R1431" s="184">
        <v>46.217700000000001</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44391</v>
      </c>
      <c r="E1432" s="184">
        <v>16.440000000000001</v>
      </c>
      <c r="F1432" s="184">
        <v>0.36630000000000001</v>
      </c>
      <c r="G1432" s="184">
        <v>1.2315</v>
      </c>
      <c r="H1432" s="184">
        <v>1.0448999999999999</v>
      </c>
      <c r="I1432" s="184">
        <v>2.3024</v>
      </c>
      <c r="J1432" s="184">
        <v>3.8534000000000002</v>
      </c>
      <c r="K1432" s="184">
        <v>19.825099999999999</v>
      </c>
      <c r="L1432" s="184">
        <v>24.263000000000002</v>
      </c>
      <c r="M1432" s="184">
        <v>57.773499999999999</v>
      </c>
      <c r="N1432" s="184">
        <v>75.453599999999994</v>
      </c>
      <c r="O1432" s="184"/>
      <c r="P1432" s="184"/>
      <c r="Q1432" s="184">
        <v>38.108699999999999</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44391</v>
      </c>
      <c r="E1433" s="184">
        <v>15.95</v>
      </c>
      <c r="F1433" s="184">
        <v>0.3145</v>
      </c>
      <c r="G1433" s="184">
        <v>1.1414</v>
      </c>
      <c r="H1433" s="184">
        <v>0.94940000000000002</v>
      </c>
      <c r="I1433" s="184">
        <v>2.1781000000000001</v>
      </c>
      <c r="J1433" s="184">
        <v>3.7061000000000002</v>
      </c>
      <c r="K1433" s="184">
        <v>19.296900000000001</v>
      </c>
      <c r="L1433" s="184">
        <v>23.071000000000002</v>
      </c>
      <c r="M1433" s="184">
        <v>55.458100000000002</v>
      </c>
      <c r="N1433" s="184">
        <v>72.060400000000001</v>
      </c>
      <c r="O1433" s="184"/>
      <c r="P1433" s="184"/>
      <c r="Q1433" s="184">
        <v>35.421100000000003</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44391</v>
      </c>
      <c r="E1434" s="184">
        <v>108.3473</v>
      </c>
      <c r="F1434" s="184">
        <v>0.72609999999999997</v>
      </c>
      <c r="G1434" s="184">
        <v>1.1419999999999999</v>
      </c>
      <c r="H1434" s="184">
        <v>0.35310000000000002</v>
      </c>
      <c r="I1434" s="184">
        <v>3.5011999999999999</v>
      </c>
      <c r="J1434" s="184">
        <v>4.0145999999999997</v>
      </c>
      <c r="K1434" s="184">
        <v>23.3965</v>
      </c>
      <c r="L1434" s="184">
        <v>31.022600000000001</v>
      </c>
      <c r="M1434" s="184">
        <v>70.698499999999996</v>
      </c>
      <c r="N1434" s="184">
        <v>92.808999999999997</v>
      </c>
      <c r="O1434" s="184">
        <v>23.828399999999998</v>
      </c>
      <c r="P1434" s="184">
        <v>18.5258</v>
      </c>
      <c r="Q1434" s="184">
        <v>12.395</v>
      </c>
      <c r="R1434" s="184">
        <v>41.969000000000001</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44391</v>
      </c>
      <c r="E1435" s="184">
        <v>113.99169999999999</v>
      </c>
      <c r="F1435" s="184">
        <v>0.73160000000000003</v>
      </c>
      <c r="G1435" s="184">
        <v>1.1719999999999999</v>
      </c>
      <c r="H1435" s="184">
        <v>0.4022</v>
      </c>
      <c r="I1435" s="184">
        <v>3.5996000000000001</v>
      </c>
      <c r="J1435" s="184">
        <v>4.1996000000000002</v>
      </c>
      <c r="K1435" s="184">
        <v>24.313700000000001</v>
      </c>
      <c r="L1435" s="184">
        <v>32.644599999999997</v>
      </c>
      <c r="M1435" s="184">
        <v>73.251000000000005</v>
      </c>
      <c r="N1435" s="184">
        <v>96.564899999999994</v>
      </c>
      <c r="O1435" s="184">
        <v>25.604700000000001</v>
      </c>
      <c r="P1435" s="184">
        <v>19.6067</v>
      </c>
      <c r="Q1435" s="184">
        <v>16.686199999999999</v>
      </c>
      <c r="R1435" s="184">
        <v>44.606299999999997</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44391</v>
      </c>
      <c r="E1436" s="184">
        <v>134.51570000000001</v>
      </c>
      <c r="F1436" s="184">
        <v>0.31240000000000001</v>
      </c>
      <c r="G1436" s="184">
        <v>1.5805</v>
      </c>
      <c r="H1436" s="184">
        <v>1.3738999999999999</v>
      </c>
      <c r="I1436" s="184">
        <v>3.7275999999999998</v>
      </c>
      <c r="J1436" s="184">
        <v>5.6662999999999997</v>
      </c>
      <c r="K1436" s="184">
        <v>17.252800000000001</v>
      </c>
      <c r="L1436" s="184">
        <v>28.7424</v>
      </c>
      <c r="M1436" s="184">
        <v>68.368099999999998</v>
      </c>
      <c r="N1436" s="184">
        <v>85.712100000000007</v>
      </c>
      <c r="O1436" s="184">
        <v>20.646000000000001</v>
      </c>
      <c r="P1436" s="184">
        <v>14.363200000000001</v>
      </c>
      <c r="Q1436" s="184">
        <v>20.268599999999999</v>
      </c>
      <c r="R1436" s="184">
        <v>34.008099999999999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44391</v>
      </c>
      <c r="E1437" s="184">
        <v>124.30929999999999</v>
      </c>
      <c r="F1437" s="184">
        <v>0.30990000000000001</v>
      </c>
      <c r="G1437" s="184">
        <v>1.5684</v>
      </c>
      <c r="H1437" s="184">
        <v>1.357</v>
      </c>
      <c r="I1437" s="184">
        <v>3.6917</v>
      </c>
      <c r="J1437" s="184">
        <v>5.5842000000000001</v>
      </c>
      <c r="K1437" s="184">
        <v>16.977399999999999</v>
      </c>
      <c r="L1437" s="184">
        <v>28.151700000000002</v>
      </c>
      <c r="M1437" s="184">
        <v>67.236999999999995</v>
      </c>
      <c r="N1437" s="184">
        <v>84.105199999999996</v>
      </c>
      <c r="O1437" s="184">
        <v>19.572800000000001</v>
      </c>
      <c r="P1437" s="184">
        <v>13.2315</v>
      </c>
      <c r="Q1437" s="184">
        <v>16.716000000000001</v>
      </c>
      <c r="R1437" s="184">
        <v>32.788499999999999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44391</v>
      </c>
      <c r="E1438" s="184">
        <v>655.774</v>
      </c>
      <c r="F1438" s="184">
        <v>0.66080000000000005</v>
      </c>
      <c r="G1438" s="184">
        <v>1.4095</v>
      </c>
      <c r="H1438" s="184">
        <v>1.5779000000000001</v>
      </c>
      <c r="I1438" s="184">
        <v>3.4035000000000002</v>
      </c>
      <c r="J1438" s="184">
        <v>4.6323999999999996</v>
      </c>
      <c r="K1438" s="184">
        <v>16.09</v>
      </c>
      <c r="L1438" s="184">
        <v>20.492000000000001</v>
      </c>
      <c r="M1438" s="184">
        <v>52.404899999999998</v>
      </c>
      <c r="N1438" s="184">
        <v>67.145799999999994</v>
      </c>
      <c r="O1438" s="184">
        <v>10.6145</v>
      </c>
      <c r="P1438" s="184">
        <v>11.8001</v>
      </c>
      <c r="Q1438" s="184">
        <v>24.628900000000002</v>
      </c>
      <c r="R1438" s="184">
        <v>20.238</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44391</v>
      </c>
      <c r="E1439" s="184">
        <v>691.99919999999997</v>
      </c>
      <c r="F1439" s="184">
        <v>0.66279999999999994</v>
      </c>
      <c r="G1439" s="184">
        <v>1.4198</v>
      </c>
      <c r="H1439" s="184">
        <v>1.5928</v>
      </c>
      <c r="I1439" s="184">
        <v>3.4365000000000001</v>
      </c>
      <c r="J1439" s="184">
        <v>4.7073999999999998</v>
      </c>
      <c r="K1439" s="184">
        <v>16.351099999999999</v>
      </c>
      <c r="L1439" s="184">
        <v>21.002199999999998</v>
      </c>
      <c r="M1439" s="184">
        <v>53.353400000000001</v>
      </c>
      <c r="N1439" s="184">
        <v>68.523099999999999</v>
      </c>
      <c r="O1439" s="184">
        <v>11.5015</v>
      </c>
      <c r="P1439" s="184">
        <v>12.6187</v>
      </c>
      <c r="Q1439" s="184">
        <v>17.576000000000001</v>
      </c>
      <c r="R1439" s="184">
        <v>21.206199999999999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44391</v>
      </c>
      <c r="E1440" s="184">
        <v>223.6953</v>
      </c>
      <c r="F1440" s="184">
        <v>0.41360000000000002</v>
      </c>
      <c r="G1440" s="184">
        <v>1.2575000000000001</v>
      </c>
      <c r="H1440" s="184">
        <v>1.2352000000000001</v>
      </c>
      <c r="I1440" s="184">
        <v>2.6154999999999999</v>
      </c>
      <c r="J1440" s="184">
        <v>4.0021000000000004</v>
      </c>
      <c r="K1440" s="184">
        <v>15.9009</v>
      </c>
      <c r="L1440" s="184">
        <v>21.3186</v>
      </c>
      <c r="M1440" s="184">
        <v>52.066200000000002</v>
      </c>
      <c r="N1440" s="184">
        <v>71.798299999999998</v>
      </c>
      <c r="O1440" s="184">
        <v>20.372699999999998</v>
      </c>
      <c r="P1440" s="184">
        <v>16.2988</v>
      </c>
      <c r="Q1440" s="184">
        <v>12.1724</v>
      </c>
      <c r="R1440" s="184">
        <v>27.991499999999998</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44391</v>
      </c>
      <c r="E1441" s="184">
        <v>242.19900000000001</v>
      </c>
      <c r="F1441" s="184">
        <v>0.41689999999999999</v>
      </c>
      <c r="G1441" s="184">
        <v>1.2742</v>
      </c>
      <c r="H1441" s="184">
        <v>1.2585</v>
      </c>
      <c r="I1441" s="184">
        <v>2.6627999999999998</v>
      </c>
      <c r="J1441" s="184">
        <v>4.1066000000000003</v>
      </c>
      <c r="K1441" s="184">
        <v>16.254100000000001</v>
      </c>
      <c r="L1441" s="184">
        <v>22.0397</v>
      </c>
      <c r="M1441" s="184">
        <v>53.437199999999997</v>
      </c>
      <c r="N1441" s="184">
        <v>73.927800000000005</v>
      </c>
      <c r="O1441" s="184">
        <v>21.87</v>
      </c>
      <c r="P1441" s="184">
        <v>17.5212</v>
      </c>
      <c r="Q1441" s="184">
        <v>20.4985</v>
      </c>
      <c r="R1441" s="184">
        <v>29.684799999999999</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44391</v>
      </c>
      <c r="E1442" s="184">
        <v>73.62</v>
      </c>
      <c r="F1442" s="184">
        <v>0.57379999999999998</v>
      </c>
      <c r="G1442" s="184">
        <v>1.8680000000000001</v>
      </c>
      <c r="H1442" s="184">
        <v>1.7272000000000001</v>
      </c>
      <c r="I1442" s="184">
        <v>3.0083000000000002</v>
      </c>
      <c r="J1442" s="184">
        <v>3.5733999999999999</v>
      </c>
      <c r="K1442" s="184">
        <v>17.080200000000001</v>
      </c>
      <c r="L1442" s="184">
        <v>24.295100000000001</v>
      </c>
      <c r="M1442" s="184">
        <v>48.248100000000001</v>
      </c>
      <c r="N1442" s="184">
        <v>68.351200000000006</v>
      </c>
      <c r="O1442" s="184">
        <v>17.363900000000001</v>
      </c>
      <c r="P1442" s="184">
        <v>17.489999999999998</v>
      </c>
      <c r="Q1442" s="184">
        <v>18.1631</v>
      </c>
      <c r="R1442" s="184">
        <v>31.022099999999998</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44391</v>
      </c>
      <c r="E1443" s="184">
        <v>70.78</v>
      </c>
      <c r="F1443" s="184">
        <v>0.56830000000000003</v>
      </c>
      <c r="G1443" s="184">
        <v>1.8564000000000001</v>
      </c>
      <c r="H1443" s="184">
        <v>1.71</v>
      </c>
      <c r="I1443" s="184">
        <v>2.9977</v>
      </c>
      <c r="J1443" s="184">
        <v>3.5400999999999998</v>
      </c>
      <c r="K1443" s="184">
        <v>16.9724</v>
      </c>
      <c r="L1443" s="184">
        <v>24.044899999999998</v>
      </c>
      <c r="M1443" s="184">
        <v>47.8279</v>
      </c>
      <c r="N1443" s="184">
        <v>67.764899999999997</v>
      </c>
      <c r="O1443" s="184">
        <v>16.837299999999999</v>
      </c>
      <c r="P1443" s="184">
        <v>16.9998</v>
      </c>
      <c r="Q1443" s="184">
        <v>7.5537999999999998</v>
      </c>
      <c r="R1443" s="184">
        <v>30.516500000000001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44391</v>
      </c>
      <c r="E1444" s="184">
        <v>25.68</v>
      </c>
      <c r="F1444" s="184">
        <v>0.627</v>
      </c>
      <c r="G1444" s="184">
        <v>1.0626</v>
      </c>
      <c r="H1444" s="184">
        <v>1.6225000000000001</v>
      </c>
      <c r="I1444" s="184">
        <v>4.1363000000000003</v>
      </c>
      <c r="J1444" s="184">
        <v>6.6002000000000001</v>
      </c>
      <c r="K1444" s="184">
        <v>21.8794</v>
      </c>
      <c r="L1444" s="184">
        <v>30.025300000000001</v>
      </c>
      <c r="M1444" s="184">
        <v>59.206400000000002</v>
      </c>
      <c r="N1444" s="184">
        <v>93.373500000000007</v>
      </c>
      <c r="O1444" s="184"/>
      <c r="P1444" s="184"/>
      <c r="Q1444" s="184">
        <v>105.47839999999999</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44391</v>
      </c>
      <c r="E1445" s="184">
        <v>25.29</v>
      </c>
      <c r="F1445" s="184">
        <v>0.59670000000000001</v>
      </c>
      <c r="G1445" s="184">
        <v>1.0387999999999999</v>
      </c>
      <c r="H1445" s="184">
        <v>1.6071</v>
      </c>
      <c r="I1445" s="184">
        <v>4.0312999999999999</v>
      </c>
      <c r="J1445" s="184">
        <v>6.4394</v>
      </c>
      <c r="K1445" s="184">
        <v>21.4697</v>
      </c>
      <c r="L1445" s="184">
        <v>29.162400000000002</v>
      </c>
      <c r="M1445" s="184">
        <v>57.7667</v>
      </c>
      <c r="N1445" s="184">
        <v>91.156499999999994</v>
      </c>
      <c r="O1445" s="184"/>
      <c r="P1445" s="184"/>
      <c r="Q1445" s="184">
        <v>103.0912</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44391</v>
      </c>
      <c r="E1446" s="184">
        <v>182.23670000000001</v>
      </c>
      <c r="F1446" s="184">
        <v>0.39200000000000002</v>
      </c>
      <c r="G1446" s="184">
        <v>1.0374000000000001</v>
      </c>
      <c r="H1446" s="184">
        <v>1.2198</v>
      </c>
      <c r="I1446" s="184">
        <v>3.1030000000000002</v>
      </c>
      <c r="J1446" s="184">
        <v>4.2008999999999999</v>
      </c>
      <c r="K1446" s="184">
        <v>17.816700000000001</v>
      </c>
      <c r="L1446" s="184">
        <v>22.3354</v>
      </c>
      <c r="M1446" s="184">
        <v>54.845300000000002</v>
      </c>
      <c r="N1446" s="184">
        <v>80.753799999999998</v>
      </c>
      <c r="O1446" s="184">
        <v>18.956800000000001</v>
      </c>
      <c r="P1446" s="184">
        <v>15.7273</v>
      </c>
      <c r="Q1446" s="184">
        <v>20.788499999999999</v>
      </c>
      <c r="R1446" s="184">
        <v>33.948</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44391</v>
      </c>
      <c r="E1447" s="184">
        <v>124.279586381737</v>
      </c>
      <c r="F1447" s="184">
        <v>0.39200000000000002</v>
      </c>
      <c r="G1447" s="184">
        <v>1.0374000000000001</v>
      </c>
      <c r="H1447" s="184">
        <v>1.2198</v>
      </c>
      <c r="I1447" s="184">
        <v>3.1030000000000002</v>
      </c>
      <c r="J1447" s="184">
        <v>4.2008999999999999</v>
      </c>
      <c r="K1447" s="184">
        <v>17.816700000000001</v>
      </c>
      <c r="L1447" s="184">
        <v>22.335599999999999</v>
      </c>
      <c r="M1447" s="184">
        <v>54.845799999999997</v>
      </c>
      <c r="N1447" s="184">
        <v>80.754000000000005</v>
      </c>
      <c r="O1447" s="184">
        <v>18.957899999999999</v>
      </c>
      <c r="P1447" s="184">
        <v>15.728199999999999</v>
      </c>
      <c r="Q1447" s="184">
        <v>20.79</v>
      </c>
      <c r="R1447" s="184">
        <v>33.950000000000003</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44391</v>
      </c>
      <c r="E1448" s="184">
        <v>169.86510000000001</v>
      </c>
      <c r="F1448" s="184">
        <v>0.38929999999999998</v>
      </c>
      <c r="G1448" s="184">
        <v>1.0251999999999999</v>
      </c>
      <c r="H1448" s="184">
        <v>1.202</v>
      </c>
      <c r="I1448" s="184">
        <v>3.0667</v>
      </c>
      <c r="J1448" s="184">
        <v>4.1218000000000004</v>
      </c>
      <c r="K1448" s="184">
        <v>17.545200000000001</v>
      </c>
      <c r="L1448" s="184">
        <v>21.774899999999999</v>
      </c>
      <c r="M1448" s="184">
        <v>53.790999999999997</v>
      </c>
      <c r="N1448" s="184">
        <v>79.1006</v>
      </c>
      <c r="O1448" s="184">
        <v>17.9236</v>
      </c>
      <c r="P1448" s="184">
        <v>14.692399999999999</v>
      </c>
      <c r="Q1448" s="184">
        <v>16.069700000000001</v>
      </c>
      <c r="R1448" s="184">
        <v>32.775500000000001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44391</v>
      </c>
      <c r="E1449" s="184">
        <v>186.41843615963001</v>
      </c>
      <c r="F1449" s="184">
        <v>0.38929999999999998</v>
      </c>
      <c r="G1449" s="184">
        <v>1.0251999999999999</v>
      </c>
      <c r="H1449" s="184">
        <v>1.202</v>
      </c>
      <c r="I1449" s="184">
        <v>3.0667</v>
      </c>
      <c r="J1449" s="184">
        <v>4.1218000000000004</v>
      </c>
      <c r="K1449" s="184">
        <v>17.545100000000001</v>
      </c>
      <c r="L1449" s="184">
        <v>21.775099999999998</v>
      </c>
      <c r="M1449" s="184">
        <v>53.791400000000003</v>
      </c>
      <c r="N1449" s="184">
        <v>79.100800000000007</v>
      </c>
      <c r="O1449" s="184">
        <v>17.9236</v>
      </c>
      <c r="P1449" s="184">
        <v>14.6928</v>
      </c>
      <c r="Q1449" s="184">
        <v>18.447500000000002</v>
      </c>
      <c r="R1449" s="184">
        <v>32.775500000000001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0.48167857142857118</v>
      </c>
      <c r="G1450" s="186">
        <v>1.3569249999999997</v>
      </c>
      <c r="H1450" s="186">
        <v>1.3865375</v>
      </c>
      <c r="I1450" s="186">
        <v>3.1952375000000006</v>
      </c>
      <c r="J1450" s="186">
        <v>4.4477267857142859</v>
      </c>
      <c r="K1450" s="186">
        <v>18.506466071428569</v>
      </c>
      <c r="L1450" s="186">
        <v>24.890925925925924</v>
      </c>
      <c r="M1450" s="186">
        <v>57.290901851851856</v>
      </c>
      <c r="N1450" s="186">
        <v>78.148566666666653</v>
      </c>
      <c r="O1450" s="186">
        <v>18.260356250000005</v>
      </c>
      <c r="P1450" s="186">
        <v>16.347220454545461</v>
      </c>
      <c r="Q1450" s="186">
        <v>22.020278571428577</v>
      </c>
      <c r="R1450" s="186">
        <v>30.727539583333336</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0.51649999999999996</v>
      </c>
      <c r="G1451" s="186">
        <v>1.2936000000000001</v>
      </c>
      <c r="H1451" s="186">
        <v>1.34955</v>
      </c>
      <c r="I1451" s="186">
        <v>3.1030000000000002</v>
      </c>
      <c r="J1451" s="186">
        <v>4.3616999999999999</v>
      </c>
      <c r="K1451" s="186">
        <v>17.680950000000003</v>
      </c>
      <c r="L1451" s="186">
        <v>24.153950000000002</v>
      </c>
      <c r="M1451" s="186">
        <v>57.390900000000002</v>
      </c>
      <c r="N1451" s="186">
        <v>78.364249999999998</v>
      </c>
      <c r="O1451" s="186">
        <v>18.957349999999998</v>
      </c>
      <c r="P1451" s="186">
        <v>16.557000000000002</v>
      </c>
      <c r="Q1451" s="186">
        <v>19.188700000000001</v>
      </c>
      <c r="R1451" s="186">
        <v>30.869149999999998</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44391</v>
      </c>
      <c r="E1454" s="184">
        <v>288.22449999999998</v>
      </c>
      <c r="F1454" s="184">
        <v>5.4336000000000002</v>
      </c>
      <c r="G1454" s="184">
        <v>4.7571000000000003</v>
      </c>
      <c r="H1454" s="184">
        <v>4.5918999999999999</v>
      </c>
      <c r="I1454" s="184">
        <v>4.5686999999999998</v>
      </c>
      <c r="J1454" s="184">
        <v>3.9805000000000001</v>
      </c>
      <c r="K1454" s="184">
        <v>4.0316000000000001</v>
      </c>
      <c r="L1454" s="184">
        <v>4.0495000000000001</v>
      </c>
      <c r="M1454" s="184">
        <v>3.9441999999999999</v>
      </c>
      <c r="N1454" s="184">
        <v>4.1012000000000004</v>
      </c>
      <c r="O1454" s="184">
        <v>6.8691000000000004</v>
      </c>
      <c r="P1454" s="184">
        <v>6.9341999999999997</v>
      </c>
      <c r="Q1454" s="184">
        <v>6.9458000000000002</v>
      </c>
      <c r="R1454" s="184">
        <v>6.0430999999999999</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44391</v>
      </c>
      <c r="E1455" s="184">
        <v>290.53969999999998</v>
      </c>
      <c r="F1455" s="184">
        <v>5.5410000000000004</v>
      </c>
      <c r="G1455" s="184">
        <v>4.8676000000000004</v>
      </c>
      <c r="H1455" s="184">
        <v>4.7027000000000001</v>
      </c>
      <c r="I1455" s="184">
        <v>4.6791</v>
      </c>
      <c r="J1455" s="184">
        <v>4.0861000000000001</v>
      </c>
      <c r="K1455" s="184">
        <v>4.1275000000000004</v>
      </c>
      <c r="L1455" s="184">
        <v>4.1479999999999997</v>
      </c>
      <c r="M1455" s="184">
        <v>4.0547000000000004</v>
      </c>
      <c r="N1455" s="184">
        <v>4.2163000000000004</v>
      </c>
      <c r="O1455" s="184">
        <v>7.0004</v>
      </c>
      <c r="P1455" s="184">
        <v>7.0564</v>
      </c>
      <c r="Q1455" s="184">
        <v>7.8334000000000001</v>
      </c>
      <c r="R1455" s="184">
        <v>6.1664000000000003</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44391</v>
      </c>
      <c r="E1456" s="184">
        <v>1119.6283000000001</v>
      </c>
      <c r="F1456" s="184">
        <v>5.3667999999999996</v>
      </c>
      <c r="G1456" s="184">
        <v>4.7789999999999999</v>
      </c>
      <c r="H1456" s="184">
        <v>4.7340999999999998</v>
      </c>
      <c r="I1456" s="184">
        <v>4.6980000000000004</v>
      </c>
      <c r="J1456" s="184">
        <v>4.0410000000000004</v>
      </c>
      <c r="K1456" s="184">
        <v>4.0351999999999997</v>
      </c>
      <c r="L1456" s="184">
        <v>4.0717999999999996</v>
      </c>
      <c r="M1456" s="184">
        <v>3.99</v>
      </c>
      <c r="N1456" s="184">
        <v>4.1315</v>
      </c>
      <c r="O1456" s="184"/>
      <c r="P1456" s="184"/>
      <c r="Q1456" s="184">
        <v>5.9984000000000002</v>
      </c>
      <c r="R1456" s="184"/>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44391</v>
      </c>
      <c r="E1457" s="184">
        <v>1116.4158</v>
      </c>
      <c r="F1457" s="184">
        <v>5.2088999999999999</v>
      </c>
      <c r="G1457" s="184">
        <v>4.6219000000000001</v>
      </c>
      <c r="H1457" s="184">
        <v>4.577</v>
      </c>
      <c r="I1457" s="184">
        <v>4.5420999999999996</v>
      </c>
      <c r="J1457" s="184">
        <v>3.8904000000000001</v>
      </c>
      <c r="K1457" s="184">
        <v>3.8679000000000001</v>
      </c>
      <c r="L1457" s="184">
        <v>3.9060000000000001</v>
      </c>
      <c r="M1457" s="184">
        <v>3.8283</v>
      </c>
      <c r="N1457" s="184">
        <v>3.9710999999999999</v>
      </c>
      <c r="O1457" s="184"/>
      <c r="P1457" s="184"/>
      <c r="Q1457" s="184">
        <v>5.8414999999999999</v>
      </c>
      <c r="R1457" s="184"/>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44391</v>
      </c>
      <c r="E1458" s="184">
        <v>1099.9873</v>
      </c>
      <c r="F1458" s="184">
        <v>2.8008000000000002</v>
      </c>
      <c r="G1458" s="184">
        <v>3.0222000000000002</v>
      </c>
      <c r="H1458" s="184">
        <v>2.9529999999999998</v>
      </c>
      <c r="I1458" s="184">
        <v>2.8984000000000001</v>
      </c>
      <c r="J1458" s="184">
        <v>2.8868</v>
      </c>
      <c r="K1458" s="184">
        <v>2.8877999999999999</v>
      </c>
      <c r="L1458" s="184">
        <v>2.9369000000000001</v>
      </c>
      <c r="M1458" s="184">
        <v>2.9878</v>
      </c>
      <c r="N1458" s="184">
        <v>3.1031</v>
      </c>
      <c r="O1458" s="184"/>
      <c r="P1458" s="184"/>
      <c r="Q1458" s="184">
        <v>4.7084999999999999</v>
      </c>
      <c r="R1458" s="184">
        <v>4.5415000000000001</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44391</v>
      </c>
      <c r="E1459" s="184">
        <v>1093.066</v>
      </c>
      <c r="F1459" s="184">
        <v>2.5112999999999999</v>
      </c>
      <c r="G1459" s="184">
        <v>2.7324999999999999</v>
      </c>
      <c r="H1459" s="184">
        <v>2.6631999999999998</v>
      </c>
      <c r="I1459" s="184">
        <v>2.6082000000000001</v>
      </c>
      <c r="J1459" s="184">
        <v>2.6082000000000001</v>
      </c>
      <c r="K1459" s="184">
        <v>2.5988000000000002</v>
      </c>
      <c r="L1459" s="184">
        <v>2.6353</v>
      </c>
      <c r="M1459" s="184">
        <v>2.6638999999999999</v>
      </c>
      <c r="N1459" s="184">
        <v>2.7686999999999999</v>
      </c>
      <c r="O1459" s="184"/>
      <c r="P1459" s="184"/>
      <c r="Q1459" s="184">
        <v>4.3898999999999999</v>
      </c>
      <c r="R1459" s="184">
        <v>4.2237</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44391</v>
      </c>
      <c r="E1460" s="184">
        <v>42.610100000000003</v>
      </c>
      <c r="F1460" s="184">
        <v>5.5688000000000004</v>
      </c>
      <c r="G1460" s="184">
        <v>5.6064999999999996</v>
      </c>
      <c r="H1460" s="184">
        <v>5.7946</v>
      </c>
      <c r="I1460" s="184">
        <v>5.4753999999999996</v>
      </c>
      <c r="J1460" s="184">
        <v>3.9388000000000001</v>
      </c>
      <c r="K1460" s="184">
        <v>4.2775999999999996</v>
      </c>
      <c r="L1460" s="184">
        <v>4.1416000000000004</v>
      </c>
      <c r="M1460" s="184">
        <v>3.8654000000000002</v>
      </c>
      <c r="N1460" s="184">
        <v>3.8693</v>
      </c>
      <c r="O1460" s="184">
        <v>6.6193999999999997</v>
      </c>
      <c r="P1460" s="184">
        <v>6.5511999999999997</v>
      </c>
      <c r="Q1460" s="184">
        <v>7.3944999999999999</v>
      </c>
      <c r="R1460" s="184">
        <v>5.7554999999999996</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44391</v>
      </c>
      <c r="E1461" s="184">
        <v>41.741</v>
      </c>
      <c r="F1461" s="184">
        <v>5.4222999999999999</v>
      </c>
      <c r="G1461" s="184">
        <v>5.4080000000000004</v>
      </c>
      <c r="H1461" s="184">
        <v>5.5773999999999999</v>
      </c>
      <c r="I1461" s="184">
        <v>5.2572000000000001</v>
      </c>
      <c r="J1461" s="184">
        <v>3.7219000000000002</v>
      </c>
      <c r="K1461" s="184">
        <v>4.0602</v>
      </c>
      <c r="L1461" s="184">
        <v>3.9188999999999998</v>
      </c>
      <c r="M1461" s="184">
        <v>3.6356000000000002</v>
      </c>
      <c r="N1461" s="184">
        <v>3.6472000000000002</v>
      </c>
      <c r="O1461" s="184">
        <v>6.3723000000000001</v>
      </c>
      <c r="P1461" s="184">
        <v>6.2972000000000001</v>
      </c>
      <c r="Q1461" s="184">
        <v>6.7732999999999999</v>
      </c>
      <c r="R1461" s="184">
        <v>5.5209999999999999</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44391</v>
      </c>
      <c r="E1462" s="184">
        <v>24.6191</v>
      </c>
      <c r="F1462" s="184">
        <v>5.9313000000000002</v>
      </c>
      <c r="G1462" s="184">
        <v>4.3316999999999997</v>
      </c>
      <c r="H1462" s="184">
        <v>4.6848999999999998</v>
      </c>
      <c r="I1462" s="184">
        <v>4.6467000000000001</v>
      </c>
      <c r="J1462" s="184">
        <v>3.8471000000000002</v>
      </c>
      <c r="K1462" s="184">
        <v>3.8197999999999999</v>
      </c>
      <c r="L1462" s="184">
        <v>3.8073000000000001</v>
      </c>
      <c r="M1462" s="184">
        <v>3.6732999999999998</v>
      </c>
      <c r="N1462" s="184">
        <v>3.4767999999999999</v>
      </c>
      <c r="O1462" s="184">
        <v>9.3152000000000008</v>
      </c>
      <c r="P1462" s="184">
        <v>7.5484</v>
      </c>
      <c r="Q1462" s="184">
        <v>8.0673999999999992</v>
      </c>
      <c r="R1462" s="184">
        <v>5.7022000000000004</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44391</v>
      </c>
      <c r="E1463" s="184">
        <v>19.6599</v>
      </c>
      <c r="F1463" s="184">
        <v>5.3849</v>
      </c>
      <c r="G1463" s="184">
        <v>3.6034999999999999</v>
      </c>
      <c r="H1463" s="184">
        <v>3.9548000000000001</v>
      </c>
      <c r="I1463" s="184">
        <v>3.8913000000000002</v>
      </c>
      <c r="J1463" s="184">
        <v>3.0897000000000001</v>
      </c>
      <c r="K1463" s="184">
        <v>3.0621</v>
      </c>
      <c r="L1463" s="184">
        <v>3.0192000000000001</v>
      </c>
      <c r="M1463" s="184">
        <v>2.8816999999999999</v>
      </c>
      <c r="N1463" s="184">
        <v>2.6863000000000001</v>
      </c>
      <c r="O1463" s="184">
        <v>8.5090000000000003</v>
      </c>
      <c r="P1463" s="184">
        <v>7.0246000000000004</v>
      </c>
      <c r="Q1463" s="184">
        <v>5.3122999999999996</v>
      </c>
      <c r="R1463" s="184">
        <v>4.8833000000000002</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44391</v>
      </c>
      <c r="E1464" s="184">
        <v>22.9709</v>
      </c>
      <c r="F1464" s="184">
        <v>5.2443</v>
      </c>
      <c r="G1464" s="184">
        <v>3.5928</v>
      </c>
      <c r="H1464" s="184">
        <v>3.9527000000000001</v>
      </c>
      <c r="I1464" s="184">
        <v>3.8988</v>
      </c>
      <c r="J1464" s="184">
        <v>3.0956999999999999</v>
      </c>
      <c r="K1464" s="184">
        <v>3.0632999999999999</v>
      </c>
      <c r="L1464" s="184">
        <v>3.0179</v>
      </c>
      <c r="M1464" s="184">
        <v>2.8801000000000001</v>
      </c>
      <c r="N1464" s="184">
        <v>2.6848000000000001</v>
      </c>
      <c r="O1464" s="184">
        <v>8.5084</v>
      </c>
      <c r="P1464" s="184">
        <v>6.7786999999999997</v>
      </c>
      <c r="Q1464" s="184">
        <v>6.5777000000000001</v>
      </c>
      <c r="R1464" s="184">
        <v>4.8825000000000003</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44391</v>
      </c>
      <c r="E1465" s="184">
        <v>39.347299999999997</v>
      </c>
      <c r="F1465" s="184">
        <v>5.7523</v>
      </c>
      <c r="G1465" s="184">
        <v>4.9383999999999997</v>
      </c>
      <c r="H1465" s="184">
        <v>4.9477000000000002</v>
      </c>
      <c r="I1465" s="184">
        <v>4.8859000000000004</v>
      </c>
      <c r="J1465" s="184">
        <v>3.8090000000000002</v>
      </c>
      <c r="K1465" s="184">
        <v>3.7643</v>
      </c>
      <c r="L1465" s="184">
        <v>3.6960999999999999</v>
      </c>
      <c r="M1465" s="184">
        <v>3.5548999999999999</v>
      </c>
      <c r="N1465" s="184">
        <v>3.65</v>
      </c>
      <c r="O1465" s="184">
        <v>6.6681999999999997</v>
      </c>
      <c r="P1465" s="184">
        <v>6.9173999999999998</v>
      </c>
      <c r="Q1465" s="184">
        <v>7.3034999999999997</v>
      </c>
      <c r="R1465" s="184">
        <v>5.7648000000000001</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44391</v>
      </c>
      <c r="E1466" s="184">
        <v>40.397599999999997</v>
      </c>
      <c r="F1466" s="184">
        <v>5.9641999999999999</v>
      </c>
      <c r="G1466" s="184">
        <v>5.1174999999999997</v>
      </c>
      <c r="H1466" s="184">
        <v>5.1292999999999997</v>
      </c>
      <c r="I1466" s="184">
        <v>5.0500999999999996</v>
      </c>
      <c r="J1466" s="184">
        <v>3.9763999999999999</v>
      </c>
      <c r="K1466" s="184">
        <v>3.9289000000000001</v>
      </c>
      <c r="L1466" s="184">
        <v>3.8572000000000002</v>
      </c>
      <c r="M1466" s="184">
        <v>3.7145000000000001</v>
      </c>
      <c r="N1466" s="184">
        <v>3.8104</v>
      </c>
      <c r="O1466" s="184">
        <v>6.8372999999999999</v>
      </c>
      <c r="P1466" s="184">
        <v>7.0941999999999998</v>
      </c>
      <c r="Q1466" s="184">
        <v>7.9866000000000001</v>
      </c>
      <c r="R1466" s="184">
        <v>5.9268000000000001</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44391</v>
      </c>
      <c r="E1467" s="184">
        <v>4468.4823999999999</v>
      </c>
      <c r="F1467" s="184">
        <v>4.8705999999999996</v>
      </c>
      <c r="G1467" s="184">
        <v>4.8037000000000001</v>
      </c>
      <c r="H1467" s="184">
        <v>4.6628999999999996</v>
      </c>
      <c r="I1467" s="184">
        <v>4.5176999999999996</v>
      </c>
      <c r="J1467" s="184">
        <v>3.8205</v>
      </c>
      <c r="K1467" s="184">
        <v>3.9902000000000002</v>
      </c>
      <c r="L1467" s="184">
        <v>3.9632999999999998</v>
      </c>
      <c r="M1467" s="184">
        <v>3.8090000000000002</v>
      </c>
      <c r="N1467" s="184">
        <v>3.9788999999999999</v>
      </c>
      <c r="O1467" s="184">
        <v>6.7558999999999996</v>
      </c>
      <c r="P1467" s="184">
        <v>6.7321</v>
      </c>
      <c r="Q1467" s="184">
        <v>7.1403999999999996</v>
      </c>
      <c r="R1467" s="184">
        <v>6.0053000000000001</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44391</v>
      </c>
      <c r="E1468" s="184">
        <v>4526.2223999999997</v>
      </c>
      <c r="F1468" s="184">
        <v>5.0101000000000004</v>
      </c>
      <c r="G1468" s="184">
        <v>4.9436999999999998</v>
      </c>
      <c r="H1468" s="184">
        <v>4.8029000000000002</v>
      </c>
      <c r="I1468" s="184">
        <v>4.6577000000000002</v>
      </c>
      <c r="J1468" s="184">
        <v>3.9609000000000001</v>
      </c>
      <c r="K1468" s="184">
        <v>4.1315999999999997</v>
      </c>
      <c r="L1468" s="184">
        <v>4.1062000000000003</v>
      </c>
      <c r="M1468" s="184">
        <v>3.9531000000000001</v>
      </c>
      <c r="N1468" s="184">
        <v>4.1239999999999997</v>
      </c>
      <c r="O1468" s="184">
        <v>6.9466999999999999</v>
      </c>
      <c r="P1468" s="184">
        <v>6.9318999999999997</v>
      </c>
      <c r="Q1468" s="184">
        <v>7.7161999999999997</v>
      </c>
      <c r="R1468" s="184">
        <v>6.1829000000000001</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44391</v>
      </c>
      <c r="E1469" s="184">
        <v>296.25220000000002</v>
      </c>
      <c r="F1469" s="184">
        <v>5.3601999999999999</v>
      </c>
      <c r="G1469" s="184">
        <v>4.3887999999999998</v>
      </c>
      <c r="H1469" s="184">
        <v>4.2805</v>
      </c>
      <c r="I1469" s="184">
        <v>4.2760999999999996</v>
      </c>
      <c r="J1469" s="184">
        <v>3.8115999999999999</v>
      </c>
      <c r="K1469" s="184">
        <v>3.8502000000000001</v>
      </c>
      <c r="L1469" s="184">
        <v>3.867</v>
      </c>
      <c r="M1469" s="184">
        <v>3.7172999999999998</v>
      </c>
      <c r="N1469" s="184">
        <v>3.9085000000000001</v>
      </c>
      <c r="O1469" s="184">
        <v>6.5873999999999997</v>
      </c>
      <c r="P1469" s="184">
        <v>6.7270000000000003</v>
      </c>
      <c r="Q1469" s="184">
        <v>7.3257000000000003</v>
      </c>
      <c r="R1469" s="184">
        <v>5.7748999999999997</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44391</v>
      </c>
      <c r="E1470" s="184">
        <v>298.58589999999998</v>
      </c>
      <c r="F1470" s="184">
        <v>5.4772999999999996</v>
      </c>
      <c r="G1470" s="184">
        <v>4.5087000000000002</v>
      </c>
      <c r="H1470" s="184">
        <v>4.3992000000000004</v>
      </c>
      <c r="I1470" s="184">
        <v>4.3959000000000001</v>
      </c>
      <c r="J1470" s="184">
        <v>3.9318</v>
      </c>
      <c r="K1470" s="184">
        <v>3.9712999999999998</v>
      </c>
      <c r="L1470" s="184">
        <v>3.9893000000000001</v>
      </c>
      <c r="M1470" s="184">
        <v>3.8405999999999998</v>
      </c>
      <c r="N1470" s="184">
        <v>4.0331999999999999</v>
      </c>
      <c r="O1470" s="184">
        <v>6.7145000000000001</v>
      </c>
      <c r="P1470" s="184">
        <v>6.8457999999999997</v>
      </c>
      <c r="Q1470" s="184">
        <v>7.6669</v>
      </c>
      <c r="R1470" s="184">
        <v>5.9006999999999996</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44391</v>
      </c>
      <c r="E1471" s="184">
        <v>34.000700000000002</v>
      </c>
      <c r="F1471" s="184">
        <v>4.8314000000000004</v>
      </c>
      <c r="G1471" s="184">
        <v>4.1031000000000004</v>
      </c>
      <c r="H1471" s="184">
        <v>4.1285999999999996</v>
      </c>
      <c r="I1471" s="184">
        <v>4.3164999999999996</v>
      </c>
      <c r="J1471" s="184">
        <v>3.6213000000000002</v>
      </c>
      <c r="K1471" s="184">
        <v>3.7265000000000001</v>
      </c>
      <c r="L1471" s="184">
        <v>3.8218000000000001</v>
      </c>
      <c r="M1471" s="184">
        <v>3.6427</v>
      </c>
      <c r="N1471" s="184">
        <v>3.6745999999999999</v>
      </c>
      <c r="O1471" s="184">
        <v>6.2445000000000004</v>
      </c>
      <c r="P1471" s="184">
        <v>6.5125999999999999</v>
      </c>
      <c r="Q1471" s="184">
        <v>7.6047000000000002</v>
      </c>
      <c r="R1471" s="184">
        <v>5.4806999999999997</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44391</v>
      </c>
      <c r="E1472" s="184">
        <v>32.173499999999997</v>
      </c>
      <c r="F1472" s="184">
        <v>4.1980000000000004</v>
      </c>
      <c r="G1472" s="184">
        <v>3.4277000000000002</v>
      </c>
      <c r="H1472" s="184">
        <v>3.4542999999999999</v>
      </c>
      <c r="I1472" s="184">
        <v>3.6354000000000002</v>
      </c>
      <c r="J1472" s="184">
        <v>2.9416000000000002</v>
      </c>
      <c r="K1472" s="184">
        <v>3.0413000000000001</v>
      </c>
      <c r="L1472" s="184">
        <v>3.1309999999999998</v>
      </c>
      <c r="M1472" s="184">
        <v>2.9171999999999998</v>
      </c>
      <c r="N1472" s="184">
        <v>2.9232999999999998</v>
      </c>
      <c r="O1472" s="184">
        <v>5.4843000000000002</v>
      </c>
      <c r="P1472" s="184">
        <v>5.8128000000000002</v>
      </c>
      <c r="Q1472" s="184">
        <v>6.5518000000000001</v>
      </c>
      <c r="R1472" s="184">
        <v>4.6967999999999996</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44391</v>
      </c>
      <c r="E1475" s="184">
        <v>2417.1693</v>
      </c>
      <c r="F1475" s="184">
        <v>4.8613999999999997</v>
      </c>
      <c r="G1475" s="184">
        <v>4.431</v>
      </c>
      <c r="H1475" s="184">
        <v>5.2649999999999997</v>
      </c>
      <c r="I1475" s="184">
        <v>4.7815000000000003</v>
      </c>
      <c r="J1475" s="184">
        <v>3.4967000000000001</v>
      </c>
      <c r="K1475" s="184">
        <v>3.7494000000000001</v>
      </c>
      <c r="L1475" s="184">
        <v>3.8294000000000001</v>
      </c>
      <c r="M1475" s="184">
        <v>3.6032000000000002</v>
      </c>
      <c r="N1475" s="184">
        <v>3.5798999999999999</v>
      </c>
      <c r="O1475" s="184">
        <v>6.0858999999999996</v>
      </c>
      <c r="P1475" s="184">
        <v>6.4306999999999999</v>
      </c>
      <c r="Q1475" s="184">
        <v>7.7088999999999999</v>
      </c>
      <c r="R1475" s="184">
        <v>5.2968999999999999</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44391</v>
      </c>
      <c r="E1476" s="184">
        <v>2473.0610999999999</v>
      </c>
      <c r="F1476" s="184">
        <v>5.2107000000000001</v>
      </c>
      <c r="G1476" s="184">
        <v>4.7812000000000001</v>
      </c>
      <c r="H1476" s="184">
        <v>5.6151</v>
      </c>
      <c r="I1476" s="184">
        <v>5.1322000000000001</v>
      </c>
      <c r="J1476" s="184">
        <v>3.8477999999999999</v>
      </c>
      <c r="K1476" s="184">
        <v>4.1028000000000002</v>
      </c>
      <c r="L1476" s="184">
        <v>4.1867999999999999</v>
      </c>
      <c r="M1476" s="184">
        <v>3.9632999999999998</v>
      </c>
      <c r="N1476" s="184">
        <v>3.9432</v>
      </c>
      <c r="O1476" s="184">
        <v>6.3983999999999996</v>
      </c>
      <c r="P1476" s="184">
        <v>6.7264999999999997</v>
      </c>
      <c r="Q1476" s="184">
        <v>8.0848999999999993</v>
      </c>
      <c r="R1476" s="184">
        <v>5.6321000000000003</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44391</v>
      </c>
      <c r="E1479" s="184">
        <v>3503.8440999999998</v>
      </c>
      <c r="F1479" s="184">
        <v>5.1529999999999996</v>
      </c>
      <c r="G1479" s="184">
        <v>5.3231000000000002</v>
      </c>
      <c r="H1479" s="184">
        <v>4.8605</v>
      </c>
      <c r="I1479" s="184">
        <v>4.7525000000000004</v>
      </c>
      <c r="J1479" s="184">
        <v>3.9861</v>
      </c>
      <c r="K1479" s="184">
        <v>3.7602000000000002</v>
      </c>
      <c r="L1479" s="184">
        <v>3.8071000000000002</v>
      </c>
      <c r="M1479" s="184">
        <v>3.7208000000000001</v>
      </c>
      <c r="N1479" s="184">
        <v>3.8287</v>
      </c>
      <c r="O1479" s="184">
        <v>6.4709000000000003</v>
      </c>
      <c r="P1479" s="184">
        <v>6.6520999999999999</v>
      </c>
      <c r="Q1479" s="184">
        <v>7.2085999999999997</v>
      </c>
      <c r="R1479" s="184">
        <v>5.5030999999999999</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44391</v>
      </c>
      <c r="E1480" s="184">
        <v>3521.6677</v>
      </c>
      <c r="F1480" s="184">
        <v>5.2286000000000001</v>
      </c>
      <c r="G1480" s="184">
        <v>5.3970000000000002</v>
      </c>
      <c r="H1480" s="184">
        <v>4.9345999999999997</v>
      </c>
      <c r="I1480" s="184">
        <v>4.8266</v>
      </c>
      <c r="J1480" s="184">
        <v>4.0609000000000002</v>
      </c>
      <c r="K1480" s="184">
        <v>3.8361000000000001</v>
      </c>
      <c r="L1480" s="184">
        <v>3.8978999999999999</v>
      </c>
      <c r="M1480" s="184">
        <v>3.8159999999999998</v>
      </c>
      <c r="N1480" s="184">
        <v>3.9247999999999998</v>
      </c>
      <c r="O1480" s="184">
        <v>6.5538999999999996</v>
      </c>
      <c r="P1480" s="184">
        <v>6.7233000000000001</v>
      </c>
      <c r="Q1480" s="184">
        <v>7.6158000000000001</v>
      </c>
      <c r="R1480" s="184">
        <v>5.5968</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44391</v>
      </c>
      <c r="E1481" s="184">
        <v>32.489275536223197</v>
      </c>
      <c r="F1481" s="184">
        <v>4.2131999999999996</v>
      </c>
      <c r="G1481" s="184">
        <v>3.6078999999999999</v>
      </c>
      <c r="H1481" s="184">
        <v>3.6133999999999999</v>
      </c>
      <c r="I1481" s="184">
        <v>3.5556000000000001</v>
      </c>
      <c r="J1481" s="184">
        <v>3.4077999999999999</v>
      </c>
      <c r="K1481" s="184">
        <v>3.2795999999999998</v>
      </c>
      <c r="L1481" s="184">
        <v>3.2917999999999998</v>
      </c>
      <c r="M1481" s="184">
        <v>3.3521999999999998</v>
      </c>
      <c r="N1481" s="184">
        <v>3.4432</v>
      </c>
      <c r="O1481" s="184">
        <v>6.6696</v>
      </c>
      <c r="P1481" s="184">
        <v>7.3314000000000004</v>
      </c>
      <c r="Q1481" s="184">
        <v>7.9993999999999996</v>
      </c>
      <c r="R1481" s="184">
        <v>6.4802</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44391</v>
      </c>
      <c r="E1482" s="184">
        <v>31.405879706014701</v>
      </c>
      <c r="F1482" s="184">
        <v>3.6610999999999998</v>
      </c>
      <c r="G1482" s="184">
        <v>3.1391</v>
      </c>
      <c r="H1482" s="184">
        <v>3.1396999999999999</v>
      </c>
      <c r="I1482" s="184">
        <v>3.0792000000000002</v>
      </c>
      <c r="J1482" s="184">
        <v>2.9239999999999999</v>
      </c>
      <c r="K1482" s="184">
        <v>2.7957999999999998</v>
      </c>
      <c r="L1482" s="184">
        <v>2.8045</v>
      </c>
      <c r="M1482" s="184">
        <v>2.8626</v>
      </c>
      <c r="N1482" s="184">
        <v>2.9491000000000001</v>
      </c>
      <c r="O1482" s="184">
        <v>6.1623999999999999</v>
      </c>
      <c r="P1482" s="184">
        <v>6.8094000000000001</v>
      </c>
      <c r="Q1482" s="184">
        <v>7.4448999999999996</v>
      </c>
      <c r="R1482" s="184">
        <v>5.9718999999999998</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44391</v>
      </c>
      <c r="E1483" s="184">
        <v>3231.0259000000001</v>
      </c>
      <c r="F1483" s="184">
        <v>5.1283000000000003</v>
      </c>
      <c r="G1483" s="184">
        <v>4.3327999999999998</v>
      </c>
      <c r="H1483" s="184">
        <v>4.4939999999999998</v>
      </c>
      <c r="I1483" s="184">
        <v>4.7290999999999999</v>
      </c>
      <c r="J1483" s="184">
        <v>4.0266999999999999</v>
      </c>
      <c r="K1483" s="184">
        <v>3.9113000000000002</v>
      </c>
      <c r="L1483" s="184">
        <v>3.9832999999999998</v>
      </c>
      <c r="M1483" s="184">
        <v>3.8715999999999999</v>
      </c>
      <c r="N1483" s="184">
        <v>4.0034000000000001</v>
      </c>
      <c r="O1483" s="184">
        <v>6.6490999999999998</v>
      </c>
      <c r="P1483" s="184">
        <v>6.7633999999999999</v>
      </c>
      <c r="Q1483" s="184">
        <v>7.5609999999999999</v>
      </c>
      <c r="R1483" s="184">
        <v>5.7295999999999996</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44391</v>
      </c>
      <c r="E1484" s="184">
        <v>3256.8796000000002</v>
      </c>
      <c r="F1484" s="184">
        <v>5.2276999999999996</v>
      </c>
      <c r="G1484" s="184">
        <v>4.4328000000000003</v>
      </c>
      <c r="H1484" s="184">
        <v>4.5940000000000003</v>
      </c>
      <c r="I1484" s="184">
        <v>4.8292000000000002</v>
      </c>
      <c r="J1484" s="184">
        <v>4.1269999999999998</v>
      </c>
      <c r="K1484" s="184">
        <v>4.0124000000000004</v>
      </c>
      <c r="L1484" s="184">
        <v>4.0853000000000002</v>
      </c>
      <c r="M1484" s="184">
        <v>3.9744000000000002</v>
      </c>
      <c r="N1484" s="184">
        <v>4.1074999999999999</v>
      </c>
      <c r="O1484" s="184">
        <v>6.7557</v>
      </c>
      <c r="P1484" s="184">
        <v>6.8703000000000003</v>
      </c>
      <c r="Q1484" s="184">
        <v>7.6904000000000003</v>
      </c>
      <c r="R1484" s="184">
        <v>5.8353000000000002</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44391</v>
      </c>
      <c r="E1485" s="184">
        <v>1064.0506</v>
      </c>
      <c r="F1485" s="184">
        <v>4.8132999999999999</v>
      </c>
      <c r="G1485" s="184">
        <v>3.9154</v>
      </c>
      <c r="H1485" s="184">
        <v>4.3395000000000001</v>
      </c>
      <c r="I1485" s="184">
        <v>4.5796000000000001</v>
      </c>
      <c r="J1485" s="184">
        <v>3.8915999999999999</v>
      </c>
      <c r="K1485" s="184">
        <v>3.734</v>
      </c>
      <c r="L1485" s="184">
        <v>3.7393000000000001</v>
      </c>
      <c r="M1485" s="184">
        <v>3.7364999999999999</v>
      </c>
      <c r="N1485" s="184">
        <v>3.7825000000000002</v>
      </c>
      <c r="O1485" s="184"/>
      <c r="P1485" s="184"/>
      <c r="Q1485" s="184">
        <v>4.6841999999999997</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44391</v>
      </c>
      <c r="E1486" s="184">
        <v>1051.6039000000001</v>
      </c>
      <c r="F1486" s="184">
        <v>3.9224999999999999</v>
      </c>
      <c r="G1486" s="184">
        <v>3.0236999999999998</v>
      </c>
      <c r="H1486" s="184">
        <v>3.4483999999999999</v>
      </c>
      <c r="I1486" s="184">
        <v>3.6789000000000001</v>
      </c>
      <c r="J1486" s="184">
        <v>2.9876999999999998</v>
      </c>
      <c r="K1486" s="184">
        <v>2.8275999999999999</v>
      </c>
      <c r="L1486" s="184">
        <v>2.8367</v>
      </c>
      <c r="M1486" s="184">
        <v>2.8246000000000002</v>
      </c>
      <c r="N1486" s="184">
        <v>2.8603000000000001</v>
      </c>
      <c r="O1486" s="184"/>
      <c r="P1486" s="184"/>
      <c r="Q1486" s="184">
        <v>3.7799</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44391</v>
      </c>
      <c r="E1489" s="184">
        <v>34.58</v>
      </c>
      <c r="F1489" s="184">
        <v>5.3840000000000003</v>
      </c>
      <c r="G1489" s="184">
        <v>4.4992999999999999</v>
      </c>
      <c r="H1489" s="184">
        <v>4.7995000000000001</v>
      </c>
      <c r="I1489" s="184">
        <v>4.7510000000000003</v>
      </c>
      <c r="J1489" s="184">
        <v>3.8967999999999998</v>
      </c>
      <c r="K1489" s="184">
        <v>3.9725000000000001</v>
      </c>
      <c r="L1489" s="184">
        <v>4.0134999999999996</v>
      </c>
      <c r="M1489" s="184">
        <v>3.9388999999999998</v>
      </c>
      <c r="N1489" s="184">
        <v>4.1783000000000001</v>
      </c>
      <c r="O1489" s="184">
        <v>6.8448000000000002</v>
      </c>
      <c r="P1489" s="184">
        <v>7.1074999999999999</v>
      </c>
      <c r="Q1489" s="184">
        <v>8.0432000000000006</v>
      </c>
      <c r="R1489" s="184">
        <v>6.0057</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44391</v>
      </c>
      <c r="E1490" s="184">
        <v>32.886899999999997</v>
      </c>
      <c r="F1490" s="184">
        <v>4.8841000000000001</v>
      </c>
      <c r="G1490" s="184">
        <v>3.9754999999999998</v>
      </c>
      <c r="H1490" s="184">
        <v>4.2685000000000004</v>
      </c>
      <c r="I1490" s="184">
        <v>4.2243000000000004</v>
      </c>
      <c r="J1490" s="184">
        <v>3.3685</v>
      </c>
      <c r="K1490" s="184">
        <v>3.4382000000000001</v>
      </c>
      <c r="L1490" s="184">
        <v>3.5308000000000002</v>
      </c>
      <c r="M1490" s="184">
        <v>3.4249000000000001</v>
      </c>
      <c r="N1490" s="184">
        <v>3.6349999999999998</v>
      </c>
      <c r="O1490" s="184">
        <v>6.2239000000000004</v>
      </c>
      <c r="P1490" s="184">
        <v>6.4241999999999999</v>
      </c>
      <c r="Q1490" s="184">
        <v>7.2491000000000003</v>
      </c>
      <c r="R1490" s="184">
        <v>5.4230999999999998</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44391</v>
      </c>
      <c r="E1491" s="184">
        <v>11.8283</v>
      </c>
      <c r="F1491" s="184">
        <v>4.3207000000000004</v>
      </c>
      <c r="G1491" s="184">
        <v>3.7665999999999999</v>
      </c>
      <c r="H1491" s="184">
        <v>4.1029999999999998</v>
      </c>
      <c r="I1491" s="184">
        <v>4.3273000000000001</v>
      </c>
      <c r="J1491" s="184">
        <v>3.6936</v>
      </c>
      <c r="K1491" s="184">
        <v>3.4813999999999998</v>
      </c>
      <c r="L1491" s="184">
        <v>3.5072000000000001</v>
      </c>
      <c r="M1491" s="184">
        <v>3.4744999999999999</v>
      </c>
      <c r="N1491" s="184">
        <v>3.5916000000000001</v>
      </c>
      <c r="O1491" s="184"/>
      <c r="P1491" s="184"/>
      <c r="Q1491" s="184">
        <v>6.1802000000000001</v>
      </c>
      <c r="R1491" s="184">
        <v>5.2466999999999997</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44391</v>
      </c>
      <c r="E1492" s="184">
        <v>11.7963</v>
      </c>
      <c r="F1492" s="184">
        <v>4.0228999999999999</v>
      </c>
      <c r="G1492" s="184">
        <v>3.653</v>
      </c>
      <c r="H1492" s="184">
        <v>4.0255999999999998</v>
      </c>
      <c r="I1492" s="184">
        <v>4.2282000000000002</v>
      </c>
      <c r="J1492" s="184">
        <v>3.5998999999999999</v>
      </c>
      <c r="K1492" s="184">
        <v>3.4232</v>
      </c>
      <c r="L1492" s="184">
        <v>3.4337</v>
      </c>
      <c r="M1492" s="184">
        <v>3.3935</v>
      </c>
      <c r="N1492" s="184">
        <v>3.5072000000000001</v>
      </c>
      <c r="O1492" s="184"/>
      <c r="P1492" s="184"/>
      <c r="Q1492" s="184">
        <v>6.0776000000000003</v>
      </c>
      <c r="R1492" s="184">
        <v>5.1642000000000001</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44391</v>
      </c>
      <c r="E1493" s="184">
        <v>3715.0052000000001</v>
      </c>
      <c r="F1493" s="184">
        <v>6.5416999999999996</v>
      </c>
      <c r="G1493" s="184">
        <v>5.7232000000000003</v>
      </c>
      <c r="H1493" s="184">
        <v>5.4943</v>
      </c>
      <c r="I1493" s="184">
        <v>5.2005999999999997</v>
      </c>
      <c r="J1493" s="184">
        <v>4.1759000000000004</v>
      </c>
      <c r="K1493" s="184">
        <v>4.2952000000000004</v>
      </c>
      <c r="L1493" s="184">
        <v>4.3977000000000004</v>
      </c>
      <c r="M1493" s="184">
        <v>4.2346000000000004</v>
      </c>
      <c r="N1493" s="184">
        <v>4.3872999999999998</v>
      </c>
      <c r="O1493" s="184">
        <v>4.2784000000000004</v>
      </c>
      <c r="P1493" s="184">
        <v>5.3720999999999997</v>
      </c>
      <c r="Q1493" s="184">
        <v>6.7850999999999999</v>
      </c>
      <c r="R1493" s="184">
        <v>6.0743999999999998</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44391</v>
      </c>
      <c r="E1494" s="184">
        <v>3683.0241999999998</v>
      </c>
      <c r="F1494" s="184">
        <v>6.3616000000000001</v>
      </c>
      <c r="G1494" s="184">
        <v>5.4985999999999997</v>
      </c>
      <c r="H1494" s="184">
        <v>5.2827000000000002</v>
      </c>
      <c r="I1494" s="184">
        <v>5.0335000000000001</v>
      </c>
      <c r="J1494" s="184">
        <v>4.0224000000000002</v>
      </c>
      <c r="K1494" s="184">
        <v>4.1341000000000001</v>
      </c>
      <c r="L1494" s="184">
        <v>4.2123999999999997</v>
      </c>
      <c r="M1494" s="184">
        <v>4.0370999999999997</v>
      </c>
      <c r="N1494" s="184">
        <v>4.1867000000000001</v>
      </c>
      <c r="O1494" s="184">
        <v>4.1162000000000001</v>
      </c>
      <c r="P1494" s="184">
        <v>5.2474999999999996</v>
      </c>
      <c r="Q1494" s="184">
        <v>6.8216000000000001</v>
      </c>
      <c r="R1494" s="184">
        <v>5.8963999999999999</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44391</v>
      </c>
      <c r="E1495" s="184">
        <v>2421.7662999999998</v>
      </c>
      <c r="F1495" s="184">
        <v>5.0693000000000001</v>
      </c>
      <c r="G1495" s="184">
        <v>4.6764000000000001</v>
      </c>
      <c r="H1495" s="184">
        <v>4.5621</v>
      </c>
      <c r="I1495" s="184">
        <v>4.8244999999999996</v>
      </c>
      <c r="J1495" s="184">
        <v>4.0811999999999999</v>
      </c>
      <c r="K1495" s="184">
        <v>3.9649000000000001</v>
      </c>
      <c r="L1495" s="184">
        <v>4.0156999999999998</v>
      </c>
      <c r="M1495" s="184">
        <v>3.895</v>
      </c>
      <c r="N1495" s="184">
        <v>4.0904999999999996</v>
      </c>
      <c r="O1495" s="184">
        <v>6.7229000000000001</v>
      </c>
      <c r="P1495" s="184">
        <v>6.8593999999999999</v>
      </c>
      <c r="Q1495" s="184">
        <v>7.6902999999999997</v>
      </c>
      <c r="R1495" s="184">
        <v>5.7995000000000001</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44391</v>
      </c>
      <c r="E1496" s="184">
        <v>2400.5502000000001</v>
      </c>
      <c r="F1496" s="184">
        <v>4.9786999999999999</v>
      </c>
      <c r="G1496" s="184">
        <v>4.5861999999999998</v>
      </c>
      <c r="H1496" s="184">
        <v>4.4721000000000002</v>
      </c>
      <c r="I1496" s="184">
        <v>4.7343999999999999</v>
      </c>
      <c r="J1496" s="184">
        <v>3.9908999999999999</v>
      </c>
      <c r="K1496" s="184">
        <v>3.8738999999999999</v>
      </c>
      <c r="L1496" s="184">
        <v>3.9247999999999998</v>
      </c>
      <c r="M1496" s="184">
        <v>3.8029999999999999</v>
      </c>
      <c r="N1496" s="184">
        <v>3.9948000000000001</v>
      </c>
      <c r="O1496" s="184">
        <v>6.6092000000000004</v>
      </c>
      <c r="P1496" s="184">
        <v>6.7422000000000004</v>
      </c>
      <c r="Q1496" s="184">
        <v>7.556</v>
      </c>
      <c r="R1496" s="184">
        <v>5.6990999999999996</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4.9962405405405406</v>
      </c>
      <c r="G1497" s="186">
        <v>4.3869513513513514</v>
      </c>
      <c r="H1497" s="186">
        <v>4.4676675675675677</v>
      </c>
      <c r="I1497" s="186">
        <v>4.4369567567567563</v>
      </c>
      <c r="J1497" s="186">
        <v>3.6931027027027037</v>
      </c>
      <c r="K1497" s="186">
        <v>3.6980729729729722</v>
      </c>
      <c r="L1497" s="186">
        <v>3.7184378378378384</v>
      </c>
      <c r="M1497" s="186">
        <v>3.6075945945945951</v>
      </c>
      <c r="N1497" s="186">
        <v>3.6960324324324323</v>
      </c>
      <c r="O1497" s="186">
        <v>6.619789655172414</v>
      </c>
      <c r="P1497" s="186">
        <v>6.6836034482758615</v>
      </c>
      <c r="Q1497" s="186">
        <v>6.9005297297297306</v>
      </c>
      <c r="R1497" s="186">
        <v>5.6002151515151501</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5.2088999999999999</v>
      </c>
      <c r="G1498" s="186">
        <v>4.4992999999999999</v>
      </c>
      <c r="H1498" s="186">
        <v>4.577</v>
      </c>
      <c r="I1498" s="186">
        <v>4.6467000000000001</v>
      </c>
      <c r="J1498" s="186">
        <v>3.8477999999999999</v>
      </c>
      <c r="K1498" s="186">
        <v>3.8502000000000001</v>
      </c>
      <c r="L1498" s="186">
        <v>3.867</v>
      </c>
      <c r="M1498" s="186">
        <v>3.7208000000000001</v>
      </c>
      <c r="N1498" s="186">
        <v>3.8287</v>
      </c>
      <c r="O1498" s="186">
        <v>6.6490999999999998</v>
      </c>
      <c r="P1498" s="186">
        <v>6.7633999999999999</v>
      </c>
      <c r="Q1498" s="186">
        <v>7.3034999999999997</v>
      </c>
      <c r="R1498" s="186">
        <v>5.7295999999999996</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44391</v>
      </c>
      <c r="E1501" s="184">
        <v>31.245000000000001</v>
      </c>
      <c r="F1501" s="184">
        <v>0.371</v>
      </c>
      <c r="G1501" s="184">
        <v>0.88800000000000001</v>
      </c>
      <c r="H1501" s="184">
        <v>0.37009999999999998</v>
      </c>
      <c r="I1501" s="184">
        <v>2.1358999999999999</v>
      </c>
      <c r="J1501" s="184">
        <v>2.2582</v>
      </c>
      <c r="K1501" s="184">
        <v>11.1004</v>
      </c>
      <c r="L1501" s="184">
        <v>11.175599999999999</v>
      </c>
      <c r="M1501" s="184">
        <v>29.5505</v>
      </c>
      <c r="N1501" s="184">
        <v>40.774299999999997</v>
      </c>
      <c r="O1501" s="184">
        <v>15.5625</v>
      </c>
      <c r="P1501" s="184">
        <v>12.9558</v>
      </c>
      <c r="Q1501" s="184">
        <v>11.1343</v>
      </c>
      <c r="R1501" s="184">
        <v>21.6081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44391</v>
      </c>
      <c r="E1502" s="184">
        <v>28.328499999999998</v>
      </c>
      <c r="F1502" s="184">
        <v>0.36599999999999999</v>
      </c>
      <c r="G1502" s="184">
        <v>0.86339999999999995</v>
      </c>
      <c r="H1502" s="184">
        <v>0.33579999999999999</v>
      </c>
      <c r="I1502" s="184">
        <v>2.0667</v>
      </c>
      <c r="J1502" s="184">
        <v>2.1093000000000002</v>
      </c>
      <c r="K1502" s="184">
        <v>10.6098</v>
      </c>
      <c r="L1502" s="184">
        <v>10.2508</v>
      </c>
      <c r="M1502" s="184">
        <v>27.9817</v>
      </c>
      <c r="N1502" s="184">
        <v>38.543300000000002</v>
      </c>
      <c r="O1502" s="184">
        <v>14.043100000000001</v>
      </c>
      <c r="P1502" s="184">
        <v>11.5307</v>
      </c>
      <c r="Q1502" s="184">
        <v>10.025600000000001</v>
      </c>
      <c r="R1502" s="184">
        <v>19.874300000000002</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44391</v>
      </c>
      <c r="E1503" s="184">
        <v>44.747999999999998</v>
      </c>
      <c r="F1503" s="184">
        <v>0.3049</v>
      </c>
      <c r="G1503" s="184">
        <v>0.62739999999999996</v>
      </c>
      <c r="H1503" s="184">
        <v>0.27789999999999998</v>
      </c>
      <c r="I1503" s="184">
        <v>1.5085</v>
      </c>
      <c r="J1503" s="184">
        <v>1.6214999999999999</v>
      </c>
      <c r="K1503" s="184">
        <v>8.7886000000000006</v>
      </c>
      <c r="L1503" s="184">
        <v>8.4695</v>
      </c>
      <c r="M1503" s="184">
        <v>22.315799999999999</v>
      </c>
      <c r="N1503" s="184">
        <v>35.141300000000001</v>
      </c>
      <c r="O1503" s="184">
        <v>12.6921</v>
      </c>
      <c r="P1503" s="184">
        <v>10.632199999999999</v>
      </c>
      <c r="Q1503" s="184">
        <v>9.8711000000000002</v>
      </c>
      <c r="R1503" s="184">
        <v>17.787500000000001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44391</v>
      </c>
      <c r="E1504" s="184">
        <v>47.488</v>
      </c>
      <c r="F1504" s="184">
        <v>0.30840000000000001</v>
      </c>
      <c r="G1504" s="184">
        <v>0.64639999999999997</v>
      </c>
      <c r="H1504" s="184">
        <v>0.30630000000000002</v>
      </c>
      <c r="I1504" s="184">
        <v>1.5633999999999999</v>
      </c>
      <c r="J1504" s="184">
        <v>1.744</v>
      </c>
      <c r="K1504" s="184">
        <v>9.2256</v>
      </c>
      <c r="L1504" s="184">
        <v>9.2883999999999993</v>
      </c>
      <c r="M1504" s="184">
        <v>23.579799999999999</v>
      </c>
      <c r="N1504" s="184">
        <v>36.900399999999998</v>
      </c>
      <c r="O1504" s="184">
        <v>13.7172</v>
      </c>
      <c r="P1504" s="184">
        <v>11.489000000000001</v>
      </c>
      <c r="Q1504" s="184">
        <v>11.225099999999999</v>
      </c>
      <c r="R1504" s="184">
        <v>19.059200000000001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44391</v>
      </c>
      <c r="E1505" s="184">
        <v>368.22710000000001</v>
      </c>
      <c r="F1505" s="184">
        <v>0.3498</v>
      </c>
      <c r="G1505" s="184">
        <v>1.1261000000000001</v>
      </c>
      <c r="H1505" s="184">
        <v>0.66310000000000002</v>
      </c>
      <c r="I1505" s="184">
        <v>1.9148000000000001</v>
      </c>
      <c r="J1505" s="184">
        <v>0.53680000000000005</v>
      </c>
      <c r="K1505" s="184">
        <v>11.545400000000001</v>
      </c>
      <c r="L1505" s="184">
        <v>14.237</v>
      </c>
      <c r="M1505" s="184">
        <v>44.889800000000001</v>
      </c>
      <c r="N1505" s="184">
        <v>44.740600000000001</v>
      </c>
      <c r="O1505" s="184">
        <v>14.273300000000001</v>
      </c>
      <c r="P1505" s="184">
        <v>13.3246</v>
      </c>
      <c r="Q1505" s="184">
        <v>21.2501</v>
      </c>
      <c r="R1505" s="184">
        <v>16.894500000000001</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44391</v>
      </c>
      <c r="E1506" s="184">
        <v>394.00790000000001</v>
      </c>
      <c r="F1506" s="184">
        <v>0.35139999999999999</v>
      </c>
      <c r="G1506" s="184">
        <v>1.1343000000000001</v>
      </c>
      <c r="H1506" s="184">
        <v>0.67459999999999998</v>
      </c>
      <c r="I1506" s="184">
        <v>1.9378</v>
      </c>
      <c r="J1506" s="184">
        <v>0.58760000000000001</v>
      </c>
      <c r="K1506" s="184">
        <v>11.7209</v>
      </c>
      <c r="L1506" s="184">
        <v>14.582700000000001</v>
      </c>
      <c r="M1506" s="184">
        <v>45.5426</v>
      </c>
      <c r="N1506" s="184">
        <v>45.634900000000002</v>
      </c>
      <c r="O1506" s="184">
        <v>15.088200000000001</v>
      </c>
      <c r="P1506" s="184">
        <v>14.259</v>
      </c>
      <c r="Q1506" s="184">
        <v>15.2751</v>
      </c>
      <c r="R1506" s="184">
        <v>17.632100000000001</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44391</v>
      </c>
      <c r="E1507" s="184">
        <v>10.794600000000001</v>
      </c>
      <c r="F1507" s="184">
        <v>6.0299999999999999E-2</v>
      </c>
      <c r="G1507" s="184">
        <v>0.28149999999999997</v>
      </c>
      <c r="H1507" s="184">
        <v>5.1900000000000002E-2</v>
      </c>
      <c r="I1507" s="184">
        <v>0.79179999999999995</v>
      </c>
      <c r="J1507" s="184">
        <v>0.83789999999999998</v>
      </c>
      <c r="K1507" s="184">
        <v>2.3117000000000001</v>
      </c>
      <c r="L1507" s="184">
        <v>2.8067000000000002</v>
      </c>
      <c r="M1507" s="184">
        <v>6.3874000000000004</v>
      </c>
      <c r="N1507" s="184"/>
      <c r="O1507" s="184"/>
      <c r="P1507" s="184"/>
      <c r="Q1507" s="184">
        <v>7.9459999999999997</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44391</v>
      </c>
      <c r="E1508" s="184">
        <v>10.640700000000001</v>
      </c>
      <c r="F1508" s="184">
        <v>5.5500000000000001E-2</v>
      </c>
      <c r="G1508" s="184">
        <v>0.26100000000000001</v>
      </c>
      <c r="H1508" s="184">
        <v>2.2599999999999999E-2</v>
      </c>
      <c r="I1508" s="184">
        <v>0.73370000000000002</v>
      </c>
      <c r="J1508" s="184">
        <v>0.71460000000000001</v>
      </c>
      <c r="K1508" s="184">
        <v>1.9097</v>
      </c>
      <c r="L1508" s="184">
        <v>2.0289000000000001</v>
      </c>
      <c r="M1508" s="184">
        <v>5.1837</v>
      </c>
      <c r="N1508" s="184"/>
      <c r="O1508" s="184"/>
      <c r="P1508" s="184"/>
      <c r="Q1508" s="184">
        <v>6.407</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44391</v>
      </c>
      <c r="E1509" s="184">
        <v>23.443899999999999</v>
      </c>
      <c r="F1509" s="184">
        <v>0.44340000000000002</v>
      </c>
      <c r="G1509" s="184">
        <v>0.94379999999999997</v>
      </c>
      <c r="H1509" s="184">
        <v>0.23219999999999999</v>
      </c>
      <c r="I1509" s="184">
        <v>1.3093999999999999</v>
      </c>
      <c r="J1509" s="184">
        <v>0.55459999999999998</v>
      </c>
      <c r="K1509" s="184">
        <v>9.5996000000000006</v>
      </c>
      <c r="L1509" s="184">
        <v>6.68</v>
      </c>
      <c r="M1509" s="184">
        <v>21.936</v>
      </c>
      <c r="N1509" s="184">
        <v>31.485700000000001</v>
      </c>
      <c r="O1509" s="184">
        <v>10.938800000000001</v>
      </c>
      <c r="P1509" s="184">
        <v>8.4619999999999997</v>
      </c>
      <c r="Q1509" s="184">
        <v>8.6394000000000002</v>
      </c>
      <c r="R1509" s="184">
        <v>14.138199999999999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44391</v>
      </c>
      <c r="E1510" s="184">
        <v>26.090399999999999</v>
      </c>
      <c r="F1510" s="184">
        <v>0.44890000000000002</v>
      </c>
      <c r="G1510" s="184">
        <v>0.97370000000000001</v>
      </c>
      <c r="H1510" s="184">
        <v>0.27360000000000001</v>
      </c>
      <c r="I1510" s="184">
        <v>1.3935999999999999</v>
      </c>
      <c r="J1510" s="184">
        <v>0.73319999999999996</v>
      </c>
      <c r="K1510" s="184">
        <v>10.152100000000001</v>
      </c>
      <c r="L1510" s="184">
        <v>7.7100999999999997</v>
      </c>
      <c r="M1510" s="184">
        <v>23.7057</v>
      </c>
      <c r="N1510" s="184">
        <v>33.770899999999997</v>
      </c>
      <c r="O1510" s="184">
        <v>12.556100000000001</v>
      </c>
      <c r="P1510" s="184">
        <v>9.9487000000000005</v>
      </c>
      <c r="Q1510" s="184">
        <v>9.5206</v>
      </c>
      <c r="R1510" s="184">
        <v>15.8817</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44391</v>
      </c>
      <c r="E1511" s="184">
        <v>12.500999999999999</v>
      </c>
      <c r="F1511" s="184">
        <v>0.30249999999999999</v>
      </c>
      <c r="G1511" s="184">
        <v>0.72840000000000005</v>
      </c>
      <c r="H1511" s="184">
        <v>0.55659999999999998</v>
      </c>
      <c r="I1511" s="184">
        <v>1.8552</v>
      </c>
      <c r="J1511" s="184">
        <v>1.9599</v>
      </c>
      <c r="K1511" s="184">
        <v>8.3218999999999994</v>
      </c>
      <c r="L1511" s="184">
        <v>9.6521000000000008</v>
      </c>
      <c r="M1511" s="184">
        <v>24.3596</v>
      </c>
      <c r="N1511" s="184"/>
      <c r="O1511" s="184"/>
      <c r="P1511" s="184"/>
      <c r="Q1511" s="184">
        <v>25.01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44391</v>
      </c>
      <c r="E1512" s="184">
        <v>12.3209</v>
      </c>
      <c r="F1512" s="184">
        <v>0.29880000000000001</v>
      </c>
      <c r="G1512" s="184">
        <v>0.7087</v>
      </c>
      <c r="H1512" s="184">
        <v>0.52949999999999997</v>
      </c>
      <c r="I1512" s="184">
        <v>1.7987</v>
      </c>
      <c r="J1512" s="184">
        <v>1.8382000000000001</v>
      </c>
      <c r="K1512" s="184">
        <v>7.8906999999999998</v>
      </c>
      <c r="L1512" s="184">
        <v>8.7227999999999994</v>
      </c>
      <c r="M1512" s="184">
        <v>22.814800000000002</v>
      </c>
      <c r="N1512" s="184"/>
      <c r="O1512" s="184"/>
      <c r="P1512" s="184"/>
      <c r="Q1512" s="184">
        <v>23.209</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44391</v>
      </c>
      <c r="E1513" s="184">
        <v>72.192700000000002</v>
      </c>
      <c r="F1513" s="184">
        <v>0.53620000000000001</v>
      </c>
      <c r="G1513" s="184">
        <v>1.4759</v>
      </c>
      <c r="H1513" s="184">
        <v>1.3261000000000001</v>
      </c>
      <c r="I1513" s="184">
        <v>2.6760999999999999</v>
      </c>
      <c r="J1513" s="184">
        <v>6.2102000000000004</v>
      </c>
      <c r="K1513" s="184">
        <v>23.544</v>
      </c>
      <c r="L1513" s="184">
        <v>41.789200000000001</v>
      </c>
      <c r="M1513" s="184">
        <v>54.697200000000002</v>
      </c>
      <c r="N1513" s="184">
        <v>87.577799999999996</v>
      </c>
      <c r="O1513" s="184">
        <v>27.792200000000001</v>
      </c>
      <c r="P1513" s="184">
        <v>17.706</v>
      </c>
      <c r="Q1513" s="184">
        <v>10.211</v>
      </c>
      <c r="R1513" s="184">
        <v>38.44</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44391</v>
      </c>
      <c r="E1514" s="184">
        <v>72.834400000000002</v>
      </c>
      <c r="F1514" s="184">
        <v>0.54249999999999998</v>
      </c>
      <c r="G1514" s="184">
        <v>1.502</v>
      </c>
      <c r="H1514" s="184">
        <v>1.3617999999999999</v>
      </c>
      <c r="I1514" s="184">
        <v>2.7482000000000002</v>
      </c>
      <c r="J1514" s="184">
        <v>6.3826000000000001</v>
      </c>
      <c r="K1514" s="184">
        <v>24.2255</v>
      </c>
      <c r="L1514" s="184">
        <v>43.260899999999999</v>
      </c>
      <c r="M1514" s="184">
        <v>56.322200000000002</v>
      </c>
      <c r="N1514" s="184">
        <v>89.729699999999994</v>
      </c>
      <c r="O1514" s="184">
        <v>28.169</v>
      </c>
      <c r="P1514" s="184">
        <v>17.914400000000001</v>
      </c>
      <c r="Q1514" s="184">
        <v>13.6767</v>
      </c>
      <c r="R1514" s="184">
        <v>39.286299999999997</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44391</v>
      </c>
      <c r="E1515" s="184">
        <v>38.226799999999997</v>
      </c>
      <c r="F1515" s="184">
        <v>0.1653</v>
      </c>
      <c r="G1515" s="184">
        <v>0.27750000000000002</v>
      </c>
      <c r="H1515" s="184">
        <v>0.18190000000000001</v>
      </c>
      <c r="I1515" s="184">
        <v>1.4011</v>
      </c>
      <c r="J1515" s="184">
        <v>0.23780000000000001</v>
      </c>
      <c r="K1515" s="184">
        <v>9.1588999999999992</v>
      </c>
      <c r="L1515" s="184">
        <v>6.6897000000000002</v>
      </c>
      <c r="M1515" s="184">
        <v>17.821000000000002</v>
      </c>
      <c r="N1515" s="184">
        <v>21.1891</v>
      </c>
      <c r="O1515" s="184">
        <v>12.237399999999999</v>
      </c>
      <c r="P1515" s="184">
        <v>10.444699999999999</v>
      </c>
      <c r="Q1515" s="184">
        <v>11.4192</v>
      </c>
      <c r="R1515" s="184">
        <v>14.981299999999999</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44391</v>
      </c>
      <c r="E1516" s="184">
        <v>35.740299999999998</v>
      </c>
      <c r="F1516" s="184">
        <v>0.16339999999999999</v>
      </c>
      <c r="G1516" s="184">
        <v>0.26619999999999999</v>
      </c>
      <c r="H1516" s="184">
        <v>0.16619999999999999</v>
      </c>
      <c r="I1516" s="184">
        <v>1.3671</v>
      </c>
      <c r="J1516" s="184">
        <v>0.1628</v>
      </c>
      <c r="K1516" s="184">
        <v>8.9198000000000004</v>
      </c>
      <c r="L1516" s="184">
        <v>6.2516999999999996</v>
      </c>
      <c r="M1516" s="184">
        <v>17.134499999999999</v>
      </c>
      <c r="N1516" s="184">
        <v>20.2851</v>
      </c>
      <c r="O1516" s="184">
        <v>11.398300000000001</v>
      </c>
      <c r="P1516" s="184">
        <v>9.4641999999999999</v>
      </c>
      <c r="Q1516" s="184">
        <v>8.4901999999999997</v>
      </c>
      <c r="R1516" s="184">
        <v>14.204499999999999</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44391</v>
      </c>
      <c r="E1517" s="184">
        <v>14.753500000000001</v>
      </c>
      <c r="F1517" s="184">
        <v>0.16839999999999999</v>
      </c>
      <c r="G1517" s="184">
        <v>0.68379999999999996</v>
      </c>
      <c r="H1517" s="184">
        <v>0.28620000000000001</v>
      </c>
      <c r="I1517" s="184">
        <v>0.86</v>
      </c>
      <c r="J1517" s="184">
        <v>1.6859</v>
      </c>
      <c r="K1517" s="184">
        <v>9.1905999999999999</v>
      </c>
      <c r="L1517" s="184">
        <v>11.9649</v>
      </c>
      <c r="M1517" s="184">
        <v>30.033799999999999</v>
      </c>
      <c r="N1517" s="184">
        <v>42.009399999999999</v>
      </c>
      <c r="O1517" s="184"/>
      <c r="P1517" s="184"/>
      <c r="Q1517" s="184">
        <v>33.057000000000002</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44391</v>
      </c>
      <c r="E1518" s="184">
        <v>14.3812</v>
      </c>
      <c r="F1518" s="184">
        <v>0.16370000000000001</v>
      </c>
      <c r="G1518" s="184">
        <v>0.6593</v>
      </c>
      <c r="H1518" s="184">
        <v>0.25309999999999999</v>
      </c>
      <c r="I1518" s="184">
        <v>0.79759999999999998</v>
      </c>
      <c r="J1518" s="184">
        <v>1.583</v>
      </c>
      <c r="K1518" s="184">
        <v>8.7408999999999999</v>
      </c>
      <c r="L1518" s="184">
        <v>10.9755</v>
      </c>
      <c r="M1518" s="184">
        <v>28.2547</v>
      </c>
      <c r="N1518" s="184">
        <v>39.447299999999998</v>
      </c>
      <c r="O1518" s="184"/>
      <c r="P1518" s="184"/>
      <c r="Q1518" s="184">
        <v>30.582699999999999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44391</v>
      </c>
      <c r="E1519" s="184">
        <v>44.945300000000003</v>
      </c>
      <c r="F1519" s="184">
        <v>0.1774</v>
      </c>
      <c r="G1519" s="184">
        <v>0.49030000000000001</v>
      </c>
      <c r="H1519" s="184">
        <v>7.9699999999999993E-2</v>
      </c>
      <c r="I1519" s="184">
        <v>0.84630000000000005</v>
      </c>
      <c r="J1519" s="184">
        <v>0.88839999999999997</v>
      </c>
      <c r="K1519" s="184">
        <v>5.8449999999999998</v>
      </c>
      <c r="L1519" s="184">
        <v>5.5522</v>
      </c>
      <c r="M1519" s="184">
        <v>15.2057</v>
      </c>
      <c r="N1519" s="184">
        <v>23.912500000000001</v>
      </c>
      <c r="O1519" s="184">
        <v>8.9580000000000002</v>
      </c>
      <c r="P1519" s="184">
        <v>8.4451000000000001</v>
      </c>
      <c r="Q1519" s="184">
        <v>7.8273000000000001</v>
      </c>
      <c r="R1519" s="184">
        <v>12.571899999999999</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44391</v>
      </c>
      <c r="E1520" s="184">
        <v>42.0837</v>
      </c>
      <c r="F1520" s="184">
        <v>0.1754</v>
      </c>
      <c r="G1520" s="184">
        <v>0.47970000000000002</v>
      </c>
      <c r="H1520" s="184">
        <v>6.4899999999999999E-2</v>
      </c>
      <c r="I1520" s="184">
        <v>0.81640000000000001</v>
      </c>
      <c r="J1520" s="184">
        <v>0.82289999999999996</v>
      </c>
      <c r="K1520" s="184">
        <v>5.6383999999999999</v>
      </c>
      <c r="L1520" s="184">
        <v>5.1387999999999998</v>
      </c>
      <c r="M1520" s="184">
        <v>14.5303</v>
      </c>
      <c r="N1520" s="184">
        <v>22.945</v>
      </c>
      <c r="O1520" s="184">
        <v>8.0572999999999997</v>
      </c>
      <c r="P1520" s="184">
        <v>7.4923000000000002</v>
      </c>
      <c r="Q1520" s="184">
        <v>12.1007</v>
      </c>
      <c r="R1520" s="184">
        <v>11.6999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0.28765999999999997</v>
      </c>
      <c r="G1521" s="186">
        <v>0.75086999999999993</v>
      </c>
      <c r="H1521" s="186">
        <v>0.40070499999999998</v>
      </c>
      <c r="I1521" s="186">
        <v>1.5261150000000001</v>
      </c>
      <c r="J1521" s="186">
        <v>1.67347</v>
      </c>
      <c r="K1521" s="186">
        <v>9.9219749999999998</v>
      </c>
      <c r="L1521" s="186">
        <v>11.861375000000001</v>
      </c>
      <c r="M1521" s="186">
        <v>26.61234</v>
      </c>
      <c r="N1521" s="186">
        <v>40.880456250000009</v>
      </c>
      <c r="O1521" s="186">
        <v>14.677392857142859</v>
      </c>
      <c r="P1521" s="186">
        <v>11.719192857142858</v>
      </c>
      <c r="Q1521" s="186">
        <v>14.343904999999998</v>
      </c>
      <c r="R1521" s="186">
        <v>19.575678571428572</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0.30369999999999997</v>
      </c>
      <c r="G1522" s="186">
        <v>0.69625000000000004</v>
      </c>
      <c r="H1522" s="186">
        <v>0.28205000000000002</v>
      </c>
      <c r="I1522" s="186">
        <v>1.4548000000000001</v>
      </c>
      <c r="J1522" s="186">
        <v>1.2357</v>
      </c>
      <c r="K1522" s="186">
        <v>9.1747499999999995</v>
      </c>
      <c r="L1522" s="186">
        <v>9.0055999999999994</v>
      </c>
      <c r="M1522" s="186">
        <v>23.642749999999999</v>
      </c>
      <c r="N1522" s="186">
        <v>37.721850000000003</v>
      </c>
      <c r="O1522" s="186">
        <v>13.204650000000001</v>
      </c>
      <c r="P1522" s="186">
        <v>11.060600000000001</v>
      </c>
      <c r="Q1522" s="186">
        <v>11.1797</v>
      </c>
      <c r="R1522" s="186">
        <v>17.263300000000001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44391</v>
      </c>
      <c r="E1525" s="184">
        <v>150.78</v>
      </c>
      <c r="F1525" s="184">
        <v>0.54679999999999995</v>
      </c>
      <c r="G1525" s="184">
        <v>1.8232999999999999</v>
      </c>
      <c r="H1525" s="184">
        <v>1.5764</v>
      </c>
      <c r="I1525" s="184">
        <v>3.8573</v>
      </c>
      <c r="J1525" s="184">
        <v>4.4326999999999996</v>
      </c>
      <c r="K1525" s="184">
        <v>17.165299999999998</v>
      </c>
      <c r="L1525" s="184">
        <v>19.619199999999999</v>
      </c>
      <c r="M1525" s="184">
        <v>49.257599999999996</v>
      </c>
      <c r="N1525" s="184">
        <v>66.644599999999997</v>
      </c>
      <c r="O1525" s="184">
        <v>15.6225</v>
      </c>
      <c r="P1525" s="184">
        <v>13.634499999999999</v>
      </c>
      <c r="Q1525" s="184">
        <v>16.416899999999998</v>
      </c>
      <c r="R1525" s="184">
        <v>24.654</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44391</v>
      </c>
      <c r="E1526" s="184">
        <v>162.46</v>
      </c>
      <c r="F1526" s="184">
        <v>0.54459999999999997</v>
      </c>
      <c r="G1526" s="184">
        <v>1.8366</v>
      </c>
      <c r="H1526" s="184">
        <v>1.5946</v>
      </c>
      <c r="I1526" s="184">
        <v>3.8879999999999999</v>
      </c>
      <c r="J1526" s="184">
        <v>4.5027999999999997</v>
      </c>
      <c r="K1526" s="184">
        <v>17.384399999999999</v>
      </c>
      <c r="L1526" s="184">
        <v>20.1005</v>
      </c>
      <c r="M1526" s="184">
        <v>50.161799999999999</v>
      </c>
      <c r="N1526" s="184">
        <v>67.986800000000002</v>
      </c>
      <c r="O1526" s="184">
        <v>16.598700000000001</v>
      </c>
      <c r="P1526" s="184">
        <v>14.655900000000001</v>
      </c>
      <c r="Q1526" s="184">
        <v>14.6493</v>
      </c>
      <c r="R1526" s="184">
        <v>25.643000000000001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44391</v>
      </c>
      <c r="E1527" s="184">
        <v>70.069000000000003</v>
      </c>
      <c r="F1527" s="184">
        <v>0.24610000000000001</v>
      </c>
      <c r="G1527" s="184">
        <v>1.5949</v>
      </c>
      <c r="H1527" s="184">
        <v>1.0266</v>
      </c>
      <c r="I1527" s="184">
        <v>2.6772</v>
      </c>
      <c r="J1527" s="184">
        <v>4.5541</v>
      </c>
      <c r="K1527" s="184">
        <v>18.138300000000001</v>
      </c>
      <c r="L1527" s="184">
        <v>21.34</v>
      </c>
      <c r="M1527" s="184">
        <v>47.274900000000002</v>
      </c>
      <c r="N1527" s="184">
        <v>60.381300000000003</v>
      </c>
      <c r="O1527" s="184">
        <v>15.2464</v>
      </c>
      <c r="P1527" s="184">
        <v>14.0236</v>
      </c>
      <c r="Q1527" s="184">
        <v>13.079700000000001</v>
      </c>
      <c r="R1527" s="184">
        <v>22.736699999999999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44391</v>
      </c>
      <c r="E1528" s="184">
        <v>79.239000000000004</v>
      </c>
      <c r="F1528" s="184">
        <v>0.2505</v>
      </c>
      <c r="G1528" s="184">
        <v>1.6145</v>
      </c>
      <c r="H1528" s="184">
        <v>1.0547</v>
      </c>
      <c r="I1528" s="184">
        <v>2.7343000000000002</v>
      </c>
      <c r="J1528" s="184">
        <v>4.6791999999999998</v>
      </c>
      <c r="K1528" s="184">
        <v>18.5627</v>
      </c>
      <c r="L1528" s="184">
        <v>22.2089</v>
      </c>
      <c r="M1528" s="184">
        <v>48.872700000000002</v>
      </c>
      <c r="N1528" s="184">
        <v>62.688400000000001</v>
      </c>
      <c r="O1528" s="184">
        <v>16.889099999999999</v>
      </c>
      <c r="P1528" s="184">
        <v>15.755800000000001</v>
      </c>
      <c r="Q1528" s="184">
        <v>16.940899999999999</v>
      </c>
      <c r="R1528" s="184">
        <v>24.432200000000002</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44391</v>
      </c>
      <c r="E1529" s="184">
        <v>413.71</v>
      </c>
      <c r="F1529" s="184">
        <v>0.46379999999999999</v>
      </c>
      <c r="G1529" s="184">
        <v>2.2793999999999999</v>
      </c>
      <c r="H1529" s="184">
        <v>1.8764000000000001</v>
      </c>
      <c r="I1529" s="184">
        <v>3.3138999999999998</v>
      </c>
      <c r="J1529" s="184">
        <v>3.5310000000000001</v>
      </c>
      <c r="K1529" s="184">
        <v>17.7654</v>
      </c>
      <c r="L1529" s="184">
        <v>20.274999999999999</v>
      </c>
      <c r="M1529" s="184">
        <v>54.889600000000002</v>
      </c>
      <c r="N1529" s="184">
        <v>66.650599999999997</v>
      </c>
      <c r="O1529" s="184">
        <v>14.7216</v>
      </c>
      <c r="P1529" s="184">
        <v>13.572100000000001</v>
      </c>
      <c r="Q1529" s="184">
        <v>14.8995</v>
      </c>
      <c r="R1529" s="184">
        <v>18.866199999999999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44391</v>
      </c>
      <c r="E1530" s="184">
        <v>446.18</v>
      </c>
      <c r="F1530" s="184">
        <v>0.46839999999999998</v>
      </c>
      <c r="G1530" s="184">
        <v>2.2926000000000002</v>
      </c>
      <c r="H1530" s="184">
        <v>1.8955</v>
      </c>
      <c r="I1530" s="184">
        <v>3.3494000000000002</v>
      </c>
      <c r="J1530" s="184">
        <v>3.6110000000000002</v>
      </c>
      <c r="K1530" s="184">
        <v>18.036999999999999</v>
      </c>
      <c r="L1530" s="184">
        <v>20.811199999999999</v>
      </c>
      <c r="M1530" s="184">
        <v>55.952500000000001</v>
      </c>
      <c r="N1530" s="184">
        <v>68.204800000000006</v>
      </c>
      <c r="O1530" s="184">
        <v>15.8163</v>
      </c>
      <c r="P1530" s="184">
        <v>14.7431</v>
      </c>
      <c r="Q1530" s="184">
        <v>16.309899999999999</v>
      </c>
      <c r="R1530" s="184">
        <v>19.998699999999999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44391</v>
      </c>
      <c r="E1533" s="184">
        <v>74.67</v>
      </c>
      <c r="F1533" s="184">
        <v>0.498</v>
      </c>
      <c r="G1533" s="184">
        <v>1.8411999999999999</v>
      </c>
      <c r="H1533" s="184">
        <v>1.22</v>
      </c>
      <c r="I1533" s="184">
        <v>3.3066</v>
      </c>
      <c r="J1533" s="184">
        <v>4.4774000000000003</v>
      </c>
      <c r="K1533" s="184">
        <v>22.1495</v>
      </c>
      <c r="L1533" s="184">
        <v>24.305</v>
      </c>
      <c r="M1533" s="184">
        <v>54.436399999999999</v>
      </c>
      <c r="N1533" s="184">
        <v>69.974999999999994</v>
      </c>
      <c r="O1533" s="184">
        <v>15.2186</v>
      </c>
      <c r="P1533" s="184">
        <v>14.932</v>
      </c>
      <c r="Q1533" s="184">
        <v>16.273700000000002</v>
      </c>
      <c r="R1533" s="184">
        <v>27.696400000000001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44391</v>
      </c>
      <c r="E1534" s="184">
        <v>84.33</v>
      </c>
      <c r="F1534" s="184">
        <v>0.51249999999999996</v>
      </c>
      <c r="G1534" s="184">
        <v>1.8601000000000001</v>
      </c>
      <c r="H1534" s="184">
        <v>1.2485999999999999</v>
      </c>
      <c r="I1534" s="184">
        <v>3.3708999999999998</v>
      </c>
      <c r="J1534" s="184">
        <v>4.6017999999999999</v>
      </c>
      <c r="K1534" s="184">
        <v>22.572700000000001</v>
      </c>
      <c r="L1534" s="184">
        <v>25.1373</v>
      </c>
      <c r="M1534" s="184">
        <v>56.022199999999998</v>
      </c>
      <c r="N1534" s="184">
        <v>72.277799999999999</v>
      </c>
      <c r="O1534" s="184">
        <v>16.821400000000001</v>
      </c>
      <c r="P1534" s="184">
        <v>16.678599999999999</v>
      </c>
      <c r="Q1534" s="184">
        <v>19.986799999999999</v>
      </c>
      <c r="R1534" s="184">
        <v>29.382899999999999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44391</v>
      </c>
      <c r="E1535" s="184">
        <v>15.152100000000001</v>
      </c>
      <c r="F1535" s="184">
        <v>0.34699999999999998</v>
      </c>
      <c r="G1535" s="184">
        <v>1.4807999999999999</v>
      </c>
      <c r="H1535" s="184">
        <v>1.1839999999999999</v>
      </c>
      <c r="I1535" s="184">
        <v>2.6871</v>
      </c>
      <c r="J1535" s="184">
        <v>0.59550000000000003</v>
      </c>
      <c r="K1535" s="184">
        <v>14.1952</v>
      </c>
      <c r="L1535" s="184">
        <v>19.138100000000001</v>
      </c>
      <c r="M1535" s="184">
        <v>49.6755</v>
      </c>
      <c r="N1535" s="184">
        <v>59.363300000000002</v>
      </c>
      <c r="O1535" s="184"/>
      <c r="P1535" s="184"/>
      <c r="Q1535" s="184">
        <v>21.1372</v>
      </c>
      <c r="R1535" s="184">
        <v>21.351299999999998</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44391</v>
      </c>
      <c r="E1536" s="184">
        <v>14.4655</v>
      </c>
      <c r="F1536" s="184">
        <v>0.34129999999999999</v>
      </c>
      <c r="G1536" s="184">
        <v>1.4502999999999999</v>
      </c>
      <c r="H1536" s="184">
        <v>1.1425000000000001</v>
      </c>
      <c r="I1536" s="184">
        <v>2.6023999999999998</v>
      </c>
      <c r="J1536" s="184">
        <v>0.41789999999999999</v>
      </c>
      <c r="K1536" s="184">
        <v>13.5778</v>
      </c>
      <c r="L1536" s="184">
        <v>17.879799999999999</v>
      </c>
      <c r="M1536" s="184">
        <v>47.3005</v>
      </c>
      <c r="N1536" s="184">
        <v>55.989199999999997</v>
      </c>
      <c r="O1536" s="184"/>
      <c r="P1536" s="184"/>
      <c r="Q1536" s="184">
        <v>18.572600000000001</v>
      </c>
      <c r="R1536" s="184">
        <v>18.766200000000001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44391</v>
      </c>
      <c r="E1537" s="184">
        <v>20.043099999999999</v>
      </c>
      <c r="F1537" s="184">
        <v>0.54530000000000001</v>
      </c>
      <c r="G1537" s="184">
        <v>1.8372999999999999</v>
      </c>
      <c r="H1537" s="184">
        <v>1.7442</v>
      </c>
      <c r="I1537" s="184">
        <v>2.5731000000000002</v>
      </c>
      <c r="J1537" s="184">
        <v>3.1337000000000002</v>
      </c>
      <c r="K1537" s="184">
        <v>20.841999999999999</v>
      </c>
      <c r="L1537" s="184">
        <v>29.920500000000001</v>
      </c>
      <c r="M1537" s="184">
        <v>58.965000000000003</v>
      </c>
      <c r="N1537" s="184">
        <v>75.344499999999996</v>
      </c>
      <c r="O1537" s="184">
        <v>22.462399999999999</v>
      </c>
      <c r="P1537" s="184"/>
      <c r="Q1537" s="184">
        <v>18.106400000000001</v>
      </c>
      <c r="R1537" s="184">
        <v>32.559899999999999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44391</v>
      </c>
      <c r="E1538" s="184">
        <v>18.4329</v>
      </c>
      <c r="F1538" s="184">
        <v>0.54</v>
      </c>
      <c r="G1538" s="184">
        <v>1.8105</v>
      </c>
      <c r="H1538" s="184">
        <v>1.7072000000000001</v>
      </c>
      <c r="I1538" s="184">
        <v>2.4984000000000002</v>
      </c>
      <c r="J1538" s="184">
        <v>2.9742000000000002</v>
      </c>
      <c r="K1538" s="184">
        <v>20.2988</v>
      </c>
      <c r="L1538" s="184">
        <v>28.7987</v>
      </c>
      <c r="M1538" s="184">
        <v>56.905099999999997</v>
      </c>
      <c r="N1538" s="184">
        <v>72.302300000000002</v>
      </c>
      <c r="O1538" s="184">
        <v>20.302499999999998</v>
      </c>
      <c r="P1538" s="184"/>
      <c r="Q1538" s="184">
        <v>15.762600000000001</v>
      </c>
      <c r="R1538" s="184">
        <v>30.310099999999998</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44391</v>
      </c>
      <c r="E1539" s="184">
        <v>128.34870000000001</v>
      </c>
      <c r="F1539" s="184">
        <v>0.1132</v>
      </c>
      <c r="G1539" s="184">
        <v>1.2043999999999999</v>
      </c>
      <c r="H1539" s="184">
        <v>0.51400000000000001</v>
      </c>
      <c r="I1539" s="184">
        <v>2.7911000000000001</v>
      </c>
      <c r="J1539" s="184">
        <v>3.5503999999999998</v>
      </c>
      <c r="K1539" s="184">
        <v>16.692900000000002</v>
      </c>
      <c r="L1539" s="184">
        <v>23.435700000000001</v>
      </c>
      <c r="M1539" s="184">
        <v>59.171100000000003</v>
      </c>
      <c r="N1539" s="184">
        <v>72.5959</v>
      </c>
      <c r="O1539" s="184">
        <v>13.2158</v>
      </c>
      <c r="P1539" s="184">
        <v>11.8569</v>
      </c>
      <c r="Q1539" s="184">
        <v>16.9421</v>
      </c>
      <c r="R1539" s="184">
        <v>14.305199999999999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44391</v>
      </c>
      <c r="E1540" s="184">
        <v>136.62700000000001</v>
      </c>
      <c r="F1540" s="184">
        <v>0.1148</v>
      </c>
      <c r="G1540" s="184">
        <v>1.2122999999999999</v>
      </c>
      <c r="H1540" s="184">
        <v>0.52510000000000001</v>
      </c>
      <c r="I1540" s="184">
        <v>2.8140999999999998</v>
      </c>
      <c r="J1540" s="184">
        <v>3.6</v>
      </c>
      <c r="K1540" s="184">
        <v>16.881</v>
      </c>
      <c r="L1540" s="184">
        <v>23.822700000000001</v>
      </c>
      <c r="M1540" s="184">
        <v>59.935099999999998</v>
      </c>
      <c r="N1540" s="184">
        <v>73.7256</v>
      </c>
      <c r="O1540" s="184">
        <v>13.9741</v>
      </c>
      <c r="P1540" s="184">
        <v>12.660600000000001</v>
      </c>
      <c r="Q1540" s="184">
        <v>13.9871</v>
      </c>
      <c r="R1540" s="184">
        <v>15.0778</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44391</v>
      </c>
      <c r="E1541" s="184">
        <v>209.55</v>
      </c>
      <c r="F1541" s="184">
        <v>0.15770000000000001</v>
      </c>
      <c r="G1541" s="184">
        <v>0.95389999999999997</v>
      </c>
      <c r="H1541" s="184">
        <v>0.77429999999999999</v>
      </c>
      <c r="I1541" s="184">
        <v>2.8769</v>
      </c>
      <c r="J1541" s="184">
        <v>4.4877000000000002</v>
      </c>
      <c r="K1541" s="184">
        <v>18.7454</v>
      </c>
      <c r="L1541" s="184">
        <v>22.300699999999999</v>
      </c>
      <c r="M1541" s="184">
        <v>47.259300000000003</v>
      </c>
      <c r="N1541" s="184">
        <v>65</v>
      </c>
      <c r="O1541" s="184">
        <v>14.500500000000001</v>
      </c>
      <c r="P1541" s="184">
        <v>15.5266</v>
      </c>
      <c r="Q1541" s="184">
        <v>15.8066</v>
      </c>
      <c r="R1541" s="184">
        <v>22.338000000000001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44391</v>
      </c>
      <c r="E1542" s="184">
        <v>223.42</v>
      </c>
      <c r="F1542" s="184">
        <v>0.16139999999999999</v>
      </c>
      <c r="G1542" s="184">
        <v>0.96709999999999996</v>
      </c>
      <c r="H1542" s="184">
        <v>0.78949999999999998</v>
      </c>
      <c r="I1542" s="184">
        <v>2.9110999999999998</v>
      </c>
      <c r="J1542" s="184">
        <v>4.5533000000000001</v>
      </c>
      <c r="K1542" s="184">
        <v>18.973299999999998</v>
      </c>
      <c r="L1542" s="184">
        <v>22.744800000000001</v>
      </c>
      <c r="M1542" s="184">
        <v>48.0976</v>
      </c>
      <c r="N1542" s="184">
        <v>66.284599999999998</v>
      </c>
      <c r="O1542" s="184">
        <v>15.494199999999999</v>
      </c>
      <c r="P1542" s="184">
        <v>16.499199999999998</v>
      </c>
      <c r="Q1542" s="184">
        <v>17.063800000000001</v>
      </c>
      <c r="R1542" s="184">
        <v>23.331900000000001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44391</v>
      </c>
      <c r="E1543" s="184">
        <v>371.30860000000001</v>
      </c>
      <c r="F1543" s="184">
        <v>0.5383</v>
      </c>
      <c r="G1543" s="184">
        <v>1.5093000000000001</v>
      </c>
      <c r="H1543" s="184">
        <v>1.1168</v>
      </c>
      <c r="I1543" s="184">
        <v>3.3815</v>
      </c>
      <c r="J1543" s="184">
        <v>2.7385000000000002</v>
      </c>
      <c r="K1543" s="184">
        <v>18.702999999999999</v>
      </c>
      <c r="L1543" s="184">
        <v>31.075099999999999</v>
      </c>
      <c r="M1543" s="184">
        <v>66.273600000000002</v>
      </c>
      <c r="N1543" s="184">
        <v>95.324100000000001</v>
      </c>
      <c r="O1543" s="184">
        <v>27.978300000000001</v>
      </c>
      <c r="P1543" s="184">
        <v>22.532399999999999</v>
      </c>
      <c r="Q1543" s="184">
        <v>19.4557</v>
      </c>
      <c r="R1543" s="184">
        <v>41.634099999999997</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44391</v>
      </c>
      <c r="E1544" s="184">
        <v>384.3073</v>
      </c>
      <c r="F1544" s="184">
        <v>0.54359999999999997</v>
      </c>
      <c r="G1544" s="184">
        <v>1.5365</v>
      </c>
      <c r="H1544" s="184">
        <v>1.1538999999999999</v>
      </c>
      <c r="I1544" s="184">
        <v>3.4588000000000001</v>
      </c>
      <c r="J1544" s="184">
        <v>2.9053</v>
      </c>
      <c r="K1544" s="184">
        <v>19.2897</v>
      </c>
      <c r="L1544" s="184">
        <v>32.395200000000003</v>
      </c>
      <c r="M1544" s="184">
        <v>68.821100000000001</v>
      </c>
      <c r="N1544" s="184">
        <v>99.373000000000005</v>
      </c>
      <c r="O1544" s="184">
        <v>29.116800000000001</v>
      </c>
      <c r="P1544" s="184">
        <v>23.269100000000002</v>
      </c>
      <c r="Q1544" s="184">
        <v>21.349399999999999</v>
      </c>
      <c r="R1544" s="184">
        <v>43.110700000000001</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44391</v>
      </c>
      <c r="E1545" s="184">
        <v>15.665699999999999</v>
      </c>
      <c r="F1545" s="184">
        <v>0.37419999999999998</v>
      </c>
      <c r="G1545" s="184">
        <v>1.1212</v>
      </c>
      <c r="H1545" s="184">
        <v>0.95309999999999995</v>
      </c>
      <c r="I1545" s="184">
        <v>2.4504999999999999</v>
      </c>
      <c r="J1545" s="184">
        <v>3.2785000000000002</v>
      </c>
      <c r="K1545" s="184">
        <v>16.582000000000001</v>
      </c>
      <c r="L1545" s="184">
        <v>20.162500000000001</v>
      </c>
      <c r="M1545" s="184">
        <v>45.238399999999999</v>
      </c>
      <c r="N1545" s="184">
        <v>63.0383</v>
      </c>
      <c r="O1545" s="184"/>
      <c r="P1545" s="184"/>
      <c r="Q1545" s="184">
        <v>27.381399999999999</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44391</v>
      </c>
      <c r="E1546" s="184">
        <v>15.1249</v>
      </c>
      <c r="F1546" s="184">
        <v>0.36959999999999998</v>
      </c>
      <c r="G1546" s="184">
        <v>1.0982000000000001</v>
      </c>
      <c r="H1546" s="184">
        <v>0.92079999999999995</v>
      </c>
      <c r="I1546" s="184">
        <v>2.3847999999999998</v>
      </c>
      <c r="J1546" s="184">
        <v>3.1353</v>
      </c>
      <c r="K1546" s="184">
        <v>16.092700000000001</v>
      </c>
      <c r="L1546" s="184">
        <v>19.252400000000002</v>
      </c>
      <c r="M1546" s="184">
        <v>43.425199999999997</v>
      </c>
      <c r="N1546" s="184">
        <v>60.207799999999999</v>
      </c>
      <c r="O1546" s="184"/>
      <c r="P1546" s="184"/>
      <c r="Q1546" s="184">
        <v>24.991399999999999</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0.38385499999999995</v>
      </c>
      <c r="G1547" s="186">
        <v>1.5662199999999995</v>
      </c>
      <c r="H1547" s="186">
        <v>1.2009099999999999</v>
      </c>
      <c r="I1547" s="186">
        <v>2.9963699999999993</v>
      </c>
      <c r="J1547" s="186">
        <v>3.4880149999999999</v>
      </c>
      <c r="K1547" s="186">
        <v>18.132454999999997</v>
      </c>
      <c r="L1547" s="186">
        <v>23.236165000000003</v>
      </c>
      <c r="M1547" s="186">
        <v>53.396760000000008</v>
      </c>
      <c r="N1547" s="186">
        <v>69.667895000000001</v>
      </c>
      <c r="O1547" s="186">
        <v>17.748699999999999</v>
      </c>
      <c r="P1547" s="186">
        <v>15.738600000000002</v>
      </c>
      <c r="Q1547" s="186">
        <v>17.955649999999999</v>
      </c>
      <c r="R1547" s="186">
        <v>25.344183333333337</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0.41899999999999998</v>
      </c>
      <c r="G1548" s="186">
        <v>1.5657000000000001</v>
      </c>
      <c r="H1548" s="186">
        <v>1.1482000000000001</v>
      </c>
      <c r="I1548" s="186">
        <v>2.8454999999999999</v>
      </c>
      <c r="J1548" s="186">
        <v>3.5751999999999997</v>
      </c>
      <c r="K1548" s="186">
        <v>18.08765</v>
      </c>
      <c r="L1548" s="186">
        <v>22.254799999999999</v>
      </c>
      <c r="M1548" s="186">
        <v>52.299099999999996</v>
      </c>
      <c r="N1548" s="186">
        <v>67.318700000000007</v>
      </c>
      <c r="O1548" s="186">
        <v>15.7194</v>
      </c>
      <c r="P1548" s="186">
        <v>14.83755</v>
      </c>
      <c r="Q1548" s="186">
        <v>16.941499999999998</v>
      </c>
      <c r="R1548" s="186">
        <v>23.88205</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44391</v>
      </c>
      <c r="E1551" s="184">
        <v>1123.2375999999999</v>
      </c>
      <c r="F1551" s="184">
        <v>3.1295999999999999</v>
      </c>
      <c r="G1551" s="184">
        <v>3.1355</v>
      </c>
      <c r="H1551" s="184">
        <v>3.1581000000000001</v>
      </c>
      <c r="I1551" s="184">
        <v>3.1604999999999999</v>
      </c>
      <c r="J1551" s="184">
        <v>3.1867000000000001</v>
      </c>
      <c r="K1551" s="184">
        <v>3.2223999999999999</v>
      </c>
      <c r="L1551" s="184">
        <v>3.1745000000000001</v>
      </c>
      <c r="M1551" s="184">
        <v>3.1046999999999998</v>
      </c>
      <c r="N1551" s="184">
        <v>3.117</v>
      </c>
      <c r="O1551" s="184"/>
      <c r="P1551" s="184"/>
      <c r="Q1551" s="184">
        <v>4.3959999999999999</v>
      </c>
      <c r="R1551" s="184">
        <v>3.7454000000000001</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44391</v>
      </c>
      <c r="E1552" s="184">
        <v>1119.4869000000001</v>
      </c>
      <c r="F1552" s="184">
        <v>3.0259</v>
      </c>
      <c r="G1552" s="184">
        <v>3.0350999999999999</v>
      </c>
      <c r="H1552" s="184">
        <v>3.0577000000000001</v>
      </c>
      <c r="I1552" s="184">
        <v>3.0626000000000002</v>
      </c>
      <c r="J1552" s="184">
        <v>3.0874000000000001</v>
      </c>
      <c r="K1552" s="184">
        <v>3.1048</v>
      </c>
      <c r="L1552" s="184">
        <v>3.0644</v>
      </c>
      <c r="M1552" s="184">
        <v>2.9914999999999998</v>
      </c>
      <c r="N1552" s="184">
        <v>3.0005999999999999</v>
      </c>
      <c r="O1552" s="184"/>
      <c r="P1552" s="184"/>
      <c r="Q1552" s="184">
        <v>4.2667999999999999</v>
      </c>
      <c r="R1552" s="184">
        <v>3.6217000000000001</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44391</v>
      </c>
      <c r="E1553" s="184">
        <v>1097.9110000000001</v>
      </c>
      <c r="F1553" s="184">
        <v>3.1652</v>
      </c>
      <c r="G1553" s="184">
        <v>3.1613000000000002</v>
      </c>
      <c r="H1553" s="184">
        <v>3.1206999999999998</v>
      </c>
      <c r="I1553" s="184">
        <v>3.1878000000000002</v>
      </c>
      <c r="J1553" s="184">
        <v>3.1932</v>
      </c>
      <c r="K1553" s="184">
        <v>3.2082000000000002</v>
      </c>
      <c r="L1553" s="184">
        <v>3.1644000000000001</v>
      </c>
      <c r="M1553" s="184">
        <v>3.1063999999999998</v>
      </c>
      <c r="N1553" s="184">
        <v>3.1253000000000002</v>
      </c>
      <c r="O1553" s="184"/>
      <c r="P1553" s="184"/>
      <c r="Q1553" s="184">
        <v>4.0827999999999998</v>
      </c>
      <c r="R1553" s="184">
        <v>3.7526000000000002</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44391</v>
      </c>
      <c r="E1554" s="184">
        <v>1096.3987</v>
      </c>
      <c r="F1554" s="184">
        <v>3.1063000000000001</v>
      </c>
      <c r="G1554" s="184">
        <v>3.1023999999999998</v>
      </c>
      <c r="H1554" s="184">
        <v>3.0607000000000002</v>
      </c>
      <c r="I1554" s="184">
        <v>3.1278999999999999</v>
      </c>
      <c r="J1554" s="184">
        <v>3.1332</v>
      </c>
      <c r="K1554" s="184">
        <v>3.1478000000000002</v>
      </c>
      <c r="L1554" s="184">
        <v>3.1061999999999999</v>
      </c>
      <c r="M1554" s="184">
        <v>3.0503</v>
      </c>
      <c r="N1554" s="184">
        <v>3.07</v>
      </c>
      <c r="O1554" s="184"/>
      <c r="P1554" s="184"/>
      <c r="Q1554" s="184">
        <v>4.0213999999999999</v>
      </c>
      <c r="R1554" s="184">
        <v>3.6989000000000001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44391</v>
      </c>
      <c r="E1555" s="184">
        <v>1090.8495</v>
      </c>
      <c r="F1555" s="184">
        <v>3.1288</v>
      </c>
      <c r="G1555" s="184">
        <v>3.1873999999999998</v>
      </c>
      <c r="H1555" s="184">
        <v>3.1566999999999998</v>
      </c>
      <c r="I1555" s="184">
        <v>3.1537999999999999</v>
      </c>
      <c r="J1555" s="184">
        <v>3.1804999999999999</v>
      </c>
      <c r="K1555" s="184">
        <v>3.1913999999999998</v>
      </c>
      <c r="L1555" s="184">
        <v>3.1661999999999999</v>
      </c>
      <c r="M1555" s="184">
        <v>3.1168</v>
      </c>
      <c r="N1555" s="184">
        <v>3.1349999999999998</v>
      </c>
      <c r="O1555" s="184"/>
      <c r="P1555" s="184"/>
      <c r="Q1555" s="184">
        <v>3.9832000000000001</v>
      </c>
      <c r="R1555" s="184">
        <v>3.7759999999999998</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44391</v>
      </c>
      <c r="E1556" s="184">
        <v>1089.5305000000001</v>
      </c>
      <c r="F1556" s="184">
        <v>3.089</v>
      </c>
      <c r="G1556" s="184">
        <v>3.1488</v>
      </c>
      <c r="H1556" s="184">
        <v>3.1168999999999998</v>
      </c>
      <c r="I1556" s="184">
        <v>3.1137999999999999</v>
      </c>
      <c r="J1556" s="184">
        <v>3.1375000000000002</v>
      </c>
      <c r="K1556" s="184">
        <v>3.1434000000000002</v>
      </c>
      <c r="L1556" s="184">
        <v>3.1166999999999998</v>
      </c>
      <c r="M1556" s="184">
        <v>3.0611999999999999</v>
      </c>
      <c r="N1556" s="184">
        <v>3.0731000000000002</v>
      </c>
      <c r="O1556" s="184"/>
      <c r="P1556" s="184"/>
      <c r="Q1556" s="184">
        <v>3.9266000000000001</v>
      </c>
      <c r="R1556" s="184">
        <v>3.7189999999999999</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44391</v>
      </c>
      <c r="E1557" s="184">
        <v>1093.0826999999999</v>
      </c>
      <c r="F1557" s="184">
        <v>3.0556000000000001</v>
      </c>
      <c r="G1557" s="184">
        <v>3.1274000000000002</v>
      </c>
      <c r="H1557" s="184">
        <v>3.1158999999999999</v>
      </c>
      <c r="I1557" s="184">
        <v>3.1242000000000001</v>
      </c>
      <c r="J1557" s="184">
        <v>3.1375000000000002</v>
      </c>
      <c r="K1557" s="184">
        <v>3.1598999999999999</v>
      </c>
      <c r="L1557" s="184">
        <v>3.1372</v>
      </c>
      <c r="M1557" s="184">
        <v>3.1015000000000001</v>
      </c>
      <c r="N1557" s="184">
        <v>3.1137999999999999</v>
      </c>
      <c r="O1557" s="184"/>
      <c r="P1557" s="184"/>
      <c r="Q1557" s="184">
        <v>4.0110999999999999</v>
      </c>
      <c r="R1557" s="184">
        <v>3.7622</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44391</v>
      </c>
      <c r="E1558" s="184">
        <v>1090.4127000000001</v>
      </c>
      <c r="F1558" s="184">
        <v>2.956</v>
      </c>
      <c r="G1558" s="184">
        <v>3.0255999999999998</v>
      </c>
      <c r="H1558" s="184">
        <v>3.0148000000000001</v>
      </c>
      <c r="I1558" s="184">
        <v>3.0238</v>
      </c>
      <c r="J1558" s="184">
        <v>3.0373000000000001</v>
      </c>
      <c r="K1558" s="184">
        <v>3.0592000000000001</v>
      </c>
      <c r="L1558" s="184">
        <v>3.0356000000000001</v>
      </c>
      <c r="M1558" s="184">
        <v>2.9990000000000001</v>
      </c>
      <c r="N1558" s="184">
        <v>3.0105</v>
      </c>
      <c r="O1558" s="184"/>
      <c r="P1558" s="184"/>
      <c r="Q1558" s="184">
        <v>3.8986000000000001</v>
      </c>
      <c r="R1558" s="184">
        <v>3.6520000000000001</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44391</v>
      </c>
      <c r="E1559" s="184">
        <v>1050.5830000000001</v>
      </c>
      <c r="F1559" s="184">
        <v>3.2591000000000001</v>
      </c>
      <c r="G1559" s="184">
        <v>3.2469999999999999</v>
      </c>
      <c r="H1559" s="184">
        <v>3.2107000000000001</v>
      </c>
      <c r="I1559" s="184">
        <v>3.1791</v>
      </c>
      <c r="J1559" s="184">
        <v>3.2818999999999998</v>
      </c>
      <c r="K1559" s="184">
        <v>3.2587000000000002</v>
      </c>
      <c r="L1559" s="184">
        <v>3.2086999999999999</v>
      </c>
      <c r="M1559" s="184">
        <v>3.1701999999999999</v>
      </c>
      <c r="N1559" s="184">
        <v>3.2040000000000002</v>
      </c>
      <c r="O1559" s="184"/>
      <c r="P1559" s="184"/>
      <c r="Q1559" s="184">
        <v>3.4279000000000002</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44391</v>
      </c>
      <c r="E1560" s="184">
        <v>1049.1695999999999</v>
      </c>
      <c r="F1560" s="184">
        <v>3.1835</v>
      </c>
      <c r="G1560" s="184">
        <v>3.1678000000000002</v>
      </c>
      <c r="H1560" s="184">
        <v>3.1309</v>
      </c>
      <c r="I1560" s="184">
        <v>3.0994000000000002</v>
      </c>
      <c r="J1560" s="184">
        <v>3.2</v>
      </c>
      <c r="K1560" s="184">
        <v>3.1781999999999999</v>
      </c>
      <c r="L1560" s="184">
        <v>3.1202000000000001</v>
      </c>
      <c r="M1560" s="184">
        <v>3.0790000000000002</v>
      </c>
      <c r="N1560" s="184">
        <v>3.1112000000000002</v>
      </c>
      <c r="O1560" s="184"/>
      <c r="P1560" s="184"/>
      <c r="Q1560" s="184">
        <v>3.3328000000000002</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44391</v>
      </c>
      <c r="E1561" s="184">
        <v>1075.4013</v>
      </c>
      <c r="F1561" s="184">
        <v>3.1227999999999998</v>
      </c>
      <c r="G1561" s="184">
        <v>3.12</v>
      </c>
      <c r="H1561" s="184">
        <v>3.0918999999999999</v>
      </c>
      <c r="I1561" s="184">
        <v>3.1751</v>
      </c>
      <c r="J1561" s="184">
        <v>3.1606000000000001</v>
      </c>
      <c r="K1561" s="184">
        <v>3.1522000000000001</v>
      </c>
      <c r="L1561" s="184">
        <v>3.1145999999999998</v>
      </c>
      <c r="M1561" s="184">
        <v>3.0682999999999998</v>
      </c>
      <c r="N1561" s="184">
        <v>3.0912000000000002</v>
      </c>
      <c r="O1561" s="184"/>
      <c r="P1561" s="184"/>
      <c r="Q1561" s="184">
        <v>3.7383000000000002</v>
      </c>
      <c r="R1561" s="184"/>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44391</v>
      </c>
      <c r="E1562" s="184">
        <v>1074.8236999999999</v>
      </c>
      <c r="F1562" s="184">
        <v>3.1006999999999998</v>
      </c>
      <c r="G1562" s="184">
        <v>3.1000999999999999</v>
      </c>
      <c r="H1562" s="184">
        <v>3.0716999999999999</v>
      </c>
      <c r="I1562" s="184">
        <v>3.1549999999999998</v>
      </c>
      <c r="J1562" s="184">
        <v>3.1404000000000001</v>
      </c>
      <c r="K1562" s="184">
        <v>3.1320000000000001</v>
      </c>
      <c r="L1562" s="184">
        <v>3.0985999999999998</v>
      </c>
      <c r="M1562" s="184">
        <v>3.0507</v>
      </c>
      <c r="N1562" s="184">
        <v>3.0727000000000002</v>
      </c>
      <c r="O1562" s="184"/>
      <c r="P1562" s="184"/>
      <c r="Q1562" s="184">
        <v>3.7101999999999999</v>
      </c>
      <c r="R1562" s="184"/>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44391</v>
      </c>
      <c r="E1563" s="184">
        <v>1112.2052000000001</v>
      </c>
      <c r="F1563" s="184">
        <v>3.1671999999999998</v>
      </c>
      <c r="G1563" s="184">
        <v>3.1623000000000001</v>
      </c>
      <c r="H1563" s="184">
        <v>3.0947</v>
      </c>
      <c r="I1563" s="184">
        <v>3.1335999999999999</v>
      </c>
      <c r="J1563" s="184">
        <v>3.1602000000000001</v>
      </c>
      <c r="K1563" s="184">
        <v>3.1515</v>
      </c>
      <c r="L1563" s="184">
        <v>3.1171000000000002</v>
      </c>
      <c r="M1563" s="184">
        <v>3.0844999999999998</v>
      </c>
      <c r="N1563" s="184">
        <v>3.1137000000000001</v>
      </c>
      <c r="O1563" s="184"/>
      <c r="P1563" s="184"/>
      <c r="Q1563" s="184">
        <v>4.3163999999999998</v>
      </c>
      <c r="R1563" s="184">
        <v>3.823</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44391</v>
      </c>
      <c r="E1564" s="184">
        <v>1109.7864999999999</v>
      </c>
      <c r="F1564" s="184">
        <v>3.0983999999999998</v>
      </c>
      <c r="G1564" s="184">
        <v>3.0924</v>
      </c>
      <c r="H1564" s="184">
        <v>3.0247000000000002</v>
      </c>
      <c r="I1564" s="184">
        <v>3.0636999999999999</v>
      </c>
      <c r="J1564" s="184">
        <v>3.0901000000000001</v>
      </c>
      <c r="K1564" s="184">
        <v>3.0792999999999999</v>
      </c>
      <c r="L1564" s="184">
        <v>3.0363000000000002</v>
      </c>
      <c r="M1564" s="184">
        <v>3.0036</v>
      </c>
      <c r="N1564" s="184">
        <v>3.036</v>
      </c>
      <c r="O1564" s="184"/>
      <c r="P1564" s="184"/>
      <c r="Q1564" s="184">
        <v>4.2260999999999997</v>
      </c>
      <c r="R1564" s="184">
        <v>3.7366999999999999</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44391</v>
      </c>
      <c r="E1565" s="184">
        <v>1077.2538999999999</v>
      </c>
      <c r="F1565" s="184">
        <v>3.1073</v>
      </c>
      <c r="G1565" s="184">
        <v>3.1135000000000002</v>
      </c>
      <c r="H1565" s="184">
        <v>3.0362</v>
      </c>
      <c r="I1565" s="184">
        <v>3.0794000000000001</v>
      </c>
      <c r="J1565" s="184">
        <v>3.1099000000000001</v>
      </c>
      <c r="K1565" s="184">
        <v>3.1339999999999999</v>
      </c>
      <c r="L1565" s="184">
        <v>3.1114000000000002</v>
      </c>
      <c r="M1565" s="184">
        <v>3.0950000000000002</v>
      </c>
      <c r="N1565" s="184">
        <v>3.1413000000000002</v>
      </c>
      <c r="O1565" s="184"/>
      <c r="P1565" s="184"/>
      <c r="Q1565" s="184">
        <v>3.831</v>
      </c>
      <c r="R1565" s="184"/>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44391</v>
      </c>
      <c r="E1566" s="184">
        <v>1075.8787</v>
      </c>
      <c r="F1566" s="184">
        <v>3.0569999999999999</v>
      </c>
      <c r="G1566" s="184">
        <v>3.0630999999999999</v>
      </c>
      <c r="H1566" s="184">
        <v>2.9862000000000002</v>
      </c>
      <c r="I1566" s="184">
        <v>3.0295000000000001</v>
      </c>
      <c r="J1566" s="184">
        <v>3.0596999999999999</v>
      </c>
      <c r="K1566" s="184">
        <v>3.0836000000000001</v>
      </c>
      <c r="L1566" s="184">
        <v>3.0607000000000002</v>
      </c>
      <c r="M1566" s="184">
        <v>3.0438999999999998</v>
      </c>
      <c r="N1566" s="184">
        <v>3.0897999999999999</v>
      </c>
      <c r="O1566" s="184"/>
      <c r="P1566" s="184"/>
      <c r="Q1566" s="184">
        <v>3.7639999999999998</v>
      </c>
      <c r="R1566" s="184"/>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44391</v>
      </c>
      <c r="E1567" s="184">
        <v>1083.8475000000001</v>
      </c>
      <c r="F1567" s="184">
        <v>3.0310999999999999</v>
      </c>
      <c r="G1567" s="184">
        <v>3.0283000000000002</v>
      </c>
      <c r="H1567" s="184">
        <v>3.0129000000000001</v>
      </c>
      <c r="I1567" s="184">
        <v>3.1429</v>
      </c>
      <c r="J1567" s="184">
        <v>3.1071</v>
      </c>
      <c r="K1567" s="184">
        <v>3.0802999999999998</v>
      </c>
      <c r="L1567" s="184">
        <v>3.0358999999999998</v>
      </c>
      <c r="M1567" s="184">
        <v>2.9759000000000002</v>
      </c>
      <c r="N1567" s="184">
        <v>2.9988999999999999</v>
      </c>
      <c r="O1567" s="184"/>
      <c r="P1567" s="184"/>
      <c r="Q1567" s="184">
        <v>3.7515000000000001</v>
      </c>
      <c r="R1567" s="184">
        <v>3.5722</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44391</v>
      </c>
      <c r="E1568" s="184">
        <v>1085.201</v>
      </c>
      <c r="F1568" s="184">
        <v>3.0811999999999999</v>
      </c>
      <c r="G1568" s="184">
        <v>3.0806</v>
      </c>
      <c r="H1568" s="184">
        <v>3.0649000000000002</v>
      </c>
      <c r="I1568" s="184">
        <v>3.1945999999999999</v>
      </c>
      <c r="J1568" s="184">
        <v>3.1593</v>
      </c>
      <c r="K1568" s="184">
        <v>3.1320999999999999</v>
      </c>
      <c r="L1568" s="184">
        <v>3.0876999999999999</v>
      </c>
      <c r="M1568" s="184">
        <v>3.0278999999999998</v>
      </c>
      <c r="N1568" s="184">
        <v>3.0512000000000001</v>
      </c>
      <c r="O1568" s="184"/>
      <c r="P1568" s="184"/>
      <c r="Q1568" s="184">
        <v>3.8107000000000002</v>
      </c>
      <c r="R1568" s="184">
        <v>3.6314000000000002</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44391</v>
      </c>
      <c r="E1569" s="184">
        <v>3066.9872</v>
      </c>
      <c r="F1569" s="184">
        <v>3.0301999999999998</v>
      </c>
      <c r="G1569" s="184">
        <v>3.0318999999999998</v>
      </c>
      <c r="H1569" s="184">
        <v>2.9967000000000001</v>
      </c>
      <c r="I1569" s="184">
        <v>3.0105</v>
      </c>
      <c r="J1569" s="184">
        <v>3.0428000000000002</v>
      </c>
      <c r="K1569" s="184">
        <v>3.0594999999999999</v>
      </c>
      <c r="L1569" s="184">
        <v>3.0186000000000002</v>
      </c>
      <c r="M1569" s="184">
        <v>2.9557000000000002</v>
      </c>
      <c r="N1569" s="184">
        <v>2.9752999999999998</v>
      </c>
      <c r="O1569" s="184">
        <v>4.4370000000000003</v>
      </c>
      <c r="P1569" s="184">
        <v>5.05</v>
      </c>
      <c r="Q1569" s="184">
        <v>5.9321999999999999</v>
      </c>
      <c r="R1569" s="184">
        <v>3.5935999999999999</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44391</v>
      </c>
      <c r="E1570" s="184">
        <v>3085.7842000000001</v>
      </c>
      <c r="F1570" s="184">
        <v>3.1288999999999998</v>
      </c>
      <c r="G1570" s="184">
        <v>3.1334</v>
      </c>
      <c r="H1570" s="184">
        <v>3.0977000000000001</v>
      </c>
      <c r="I1570" s="184">
        <v>3.1092</v>
      </c>
      <c r="J1570" s="184">
        <v>3.1425000000000001</v>
      </c>
      <c r="K1570" s="184">
        <v>3.1602999999999999</v>
      </c>
      <c r="L1570" s="184">
        <v>3.1200999999999999</v>
      </c>
      <c r="M1570" s="184">
        <v>3.0581</v>
      </c>
      <c r="N1570" s="184">
        <v>3.0785999999999998</v>
      </c>
      <c r="O1570" s="184">
        <v>4.5400999999999998</v>
      </c>
      <c r="P1570" s="184">
        <v>5.1326999999999998</v>
      </c>
      <c r="Q1570" s="184">
        <v>6.2115</v>
      </c>
      <c r="R1570" s="184">
        <v>3.6978</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44391</v>
      </c>
      <c r="E1571" s="184">
        <v>1086.1069</v>
      </c>
      <c r="F1571" s="184">
        <v>3.1692999999999998</v>
      </c>
      <c r="G1571" s="184">
        <v>3.1911999999999998</v>
      </c>
      <c r="H1571" s="184">
        <v>3.1960000000000002</v>
      </c>
      <c r="I1571" s="184">
        <v>3.2357</v>
      </c>
      <c r="J1571" s="184">
        <v>3.2473000000000001</v>
      </c>
      <c r="K1571" s="184">
        <v>3.24</v>
      </c>
      <c r="L1571" s="184">
        <v>3.2054999999999998</v>
      </c>
      <c r="M1571" s="184">
        <v>3.1446999999999998</v>
      </c>
      <c r="N1571" s="184">
        <v>3.1640000000000001</v>
      </c>
      <c r="O1571" s="184"/>
      <c r="P1571" s="184"/>
      <c r="Q1571" s="184">
        <v>3.9127000000000001</v>
      </c>
      <c r="R1571" s="184">
        <v>3.7776999999999998</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44391</v>
      </c>
      <c r="E1572" s="184">
        <v>1082.5999999999999</v>
      </c>
      <c r="F1572" s="184">
        <v>3.0211000000000001</v>
      </c>
      <c r="G1572" s="184">
        <v>3.0407000000000002</v>
      </c>
      <c r="H1572" s="184">
        <v>3.0457999999999998</v>
      </c>
      <c r="I1572" s="184">
        <v>3.0855000000000001</v>
      </c>
      <c r="J1572" s="184">
        <v>3.0968</v>
      </c>
      <c r="K1572" s="184">
        <v>3.0888</v>
      </c>
      <c r="L1572" s="184">
        <v>3.0531000000000001</v>
      </c>
      <c r="M1572" s="184">
        <v>2.9912000000000001</v>
      </c>
      <c r="N1572" s="184">
        <v>3.0093000000000001</v>
      </c>
      <c r="O1572" s="184"/>
      <c r="P1572" s="184"/>
      <c r="Q1572" s="184">
        <v>3.7565</v>
      </c>
      <c r="R1572" s="184">
        <v>3.6217999999999999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44391</v>
      </c>
      <c r="E1573" s="184">
        <v>111.6951</v>
      </c>
      <c r="F1573" s="184">
        <v>3.0066000000000002</v>
      </c>
      <c r="G1573" s="184">
        <v>3.0179999999999998</v>
      </c>
      <c r="H1573" s="184">
        <v>2.9893999999999998</v>
      </c>
      <c r="I1573" s="184">
        <v>3.0238999999999998</v>
      </c>
      <c r="J1573" s="184">
        <v>3.0478000000000001</v>
      </c>
      <c r="K1573" s="184">
        <v>3.0758000000000001</v>
      </c>
      <c r="L1573" s="184">
        <v>3.0346000000000002</v>
      </c>
      <c r="M1573" s="184">
        <v>2.9725000000000001</v>
      </c>
      <c r="N1573" s="184">
        <v>2.9891999999999999</v>
      </c>
      <c r="O1573" s="184"/>
      <c r="P1573" s="184"/>
      <c r="Q1573" s="184">
        <v>4.2346000000000004</v>
      </c>
      <c r="R1573" s="184">
        <v>3.6082000000000001</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44391</v>
      </c>
      <c r="E1574" s="184">
        <v>111.9932</v>
      </c>
      <c r="F1574" s="184">
        <v>3.0964</v>
      </c>
      <c r="G1574" s="184">
        <v>3.1187</v>
      </c>
      <c r="H1574" s="184">
        <v>3.0933000000000002</v>
      </c>
      <c r="I1574" s="184">
        <v>3.1232000000000002</v>
      </c>
      <c r="J1574" s="184">
        <v>3.1476999999999999</v>
      </c>
      <c r="K1574" s="184">
        <v>3.1766000000000001</v>
      </c>
      <c r="L1574" s="184">
        <v>3.1360999999999999</v>
      </c>
      <c r="M1574" s="184">
        <v>3.0748000000000002</v>
      </c>
      <c r="N1574" s="184">
        <v>3.0922999999999998</v>
      </c>
      <c r="O1574" s="184"/>
      <c r="P1574" s="184"/>
      <c r="Q1574" s="184">
        <v>4.3388999999999998</v>
      </c>
      <c r="R1574" s="184">
        <v>3.7118000000000002</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44391</v>
      </c>
      <c r="E1575" s="184">
        <v>1107.8477</v>
      </c>
      <c r="F1575" s="184">
        <v>3.1202999999999999</v>
      </c>
      <c r="G1575" s="184">
        <v>3.3647999999999998</v>
      </c>
      <c r="H1575" s="184">
        <v>3.1884000000000001</v>
      </c>
      <c r="I1575" s="184">
        <v>3.1545000000000001</v>
      </c>
      <c r="J1575" s="184">
        <v>3.1615000000000002</v>
      </c>
      <c r="K1575" s="184">
        <v>3.1720000000000002</v>
      </c>
      <c r="L1575" s="184">
        <v>3.1233</v>
      </c>
      <c r="M1575" s="184">
        <v>3.0665</v>
      </c>
      <c r="N1575" s="184">
        <v>3.0939999999999999</v>
      </c>
      <c r="O1575" s="184"/>
      <c r="P1575" s="184"/>
      <c r="Q1575" s="184">
        <v>4.2030000000000003</v>
      </c>
      <c r="R1575" s="184">
        <v>3.7210000000000001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44391</v>
      </c>
      <c r="E1576" s="184">
        <v>1104.5186000000001</v>
      </c>
      <c r="F1576" s="184">
        <v>3.024</v>
      </c>
      <c r="G1576" s="184">
        <v>3.2635999999999998</v>
      </c>
      <c r="H1576" s="184">
        <v>3.0882999999999998</v>
      </c>
      <c r="I1576" s="184">
        <v>3.0541999999999998</v>
      </c>
      <c r="J1576" s="184">
        <v>3.0609999999999999</v>
      </c>
      <c r="K1576" s="184">
        <v>3.0709</v>
      </c>
      <c r="L1576" s="184">
        <v>3.0207999999999999</v>
      </c>
      <c r="M1576" s="184">
        <v>2.9535</v>
      </c>
      <c r="N1576" s="184">
        <v>2.9750999999999999</v>
      </c>
      <c r="O1576" s="184"/>
      <c r="P1576" s="184"/>
      <c r="Q1576" s="184">
        <v>4.077</v>
      </c>
      <c r="R1576" s="184">
        <v>3.5920000000000001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44391</v>
      </c>
      <c r="E1577" s="184">
        <v>1076.7379000000001</v>
      </c>
      <c r="F1577" s="184">
        <v>3.0647000000000002</v>
      </c>
      <c r="G1577" s="184">
        <v>3.0596000000000001</v>
      </c>
      <c r="H1577" s="184">
        <v>3.0527000000000002</v>
      </c>
      <c r="I1577" s="184">
        <v>3.0609999999999999</v>
      </c>
      <c r="J1577" s="184">
        <v>3.0809000000000002</v>
      </c>
      <c r="K1577" s="184">
        <v>3.1013000000000002</v>
      </c>
      <c r="L1577" s="184">
        <v>3.0722999999999998</v>
      </c>
      <c r="M1577" s="184">
        <v>3.0196000000000001</v>
      </c>
      <c r="N1577" s="184">
        <v>3.04</v>
      </c>
      <c r="O1577" s="184"/>
      <c r="P1577" s="184"/>
      <c r="Q1577" s="184">
        <v>3.7296</v>
      </c>
      <c r="R1577" s="184">
        <v>3.6747999999999998</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44391</v>
      </c>
      <c r="E1578" s="184">
        <v>1074.5513000000001</v>
      </c>
      <c r="F1578" s="184">
        <v>2.9485999999999999</v>
      </c>
      <c r="G1578" s="184">
        <v>2.9535999999999998</v>
      </c>
      <c r="H1578" s="184">
        <v>2.9496000000000002</v>
      </c>
      <c r="I1578" s="184">
        <v>2.9601999999999999</v>
      </c>
      <c r="J1578" s="184">
        <v>2.9801000000000002</v>
      </c>
      <c r="K1578" s="184">
        <v>2.9992000000000001</v>
      </c>
      <c r="L1578" s="184">
        <v>2.9702999999999999</v>
      </c>
      <c r="M1578" s="184">
        <v>2.9169999999999998</v>
      </c>
      <c r="N1578" s="184">
        <v>2.9365999999999999</v>
      </c>
      <c r="O1578" s="184"/>
      <c r="P1578" s="184"/>
      <c r="Q1578" s="184">
        <v>3.6252</v>
      </c>
      <c r="R1578" s="184">
        <v>3.5703999999999998</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44391</v>
      </c>
      <c r="E1579" s="184">
        <v>1049.8624</v>
      </c>
      <c r="F1579" s="184">
        <v>3.1118999999999999</v>
      </c>
      <c r="G1579" s="184">
        <v>3.1124000000000001</v>
      </c>
      <c r="H1579" s="184">
        <v>3.0762</v>
      </c>
      <c r="I1579" s="184">
        <v>3.1335000000000002</v>
      </c>
      <c r="J1579" s="184">
        <v>3.1444000000000001</v>
      </c>
      <c r="K1579" s="184">
        <v>3.1526000000000001</v>
      </c>
      <c r="L1579" s="184">
        <v>3.1214</v>
      </c>
      <c r="M1579" s="184">
        <v>3.0655000000000001</v>
      </c>
      <c r="N1579" s="184">
        <v>3.0821000000000001</v>
      </c>
      <c r="O1579" s="184"/>
      <c r="P1579" s="184"/>
      <c r="Q1579" s="184">
        <v>3.2637999999999998</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44391</v>
      </c>
      <c r="E1580" s="184">
        <v>1048.9042999999999</v>
      </c>
      <c r="F1580" s="184">
        <v>3.0520999999999998</v>
      </c>
      <c r="G1580" s="184">
        <v>3.0526</v>
      </c>
      <c r="H1580" s="184">
        <v>3.0158</v>
      </c>
      <c r="I1580" s="184">
        <v>3.0733000000000001</v>
      </c>
      <c r="J1580" s="184">
        <v>3.0842999999999998</v>
      </c>
      <c r="K1580" s="184">
        <v>3.0918999999999999</v>
      </c>
      <c r="L1580" s="184">
        <v>3.0602999999999998</v>
      </c>
      <c r="M1580" s="184">
        <v>3.0038999999999998</v>
      </c>
      <c r="N1580" s="184">
        <v>3.0202</v>
      </c>
      <c r="O1580" s="184"/>
      <c r="P1580" s="184"/>
      <c r="Q1580" s="184">
        <v>3.2016</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44391</v>
      </c>
      <c r="E1581" s="184">
        <v>1059.9738</v>
      </c>
      <c r="F1581" s="184">
        <v>3.0684</v>
      </c>
      <c r="G1581" s="184">
        <v>3.0619999999999998</v>
      </c>
      <c r="H1581" s="184">
        <v>3.0562</v>
      </c>
      <c r="I1581" s="184">
        <v>3.2505000000000002</v>
      </c>
      <c r="J1581" s="184">
        <v>3.1793</v>
      </c>
      <c r="K1581" s="184">
        <v>3.1356000000000002</v>
      </c>
      <c r="L1581" s="184">
        <v>3.0764</v>
      </c>
      <c r="M1581" s="184">
        <v>3.0183</v>
      </c>
      <c r="N1581" s="184">
        <v>3.0383</v>
      </c>
      <c r="O1581" s="184"/>
      <c r="P1581" s="184"/>
      <c r="Q1581" s="184">
        <v>3.4376000000000002</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44391</v>
      </c>
      <c r="E1582" s="184">
        <v>1058.1502</v>
      </c>
      <c r="F1582" s="184">
        <v>2.9702000000000002</v>
      </c>
      <c r="G1582" s="184">
        <v>2.9626000000000001</v>
      </c>
      <c r="H1582" s="184">
        <v>2.9563000000000001</v>
      </c>
      <c r="I1582" s="184">
        <v>3.1507000000000001</v>
      </c>
      <c r="J1582" s="184">
        <v>3.0790000000000002</v>
      </c>
      <c r="K1582" s="184">
        <v>3.0346000000000002</v>
      </c>
      <c r="L1582" s="184">
        <v>2.9748000000000001</v>
      </c>
      <c r="M1582" s="184">
        <v>2.9161000000000001</v>
      </c>
      <c r="N1582" s="184">
        <v>2.9350999999999998</v>
      </c>
      <c r="O1582" s="184"/>
      <c r="P1582" s="184"/>
      <c r="Q1582" s="184">
        <v>3.3342999999999998</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44391</v>
      </c>
      <c r="E1583" s="184">
        <v>1055.6241</v>
      </c>
      <c r="F1583" s="184">
        <v>3.1398000000000001</v>
      </c>
      <c r="G1583" s="184">
        <v>3.1461000000000001</v>
      </c>
      <c r="H1583" s="184">
        <v>3.0846</v>
      </c>
      <c r="I1583" s="184">
        <v>3.1160999999999999</v>
      </c>
      <c r="J1583" s="184">
        <v>3.1444000000000001</v>
      </c>
      <c r="K1583" s="184">
        <v>3.2261000000000002</v>
      </c>
      <c r="L1583" s="184">
        <v>3.1835</v>
      </c>
      <c r="M1583" s="184">
        <v>3.1233</v>
      </c>
      <c r="N1583" s="184">
        <v>3.1334</v>
      </c>
      <c r="O1583" s="184"/>
      <c r="P1583" s="184"/>
      <c r="Q1583" s="184">
        <v>3.4114</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44391</v>
      </c>
      <c r="E1584" s="184">
        <v>1054.4431</v>
      </c>
      <c r="F1584" s="184">
        <v>3.0706000000000002</v>
      </c>
      <c r="G1584" s="184">
        <v>3.0769000000000002</v>
      </c>
      <c r="H1584" s="184">
        <v>3.0148000000000001</v>
      </c>
      <c r="I1584" s="184">
        <v>3.0463</v>
      </c>
      <c r="J1584" s="184">
        <v>3.0743</v>
      </c>
      <c r="K1584" s="184">
        <v>3.1555</v>
      </c>
      <c r="L1584" s="184">
        <v>3.1124000000000001</v>
      </c>
      <c r="M1584" s="184">
        <v>3.0518000000000001</v>
      </c>
      <c r="N1584" s="184">
        <v>3.0613000000000001</v>
      </c>
      <c r="O1584" s="184"/>
      <c r="P1584" s="184"/>
      <c r="Q1584" s="184">
        <v>3.3397000000000001</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44391</v>
      </c>
      <c r="E1585" s="184">
        <v>1107.8622</v>
      </c>
      <c r="F1585" s="184">
        <v>3.1236000000000002</v>
      </c>
      <c r="G1585" s="184">
        <v>3.1164000000000001</v>
      </c>
      <c r="H1585" s="184">
        <v>3.1128999999999998</v>
      </c>
      <c r="I1585" s="184">
        <v>3.1255999999999999</v>
      </c>
      <c r="J1585" s="184">
        <v>3.1454</v>
      </c>
      <c r="K1585" s="184">
        <v>3.1577999999999999</v>
      </c>
      <c r="L1585" s="184">
        <v>3.1217000000000001</v>
      </c>
      <c r="M1585" s="184">
        <v>3.0708000000000002</v>
      </c>
      <c r="N1585" s="184">
        <v>3.0893000000000002</v>
      </c>
      <c r="O1585" s="184"/>
      <c r="P1585" s="184"/>
      <c r="Q1585" s="184">
        <v>4.1894</v>
      </c>
      <c r="R1585" s="184">
        <v>3.7147999999999999</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44391</v>
      </c>
      <c r="E1586" s="184">
        <v>1105.7747999999999</v>
      </c>
      <c r="F1586" s="184">
        <v>3.0238</v>
      </c>
      <c r="G1586" s="184">
        <v>3.0154999999999998</v>
      </c>
      <c r="H1586" s="184">
        <v>3.0125999999999999</v>
      </c>
      <c r="I1586" s="184">
        <v>3.0253999999999999</v>
      </c>
      <c r="J1586" s="184">
        <v>3.0448</v>
      </c>
      <c r="K1586" s="184">
        <v>3.0568</v>
      </c>
      <c r="L1586" s="184">
        <v>3.0198999999999998</v>
      </c>
      <c r="M1586" s="184">
        <v>2.9683999999999999</v>
      </c>
      <c r="N1586" s="184">
        <v>2.9860000000000002</v>
      </c>
      <c r="O1586" s="184"/>
      <c r="P1586" s="184"/>
      <c r="Q1586" s="184">
        <v>4.1106999999999996</v>
      </c>
      <c r="R1586" s="184">
        <v>3.6301999999999999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44391</v>
      </c>
      <c r="E1587" s="184">
        <v>2700.6286666666701</v>
      </c>
      <c r="F1587" s="184">
        <v>3.1471</v>
      </c>
      <c r="G1587" s="184">
        <v>3.1379000000000001</v>
      </c>
      <c r="H1587" s="184">
        <v>3.1597</v>
      </c>
      <c r="I1587" s="184">
        <v>3.1486999999999998</v>
      </c>
      <c r="J1587" s="184">
        <v>3.1642000000000001</v>
      </c>
      <c r="K1587" s="184">
        <v>3.1968000000000001</v>
      </c>
      <c r="L1587" s="184">
        <v>3.161</v>
      </c>
      <c r="M1587" s="184">
        <v>3.0886</v>
      </c>
      <c r="N1587" s="184">
        <v>3.1061999999999999</v>
      </c>
      <c r="O1587" s="184">
        <v>4.5826000000000002</v>
      </c>
      <c r="P1587" s="184">
        <v>5.2851999999999997</v>
      </c>
      <c r="Q1587" s="184">
        <v>6.6195000000000004</v>
      </c>
      <c r="R1587" s="184">
        <v>3.7450999999999999</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44391</v>
      </c>
      <c r="E1588" s="184">
        <v>2571.2101666666699</v>
      </c>
      <c r="F1588" s="184">
        <v>3.0451999999999999</v>
      </c>
      <c r="G1588" s="184">
        <v>3.0377999999999998</v>
      </c>
      <c r="H1588" s="184">
        <v>3.0598999999999998</v>
      </c>
      <c r="I1588" s="184">
        <v>3.0487000000000002</v>
      </c>
      <c r="J1588" s="184">
        <v>3.0640000000000001</v>
      </c>
      <c r="K1588" s="184">
        <v>3.0960000000000001</v>
      </c>
      <c r="L1588" s="184">
        <v>3.0594000000000001</v>
      </c>
      <c r="M1588" s="184">
        <v>2.9864000000000002</v>
      </c>
      <c r="N1588" s="184">
        <v>3.0017999999999998</v>
      </c>
      <c r="O1588" s="184">
        <v>4.093</v>
      </c>
      <c r="P1588" s="184">
        <v>4.6529999999999996</v>
      </c>
      <c r="Q1588" s="184">
        <v>6.6639999999999997</v>
      </c>
      <c r="R1588" s="184">
        <v>3.4022000000000001</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44391</v>
      </c>
      <c r="E1589" s="184">
        <v>1076.3905999999999</v>
      </c>
      <c r="F1589" s="184">
        <v>3.1471</v>
      </c>
      <c r="G1589" s="184">
        <v>3.1646000000000001</v>
      </c>
      <c r="H1589" s="184">
        <v>3.1793</v>
      </c>
      <c r="I1589" s="184">
        <v>3.1720000000000002</v>
      </c>
      <c r="J1589" s="184">
        <v>3.206</v>
      </c>
      <c r="K1589" s="184">
        <v>3.2174</v>
      </c>
      <c r="L1589" s="184">
        <v>3.1623000000000001</v>
      </c>
      <c r="M1589" s="184">
        <v>3.0903</v>
      </c>
      <c r="N1589" s="184">
        <v>3.1052</v>
      </c>
      <c r="O1589" s="184"/>
      <c r="P1589" s="184"/>
      <c r="Q1589" s="184">
        <v>3.7362000000000002</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44391</v>
      </c>
      <c r="E1590" s="184">
        <v>1073.6023</v>
      </c>
      <c r="F1590" s="184">
        <v>3.0192000000000001</v>
      </c>
      <c r="G1590" s="184">
        <v>3.0333999999999999</v>
      </c>
      <c r="H1590" s="184">
        <v>3.0489000000000002</v>
      </c>
      <c r="I1590" s="184">
        <v>3.0419999999999998</v>
      </c>
      <c r="J1590" s="184">
        <v>3.0752999999999999</v>
      </c>
      <c r="K1590" s="184">
        <v>3.0861999999999998</v>
      </c>
      <c r="L1590" s="184">
        <v>3.03</v>
      </c>
      <c r="M1590" s="184">
        <v>2.9571000000000001</v>
      </c>
      <c r="N1590" s="184">
        <v>2.9710000000000001</v>
      </c>
      <c r="O1590" s="184"/>
      <c r="P1590" s="184"/>
      <c r="Q1590" s="184">
        <v>3.6013999999999999</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44391</v>
      </c>
      <c r="E1591" s="184">
        <v>1074.7218</v>
      </c>
      <c r="F1591" s="184">
        <v>3.1656</v>
      </c>
      <c r="G1591" s="184">
        <v>3.1751999999999998</v>
      </c>
      <c r="H1591" s="184">
        <v>3.1511999999999998</v>
      </c>
      <c r="I1591" s="184">
        <v>3.1844999999999999</v>
      </c>
      <c r="J1591" s="184">
        <v>3.1981999999999999</v>
      </c>
      <c r="K1591" s="184">
        <v>3.2256999999999998</v>
      </c>
      <c r="L1591" s="184">
        <v>3.1739000000000002</v>
      </c>
      <c r="M1591" s="184">
        <v>3.1141000000000001</v>
      </c>
      <c r="N1591" s="184">
        <v>3.1432000000000002</v>
      </c>
      <c r="O1591" s="184"/>
      <c r="P1591" s="184"/>
      <c r="Q1591" s="184">
        <v>3.7101999999999999</v>
      </c>
      <c r="R1591" s="184"/>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44391</v>
      </c>
      <c r="E1592" s="184">
        <v>1072.5626</v>
      </c>
      <c r="F1592" s="184">
        <v>3.0630000000000002</v>
      </c>
      <c r="G1592" s="184">
        <v>2.9681999999999999</v>
      </c>
      <c r="H1592" s="184">
        <v>3.0051999999999999</v>
      </c>
      <c r="I1592" s="184">
        <v>3.0598000000000001</v>
      </c>
      <c r="J1592" s="184">
        <v>3.0865999999999998</v>
      </c>
      <c r="K1592" s="184">
        <v>3.1211000000000002</v>
      </c>
      <c r="L1592" s="184">
        <v>3.0703999999999998</v>
      </c>
      <c r="M1592" s="184">
        <v>3.0105</v>
      </c>
      <c r="N1592" s="184">
        <v>3.0390999999999999</v>
      </c>
      <c r="O1592" s="184"/>
      <c r="P1592" s="184"/>
      <c r="Q1592" s="184">
        <v>3.6048</v>
      </c>
      <c r="R1592" s="184"/>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44391</v>
      </c>
      <c r="E1593" s="184">
        <v>1064.0823</v>
      </c>
      <c r="F1593" s="184">
        <v>3.2212000000000001</v>
      </c>
      <c r="G1593" s="184">
        <v>3.2138</v>
      </c>
      <c r="H1593" s="184">
        <v>3.2151000000000001</v>
      </c>
      <c r="I1593" s="184">
        <v>3.2082000000000002</v>
      </c>
      <c r="J1593" s="184">
        <v>3.2258</v>
      </c>
      <c r="K1593" s="184">
        <v>3.2433999999999998</v>
      </c>
      <c r="L1593" s="184">
        <v>3.2069000000000001</v>
      </c>
      <c r="M1593" s="184">
        <v>3.1558999999999999</v>
      </c>
      <c r="N1593" s="184">
        <v>3.18</v>
      </c>
      <c r="O1593" s="184"/>
      <c r="P1593" s="184"/>
      <c r="Q1593" s="184">
        <v>3.6173999999999999</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44391</v>
      </c>
      <c r="E1594" s="184">
        <v>1062.2331999999999</v>
      </c>
      <c r="F1594" s="184">
        <v>3.1272000000000002</v>
      </c>
      <c r="G1594" s="184">
        <v>3.1196999999999999</v>
      </c>
      <c r="H1594" s="184">
        <v>3.2025000000000001</v>
      </c>
      <c r="I1594" s="184">
        <v>3.1553</v>
      </c>
      <c r="J1594" s="184">
        <v>3.1505999999999998</v>
      </c>
      <c r="K1594" s="184">
        <v>3.1534</v>
      </c>
      <c r="L1594" s="184">
        <v>3.1124000000000001</v>
      </c>
      <c r="M1594" s="184">
        <v>3.0590999999999999</v>
      </c>
      <c r="N1594" s="184">
        <v>3.0809000000000002</v>
      </c>
      <c r="O1594" s="184"/>
      <c r="P1594" s="184"/>
      <c r="Q1594" s="184">
        <v>3.5143</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44391</v>
      </c>
      <c r="E1595" s="184">
        <v>111.47799999999999</v>
      </c>
      <c r="F1595" s="184">
        <v>3.1435</v>
      </c>
      <c r="G1595" s="184">
        <v>3.1440000000000001</v>
      </c>
      <c r="H1595" s="184">
        <v>3.1263999999999998</v>
      </c>
      <c r="I1595" s="184">
        <v>3.1282999999999999</v>
      </c>
      <c r="J1595" s="184">
        <v>3.1612</v>
      </c>
      <c r="K1595" s="184">
        <v>3.1690999999999998</v>
      </c>
      <c r="L1595" s="184">
        <v>3.1257999999999999</v>
      </c>
      <c r="M1595" s="184">
        <v>3.0794000000000001</v>
      </c>
      <c r="N1595" s="184">
        <v>3.1006999999999998</v>
      </c>
      <c r="O1595" s="184"/>
      <c r="P1595" s="184"/>
      <c r="Q1595" s="184">
        <v>4.3140999999999998</v>
      </c>
      <c r="R1595" s="184">
        <v>3.7624</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44391</v>
      </c>
      <c r="E1596" s="184">
        <v>111.20189999999999</v>
      </c>
      <c r="F1596" s="184">
        <v>3.02</v>
      </c>
      <c r="G1596" s="184">
        <v>3.0424000000000002</v>
      </c>
      <c r="H1596" s="184">
        <v>3.0308999999999999</v>
      </c>
      <c r="I1596" s="184">
        <v>3.0373000000000001</v>
      </c>
      <c r="J1596" s="184">
        <v>3.0701000000000001</v>
      </c>
      <c r="K1596" s="184">
        <v>3.0781999999999998</v>
      </c>
      <c r="L1596" s="184">
        <v>3.0341999999999998</v>
      </c>
      <c r="M1596" s="184">
        <v>2.9874000000000001</v>
      </c>
      <c r="N1596" s="184">
        <v>3.0074000000000001</v>
      </c>
      <c r="O1596" s="184"/>
      <c r="P1596" s="184"/>
      <c r="Q1596" s="184">
        <v>4.2135999999999996</v>
      </c>
      <c r="R1596" s="184">
        <v>3.6638000000000002</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44391</v>
      </c>
      <c r="E1597" s="184">
        <v>1071.8882000000001</v>
      </c>
      <c r="F1597" s="184">
        <v>3.2216</v>
      </c>
      <c r="G1597" s="184">
        <v>3.1892</v>
      </c>
      <c r="H1597" s="184">
        <v>3.2082000000000002</v>
      </c>
      <c r="I1597" s="184">
        <v>3.2101999999999999</v>
      </c>
      <c r="J1597" s="184">
        <v>3.2376</v>
      </c>
      <c r="K1597" s="184">
        <v>3.2496999999999998</v>
      </c>
      <c r="L1597" s="184">
        <v>3.1989000000000001</v>
      </c>
      <c r="M1597" s="184">
        <v>3.1467000000000001</v>
      </c>
      <c r="N1597" s="184">
        <v>3.1602999999999999</v>
      </c>
      <c r="O1597" s="184"/>
      <c r="P1597" s="184"/>
      <c r="Q1597" s="184">
        <v>3.7572000000000001</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44391</v>
      </c>
      <c r="E1598" s="184">
        <v>1069.9132</v>
      </c>
      <c r="F1598" s="184">
        <v>3.173</v>
      </c>
      <c r="G1598" s="184">
        <v>3.1394000000000002</v>
      </c>
      <c r="H1598" s="184">
        <v>3.1579999999999999</v>
      </c>
      <c r="I1598" s="184">
        <v>3.1598999999999999</v>
      </c>
      <c r="J1598" s="184">
        <v>3.1873999999999998</v>
      </c>
      <c r="K1598" s="184">
        <v>3.1989999999999998</v>
      </c>
      <c r="L1598" s="184">
        <v>3.1267</v>
      </c>
      <c r="M1598" s="184">
        <v>3.0638000000000001</v>
      </c>
      <c r="N1598" s="184">
        <v>3.0718000000000001</v>
      </c>
      <c r="O1598" s="184"/>
      <c r="P1598" s="184"/>
      <c r="Q1598" s="184">
        <v>3.6556000000000002</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44391</v>
      </c>
      <c r="E1599" s="184">
        <v>3382.3595999999998</v>
      </c>
      <c r="F1599" s="184">
        <v>3.1156999999999999</v>
      </c>
      <c r="G1599" s="184">
        <v>3.1238000000000001</v>
      </c>
      <c r="H1599" s="184">
        <v>3.1110000000000002</v>
      </c>
      <c r="I1599" s="184">
        <v>3.1233</v>
      </c>
      <c r="J1599" s="184">
        <v>3.1598000000000002</v>
      </c>
      <c r="K1599" s="184">
        <v>3.1852</v>
      </c>
      <c r="L1599" s="184">
        <v>3.1356999999999999</v>
      </c>
      <c r="M1599" s="184">
        <v>3.0714999999999999</v>
      </c>
      <c r="N1599" s="184">
        <v>3.09</v>
      </c>
      <c r="O1599" s="184">
        <v>4.5617999999999999</v>
      </c>
      <c r="P1599" s="184">
        <v>5.1496000000000004</v>
      </c>
      <c r="Q1599" s="184">
        <v>6.5095000000000001</v>
      </c>
      <c r="R1599" s="184">
        <v>3.7183999999999999</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44391</v>
      </c>
      <c r="E1600" s="184">
        <v>3348.982</v>
      </c>
      <c r="F1600" s="184">
        <v>3.0453999999999999</v>
      </c>
      <c r="G1600" s="184">
        <v>3.0535000000000001</v>
      </c>
      <c r="H1600" s="184">
        <v>3.0407999999999999</v>
      </c>
      <c r="I1600" s="184">
        <v>3.0531999999999999</v>
      </c>
      <c r="J1600" s="184">
        <v>3.0895999999999999</v>
      </c>
      <c r="K1600" s="184">
        <v>3.1143999999999998</v>
      </c>
      <c r="L1600" s="184">
        <v>3.0644999999999998</v>
      </c>
      <c r="M1600" s="184">
        <v>2.9998</v>
      </c>
      <c r="N1600" s="184">
        <v>3.0177999999999998</v>
      </c>
      <c r="O1600" s="184">
        <v>4.4919000000000002</v>
      </c>
      <c r="P1600" s="184">
        <v>5.0609999999999999</v>
      </c>
      <c r="Q1600" s="184">
        <v>6.6341999999999999</v>
      </c>
      <c r="R1600" s="184">
        <v>3.6457000000000002</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44391</v>
      </c>
      <c r="E1601" s="184">
        <v>1104.2916</v>
      </c>
      <c r="F1601" s="184">
        <v>3.0609999999999999</v>
      </c>
      <c r="G1601" s="184">
        <v>3.0581999999999998</v>
      </c>
      <c r="H1601" s="184">
        <v>3.1177999999999999</v>
      </c>
      <c r="I1601" s="184">
        <v>3.1463999999999999</v>
      </c>
      <c r="J1601" s="184">
        <v>3.1398000000000001</v>
      </c>
      <c r="K1601" s="184">
        <v>3.1511999999999998</v>
      </c>
      <c r="L1601" s="184">
        <v>3.1057000000000001</v>
      </c>
      <c r="M1601" s="184">
        <v>3.0480999999999998</v>
      </c>
      <c r="N1601" s="184">
        <v>3.0644999999999998</v>
      </c>
      <c r="O1601" s="184"/>
      <c r="P1601" s="184"/>
      <c r="Q1601" s="184">
        <v>4.3677000000000001</v>
      </c>
      <c r="R1601" s="184">
        <v>3.7709999999999999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44391</v>
      </c>
      <c r="E1602" s="184">
        <v>1101.6010000000001</v>
      </c>
      <c r="F1602" s="184">
        <v>2.9491000000000001</v>
      </c>
      <c r="G1602" s="184">
        <v>2.9451999999999998</v>
      </c>
      <c r="H1602" s="184">
        <v>3.0045999999999999</v>
      </c>
      <c r="I1602" s="184">
        <v>3.0333999999999999</v>
      </c>
      <c r="J1602" s="184">
        <v>3.0264000000000002</v>
      </c>
      <c r="K1602" s="184">
        <v>3.0243000000000002</v>
      </c>
      <c r="L1602" s="184">
        <v>2.9891999999999999</v>
      </c>
      <c r="M1602" s="184">
        <v>2.9359000000000002</v>
      </c>
      <c r="N1602" s="184">
        <v>2.9540000000000002</v>
      </c>
      <c r="O1602" s="184"/>
      <c r="P1602" s="184"/>
      <c r="Q1602" s="184">
        <v>4.2580999999999998</v>
      </c>
      <c r="R1602" s="184">
        <v>3.661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44391</v>
      </c>
      <c r="E1603" s="184">
        <v>1095.8352</v>
      </c>
      <c r="F1603" s="184">
        <v>3.1246</v>
      </c>
      <c r="G1603" s="184">
        <v>3.1373000000000002</v>
      </c>
      <c r="H1603" s="184">
        <v>3.1265999999999998</v>
      </c>
      <c r="I1603" s="184">
        <v>3.1410999999999998</v>
      </c>
      <c r="J1603" s="184">
        <v>3.1695000000000002</v>
      </c>
      <c r="K1603" s="184">
        <v>3.1827999999999999</v>
      </c>
      <c r="L1603" s="184">
        <v>3.1665999999999999</v>
      </c>
      <c r="M1603" s="184">
        <v>3.1086999999999998</v>
      </c>
      <c r="N1603" s="184">
        <v>3.1280999999999999</v>
      </c>
      <c r="O1603" s="184"/>
      <c r="P1603" s="184"/>
      <c r="Q1603" s="184">
        <v>4.0415999999999999</v>
      </c>
      <c r="R1603" s="184">
        <v>3.7526000000000002</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44391</v>
      </c>
      <c r="E1604" s="184">
        <v>1093.163</v>
      </c>
      <c r="F1604" s="184">
        <v>3.0219999999999998</v>
      </c>
      <c r="G1604" s="184">
        <v>3.0381</v>
      </c>
      <c r="H1604" s="184">
        <v>3.0268000000000002</v>
      </c>
      <c r="I1604" s="184">
        <v>3.0409999999999999</v>
      </c>
      <c r="J1604" s="184">
        <v>3.0693000000000001</v>
      </c>
      <c r="K1604" s="184">
        <v>3.0821000000000001</v>
      </c>
      <c r="L1604" s="184">
        <v>3.0438000000000001</v>
      </c>
      <c r="M1604" s="184">
        <v>2.9922</v>
      </c>
      <c r="N1604" s="184">
        <v>3.0142000000000002</v>
      </c>
      <c r="O1604" s="184"/>
      <c r="P1604" s="184"/>
      <c r="Q1604" s="184">
        <v>3.9314</v>
      </c>
      <c r="R1604" s="184">
        <v>3.6421000000000001</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44391</v>
      </c>
      <c r="E1605" s="184">
        <v>1093.5767000000001</v>
      </c>
      <c r="F1605" s="184">
        <v>3.0975999999999999</v>
      </c>
      <c r="G1605" s="184">
        <v>3.0748000000000002</v>
      </c>
      <c r="H1605" s="184">
        <v>3.093</v>
      </c>
      <c r="I1605" s="184">
        <v>3.1101000000000001</v>
      </c>
      <c r="J1605" s="184">
        <v>3.1427</v>
      </c>
      <c r="K1605" s="184">
        <v>3.1633</v>
      </c>
      <c r="L1605" s="184">
        <v>3.1263999999999998</v>
      </c>
      <c r="M1605" s="184">
        <v>3.0655999999999999</v>
      </c>
      <c r="N1605" s="184">
        <v>3.0878999999999999</v>
      </c>
      <c r="O1605" s="184"/>
      <c r="P1605" s="184"/>
      <c r="Q1605" s="184">
        <v>3.9561999999999999</v>
      </c>
      <c r="R1605" s="184">
        <v>3.6714000000000002</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44391</v>
      </c>
      <c r="E1606" s="184">
        <v>1091.1110000000001</v>
      </c>
      <c r="F1606" s="184">
        <v>3.0009000000000001</v>
      </c>
      <c r="G1606" s="184">
        <v>2.9769000000000001</v>
      </c>
      <c r="H1606" s="184">
        <v>2.9965999999999999</v>
      </c>
      <c r="I1606" s="184">
        <v>3.0221</v>
      </c>
      <c r="J1606" s="184">
        <v>3.0583</v>
      </c>
      <c r="K1606" s="184">
        <v>3.0703999999999998</v>
      </c>
      <c r="L1606" s="184">
        <v>3.0341</v>
      </c>
      <c r="M1606" s="184">
        <v>2.9695</v>
      </c>
      <c r="N1606" s="184">
        <v>2.9895</v>
      </c>
      <c r="O1606" s="184"/>
      <c r="P1606" s="184"/>
      <c r="Q1606" s="184">
        <v>3.8544</v>
      </c>
      <c r="R1606" s="184">
        <v>3.57</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44391</v>
      </c>
      <c r="E1607" s="184">
        <v>2843.2885999999999</v>
      </c>
      <c r="F1607" s="184">
        <v>3.1480000000000001</v>
      </c>
      <c r="G1607" s="184">
        <v>3.1381999999999999</v>
      </c>
      <c r="H1607" s="184">
        <v>3.0817999999999999</v>
      </c>
      <c r="I1607" s="184">
        <v>3.1187</v>
      </c>
      <c r="J1607" s="184">
        <v>3.1520999999999999</v>
      </c>
      <c r="K1607" s="184">
        <v>3.1808000000000001</v>
      </c>
      <c r="L1607" s="184">
        <v>3.1379999999999999</v>
      </c>
      <c r="M1607" s="184">
        <v>3.0811999999999999</v>
      </c>
      <c r="N1607" s="184">
        <v>3.1063999999999998</v>
      </c>
      <c r="O1607" s="184">
        <v>4.6044</v>
      </c>
      <c r="P1607" s="184">
        <v>5.3095999999999997</v>
      </c>
      <c r="Q1607" s="184">
        <v>6.6116000000000001</v>
      </c>
      <c r="R1607" s="184">
        <v>3.7551000000000001</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44391</v>
      </c>
      <c r="E1608" s="184">
        <v>2818.6172000000001</v>
      </c>
      <c r="F1608" s="184">
        <v>3.0874000000000001</v>
      </c>
      <c r="G1608" s="184">
        <v>3.0779999999999998</v>
      </c>
      <c r="H1608" s="184">
        <v>3.0217999999999998</v>
      </c>
      <c r="I1608" s="184">
        <v>3.0586000000000002</v>
      </c>
      <c r="J1608" s="184">
        <v>3.0920000000000001</v>
      </c>
      <c r="K1608" s="184">
        <v>3.1204000000000001</v>
      </c>
      <c r="L1608" s="184">
        <v>3.0771999999999999</v>
      </c>
      <c r="M1608" s="184">
        <v>3.0198</v>
      </c>
      <c r="N1608" s="184">
        <v>3.0470999999999999</v>
      </c>
      <c r="O1608" s="184">
        <v>4.5350999999999999</v>
      </c>
      <c r="P1608" s="184">
        <v>5.1986999999999997</v>
      </c>
      <c r="Q1608" s="184">
        <v>6.0616000000000003</v>
      </c>
      <c r="R1608" s="184">
        <v>3.6814</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44391</v>
      </c>
      <c r="E1609" s="184">
        <v>1068.8336999999999</v>
      </c>
      <c r="F1609" s="184">
        <v>3.4220999999999999</v>
      </c>
      <c r="G1609" s="184">
        <v>3.4079000000000002</v>
      </c>
      <c r="H1609" s="184">
        <v>3.4133</v>
      </c>
      <c r="I1609" s="184">
        <v>3.4159999999999999</v>
      </c>
      <c r="J1609" s="184">
        <v>3.1528999999999998</v>
      </c>
      <c r="K1609" s="184">
        <v>3.2195999999999998</v>
      </c>
      <c r="L1609" s="184">
        <v>3.1084999999999998</v>
      </c>
      <c r="M1609" s="184">
        <v>3.0238</v>
      </c>
      <c r="N1609" s="184">
        <v>3.0299</v>
      </c>
      <c r="O1609" s="184"/>
      <c r="P1609" s="184"/>
      <c r="Q1609" s="184">
        <v>3.5788000000000002</v>
      </c>
      <c r="R1609" s="184"/>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44391</v>
      </c>
      <c r="E1610" s="184">
        <v>1067.5762</v>
      </c>
      <c r="F1610" s="184">
        <v>3.3509000000000002</v>
      </c>
      <c r="G1610" s="184">
        <v>3.3321000000000001</v>
      </c>
      <c r="H1610" s="184">
        <v>3.3361000000000001</v>
      </c>
      <c r="I1610" s="184">
        <v>3.3096000000000001</v>
      </c>
      <c r="J1610" s="184">
        <v>3.0562999999999998</v>
      </c>
      <c r="K1610" s="184">
        <v>3.1444000000000001</v>
      </c>
      <c r="L1610" s="184">
        <v>3.0390000000000001</v>
      </c>
      <c r="M1610" s="184">
        <v>2.9546999999999999</v>
      </c>
      <c r="N1610" s="184">
        <v>2.9639000000000002</v>
      </c>
      <c r="O1610" s="184"/>
      <c r="P1610" s="184"/>
      <c r="Q1610" s="184">
        <v>3.5144000000000002</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3.0992266666666661</v>
      </c>
      <c r="G1611" s="186">
        <v>3.1091366666666671</v>
      </c>
      <c r="H1611" s="186">
        <v>3.0911516666666659</v>
      </c>
      <c r="I1611" s="186">
        <v>3.1179066666666655</v>
      </c>
      <c r="J1611" s="186">
        <v>3.1267083333333323</v>
      </c>
      <c r="K1611" s="186">
        <v>3.1408199999999988</v>
      </c>
      <c r="L1611" s="186">
        <v>3.0978683333333326</v>
      </c>
      <c r="M1611" s="186">
        <v>3.0418699999999999</v>
      </c>
      <c r="N1611" s="186">
        <v>3.0619383333333325</v>
      </c>
      <c r="O1611" s="186">
        <v>4.4807375</v>
      </c>
      <c r="P1611" s="186">
        <v>5.1049749999999996</v>
      </c>
      <c r="Q1611" s="186">
        <v>4.1855483333333332</v>
      </c>
      <c r="R1611" s="186">
        <v>3.6801947368421053</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3.0979999999999999</v>
      </c>
      <c r="G1612" s="186">
        <v>3.1129500000000001</v>
      </c>
      <c r="H1612" s="186">
        <v>3.0831999999999997</v>
      </c>
      <c r="I1612" s="186">
        <v>3.1232500000000001</v>
      </c>
      <c r="J1612" s="186">
        <v>3.1401000000000003</v>
      </c>
      <c r="K1612" s="186">
        <v>3.1494999999999997</v>
      </c>
      <c r="L1612" s="186">
        <v>3.10995</v>
      </c>
      <c r="M1612" s="186">
        <v>3.05125</v>
      </c>
      <c r="N1612" s="186">
        <v>3.0722500000000004</v>
      </c>
      <c r="O1612" s="186">
        <v>4.5375999999999994</v>
      </c>
      <c r="P1612" s="186">
        <v>5.1411499999999997</v>
      </c>
      <c r="Q1612" s="186">
        <v>3.9196499999999999</v>
      </c>
      <c r="R1612" s="186">
        <v>3.6896</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44391</v>
      </c>
      <c r="E1615" s="184">
        <v>64.161900000000003</v>
      </c>
      <c r="F1615" s="184">
        <v>-55.381</v>
      </c>
      <c r="G1615" s="184">
        <v>-9.7148000000000003</v>
      </c>
      <c r="H1615" s="184">
        <v>8.7753999999999994</v>
      </c>
      <c r="I1615" s="184">
        <v>-4.4782999999999999</v>
      </c>
      <c r="J1615" s="184">
        <v>-7.4180999999999999</v>
      </c>
      <c r="K1615" s="184">
        <v>4.5856000000000003</v>
      </c>
      <c r="L1615" s="184">
        <v>1.7995000000000001</v>
      </c>
      <c r="M1615" s="184">
        <v>2.8464</v>
      </c>
      <c r="N1615" s="184">
        <v>2.9725999999999999</v>
      </c>
      <c r="O1615" s="184">
        <v>9.8164999999999996</v>
      </c>
      <c r="P1615" s="184">
        <v>8.6019000000000005</v>
      </c>
      <c r="Q1615" s="184">
        <v>8.9124999999999996</v>
      </c>
      <c r="R1615" s="184">
        <v>7.0004</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44391</v>
      </c>
      <c r="E1616" s="184">
        <v>67.188900000000004</v>
      </c>
      <c r="F1616" s="184">
        <v>-54.785299999999999</v>
      </c>
      <c r="G1616" s="184">
        <v>-9.0717999999999996</v>
      </c>
      <c r="H1616" s="184">
        <v>9.4229000000000003</v>
      </c>
      <c r="I1616" s="184">
        <v>-3.8319999999999999</v>
      </c>
      <c r="J1616" s="184">
        <v>-6.7725999999999997</v>
      </c>
      <c r="K1616" s="184">
        <v>5.2968000000000002</v>
      </c>
      <c r="L1616" s="184">
        <v>2.4742999999999999</v>
      </c>
      <c r="M1616" s="184">
        <v>3.5066999999999999</v>
      </c>
      <c r="N1616" s="184">
        <v>3.6271</v>
      </c>
      <c r="O1616" s="184">
        <v>10.488099999999999</v>
      </c>
      <c r="P1616" s="184">
        <v>9.2276000000000007</v>
      </c>
      <c r="Q1616" s="184">
        <v>9.8335000000000008</v>
      </c>
      <c r="R1616" s="184">
        <v>7.6607000000000003</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44391</v>
      </c>
      <c r="E1617" s="184">
        <v>67.188900000000004</v>
      </c>
      <c r="F1617" s="184">
        <v>-54.785299999999999</v>
      </c>
      <c r="G1617" s="184">
        <v>-9.0717999999999996</v>
      </c>
      <c r="H1617" s="184">
        <v>9.4229000000000003</v>
      </c>
      <c r="I1617" s="184">
        <v>-3.8319999999999999</v>
      </c>
      <c r="J1617" s="184">
        <v>-6.7725999999999997</v>
      </c>
      <c r="K1617" s="184">
        <v>5.2968000000000002</v>
      </c>
      <c r="L1617" s="184">
        <v>2.4742999999999999</v>
      </c>
      <c r="M1617" s="184">
        <v>3.5066999999999999</v>
      </c>
      <c r="N1617" s="184">
        <v>3.6271</v>
      </c>
      <c r="O1617" s="184">
        <v>10.488099999999999</v>
      </c>
      <c r="P1617" s="184">
        <v>9.2276000000000007</v>
      </c>
      <c r="Q1617" s="184">
        <v>9.8335000000000008</v>
      </c>
      <c r="R1617" s="184">
        <v>7.6607000000000003</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44391</v>
      </c>
      <c r="E1618" s="184">
        <v>20.874199999999998</v>
      </c>
      <c r="F1618" s="184">
        <v>5.7712000000000003</v>
      </c>
      <c r="G1618" s="184">
        <v>5.0743999999999998</v>
      </c>
      <c r="H1618" s="184">
        <v>10.763400000000001</v>
      </c>
      <c r="I1618" s="184">
        <v>-0.58689999999999998</v>
      </c>
      <c r="J1618" s="184">
        <v>-4.1532</v>
      </c>
      <c r="K1618" s="184">
        <v>3.7067000000000001</v>
      </c>
      <c r="L1618" s="184">
        <v>1.5537000000000001</v>
      </c>
      <c r="M1618" s="184">
        <v>3.5958000000000001</v>
      </c>
      <c r="N1618" s="184">
        <v>4.4912000000000001</v>
      </c>
      <c r="O1618" s="184">
        <v>10.772600000000001</v>
      </c>
      <c r="P1618" s="184">
        <v>8.26</v>
      </c>
      <c r="Q1618" s="184">
        <v>8.1592000000000002</v>
      </c>
      <c r="R1618" s="184">
        <v>8.4856999999999996</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44391</v>
      </c>
      <c r="E1619" s="184">
        <v>19.978999999999999</v>
      </c>
      <c r="F1619" s="184">
        <v>5.1161000000000003</v>
      </c>
      <c r="G1619" s="184">
        <v>4.4603999999999999</v>
      </c>
      <c r="H1619" s="184">
        <v>10.146100000000001</v>
      </c>
      <c r="I1619" s="184">
        <v>-1.1870000000000001</v>
      </c>
      <c r="J1619" s="184">
        <v>-4.7557</v>
      </c>
      <c r="K1619" s="184">
        <v>3.0966</v>
      </c>
      <c r="L1619" s="184">
        <v>0.94720000000000004</v>
      </c>
      <c r="M1619" s="184">
        <v>2.9779</v>
      </c>
      <c r="N1619" s="184">
        <v>3.8831000000000002</v>
      </c>
      <c r="O1619" s="184">
        <v>10.2155</v>
      </c>
      <c r="P1619" s="184">
        <v>7.7072000000000003</v>
      </c>
      <c r="Q1619" s="184">
        <v>7.5742000000000003</v>
      </c>
      <c r="R1619" s="184">
        <v>7.9264000000000001</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44391</v>
      </c>
      <c r="E1620" s="184">
        <v>33.485300000000002</v>
      </c>
      <c r="F1620" s="184">
        <v>2.0712000000000002</v>
      </c>
      <c r="G1620" s="184">
        <v>0.87209999999999999</v>
      </c>
      <c r="H1620" s="184">
        <v>11.8459</v>
      </c>
      <c r="I1620" s="184">
        <v>3.4927999999999999</v>
      </c>
      <c r="J1620" s="184">
        <v>-5.9189999999999996</v>
      </c>
      <c r="K1620" s="184">
        <v>3.4550000000000001</v>
      </c>
      <c r="L1620" s="184">
        <v>0.2351</v>
      </c>
      <c r="M1620" s="184">
        <v>1.7789999999999999</v>
      </c>
      <c r="N1620" s="184">
        <v>1.8707</v>
      </c>
      <c r="O1620" s="184">
        <v>8.1905999999999999</v>
      </c>
      <c r="P1620" s="184">
        <v>6.6729000000000003</v>
      </c>
      <c r="Q1620" s="184">
        <v>6.4520999999999997</v>
      </c>
      <c r="R1620" s="184">
        <v>5.3578999999999999</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44391</v>
      </c>
      <c r="E1621" s="184">
        <v>36.032200000000003</v>
      </c>
      <c r="F1621" s="184">
        <v>2.8365999999999998</v>
      </c>
      <c r="G1621" s="184">
        <v>1.6211</v>
      </c>
      <c r="H1621" s="184">
        <v>12.5913</v>
      </c>
      <c r="I1621" s="184">
        <v>4.2397</v>
      </c>
      <c r="J1621" s="184">
        <v>-5.1844999999999999</v>
      </c>
      <c r="K1621" s="184">
        <v>4.2165999999999997</v>
      </c>
      <c r="L1621" s="184">
        <v>1.004</v>
      </c>
      <c r="M1621" s="184">
        <v>2.5625</v>
      </c>
      <c r="N1621" s="184">
        <v>2.6604999999999999</v>
      </c>
      <c r="O1621" s="184">
        <v>9.0318000000000005</v>
      </c>
      <c r="P1621" s="184">
        <v>7.5271999999999997</v>
      </c>
      <c r="Q1621" s="184">
        <v>8.4626999999999999</v>
      </c>
      <c r="R1621" s="184">
        <v>6.1847000000000003</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44391</v>
      </c>
      <c r="E1622" s="184">
        <v>63.329900000000002</v>
      </c>
      <c r="F1622" s="184">
        <v>-3.1120000000000001</v>
      </c>
      <c r="G1622" s="184">
        <v>2.2829999999999999</v>
      </c>
      <c r="H1622" s="184">
        <v>9.4361999999999995</v>
      </c>
      <c r="I1622" s="184">
        <v>2.5590000000000002</v>
      </c>
      <c r="J1622" s="184">
        <v>-2.7564000000000002</v>
      </c>
      <c r="K1622" s="184">
        <v>3.3671000000000002</v>
      </c>
      <c r="L1622" s="184">
        <v>1.4512</v>
      </c>
      <c r="M1622" s="184">
        <v>2.5516000000000001</v>
      </c>
      <c r="N1622" s="184">
        <v>2.7717000000000001</v>
      </c>
      <c r="O1622" s="184">
        <v>8.8638999999999992</v>
      </c>
      <c r="P1622" s="184">
        <v>8.2529000000000003</v>
      </c>
      <c r="Q1622" s="184">
        <v>8.9532000000000007</v>
      </c>
      <c r="R1622" s="184">
        <v>6.3452999999999999</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44391</v>
      </c>
      <c r="E1623" s="184">
        <v>60.462400000000002</v>
      </c>
      <c r="F1623" s="184">
        <v>-3.8028</v>
      </c>
      <c r="G1623" s="184">
        <v>1.5337000000000001</v>
      </c>
      <c r="H1623" s="184">
        <v>8.6902000000000008</v>
      </c>
      <c r="I1623" s="184">
        <v>1.8080000000000001</v>
      </c>
      <c r="J1623" s="184">
        <v>-3.5072999999999999</v>
      </c>
      <c r="K1623" s="184">
        <v>2.6078000000000001</v>
      </c>
      <c r="L1623" s="184">
        <v>0.70179999999999998</v>
      </c>
      <c r="M1623" s="184">
        <v>1.7734000000000001</v>
      </c>
      <c r="N1623" s="184">
        <v>1.9985999999999999</v>
      </c>
      <c r="O1623" s="184">
        <v>8.1257000000000001</v>
      </c>
      <c r="P1623" s="184">
        <v>7.5518999999999998</v>
      </c>
      <c r="Q1623" s="184">
        <v>8.7059999999999995</v>
      </c>
      <c r="R1623" s="184">
        <v>5.6062000000000003</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44391</v>
      </c>
      <c r="E1624" s="184">
        <v>77.626800000000003</v>
      </c>
      <c r="F1624" s="184">
        <v>15.6173</v>
      </c>
      <c r="G1624" s="184">
        <v>4.9028</v>
      </c>
      <c r="H1624" s="184">
        <v>11.5724</v>
      </c>
      <c r="I1624" s="184">
        <v>2.8948999999999998</v>
      </c>
      <c r="J1624" s="184">
        <v>-4.2872000000000003</v>
      </c>
      <c r="K1624" s="184">
        <v>4.0176999999999996</v>
      </c>
      <c r="L1624" s="184">
        <v>2.0375999999999999</v>
      </c>
      <c r="M1624" s="184">
        <v>3.5648</v>
      </c>
      <c r="N1624" s="184">
        <v>3.9449000000000001</v>
      </c>
      <c r="O1624" s="184">
        <v>11.289899999999999</v>
      </c>
      <c r="P1624" s="184">
        <v>9.3238000000000003</v>
      </c>
      <c r="Q1624" s="184">
        <v>8.9337</v>
      </c>
      <c r="R1624" s="184">
        <v>8.7018000000000004</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44391</v>
      </c>
      <c r="E1625" s="184">
        <v>74.502600000000001</v>
      </c>
      <c r="F1625" s="184">
        <v>15.095599999999999</v>
      </c>
      <c r="G1625" s="184">
        <v>4.3922999999999996</v>
      </c>
      <c r="H1625" s="184">
        <v>11.067500000000001</v>
      </c>
      <c r="I1625" s="184">
        <v>2.3923000000000001</v>
      </c>
      <c r="J1625" s="184">
        <v>-4.7854999999999999</v>
      </c>
      <c r="K1625" s="184">
        <v>3.4982000000000002</v>
      </c>
      <c r="L1625" s="184">
        <v>1.5083</v>
      </c>
      <c r="M1625" s="184">
        <v>3.0270000000000001</v>
      </c>
      <c r="N1625" s="184">
        <v>3.4116</v>
      </c>
      <c r="O1625" s="184">
        <v>10.6135</v>
      </c>
      <c r="P1625" s="184">
        <v>8.6242999999999999</v>
      </c>
      <c r="Q1625" s="184">
        <v>9.6485000000000003</v>
      </c>
      <c r="R1625" s="184">
        <v>8.1105999999999998</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44391</v>
      </c>
      <c r="E1626" s="184">
        <v>20.0915</v>
      </c>
      <c r="F1626" s="184">
        <v>-24.146000000000001</v>
      </c>
      <c r="G1626" s="184">
        <v>-0.58130000000000004</v>
      </c>
      <c r="H1626" s="184">
        <v>16.218800000000002</v>
      </c>
      <c r="I1626" s="184">
        <v>8.1094000000000008</v>
      </c>
      <c r="J1626" s="184">
        <v>-1.8925000000000001</v>
      </c>
      <c r="K1626" s="184">
        <v>4.7849000000000004</v>
      </c>
      <c r="L1626" s="184">
        <v>5.0906000000000002</v>
      </c>
      <c r="M1626" s="184">
        <v>6.2859999999999996</v>
      </c>
      <c r="N1626" s="184">
        <v>6.6649000000000003</v>
      </c>
      <c r="O1626" s="184">
        <v>10.9458</v>
      </c>
      <c r="P1626" s="184">
        <v>9.0236999999999998</v>
      </c>
      <c r="Q1626" s="184">
        <v>9.8605999999999998</v>
      </c>
      <c r="R1626" s="184">
        <v>8.3295999999999992</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44391</v>
      </c>
      <c r="E1627" s="184">
        <v>19.387599999999999</v>
      </c>
      <c r="F1627" s="184">
        <v>-24.834</v>
      </c>
      <c r="G1627" s="184">
        <v>-1.3176000000000001</v>
      </c>
      <c r="H1627" s="184">
        <v>15.4565</v>
      </c>
      <c r="I1627" s="184">
        <v>7.3631000000000002</v>
      </c>
      <c r="J1627" s="184">
        <v>-2.6362999999999999</v>
      </c>
      <c r="K1627" s="184">
        <v>4.0289000000000001</v>
      </c>
      <c r="L1627" s="184">
        <v>4.3643000000000001</v>
      </c>
      <c r="M1627" s="184">
        <v>5.6238999999999999</v>
      </c>
      <c r="N1627" s="184">
        <v>6.0307000000000004</v>
      </c>
      <c r="O1627" s="184">
        <v>10.3927</v>
      </c>
      <c r="P1627" s="184">
        <v>8.4803999999999995</v>
      </c>
      <c r="Q1627" s="184">
        <v>9.3337000000000003</v>
      </c>
      <c r="R1627" s="184">
        <v>7.7671000000000001</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44391</v>
      </c>
      <c r="E1628" s="184">
        <v>47.669199999999996</v>
      </c>
      <c r="F1628" s="184">
        <v>18.0793</v>
      </c>
      <c r="G1628" s="184">
        <v>6.2687999999999997</v>
      </c>
      <c r="H1628" s="184">
        <v>15.391999999999999</v>
      </c>
      <c r="I1628" s="184">
        <v>5.1238000000000001</v>
      </c>
      <c r="J1628" s="184">
        <v>-3.89</v>
      </c>
      <c r="K1628" s="184">
        <v>4.0392000000000001</v>
      </c>
      <c r="L1628" s="184">
        <v>0.89019999999999999</v>
      </c>
      <c r="M1628" s="184">
        <v>1.6338999999999999</v>
      </c>
      <c r="N1628" s="184">
        <v>1.341</v>
      </c>
      <c r="O1628" s="184">
        <v>7.5818000000000003</v>
      </c>
      <c r="P1628" s="184">
        <v>5.5171999999999999</v>
      </c>
      <c r="Q1628" s="184">
        <v>8.2879000000000005</v>
      </c>
      <c r="R1628" s="184">
        <v>4.7545000000000002</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44391</v>
      </c>
      <c r="E1629" s="184">
        <v>51.234200000000001</v>
      </c>
      <c r="F1629" s="184">
        <v>18.5322</v>
      </c>
      <c r="G1629" s="184">
        <v>6.7313999999999998</v>
      </c>
      <c r="H1629" s="184">
        <v>15.8535</v>
      </c>
      <c r="I1629" s="184">
        <v>5.5839999999999996</v>
      </c>
      <c r="J1629" s="184">
        <v>-3.4478</v>
      </c>
      <c r="K1629" s="184">
        <v>4.4703999999999997</v>
      </c>
      <c r="L1629" s="184">
        <v>1.3157000000000001</v>
      </c>
      <c r="M1629" s="184">
        <v>2.0747</v>
      </c>
      <c r="N1629" s="184">
        <v>1.7895000000000001</v>
      </c>
      <c r="O1629" s="184">
        <v>8.2247000000000003</v>
      </c>
      <c r="P1629" s="184">
        <v>6.3032000000000004</v>
      </c>
      <c r="Q1629" s="184">
        <v>7.8742999999999999</v>
      </c>
      <c r="R1629" s="184">
        <v>5.2499000000000002</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44391</v>
      </c>
      <c r="E1630" s="184">
        <v>43.889800000000001</v>
      </c>
      <c r="F1630" s="184">
        <v>17.139600000000002</v>
      </c>
      <c r="G1630" s="184">
        <v>4.2271000000000001</v>
      </c>
      <c r="H1630" s="184">
        <v>14.857100000000001</v>
      </c>
      <c r="I1630" s="184">
        <v>4.0277000000000003</v>
      </c>
      <c r="J1630" s="184">
        <v>-4.3476999999999997</v>
      </c>
      <c r="K1630" s="184">
        <v>3.5907</v>
      </c>
      <c r="L1630" s="184">
        <v>0.44209999999999999</v>
      </c>
      <c r="M1630" s="184">
        <v>1.9123000000000001</v>
      </c>
      <c r="N1630" s="184">
        <v>2.3509000000000002</v>
      </c>
      <c r="O1630" s="184">
        <v>7.9047000000000001</v>
      </c>
      <c r="P1630" s="184">
        <v>6.7096999999999998</v>
      </c>
      <c r="Q1630" s="184">
        <v>7.6824000000000003</v>
      </c>
      <c r="R1630" s="184">
        <v>6.3472999999999997</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44391</v>
      </c>
      <c r="E1631" s="184">
        <v>45.414000000000001</v>
      </c>
      <c r="F1631" s="184">
        <v>17.6099</v>
      </c>
      <c r="G1631" s="184">
        <v>4.6806000000000001</v>
      </c>
      <c r="H1631" s="184">
        <v>15.303900000000001</v>
      </c>
      <c r="I1631" s="184">
        <v>4.4798</v>
      </c>
      <c r="J1631" s="184">
        <v>-3.8988999999999998</v>
      </c>
      <c r="K1631" s="184">
        <v>4.0213000000000001</v>
      </c>
      <c r="L1631" s="184">
        <v>0.88260000000000005</v>
      </c>
      <c r="M1631" s="184">
        <v>2.3742999999999999</v>
      </c>
      <c r="N1631" s="184">
        <v>2.8136000000000001</v>
      </c>
      <c r="O1631" s="184">
        <v>8.34</v>
      </c>
      <c r="P1631" s="184">
        <v>7.1433999999999997</v>
      </c>
      <c r="Q1631" s="184">
        <v>8.3811</v>
      </c>
      <c r="R1631" s="184">
        <v>6.8044000000000002</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44391</v>
      </c>
      <c r="E1632" s="184">
        <v>78.406700000000001</v>
      </c>
      <c r="F1632" s="184">
        <v>-7.7725999999999997</v>
      </c>
      <c r="G1632" s="184">
        <v>-5.7214</v>
      </c>
      <c r="H1632" s="184">
        <v>7.3200000000000001E-2</v>
      </c>
      <c r="I1632" s="184">
        <v>-7.6948999999999996</v>
      </c>
      <c r="J1632" s="184">
        <v>-8.8972999999999995</v>
      </c>
      <c r="K1632" s="184">
        <v>2.4236</v>
      </c>
      <c r="L1632" s="184">
        <v>1.2096</v>
      </c>
      <c r="M1632" s="184">
        <v>2.8460000000000001</v>
      </c>
      <c r="N1632" s="184">
        <v>2.8174000000000001</v>
      </c>
      <c r="O1632" s="184">
        <v>9.3531999999999993</v>
      </c>
      <c r="P1632" s="184">
        <v>8.2606999999999999</v>
      </c>
      <c r="Q1632" s="184">
        <v>9.8512000000000004</v>
      </c>
      <c r="R1632" s="184">
        <v>7.7725999999999997</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44391</v>
      </c>
      <c r="E1633" s="184">
        <v>82.664599999999993</v>
      </c>
      <c r="F1633" s="184">
        <v>-7.1516000000000002</v>
      </c>
      <c r="G1633" s="184">
        <v>-5.1094999999999997</v>
      </c>
      <c r="H1633" s="184">
        <v>0.68759999999999999</v>
      </c>
      <c r="I1633" s="184">
        <v>-7.0864000000000003</v>
      </c>
      <c r="J1633" s="184">
        <v>-8.2911999999999999</v>
      </c>
      <c r="K1633" s="184">
        <v>3.0381999999999998</v>
      </c>
      <c r="L1633" s="184">
        <v>1.8242</v>
      </c>
      <c r="M1633" s="184">
        <v>3.4704000000000002</v>
      </c>
      <c r="N1633" s="184">
        <v>3.4464999999999999</v>
      </c>
      <c r="O1633" s="184">
        <v>9.9304000000000006</v>
      </c>
      <c r="P1633" s="184">
        <v>8.8486999999999991</v>
      </c>
      <c r="Q1633" s="184">
        <v>9.2052999999999994</v>
      </c>
      <c r="R1633" s="184">
        <v>8.3437999999999999</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44391</v>
      </c>
      <c r="E1634" s="184">
        <v>17.3035</v>
      </c>
      <c r="F1634" s="184">
        <v>31.245799999999999</v>
      </c>
      <c r="G1634" s="184">
        <v>11.620200000000001</v>
      </c>
      <c r="H1634" s="184">
        <v>26.227599999999999</v>
      </c>
      <c r="I1634" s="184">
        <v>6.9645000000000001</v>
      </c>
      <c r="J1634" s="184">
        <v>-3.0998999999999999</v>
      </c>
      <c r="K1634" s="184">
        <v>4.4409000000000001</v>
      </c>
      <c r="L1634" s="184">
        <v>1.7456</v>
      </c>
      <c r="M1634" s="184">
        <v>2.7650000000000001</v>
      </c>
      <c r="N1634" s="184">
        <v>2.2200000000000002</v>
      </c>
      <c r="O1634" s="184">
        <v>7.3773</v>
      </c>
      <c r="P1634" s="184">
        <v>5.4253999999999998</v>
      </c>
      <c r="Q1634" s="184">
        <v>6.6096000000000004</v>
      </c>
      <c r="R1634" s="184">
        <v>4.7704000000000004</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44391</v>
      </c>
      <c r="E1635" s="184">
        <v>18.335799999999999</v>
      </c>
      <c r="F1635" s="184">
        <v>31.8781</v>
      </c>
      <c r="G1635" s="184">
        <v>12.3629</v>
      </c>
      <c r="H1635" s="184">
        <v>26.984100000000002</v>
      </c>
      <c r="I1635" s="184">
        <v>7.7294999999999998</v>
      </c>
      <c r="J1635" s="184">
        <v>-2.3311999999999999</v>
      </c>
      <c r="K1635" s="184">
        <v>5.2184999999999997</v>
      </c>
      <c r="L1635" s="184">
        <v>2.5255999999999998</v>
      </c>
      <c r="M1635" s="184">
        <v>3.5495000000000001</v>
      </c>
      <c r="N1635" s="184">
        <v>3.0291999999999999</v>
      </c>
      <c r="O1635" s="184">
        <v>8.2241999999999997</v>
      </c>
      <c r="P1635" s="184">
        <v>6.3758999999999997</v>
      </c>
      <c r="Q1635" s="184">
        <v>7.2839999999999998</v>
      </c>
      <c r="R1635" s="184">
        <v>5.6477000000000004</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44391</v>
      </c>
      <c r="E1636" s="184">
        <v>29.519600000000001</v>
      </c>
      <c r="F1636" s="184">
        <v>42.707999999999998</v>
      </c>
      <c r="G1636" s="184">
        <v>12.212</v>
      </c>
      <c r="H1636" s="184">
        <v>16.799199999999999</v>
      </c>
      <c r="I1636" s="184">
        <v>7.1291000000000002</v>
      </c>
      <c r="J1636" s="184">
        <v>-0.87729999999999997</v>
      </c>
      <c r="K1636" s="184">
        <v>6.5353000000000003</v>
      </c>
      <c r="L1636" s="184">
        <v>1.5751999999999999</v>
      </c>
      <c r="M1636" s="184">
        <v>3.1311</v>
      </c>
      <c r="N1636" s="184">
        <v>3.3660999999999999</v>
      </c>
      <c r="O1636" s="184">
        <v>11.8344</v>
      </c>
      <c r="P1636" s="184">
        <v>9.6423000000000005</v>
      </c>
      <c r="Q1636" s="184">
        <v>9.9440000000000008</v>
      </c>
      <c r="R1636" s="184">
        <v>8.7149000000000001</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44391</v>
      </c>
      <c r="E1637" s="184">
        <v>27.990400000000001</v>
      </c>
      <c r="F1637" s="184">
        <v>42.168500000000002</v>
      </c>
      <c r="G1637" s="184">
        <v>11.6242</v>
      </c>
      <c r="H1637" s="184">
        <v>16.2014</v>
      </c>
      <c r="I1637" s="184">
        <v>6.5084</v>
      </c>
      <c r="J1637" s="184">
        <v>-1.4934000000000001</v>
      </c>
      <c r="K1637" s="184">
        <v>5.9066000000000001</v>
      </c>
      <c r="L1637" s="184">
        <v>0.94750000000000001</v>
      </c>
      <c r="M1637" s="184">
        <v>2.4946999999999999</v>
      </c>
      <c r="N1637" s="184">
        <v>2.7246000000000001</v>
      </c>
      <c r="O1637" s="184">
        <v>11.1723</v>
      </c>
      <c r="P1637" s="184">
        <v>9.0058000000000007</v>
      </c>
      <c r="Q1637" s="184">
        <v>8.5055999999999994</v>
      </c>
      <c r="R1637" s="184">
        <v>8.0594000000000001</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44391</v>
      </c>
      <c r="E1638" s="184">
        <v>10.215299999999999</v>
      </c>
      <c r="F1638" s="184">
        <v>18.589400000000001</v>
      </c>
      <c r="G1638" s="184">
        <v>6.4371999999999998</v>
      </c>
      <c r="H1638" s="184">
        <v>16.899100000000001</v>
      </c>
      <c r="I1638" s="184">
        <v>7.0374999999999996</v>
      </c>
      <c r="J1638" s="184">
        <v>-3.2427999999999999</v>
      </c>
      <c r="K1638" s="184">
        <v>5.3391000000000002</v>
      </c>
      <c r="L1638" s="184"/>
      <c r="M1638" s="184"/>
      <c r="N1638" s="184"/>
      <c r="O1638" s="184"/>
      <c r="P1638" s="184"/>
      <c r="Q1638" s="184">
        <v>6.9543999999999997</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44391</v>
      </c>
      <c r="E1639" s="184">
        <v>10.2075</v>
      </c>
      <c r="F1639" s="184">
        <v>18.245699999999999</v>
      </c>
      <c r="G1639" s="184">
        <v>6.1555999999999997</v>
      </c>
      <c r="H1639" s="184">
        <v>16.6036</v>
      </c>
      <c r="I1639" s="184">
        <v>6.7603999999999997</v>
      </c>
      <c r="J1639" s="184">
        <v>-3.4942000000000002</v>
      </c>
      <c r="K1639" s="184">
        <v>5.0904999999999996</v>
      </c>
      <c r="L1639" s="184"/>
      <c r="M1639" s="184"/>
      <c r="N1639" s="184"/>
      <c r="O1639" s="184"/>
      <c r="P1639" s="184"/>
      <c r="Q1639" s="184">
        <v>6.7023999999999999</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44391</v>
      </c>
      <c r="E1640" s="184">
        <v>10.2166</v>
      </c>
      <c r="F1640" s="184">
        <v>24.31</v>
      </c>
      <c r="G1640" s="184">
        <v>10.518599999999999</v>
      </c>
      <c r="H1640" s="184">
        <v>21.009599999999999</v>
      </c>
      <c r="I1640" s="184">
        <v>6.8056999999999999</v>
      </c>
      <c r="J1640" s="184">
        <v>-3.5030000000000001</v>
      </c>
      <c r="K1640" s="184">
        <v>5.4055</v>
      </c>
      <c r="L1640" s="184"/>
      <c r="M1640" s="184"/>
      <c r="N1640" s="184"/>
      <c r="O1640" s="184"/>
      <c r="P1640" s="184"/>
      <c r="Q1640" s="184">
        <v>6.9964000000000004</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44391</v>
      </c>
      <c r="E1641" s="184">
        <v>10.208600000000001</v>
      </c>
      <c r="F1641" s="184">
        <v>24.329000000000001</v>
      </c>
      <c r="G1641" s="184">
        <v>10.3117</v>
      </c>
      <c r="H1641" s="184">
        <v>20.768699999999999</v>
      </c>
      <c r="I1641" s="184">
        <v>6.5542999999999996</v>
      </c>
      <c r="J1641" s="184">
        <v>-3.7545000000000002</v>
      </c>
      <c r="K1641" s="184">
        <v>5.1531000000000002</v>
      </c>
      <c r="L1641" s="184"/>
      <c r="M1641" s="184"/>
      <c r="N1641" s="184"/>
      <c r="O1641" s="184"/>
      <c r="P1641" s="184"/>
      <c r="Q1641" s="184">
        <v>6.7380000000000004</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44391</v>
      </c>
      <c r="E1642" s="184">
        <v>2248.4935</v>
      </c>
      <c r="F1642" s="184">
        <v>-13.8886</v>
      </c>
      <c r="G1642" s="184">
        <v>0.42049999999999998</v>
      </c>
      <c r="H1642" s="184">
        <v>16.919499999999999</v>
      </c>
      <c r="I1642" s="184">
        <v>-9.9500000000000005E-2</v>
      </c>
      <c r="J1642" s="184">
        <v>-7.7843</v>
      </c>
      <c r="K1642" s="184">
        <v>-0.45739999999999997</v>
      </c>
      <c r="L1642" s="184">
        <v>-1.4492</v>
      </c>
      <c r="M1642" s="184">
        <v>0.39729999999999999</v>
      </c>
      <c r="N1642" s="184">
        <v>0.16619999999999999</v>
      </c>
      <c r="O1642" s="184">
        <v>7.5547000000000004</v>
      </c>
      <c r="P1642" s="184">
        <v>6.7305000000000001</v>
      </c>
      <c r="Q1642" s="184">
        <v>6.2161999999999997</v>
      </c>
      <c r="R1642" s="184">
        <v>3.7959000000000001</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44391</v>
      </c>
      <c r="E1643" s="184">
        <v>2412.7593000000002</v>
      </c>
      <c r="F1643" s="184">
        <v>-13.1187</v>
      </c>
      <c r="G1643" s="184">
        <v>1.1904999999999999</v>
      </c>
      <c r="H1643" s="184">
        <v>17.6921</v>
      </c>
      <c r="I1643" s="184">
        <v>0.67059999999999997</v>
      </c>
      <c r="J1643" s="184">
        <v>-7.0190000000000001</v>
      </c>
      <c r="K1643" s="184">
        <v>0.3125</v>
      </c>
      <c r="L1643" s="184">
        <v>-0.68220000000000003</v>
      </c>
      <c r="M1643" s="184">
        <v>1.1728000000000001</v>
      </c>
      <c r="N1643" s="184">
        <v>0.94120000000000004</v>
      </c>
      <c r="O1643" s="184">
        <v>8.4001000000000001</v>
      </c>
      <c r="P1643" s="184">
        <v>7.5553999999999997</v>
      </c>
      <c r="Q1643" s="184">
        <v>8.0573999999999995</v>
      </c>
      <c r="R1643" s="184">
        <v>4.6298000000000004</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44391</v>
      </c>
      <c r="E1644" s="184">
        <v>83.209900000000005</v>
      </c>
      <c r="F1644" s="184">
        <v>1.8863000000000001</v>
      </c>
      <c r="G1644" s="184">
        <v>-0.307</v>
      </c>
      <c r="H1644" s="184">
        <v>5.9410999999999996</v>
      </c>
      <c r="I1644" s="184">
        <v>-2.5072999999999999</v>
      </c>
      <c r="J1644" s="184">
        <v>-6.3433000000000002</v>
      </c>
      <c r="K1644" s="184">
        <v>4.1748000000000003</v>
      </c>
      <c r="L1644" s="184">
        <v>0.26910000000000001</v>
      </c>
      <c r="M1644" s="184">
        <v>3.9441999999999999</v>
      </c>
      <c r="N1644" s="184">
        <v>3.8395000000000001</v>
      </c>
      <c r="O1644" s="184">
        <v>10.5517</v>
      </c>
      <c r="P1644" s="184">
        <v>8.7387999999999995</v>
      </c>
      <c r="Q1644" s="184">
        <v>8.9869000000000003</v>
      </c>
      <c r="R1644" s="184">
        <v>7.8102</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44391</v>
      </c>
      <c r="E1645" s="184">
        <v>85.2196</v>
      </c>
      <c r="F1645" s="184">
        <v>1.8846000000000001</v>
      </c>
      <c r="G1645" s="184">
        <v>-0.29980000000000001</v>
      </c>
      <c r="H1645" s="184">
        <v>5.9417999999999997</v>
      </c>
      <c r="I1645" s="184">
        <v>-2.5062000000000002</v>
      </c>
      <c r="J1645" s="184">
        <v>-6.3428000000000004</v>
      </c>
      <c r="K1645" s="184">
        <v>4.1749999999999998</v>
      </c>
      <c r="L1645" s="184">
        <v>0.27039999999999997</v>
      </c>
      <c r="M1645" s="184">
        <v>3.9453999999999998</v>
      </c>
      <c r="N1645" s="184">
        <v>3.8403999999999998</v>
      </c>
      <c r="O1645" s="184">
        <v>10.5519</v>
      </c>
      <c r="P1645" s="184">
        <v>8.7429000000000006</v>
      </c>
      <c r="Q1645" s="184">
        <v>9.0259</v>
      </c>
      <c r="R1645" s="184">
        <v>7.8106</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44391</v>
      </c>
      <c r="E1646" s="184">
        <v>76.412000000000006</v>
      </c>
      <c r="F1646" s="184">
        <v>0.90759999999999996</v>
      </c>
      <c r="G1646" s="184">
        <v>-1.2895000000000001</v>
      </c>
      <c r="H1646" s="184">
        <v>4.952</v>
      </c>
      <c r="I1646" s="184">
        <v>-3.4891999999999999</v>
      </c>
      <c r="J1646" s="184">
        <v>-7.3246000000000002</v>
      </c>
      <c r="K1646" s="184">
        <v>3.1692999999999998</v>
      </c>
      <c r="L1646" s="184">
        <v>-0.73129999999999995</v>
      </c>
      <c r="M1646" s="184">
        <v>2.9024999999999999</v>
      </c>
      <c r="N1646" s="184">
        <v>2.7904</v>
      </c>
      <c r="O1646" s="184">
        <v>9.4269999999999996</v>
      </c>
      <c r="P1646" s="184">
        <v>7.6447000000000003</v>
      </c>
      <c r="Q1646" s="184">
        <v>9.4344000000000001</v>
      </c>
      <c r="R1646" s="184">
        <v>6.7179000000000002</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44391</v>
      </c>
      <c r="E1647" s="184">
        <v>59.099400000000003</v>
      </c>
      <c r="F1647" s="184">
        <v>13.221500000000001</v>
      </c>
      <c r="G1647" s="184">
        <v>6.2431000000000001</v>
      </c>
      <c r="H1647" s="184">
        <v>18.283200000000001</v>
      </c>
      <c r="I1647" s="184">
        <v>7.9116</v>
      </c>
      <c r="J1647" s="184">
        <v>-2.8159000000000001</v>
      </c>
      <c r="K1647" s="184">
        <v>4.0579000000000001</v>
      </c>
      <c r="L1647" s="184">
        <v>6.5199999999999994E-2</v>
      </c>
      <c r="M1647" s="184">
        <v>2.3319000000000001</v>
      </c>
      <c r="N1647" s="184">
        <v>3.0112000000000001</v>
      </c>
      <c r="O1647" s="184">
        <v>9.3712</v>
      </c>
      <c r="P1647" s="184">
        <v>8.2042999999999999</v>
      </c>
      <c r="Q1647" s="184">
        <v>9.7955000000000005</v>
      </c>
      <c r="R1647" s="184">
        <v>7.0145999999999997</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44391</v>
      </c>
      <c r="E1648" s="184">
        <v>54.069699999999997</v>
      </c>
      <c r="F1648" s="184">
        <v>12.0199</v>
      </c>
      <c r="G1648" s="184">
        <v>5.0259</v>
      </c>
      <c r="H1648" s="184">
        <v>17.076799999999999</v>
      </c>
      <c r="I1648" s="184">
        <v>6.7050999999999998</v>
      </c>
      <c r="J1648" s="184">
        <v>-4.0145</v>
      </c>
      <c r="K1648" s="184">
        <v>2.8477999999999999</v>
      </c>
      <c r="L1648" s="184">
        <v>-1.1488</v>
      </c>
      <c r="M1648" s="184">
        <v>1.1286</v>
      </c>
      <c r="N1648" s="184">
        <v>1.8078000000000001</v>
      </c>
      <c r="O1648" s="184">
        <v>8.0410000000000004</v>
      </c>
      <c r="P1648" s="184">
        <v>6.7929000000000004</v>
      </c>
      <c r="Q1648" s="184">
        <v>8.2430000000000003</v>
      </c>
      <c r="R1648" s="184">
        <v>5.7312000000000003</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44391</v>
      </c>
      <c r="E1649" s="184">
        <v>52.060400000000001</v>
      </c>
      <c r="F1649" s="184">
        <v>18.939800000000002</v>
      </c>
      <c r="G1649" s="184">
        <v>7.7062999999999997</v>
      </c>
      <c r="H1649" s="184">
        <v>13.908899999999999</v>
      </c>
      <c r="I1649" s="184">
        <v>6.5416999999999996</v>
      </c>
      <c r="J1649" s="184">
        <v>-1.4169</v>
      </c>
      <c r="K1649" s="184">
        <v>5.5350999999999999</v>
      </c>
      <c r="L1649" s="184">
        <v>2.8771</v>
      </c>
      <c r="M1649" s="184">
        <v>3.5404</v>
      </c>
      <c r="N1649" s="184">
        <v>3.6335000000000002</v>
      </c>
      <c r="O1649" s="184">
        <v>10.457800000000001</v>
      </c>
      <c r="P1649" s="184">
        <v>8.6079000000000008</v>
      </c>
      <c r="Q1649" s="184">
        <v>8.4001999999999999</v>
      </c>
      <c r="R1649" s="184">
        <v>7.5129999999999999</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44391</v>
      </c>
      <c r="E1650" s="184">
        <v>48.624299999999998</v>
      </c>
      <c r="F1650" s="184">
        <v>18.25</v>
      </c>
      <c r="G1650" s="184">
        <v>6.9878</v>
      </c>
      <c r="H1650" s="184">
        <v>13.1912</v>
      </c>
      <c r="I1650" s="184">
        <v>5.8197999999999999</v>
      </c>
      <c r="J1650" s="184">
        <v>-2.1356000000000002</v>
      </c>
      <c r="K1650" s="184">
        <v>4.8066000000000004</v>
      </c>
      <c r="L1650" s="184">
        <v>2.1497999999999999</v>
      </c>
      <c r="M1650" s="184">
        <v>2.8056999999999999</v>
      </c>
      <c r="N1650" s="184">
        <v>2.8917999999999999</v>
      </c>
      <c r="O1650" s="184">
        <v>9.6044999999999998</v>
      </c>
      <c r="P1650" s="184">
        <v>7.702</v>
      </c>
      <c r="Q1650" s="184">
        <v>7.5827</v>
      </c>
      <c r="R1650" s="184">
        <v>6.7610000000000001</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44391</v>
      </c>
      <c r="E1652" s="184">
        <v>30.3734</v>
      </c>
      <c r="F1652" s="184">
        <v>22.1249</v>
      </c>
      <c r="G1652" s="184">
        <v>6.0857000000000001</v>
      </c>
      <c r="H1652" s="184">
        <v>17.984500000000001</v>
      </c>
      <c r="I1652" s="184">
        <v>4.4280999999999997</v>
      </c>
      <c r="J1652" s="184">
        <v>-5.2923999999999998</v>
      </c>
      <c r="K1652" s="184">
        <v>3.1061999999999999</v>
      </c>
      <c r="L1652" s="184">
        <v>0.3352</v>
      </c>
      <c r="M1652" s="184">
        <v>1.6736</v>
      </c>
      <c r="N1652" s="184">
        <v>1.7981</v>
      </c>
      <c r="O1652" s="184">
        <v>9.8802000000000003</v>
      </c>
      <c r="P1652" s="184">
        <v>8.6892999999999994</v>
      </c>
      <c r="Q1652" s="184">
        <v>8.9930000000000003</v>
      </c>
      <c r="R1652" s="184">
        <v>6.6185999999999998</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44391</v>
      </c>
      <c r="E1653" s="184">
        <v>33.102600000000002</v>
      </c>
      <c r="F1653" s="184">
        <v>23.0596</v>
      </c>
      <c r="G1653" s="184">
        <v>7.0415999999999999</v>
      </c>
      <c r="H1653" s="184">
        <v>18.955200000000001</v>
      </c>
      <c r="I1653" s="184">
        <v>5.3903999999999996</v>
      </c>
      <c r="J1653" s="184">
        <v>-4.3326000000000002</v>
      </c>
      <c r="K1653" s="184">
        <v>4.0838999999999999</v>
      </c>
      <c r="L1653" s="184">
        <v>1.3078000000000001</v>
      </c>
      <c r="M1653" s="184">
        <v>2.6585999999999999</v>
      </c>
      <c r="N1653" s="184">
        <v>2.7896999999999998</v>
      </c>
      <c r="O1653" s="184">
        <v>10.906000000000001</v>
      </c>
      <c r="P1653" s="184">
        <v>9.7828999999999997</v>
      </c>
      <c r="Q1653" s="184">
        <v>10.2577</v>
      </c>
      <c r="R1653" s="184">
        <v>7.6295000000000002</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44391</v>
      </c>
      <c r="E1654" s="184">
        <v>33.192</v>
      </c>
      <c r="F1654" s="184">
        <v>22.997399999999999</v>
      </c>
      <c r="G1654" s="184">
        <v>7.0446</v>
      </c>
      <c r="H1654" s="184">
        <v>18.935600000000001</v>
      </c>
      <c r="I1654" s="184">
        <v>5.3837000000000002</v>
      </c>
      <c r="J1654" s="184">
        <v>-4.3319000000000001</v>
      </c>
      <c r="K1654" s="184">
        <v>4.0823999999999998</v>
      </c>
      <c r="L1654" s="184">
        <v>1.3073999999999999</v>
      </c>
      <c r="M1654" s="184">
        <v>2.6587999999999998</v>
      </c>
      <c r="N1654" s="184">
        <v>2.7896000000000001</v>
      </c>
      <c r="O1654" s="184">
        <v>10.908099999999999</v>
      </c>
      <c r="P1654" s="184">
        <v>9.7835999999999999</v>
      </c>
      <c r="Q1654" s="184">
        <v>10.6175</v>
      </c>
      <c r="R1654" s="184">
        <v>7.6295999999999999</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44391</v>
      </c>
      <c r="E1655" s="184">
        <v>24.184799999999999</v>
      </c>
      <c r="F1655" s="184">
        <v>20.083600000000001</v>
      </c>
      <c r="G1655" s="184">
        <v>5.9813999999999998</v>
      </c>
      <c r="H1655" s="184">
        <v>11.3004</v>
      </c>
      <c r="I1655" s="184">
        <v>3.3784999999999998</v>
      </c>
      <c r="J1655" s="184">
        <v>-4.1311999999999998</v>
      </c>
      <c r="K1655" s="184">
        <v>4.2502000000000004</v>
      </c>
      <c r="L1655" s="184">
        <v>2.3586</v>
      </c>
      <c r="M1655" s="184">
        <v>2.7010000000000001</v>
      </c>
      <c r="N1655" s="184">
        <v>3.0293000000000001</v>
      </c>
      <c r="O1655" s="184">
        <v>8.4856999999999996</v>
      </c>
      <c r="P1655" s="184">
        <v>7.2751999999999999</v>
      </c>
      <c r="Q1655" s="184">
        <v>7.1893000000000002</v>
      </c>
      <c r="R1655" s="184">
        <v>5.6467000000000001</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44391</v>
      </c>
      <c r="E1656" s="184">
        <v>25.123899999999999</v>
      </c>
      <c r="F1656" s="184">
        <v>21.0778</v>
      </c>
      <c r="G1656" s="184">
        <v>7.1257000000000001</v>
      </c>
      <c r="H1656" s="184">
        <v>12.4407</v>
      </c>
      <c r="I1656" s="184">
        <v>4.5323000000000002</v>
      </c>
      <c r="J1656" s="184">
        <v>-2.9853999999999998</v>
      </c>
      <c r="K1656" s="184">
        <v>5.4179000000000004</v>
      </c>
      <c r="L1656" s="184">
        <v>3.5297999999999998</v>
      </c>
      <c r="M1656" s="184">
        <v>3.9198</v>
      </c>
      <c r="N1656" s="184">
        <v>4.2995999999999999</v>
      </c>
      <c r="O1656" s="184">
        <v>9.3188999999999993</v>
      </c>
      <c r="P1656" s="184">
        <v>7.9153000000000002</v>
      </c>
      <c r="Q1656" s="184">
        <v>8.3381000000000007</v>
      </c>
      <c r="R1656" s="184">
        <v>6.5473999999999997</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44391</v>
      </c>
      <c r="E1657" s="184">
        <v>52.946300000000001</v>
      </c>
      <c r="F1657" s="184">
        <v>6.5503</v>
      </c>
      <c r="G1657" s="184">
        <v>2.3170000000000002</v>
      </c>
      <c r="H1657" s="184">
        <v>4.8597000000000001</v>
      </c>
      <c r="I1657" s="184">
        <v>1.0295000000000001</v>
      </c>
      <c r="J1657" s="184">
        <v>-1.2694000000000001</v>
      </c>
      <c r="K1657" s="184">
        <v>3.1013000000000002</v>
      </c>
      <c r="L1657" s="184">
        <v>2.8485999999999998</v>
      </c>
      <c r="M1657" s="184">
        <v>3.8033000000000001</v>
      </c>
      <c r="N1657" s="184">
        <v>3.7524000000000002</v>
      </c>
      <c r="O1657" s="184">
        <v>10.612500000000001</v>
      </c>
      <c r="P1657" s="184">
        <v>9.3602000000000007</v>
      </c>
      <c r="Q1657" s="184">
        <v>10.1943</v>
      </c>
      <c r="R1657" s="184">
        <v>7.9383999999999997</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44391</v>
      </c>
      <c r="E1658" s="184">
        <v>50.951599999999999</v>
      </c>
      <c r="F1658" s="184">
        <v>6.0900999999999996</v>
      </c>
      <c r="G1658" s="184">
        <v>1.8344</v>
      </c>
      <c r="H1658" s="184">
        <v>4.3837000000000002</v>
      </c>
      <c r="I1658" s="184">
        <v>0.55269999999999997</v>
      </c>
      <c r="J1658" s="184">
        <v>-1.7478</v>
      </c>
      <c r="K1658" s="184">
        <v>2.6177999999999999</v>
      </c>
      <c r="L1658" s="184">
        <v>2.3633000000000002</v>
      </c>
      <c r="M1658" s="184">
        <v>3.3033000000000001</v>
      </c>
      <c r="N1658" s="184">
        <v>3.254</v>
      </c>
      <c r="O1658" s="184">
        <v>10.079700000000001</v>
      </c>
      <c r="P1658" s="184">
        <v>8.7952999999999992</v>
      </c>
      <c r="Q1658" s="184">
        <v>8.2376000000000005</v>
      </c>
      <c r="R1658" s="184">
        <v>7.4375</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44391</v>
      </c>
      <c r="E1659" s="184">
        <v>66.778099999999995</v>
      </c>
      <c r="F1659" s="184">
        <v>12.4117</v>
      </c>
      <c r="G1659" s="184">
        <v>10.312200000000001</v>
      </c>
      <c r="H1659" s="184">
        <v>22.223299999999998</v>
      </c>
      <c r="I1659" s="184">
        <v>7.2938999999999998</v>
      </c>
      <c r="J1659" s="184">
        <v>-5.0061</v>
      </c>
      <c r="K1659" s="184">
        <v>4.4417999999999997</v>
      </c>
      <c r="L1659" s="184">
        <v>-0.24610000000000001</v>
      </c>
      <c r="M1659" s="184">
        <v>1.9036999999999999</v>
      </c>
      <c r="N1659" s="184">
        <v>1.7849999999999999</v>
      </c>
      <c r="O1659" s="184">
        <v>9.2393000000000001</v>
      </c>
      <c r="P1659" s="184">
        <v>7.5727000000000002</v>
      </c>
      <c r="Q1659" s="184">
        <v>8.7932000000000006</v>
      </c>
      <c r="R1659" s="184">
        <v>5.3102999999999998</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44391</v>
      </c>
      <c r="E1660" s="184">
        <v>61.966000000000001</v>
      </c>
      <c r="F1660" s="184">
        <v>11.7255</v>
      </c>
      <c r="G1660" s="184">
        <v>9.6493000000000002</v>
      </c>
      <c r="H1660" s="184">
        <v>21.5548</v>
      </c>
      <c r="I1660" s="184">
        <v>6.6181000000000001</v>
      </c>
      <c r="J1660" s="184">
        <v>-5.5895999999999999</v>
      </c>
      <c r="K1660" s="184">
        <v>3.6979000000000002</v>
      </c>
      <c r="L1660" s="184">
        <v>-1.1326000000000001</v>
      </c>
      <c r="M1660" s="184">
        <v>1.0317000000000001</v>
      </c>
      <c r="N1660" s="184">
        <v>0.95189999999999997</v>
      </c>
      <c r="O1660" s="184">
        <v>8.3600999999999992</v>
      </c>
      <c r="P1660" s="184">
        <v>6.5976999999999997</v>
      </c>
      <c r="Q1660" s="184">
        <v>8.6961999999999993</v>
      </c>
      <c r="R1660" s="184">
        <v>4.5244</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44391</v>
      </c>
      <c r="E1661" s="184">
        <v>50.804299999999998</v>
      </c>
      <c r="F1661" s="184">
        <v>11.6425</v>
      </c>
      <c r="G1661" s="184">
        <v>4.0110999999999999</v>
      </c>
      <c r="H1661" s="184">
        <v>7.2149000000000001</v>
      </c>
      <c r="I1661" s="184">
        <v>1.3863000000000001</v>
      </c>
      <c r="J1661" s="184">
        <v>-2.8146</v>
      </c>
      <c r="K1661" s="184">
        <v>3.1812999999999998</v>
      </c>
      <c r="L1661" s="184">
        <v>1.452</v>
      </c>
      <c r="M1661" s="184">
        <v>2.5084</v>
      </c>
      <c r="N1661" s="184">
        <v>2.0106999999999999</v>
      </c>
      <c r="O1661" s="184">
        <v>9.2594999999999992</v>
      </c>
      <c r="P1661" s="184">
        <v>8.7746999999999993</v>
      </c>
      <c r="Q1661" s="184">
        <v>9.27</v>
      </c>
      <c r="R1661" s="184">
        <v>6.3697999999999997</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44391</v>
      </c>
      <c r="E1662" s="184">
        <v>49.595599999999997</v>
      </c>
      <c r="F1662" s="184">
        <v>11.4108</v>
      </c>
      <c r="G1662" s="184">
        <v>3.7406000000000001</v>
      </c>
      <c r="H1662" s="184">
        <v>6.9377000000000004</v>
      </c>
      <c r="I1662" s="184">
        <v>1.1096999999999999</v>
      </c>
      <c r="J1662" s="184">
        <v>-3.0929000000000002</v>
      </c>
      <c r="K1662" s="184">
        <v>2.8994</v>
      </c>
      <c r="L1662" s="184">
        <v>1.1556</v>
      </c>
      <c r="M1662" s="184">
        <v>2.2098</v>
      </c>
      <c r="N1662" s="184">
        <v>1.7105999999999999</v>
      </c>
      <c r="O1662" s="184">
        <v>8.9503000000000004</v>
      </c>
      <c r="P1662" s="184">
        <v>8.4745000000000008</v>
      </c>
      <c r="Q1662" s="184">
        <v>8.5629000000000008</v>
      </c>
      <c r="R1662" s="184">
        <v>6.0498000000000003</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6.9116914893617016</v>
      </c>
      <c r="G1663" s="186">
        <v>3.7983680851063824</v>
      </c>
      <c r="H1663" s="186">
        <v>13.399302127659574</v>
      </c>
      <c r="I1663" s="186">
        <v>2.9577914893617026</v>
      </c>
      <c r="J1663" s="186">
        <v>-4.2808702127659588</v>
      </c>
      <c r="K1663" s="186">
        <v>3.9602829787234048</v>
      </c>
      <c r="L1663" s="186">
        <v>1.2999976744186048</v>
      </c>
      <c r="M1663" s="186">
        <v>2.7998697674418604</v>
      </c>
      <c r="N1663" s="186">
        <v>2.90573023255814</v>
      </c>
      <c r="O1663" s="186">
        <v>9.5148348837209298</v>
      </c>
      <c r="P1663" s="186">
        <v>8.0338255813953481</v>
      </c>
      <c r="Q1663" s="186">
        <v>8.5228085106382956</v>
      </c>
      <c r="R1663" s="186">
        <v>6.7694930232558148</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12.0199</v>
      </c>
      <c r="G1664" s="186">
        <v>4.6806000000000001</v>
      </c>
      <c r="H1664" s="186">
        <v>13.908899999999999</v>
      </c>
      <c r="I1664" s="186">
        <v>4.2397</v>
      </c>
      <c r="J1664" s="186">
        <v>-4.0145</v>
      </c>
      <c r="K1664" s="186">
        <v>4.0579000000000001</v>
      </c>
      <c r="L1664" s="186">
        <v>1.3078000000000001</v>
      </c>
      <c r="M1664" s="186">
        <v>2.7650000000000001</v>
      </c>
      <c r="N1664" s="186">
        <v>2.8174000000000001</v>
      </c>
      <c r="O1664" s="186">
        <v>9.4269999999999996</v>
      </c>
      <c r="P1664" s="186">
        <v>8.26</v>
      </c>
      <c r="Q1664" s="186">
        <v>8.5629000000000008</v>
      </c>
      <c r="R1664" s="186">
        <v>6.8044000000000002</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44391</v>
      </c>
      <c r="E1667" s="184">
        <v>37.163800000000002</v>
      </c>
      <c r="F1667" s="184">
        <v>-3.0444</v>
      </c>
      <c r="G1667" s="184">
        <v>4.6779999999999999</v>
      </c>
      <c r="H1667" s="184">
        <v>9.3469999999999995</v>
      </c>
      <c r="I1667" s="184">
        <v>6.4912000000000001</v>
      </c>
      <c r="J1667" s="184">
        <v>0.74029999999999996</v>
      </c>
      <c r="K1667" s="184">
        <v>5.1669</v>
      </c>
      <c r="L1667" s="184">
        <v>3.9540999999999999</v>
      </c>
      <c r="M1667" s="184">
        <v>4.5979999999999999</v>
      </c>
      <c r="N1667" s="184">
        <v>6.3083</v>
      </c>
      <c r="O1667" s="184">
        <v>8.5001999999999995</v>
      </c>
      <c r="P1667" s="184">
        <v>7.7286000000000001</v>
      </c>
      <c r="Q1667" s="184">
        <v>7.4817</v>
      </c>
      <c r="R1667" s="184">
        <v>8.0196000000000005</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44391</v>
      </c>
      <c r="E1668" s="184">
        <v>39.155200000000001</v>
      </c>
      <c r="F1668" s="184">
        <v>-2.3302999999999998</v>
      </c>
      <c r="G1668" s="184">
        <v>5.3734000000000002</v>
      </c>
      <c r="H1668" s="184">
        <v>10.047000000000001</v>
      </c>
      <c r="I1668" s="184">
        <v>7.1977000000000002</v>
      </c>
      <c r="J1668" s="184">
        <v>1.4435</v>
      </c>
      <c r="K1668" s="184">
        <v>5.7648000000000001</v>
      </c>
      <c r="L1668" s="184">
        <v>4.6138000000000003</v>
      </c>
      <c r="M1668" s="184">
        <v>5.2919999999999998</v>
      </c>
      <c r="N1668" s="184">
        <v>7.0340999999999996</v>
      </c>
      <c r="O1668" s="184">
        <v>9.2492000000000001</v>
      </c>
      <c r="P1668" s="184">
        <v>8.4677000000000007</v>
      </c>
      <c r="Q1668" s="184">
        <v>9.3862000000000005</v>
      </c>
      <c r="R1668" s="184">
        <v>8.7670999999999992</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44391</v>
      </c>
      <c r="E1669" s="184">
        <v>25.818000000000001</v>
      </c>
      <c r="F1669" s="184">
        <v>0.98960000000000004</v>
      </c>
      <c r="G1669" s="184">
        <v>5.1212999999999997</v>
      </c>
      <c r="H1669" s="184">
        <v>9.2055000000000007</v>
      </c>
      <c r="I1669" s="184">
        <v>6.1947999999999999</v>
      </c>
      <c r="J1669" s="184">
        <v>0.72619999999999996</v>
      </c>
      <c r="K1669" s="184">
        <v>5.3404999999999996</v>
      </c>
      <c r="L1669" s="184">
        <v>4.1768000000000001</v>
      </c>
      <c r="M1669" s="184">
        <v>4.8085000000000004</v>
      </c>
      <c r="N1669" s="184">
        <v>5.3103999999999996</v>
      </c>
      <c r="O1669" s="184">
        <v>9.0518000000000001</v>
      </c>
      <c r="P1669" s="184">
        <v>8.3707999999999991</v>
      </c>
      <c r="Q1669" s="184">
        <v>8.8437000000000001</v>
      </c>
      <c r="R1669" s="184">
        <v>8.6471</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44391</v>
      </c>
      <c r="E1670" s="184">
        <v>24.236499999999999</v>
      </c>
      <c r="F1670" s="184">
        <v>0.30120000000000002</v>
      </c>
      <c r="G1670" s="184">
        <v>4.4604999999999997</v>
      </c>
      <c r="H1670" s="184">
        <v>8.5335999999999999</v>
      </c>
      <c r="I1670" s="184">
        <v>5.5084999999999997</v>
      </c>
      <c r="J1670" s="184">
        <v>4.02E-2</v>
      </c>
      <c r="K1670" s="184">
        <v>4.6386000000000003</v>
      </c>
      <c r="L1670" s="184">
        <v>3.4821</v>
      </c>
      <c r="M1670" s="184">
        <v>4.0952000000000002</v>
      </c>
      <c r="N1670" s="184">
        <v>4.5822000000000003</v>
      </c>
      <c r="O1670" s="184">
        <v>8.3330000000000002</v>
      </c>
      <c r="P1670" s="184">
        <v>7.6417000000000002</v>
      </c>
      <c r="Q1670" s="184">
        <v>8.0150000000000006</v>
      </c>
      <c r="R1670" s="184">
        <v>7.9184000000000001</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44391</v>
      </c>
      <c r="E1671" s="184">
        <v>23.188099999999999</v>
      </c>
      <c r="F1671" s="184">
        <v>5.8250000000000002</v>
      </c>
      <c r="G1671" s="184">
        <v>6.5541</v>
      </c>
      <c r="H1671" s="184">
        <v>11.696899999999999</v>
      </c>
      <c r="I1671" s="184">
        <v>7.7584999999999997</v>
      </c>
      <c r="J1671" s="184">
        <v>0.85589999999999999</v>
      </c>
      <c r="K1671" s="184">
        <v>4.1840999999999999</v>
      </c>
      <c r="L1671" s="184">
        <v>4.1946000000000003</v>
      </c>
      <c r="M1671" s="184">
        <v>4.1426999999999996</v>
      </c>
      <c r="N1671" s="184">
        <v>4.7850999999999999</v>
      </c>
      <c r="O1671" s="184">
        <v>7.3300999999999998</v>
      </c>
      <c r="P1671" s="184">
        <v>7.5061999999999998</v>
      </c>
      <c r="Q1671" s="184">
        <v>7.9111000000000002</v>
      </c>
      <c r="R1671" s="184">
        <v>6.5065999999999997</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44391</v>
      </c>
      <c r="E1672" s="184">
        <v>24.5014</v>
      </c>
      <c r="F1672" s="184">
        <v>6.5559000000000003</v>
      </c>
      <c r="G1672" s="184">
        <v>7.2770000000000001</v>
      </c>
      <c r="H1672" s="184">
        <v>12.394</v>
      </c>
      <c r="I1672" s="184">
        <v>8.4655000000000005</v>
      </c>
      <c r="J1672" s="184">
        <v>1.5611999999999999</v>
      </c>
      <c r="K1672" s="184">
        <v>4.9504999999999999</v>
      </c>
      <c r="L1672" s="184">
        <v>4.9817999999999998</v>
      </c>
      <c r="M1672" s="184">
        <v>4.9344999999999999</v>
      </c>
      <c r="N1672" s="184">
        <v>5.5831</v>
      </c>
      <c r="O1672" s="184">
        <v>8.0861000000000001</v>
      </c>
      <c r="P1672" s="184">
        <v>8.2714999999999996</v>
      </c>
      <c r="Q1672" s="184">
        <v>8.7335999999999991</v>
      </c>
      <c r="R1672" s="184">
        <v>7.2809999999999997</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44391</v>
      </c>
      <c r="E1673" s="184">
        <v>24.889500000000002</v>
      </c>
      <c r="F1673" s="184">
        <v>10.121499999999999</v>
      </c>
      <c r="G1673" s="184">
        <v>7.8982000000000001</v>
      </c>
      <c r="H1673" s="184">
        <v>14.116300000000001</v>
      </c>
      <c r="I1673" s="184">
        <v>9.7042999999999999</v>
      </c>
      <c r="J1673" s="184">
        <v>-1.9599999999999999E-2</v>
      </c>
      <c r="K1673" s="184">
        <v>5.0922999999999998</v>
      </c>
      <c r="L1673" s="184">
        <v>3.4479000000000002</v>
      </c>
      <c r="M1673" s="184">
        <v>4.2196999999999996</v>
      </c>
      <c r="N1673" s="184">
        <v>4.7718999999999996</v>
      </c>
      <c r="O1673" s="184">
        <v>7.3498999999999999</v>
      </c>
      <c r="P1673" s="184">
        <v>7.1041999999999996</v>
      </c>
      <c r="Q1673" s="184">
        <v>5.5628000000000002</v>
      </c>
      <c r="R1673" s="184">
        <v>7.9192</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44391</v>
      </c>
      <c r="E1674" s="184">
        <v>26.232099999999999</v>
      </c>
      <c r="F1674" s="184">
        <v>10.7171</v>
      </c>
      <c r="G1674" s="184">
        <v>8.6090999999999998</v>
      </c>
      <c r="H1674" s="184">
        <v>14.8109</v>
      </c>
      <c r="I1674" s="184">
        <v>10.407500000000001</v>
      </c>
      <c r="J1674" s="184">
        <v>0.68220000000000003</v>
      </c>
      <c r="K1674" s="184">
        <v>5.8013000000000003</v>
      </c>
      <c r="L1674" s="184">
        <v>4.1616</v>
      </c>
      <c r="M1674" s="184">
        <v>4.9448999999999996</v>
      </c>
      <c r="N1674" s="184">
        <v>5.4972000000000003</v>
      </c>
      <c r="O1674" s="184">
        <v>8.2026000000000003</v>
      </c>
      <c r="P1674" s="184">
        <v>7.8021000000000003</v>
      </c>
      <c r="Q1674" s="184">
        <v>8.4274000000000004</v>
      </c>
      <c r="R1674" s="184">
        <v>8.7209000000000003</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44391</v>
      </c>
      <c r="E1675" s="184">
        <v>18.488900000000001</v>
      </c>
      <c r="F1675" s="184">
        <v>-1.3818999999999999</v>
      </c>
      <c r="G1675" s="184">
        <v>2.8043999999999998</v>
      </c>
      <c r="H1675" s="184">
        <v>4.9401000000000002</v>
      </c>
      <c r="I1675" s="184">
        <v>2.6113</v>
      </c>
      <c r="J1675" s="184">
        <v>1.7859</v>
      </c>
      <c r="K1675" s="184">
        <v>4.3917000000000002</v>
      </c>
      <c r="L1675" s="184">
        <v>4.4512999999999998</v>
      </c>
      <c r="M1675" s="184">
        <v>4.2313999999999998</v>
      </c>
      <c r="N1675" s="184">
        <v>4.5846999999999998</v>
      </c>
      <c r="O1675" s="184">
        <v>-2.9125000000000001</v>
      </c>
      <c r="P1675" s="184">
        <v>1.2738</v>
      </c>
      <c r="Q1675" s="184">
        <v>4.6536999999999997</v>
      </c>
      <c r="R1675" s="184">
        <v>-1.6247</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44391</v>
      </c>
      <c r="E1676" s="184">
        <v>17.311599999999999</v>
      </c>
      <c r="F1676" s="184">
        <v>-1.6867000000000001</v>
      </c>
      <c r="G1676" s="184">
        <v>2.5310000000000001</v>
      </c>
      <c r="H1676" s="184">
        <v>4.6425999999999998</v>
      </c>
      <c r="I1676" s="184">
        <v>2.3212999999999999</v>
      </c>
      <c r="J1676" s="184">
        <v>1.5059</v>
      </c>
      <c r="K1676" s="184">
        <v>4.0566000000000004</v>
      </c>
      <c r="L1676" s="184">
        <v>3.9950999999999999</v>
      </c>
      <c r="M1676" s="184">
        <v>3.7294999999999998</v>
      </c>
      <c r="N1676" s="184">
        <v>4.0603999999999996</v>
      </c>
      <c r="O1676" s="184">
        <v>-3.4304999999999999</v>
      </c>
      <c r="P1676" s="184">
        <v>0.62109999999999999</v>
      </c>
      <c r="Q1676" s="184">
        <v>4.4596999999999998</v>
      </c>
      <c r="R1676" s="184">
        <v>-2.1453000000000002</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44391</v>
      </c>
      <c r="E1677" s="184">
        <v>21.8628</v>
      </c>
      <c r="F1677" s="184">
        <v>6.3452000000000002</v>
      </c>
      <c r="G1677" s="184">
        <v>6.0486000000000004</v>
      </c>
      <c r="H1677" s="184">
        <v>11.2576</v>
      </c>
      <c r="I1677" s="184">
        <v>7.2107000000000001</v>
      </c>
      <c r="J1677" s="184">
        <v>1.0527</v>
      </c>
      <c r="K1677" s="184">
        <v>4.4626999999999999</v>
      </c>
      <c r="L1677" s="184">
        <v>3.8511000000000002</v>
      </c>
      <c r="M1677" s="184">
        <v>4.2477</v>
      </c>
      <c r="N1677" s="184">
        <v>4.4667000000000003</v>
      </c>
      <c r="O1677" s="184">
        <v>8.0836000000000006</v>
      </c>
      <c r="P1677" s="184">
        <v>7.9767999999999999</v>
      </c>
      <c r="Q1677" s="184">
        <v>7.8247</v>
      </c>
      <c r="R1677" s="184">
        <v>7.5984999999999996</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44391</v>
      </c>
      <c r="E1678" s="184">
        <v>20.526599999999998</v>
      </c>
      <c r="F1678" s="184">
        <v>5.5132000000000003</v>
      </c>
      <c r="G1678" s="184">
        <v>5.3741000000000003</v>
      </c>
      <c r="H1678" s="184">
        <v>10.588900000000001</v>
      </c>
      <c r="I1678" s="184">
        <v>6.5831</v>
      </c>
      <c r="J1678" s="184">
        <v>0.43880000000000002</v>
      </c>
      <c r="K1678" s="184">
        <v>3.8344</v>
      </c>
      <c r="L1678" s="184">
        <v>3.2057000000000002</v>
      </c>
      <c r="M1678" s="184">
        <v>3.6061000000000001</v>
      </c>
      <c r="N1678" s="184">
        <v>3.8128000000000002</v>
      </c>
      <c r="O1678" s="184">
        <v>7.3498000000000001</v>
      </c>
      <c r="P1678" s="184">
        <v>7.1860999999999997</v>
      </c>
      <c r="Q1678" s="184">
        <v>7.2846000000000002</v>
      </c>
      <c r="R1678" s="184">
        <v>6.8954000000000004</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44391</v>
      </c>
      <c r="E1679" s="184">
        <v>39.465000000000003</v>
      </c>
      <c r="F1679" s="184">
        <v>2.8673000000000002</v>
      </c>
      <c r="G1679" s="184">
        <v>7.7215999999999996</v>
      </c>
      <c r="H1679" s="184">
        <v>14.135899999999999</v>
      </c>
      <c r="I1679" s="184">
        <v>10.126899999999999</v>
      </c>
      <c r="J1679" s="184">
        <v>1.0490999999999999</v>
      </c>
      <c r="K1679" s="184">
        <v>5.2770999999999999</v>
      </c>
      <c r="L1679" s="184">
        <v>4.0335999999999999</v>
      </c>
      <c r="M1679" s="184">
        <v>4.2771999999999997</v>
      </c>
      <c r="N1679" s="184">
        <v>4.8288000000000002</v>
      </c>
      <c r="O1679" s="184">
        <v>8.5615000000000006</v>
      </c>
      <c r="P1679" s="184">
        <v>7.8719999999999999</v>
      </c>
      <c r="Q1679" s="184">
        <v>8.5672999999999995</v>
      </c>
      <c r="R1679" s="184">
        <v>8.0557999999999996</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44391</v>
      </c>
      <c r="E1680" s="184">
        <v>37.217799999999997</v>
      </c>
      <c r="F1680" s="184">
        <v>2.1577000000000002</v>
      </c>
      <c r="G1680" s="184">
        <v>7.0679999999999996</v>
      </c>
      <c r="H1680" s="184">
        <v>13.498699999999999</v>
      </c>
      <c r="I1680" s="184">
        <v>9.4842999999999993</v>
      </c>
      <c r="J1680" s="184">
        <v>0.40550000000000003</v>
      </c>
      <c r="K1680" s="184">
        <v>4.6284999999999998</v>
      </c>
      <c r="L1680" s="184">
        <v>3.3685999999999998</v>
      </c>
      <c r="M1680" s="184">
        <v>3.6065999999999998</v>
      </c>
      <c r="N1680" s="184">
        <v>4.1599000000000004</v>
      </c>
      <c r="O1680" s="184">
        <v>7.8125</v>
      </c>
      <c r="P1680" s="184">
        <v>7.0594999999999999</v>
      </c>
      <c r="Q1680" s="184">
        <v>7.2176999999999998</v>
      </c>
      <c r="R1680" s="184">
        <v>7.3437000000000001</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44391</v>
      </c>
      <c r="E1688" s="184">
        <v>3975.4448795180701</v>
      </c>
      <c r="F1688" s="184">
        <v>38.316099999999999</v>
      </c>
      <c r="G1688" s="184">
        <v>18.998699999999999</v>
      </c>
      <c r="H1688" s="184">
        <v>18.1206</v>
      </c>
      <c r="I1688" s="184">
        <v>-95.9011</v>
      </c>
      <c r="J1688" s="184">
        <v>-47.042499999999997</v>
      </c>
      <c r="K1688" s="184">
        <v>-6.0449000000000002</v>
      </c>
      <c r="L1688" s="184">
        <v>4.2904</v>
      </c>
      <c r="M1688" s="184">
        <v>11.4481</v>
      </c>
      <c r="N1688" s="184">
        <v>4.7206000000000001</v>
      </c>
      <c r="O1688" s="184">
        <v>2.0695999999999999</v>
      </c>
      <c r="P1688" s="184">
        <v>4.6669</v>
      </c>
      <c r="Q1688" s="184">
        <v>7.3484999999999996</v>
      </c>
      <c r="R1688" s="184">
        <v>-1.0595000000000001</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44391</v>
      </c>
      <c r="E1689" s="184">
        <v>4215.5493999999999</v>
      </c>
      <c r="F1689" s="184">
        <v>38.316499999999998</v>
      </c>
      <c r="G1689" s="184">
        <v>18.998999999999999</v>
      </c>
      <c r="H1689" s="184">
        <v>18.120799999999999</v>
      </c>
      <c r="I1689" s="184">
        <v>-95.900999999999996</v>
      </c>
      <c r="J1689" s="184">
        <v>-47.042400000000001</v>
      </c>
      <c r="K1689" s="184">
        <v>-6.0453999999999999</v>
      </c>
      <c r="L1689" s="184">
        <v>4.4405999999999999</v>
      </c>
      <c r="M1689" s="184">
        <v>11.828799999999999</v>
      </c>
      <c r="N1689" s="184">
        <v>5.1939000000000002</v>
      </c>
      <c r="O1689" s="184">
        <v>2.7404000000000002</v>
      </c>
      <c r="P1689" s="184">
        <v>5.3654999999999999</v>
      </c>
      <c r="Q1689" s="184">
        <v>7.3353999999999999</v>
      </c>
      <c r="R1689" s="184">
        <v>-0.46810000000000002</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44391</v>
      </c>
      <c r="E1690" s="184">
        <v>24.9941</v>
      </c>
      <c r="F1690" s="184">
        <v>-0.73019999999999996</v>
      </c>
      <c r="G1690" s="184">
        <v>5.0270000000000001</v>
      </c>
      <c r="H1690" s="184">
        <v>9.1954999999999991</v>
      </c>
      <c r="I1690" s="184">
        <v>6.2632000000000003</v>
      </c>
      <c r="J1690" s="184">
        <v>0.95</v>
      </c>
      <c r="K1690" s="184">
        <v>5.3221999999999996</v>
      </c>
      <c r="L1690" s="184">
        <v>3.7357999999999998</v>
      </c>
      <c r="M1690" s="184">
        <v>4.6478999999999999</v>
      </c>
      <c r="N1690" s="184">
        <v>5.1980000000000004</v>
      </c>
      <c r="O1690" s="184">
        <v>8.7090999999999994</v>
      </c>
      <c r="P1690" s="184">
        <v>8.0385000000000009</v>
      </c>
      <c r="Q1690" s="184">
        <v>8.6349999999999998</v>
      </c>
      <c r="R1690" s="184">
        <v>8.5195000000000007</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44391</v>
      </c>
      <c r="E1691" s="184">
        <v>25.417400000000001</v>
      </c>
      <c r="F1691" s="184">
        <v>-0.28720000000000001</v>
      </c>
      <c r="G1691" s="184">
        <v>5.5759999999999996</v>
      </c>
      <c r="H1691" s="184">
        <v>9.7421000000000006</v>
      </c>
      <c r="I1691" s="184">
        <v>6.8080999999999996</v>
      </c>
      <c r="J1691" s="184">
        <v>1.4713000000000001</v>
      </c>
      <c r="K1691" s="184">
        <v>5.8390000000000004</v>
      </c>
      <c r="L1691" s="184">
        <v>4.2556000000000003</v>
      </c>
      <c r="M1691" s="184">
        <v>5.1764000000000001</v>
      </c>
      <c r="N1691" s="184">
        <v>5.7370999999999999</v>
      </c>
      <c r="O1691" s="184">
        <v>9.0216999999999992</v>
      </c>
      <c r="P1691" s="184">
        <v>8.2898999999999994</v>
      </c>
      <c r="Q1691" s="184">
        <v>8.7219999999999995</v>
      </c>
      <c r="R1691" s="184">
        <v>8.9055999999999997</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44391</v>
      </c>
      <c r="E1692" s="184">
        <v>31.4696</v>
      </c>
      <c r="F1692" s="184">
        <v>4.524</v>
      </c>
      <c r="G1692" s="184">
        <v>6.9192999999999998</v>
      </c>
      <c r="H1692" s="184">
        <v>12.539899999999999</v>
      </c>
      <c r="I1692" s="184">
        <v>6.9360999999999997</v>
      </c>
      <c r="J1692" s="184">
        <v>-2.0802999999999998</v>
      </c>
      <c r="K1692" s="184">
        <v>4.2662000000000004</v>
      </c>
      <c r="L1692" s="184">
        <v>3.2477999999999998</v>
      </c>
      <c r="M1692" s="184">
        <v>3.7002999999999999</v>
      </c>
      <c r="N1692" s="184">
        <v>3.5211000000000001</v>
      </c>
      <c r="O1692" s="184">
        <v>3.1530999999999998</v>
      </c>
      <c r="P1692" s="184">
        <v>4.2815000000000003</v>
      </c>
      <c r="Q1692" s="184">
        <v>6.3555999999999999</v>
      </c>
      <c r="R1692" s="184">
        <v>5.2302</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44391</v>
      </c>
      <c r="E1693" s="184">
        <v>34.0426</v>
      </c>
      <c r="F1693" s="184">
        <v>5.5762</v>
      </c>
      <c r="G1693" s="184">
        <v>7.9642999999999997</v>
      </c>
      <c r="H1693" s="184">
        <v>13.5754</v>
      </c>
      <c r="I1693" s="184">
        <v>7.9737999999999998</v>
      </c>
      <c r="J1693" s="184">
        <v>-1.0463</v>
      </c>
      <c r="K1693" s="184">
        <v>5.3296999999999999</v>
      </c>
      <c r="L1693" s="184">
        <v>4.3361999999999998</v>
      </c>
      <c r="M1693" s="184">
        <v>4.7793000000000001</v>
      </c>
      <c r="N1693" s="184">
        <v>4.5997000000000003</v>
      </c>
      <c r="O1693" s="184">
        <v>4.1721000000000004</v>
      </c>
      <c r="P1693" s="184">
        <v>5.2904999999999998</v>
      </c>
      <c r="Q1693" s="184">
        <v>6.9063999999999997</v>
      </c>
      <c r="R1693" s="184">
        <v>6.2877000000000001</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44391</v>
      </c>
      <c r="E1694" s="184">
        <v>46.546799999999998</v>
      </c>
      <c r="F1694" s="184">
        <v>-12.2288</v>
      </c>
      <c r="G1694" s="184">
        <v>2.7141999999999999</v>
      </c>
      <c r="H1694" s="184">
        <v>5.7755000000000001</v>
      </c>
      <c r="I1694" s="184">
        <v>3.0899000000000001</v>
      </c>
      <c r="J1694" s="184">
        <v>-0.51729999999999998</v>
      </c>
      <c r="K1694" s="184">
        <v>4.7248999999999999</v>
      </c>
      <c r="L1694" s="184">
        <v>3.5758000000000001</v>
      </c>
      <c r="M1694" s="184">
        <v>4.6826999999999996</v>
      </c>
      <c r="N1694" s="184">
        <v>5.1318000000000001</v>
      </c>
      <c r="O1694" s="184">
        <v>8.4611000000000001</v>
      </c>
      <c r="P1694" s="184">
        <v>7.7868000000000004</v>
      </c>
      <c r="Q1694" s="184">
        <v>8.1058000000000003</v>
      </c>
      <c r="R1694" s="184">
        <v>8.2378</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44391</v>
      </c>
      <c r="E1695" s="184">
        <v>49.451599999999999</v>
      </c>
      <c r="F1695" s="184">
        <v>-11.363099999999999</v>
      </c>
      <c r="G1695" s="184">
        <v>3.4855</v>
      </c>
      <c r="H1695" s="184">
        <v>6.5456000000000003</v>
      </c>
      <c r="I1695" s="184">
        <v>3.8542999999999998</v>
      </c>
      <c r="J1695" s="184">
        <v>0.24360000000000001</v>
      </c>
      <c r="K1695" s="184">
        <v>5.4949000000000003</v>
      </c>
      <c r="L1695" s="184">
        <v>4.3503999999999996</v>
      </c>
      <c r="M1695" s="184">
        <v>5.4713000000000003</v>
      </c>
      <c r="N1695" s="184">
        <v>5.9336000000000002</v>
      </c>
      <c r="O1695" s="184">
        <v>9.2860999999999994</v>
      </c>
      <c r="P1695" s="184">
        <v>8.6449999999999996</v>
      </c>
      <c r="Q1695" s="184">
        <v>9.1399000000000008</v>
      </c>
      <c r="R1695" s="184">
        <v>9.0570000000000004</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44391</v>
      </c>
      <c r="E1696" s="184">
        <v>20.2302</v>
      </c>
      <c r="F1696" s="184">
        <v>20.941099999999999</v>
      </c>
      <c r="G1696" s="184">
        <v>6.2118000000000002</v>
      </c>
      <c r="H1696" s="184">
        <v>14.4739</v>
      </c>
      <c r="I1696" s="184">
        <v>6.8353000000000002</v>
      </c>
      <c r="J1696" s="184">
        <v>-0.7994</v>
      </c>
      <c r="K1696" s="184">
        <v>4.4478999999999997</v>
      </c>
      <c r="L1696" s="184">
        <v>3.2101999999999999</v>
      </c>
      <c r="M1696" s="184">
        <v>4.1835000000000004</v>
      </c>
      <c r="N1696" s="184">
        <v>5.2708000000000004</v>
      </c>
      <c r="O1696" s="184">
        <v>4.9062999999999999</v>
      </c>
      <c r="P1696" s="184">
        <v>5.3647</v>
      </c>
      <c r="Q1696" s="184">
        <v>7.0674999999999999</v>
      </c>
      <c r="R1696" s="184">
        <v>5.7247000000000003</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44391</v>
      </c>
      <c r="E1697" s="184">
        <v>21.6814</v>
      </c>
      <c r="F1697" s="184">
        <v>21.561199999999999</v>
      </c>
      <c r="G1697" s="184">
        <v>6.6726000000000001</v>
      </c>
      <c r="H1697" s="184">
        <v>14.9293</v>
      </c>
      <c r="I1697" s="184">
        <v>7.2832999999999997</v>
      </c>
      <c r="J1697" s="184">
        <v>-0.35339999999999999</v>
      </c>
      <c r="K1697" s="184">
        <v>4.8952999999999998</v>
      </c>
      <c r="L1697" s="184">
        <v>3.6379000000000001</v>
      </c>
      <c r="M1697" s="184">
        <v>4.5976999999999997</v>
      </c>
      <c r="N1697" s="184">
        <v>5.7114000000000003</v>
      </c>
      <c r="O1697" s="184">
        <v>5.6340000000000003</v>
      </c>
      <c r="P1697" s="184">
        <v>6.2906000000000004</v>
      </c>
      <c r="Q1697" s="184">
        <v>7.4416000000000002</v>
      </c>
      <c r="R1697" s="184">
        <v>6.3114999999999997</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44391</v>
      </c>
      <c r="E1698" s="184">
        <v>47.5914</v>
      </c>
      <c r="F1698" s="184">
        <v>13.963699999999999</v>
      </c>
      <c r="G1698" s="184">
        <v>8.3384999999999998</v>
      </c>
      <c r="H1698" s="184">
        <v>12.5313</v>
      </c>
      <c r="I1698" s="184">
        <v>8.9105000000000008</v>
      </c>
      <c r="J1698" s="184">
        <v>1.7023999999999999</v>
      </c>
      <c r="K1698" s="184">
        <v>5.117</v>
      </c>
      <c r="L1698" s="184">
        <v>4.0861999999999998</v>
      </c>
      <c r="M1698" s="184">
        <v>4.1573000000000002</v>
      </c>
      <c r="N1698" s="184">
        <v>4.7786</v>
      </c>
      <c r="O1698" s="184">
        <v>8.7988</v>
      </c>
      <c r="P1698" s="184">
        <v>7.9831000000000003</v>
      </c>
      <c r="Q1698" s="184">
        <v>8.5785</v>
      </c>
      <c r="R1698" s="184">
        <v>8.2233000000000001</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44391</v>
      </c>
      <c r="E1699" s="184">
        <v>45.297600000000003</v>
      </c>
      <c r="F1699" s="184">
        <v>13.461499999999999</v>
      </c>
      <c r="G1699" s="184">
        <v>7.8567999999999998</v>
      </c>
      <c r="H1699" s="184">
        <v>12.057</v>
      </c>
      <c r="I1699" s="184">
        <v>8.4245000000000001</v>
      </c>
      <c r="J1699" s="184">
        <v>1.2179</v>
      </c>
      <c r="K1699" s="184">
        <v>4.6269</v>
      </c>
      <c r="L1699" s="184">
        <v>3.5903999999999998</v>
      </c>
      <c r="M1699" s="184">
        <v>3.6448</v>
      </c>
      <c r="N1699" s="184">
        <v>4.2526999999999999</v>
      </c>
      <c r="O1699" s="184">
        <v>8.2550000000000008</v>
      </c>
      <c r="P1699" s="184">
        <v>7.4374000000000002</v>
      </c>
      <c r="Q1699" s="184">
        <v>7.6109999999999998</v>
      </c>
      <c r="R1699" s="184">
        <v>7.6757</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44391</v>
      </c>
      <c r="E1700" s="184">
        <v>1707.9047</v>
      </c>
      <c r="F1700" s="184">
        <v>24.447900000000001</v>
      </c>
      <c r="G1700" s="184">
        <v>6.4782000000000002</v>
      </c>
      <c r="H1700" s="184">
        <v>9.3026999999999997</v>
      </c>
      <c r="I1700" s="184">
        <v>2.4336000000000002</v>
      </c>
      <c r="J1700" s="184">
        <v>-1.6976</v>
      </c>
      <c r="K1700" s="184">
        <v>2.9672000000000001</v>
      </c>
      <c r="L1700" s="184">
        <v>1.9242999999999999</v>
      </c>
      <c r="M1700" s="184">
        <v>2.7787000000000002</v>
      </c>
      <c r="N1700" s="184">
        <v>2.9988999999999999</v>
      </c>
      <c r="O1700" s="184">
        <v>5.359</v>
      </c>
      <c r="P1700" s="184">
        <v>5.9093999999999998</v>
      </c>
      <c r="Q1700" s="184">
        <v>7.0674000000000001</v>
      </c>
      <c r="R1700" s="184">
        <v>3.7341000000000002</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44391</v>
      </c>
      <c r="E1701" s="184">
        <v>1873.5703000000001</v>
      </c>
      <c r="F1701" s="184">
        <v>25.749300000000002</v>
      </c>
      <c r="G1701" s="184">
        <v>7.7798999999999996</v>
      </c>
      <c r="H1701" s="184">
        <v>10.6053</v>
      </c>
      <c r="I1701" s="184">
        <v>3.7355999999999998</v>
      </c>
      <c r="J1701" s="184">
        <v>-0.39900000000000002</v>
      </c>
      <c r="K1701" s="184">
        <v>4.2778999999999998</v>
      </c>
      <c r="L1701" s="184">
        <v>3.2982999999999998</v>
      </c>
      <c r="M1701" s="184">
        <v>4.1504000000000003</v>
      </c>
      <c r="N1701" s="184">
        <v>4.3761000000000001</v>
      </c>
      <c r="O1701" s="184">
        <v>6.6222000000000003</v>
      </c>
      <c r="P1701" s="184">
        <v>7.1050000000000004</v>
      </c>
      <c r="Q1701" s="184">
        <v>8.3140999999999998</v>
      </c>
      <c r="R1701" s="184">
        <v>5.0129999999999999</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44391</v>
      </c>
      <c r="E1702" s="184">
        <v>2861.8193000000001</v>
      </c>
      <c r="F1702" s="184">
        <v>9.0347000000000008</v>
      </c>
      <c r="G1702" s="184">
        <v>6.5038</v>
      </c>
      <c r="H1702" s="184">
        <v>13.5465</v>
      </c>
      <c r="I1702" s="184">
        <v>8.5138999999999996</v>
      </c>
      <c r="J1702" s="184">
        <v>-1.0376000000000001</v>
      </c>
      <c r="K1702" s="184">
        <v>4.2081</v>
      </c>
      <c r="L1702" s="184">
        <v>2.6629</v>
      </c>
      <c r="M1702" s="184">
        <v>3.2654000000000001</v>
      </c>
      <c r="N1702" s="184">
        <v>3.3174000000000001</v>
      </c>
      <c r="O1702" s="184">
        <v>7.6433</v>
      </c>
      <c r="P1702" s="184">
        <v>7.0026999999999999</v>
      </c>
      <c r="Q1702" s="184">
        <v>7.6200999999999999</v>
      </c>
      <c r="R1702" s="184">
        <v>7.1246</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44391</v>
      </c>
      <c r="E1703" s="184">
        <v>3076.1111999999998</v>
      </c>
      <c r="F1703" s="184">
        <v>9.8856000000000002</v>
      </c>
      <c r="G1703" s="184">
        <v>7.3498000000000001</v>
      </c>
      <c r="H1703" s="184">
        <v>14.3955</v>
      </c>
      <c r="I1703" s="184">
        <v>9.3651999999999997</v>
      </c>
      <c r="J1703" s="184">
        <v>-0.1888</v>
      </c>
      <c r="K1703" s="184">
        <v>5.0678999999999998</v>
      </c>
      <c r="L1703" s="184">
        <v>3.5259</v>
      </c>
      <c r="M1703" s="184">
        <v>4.1387</v>
      </c>
      <c r="N1703" s="184">
        <v>4.1990999999999996</v>
      </c>
      <c r="O1703" s="184">
        <v>8.5604999999999993</v>
      </c>
      <c r="P1703" s="184">
        <v>7.8232999999999997</v>
      </c>
      <c r="Q1703" s="184">
        <v>8.2600999999999996</v>
      </c>
      <c r="R1703" s="184">
        <v>8.0373000000000001</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44391</v>
      </c>
      <c r="E1706" s="184">
        <v>41.430999999999997</v>
      </c>
      <c r="F1706" s="184">
        <v>2.9075000000000002</v>
      </c>
      <c r="G1706" s="184">
        <v>1.7447999999999999</v>
      </c>
      <c r="H1706" s="184">
        <v>6.9564000000000004</v>
      </c>
      <c r="I1706" s="184">
        <v>3.4340999999999999</v>
      </c>
      <c r="J1706" s="184">
        <v>-0.38159999999999999</v>
      </c>
      <c r="K1706" s="184">
        <v>4.5925000000000002</v>
      </c>
      <c r="L1706" s="184">
        <v>2.7290000000000001</v>
      </c>
      <c r="M1706" s="184">
        <v>3.6278000000000001</v>
      </c>
      <c r="N1706" s="184">
        <v>4.0697000000000001</v>
      </c>
      <c r="O1706" s="184">
        <v>8.1118000000000006</v>
      </c>
      <c r="P1706" s="184">
        <v>7.3954000000000004</v>
      </c>
      <c r="Q1706" s="184">
        <v>7.6786000000000003</v>
      </c>
      <c r="R1706" s="184">
        <v>7.4855</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44391</v>
      </c>
      <c r="E1707" s="184">
        <v>44.195799999999998</v>
      </c>
      <c r="F1707" s="184">
        <v>3.7168000000000001</v>
      </c>
      <c r="G1707" s="184">
        <v>2.5611000000000002</v>
      </c>
      <c r="H1707" s="184">
        <v>7.7747999999999999</v>
      </c>
      <c r="I1707" s="184">
        <v>4.2542999999999997</v>
      </c>
      <c r="J1707" s="184">
        <v>0.44059999999999999</v>
      </c>
      <c r="K1707" s="184">
        <v>5.4261999999999997</v>
      </c>
      <c r="L1707" s="184">
        <v>3.5638999999999998</v>
      </c>
      <c r="M1707" s="184">
        <v>4.4673999999999996</v>
      </c>
      <c r="N1707" s="184">
        <v>4.9183000000000003</v>
      </c>
      <c r="O1707" s="184">
        <v>9.0016999999999996</v>
      </c>
      <c r="P1707" s="184">
        <v>8.2928999999999995</v>
      </c>
      <c r="Q1707" s="184">
        <v>8.7210000000000001</v>
      </c>
      <c r="R1707" s="184">
        <v>8.3652999999999995</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44391</v>
      </c>
      <c r="E1708" s="184">
        <v>21.988099999999999</v>
      </c>
      <c r="F1708" s="184">
        <v>11.125299999999999</v>
      </c>
      <c r="G1708" s="184">
        <v>7.7438000000000002</v>
      </c>
      <c r="H1708" s="184">
        <v>13.8621</v>
      </c>
      <c r="I1708" s="184">
        <v>6.5019999999999998</v>
      </c>
      <c r="J1708" s="184">
        <v>-0.1328</v>
      </c>
      <c r="K1708" s="184">
        <v>5.2602000000000002</v>
      </c>
      <c r="L1708" s="184">
        <v>3.7345999999999999</v>
      </c>
      <c r="M1708" s="184">
        <v>4.1025</v>
      </c>
      <c r="N1708" s="184">
        <v>4.3277000000000001</v>
      </c>
      <c r="O1708" s="184">
        <v>8.4838000000000005</v>
      </c>
      <c r="P1708" s="184">
        <v>7.8810000000000002</v>
      </c>
      <c r="Q1708" s="184">
        <v>8.4398</v>
      </c>
      <c r="R1708" s="184">
        <v>7.9790000000000001</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44391</v>
      </c>
      <c r="E1709" s="184">
        <v>21.135999999999999</v>
      </c>
      <c r="F1709" s="184">
        <v>10.5372</v>
      </c>
      <c r="G1709" s="184">
        <v>7.2602000000000002</v>
      </c>
      <c r="H1709" s="184">
        <v>13.356</v>
      </c>
      <c r="I1709" s="184">
        <v>6.0210999999999997</v>
      </c>
      <c r="J1709" s="184">
        <v>-0.61560000000000004</v>
      </c>
      <c r="K1709" s="184">
        <v>4.7720000000000002</v>
      </c>
      <c r="L1709" s="184">
        <v>3.2368999999999999</v>
      </c>
      <c r="M1709" s="184">
        <v>3.5981000000000001</v>
      </c>
      <c r="N1709" s="184">
        <v>3.8155000000000001</v>
      </c>
      <c r="O1709" s="184">
        <v>7.9504999999999999</v>
      </c>
      <c r="P1709" s="184">
        <v>7.3451000000000004</v>
      </c>
      <c r="Q1709" s="184">
        <v>8.1487999999999996</v>
      </c>
      <c r="R1709" s="184">
        <v>7.4535</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44391</v>
      </c>
      <c r="E1710" s="184">
        <v>12.1562</v>
      </c>
      <c r="F1710" s="184">
        <v>12.3147</v>
      </c>
      <c r="G1710" s="184">
        <v>7.8753000000000002</v>
      </c>
      <c r="H1710" s="184">
        <v>12.081200000000001</v>
      </c>
      <c r="I1710" s="184">
        <v>7.5065999999999997</v>
      </c>
      <c r="J1710" s="184">
        <v>0.2903</v>
      </c>
      <c r="K1710" s="184">
        <v>5.0225999999999997</v>
      </c>
      <c r="L1710" s="184">
        <v>3.5638000000000001</v>
      </c>
      <c r="M1710" s="184">
        <v>3.7086999999999999</v>
      </c>
      <c r="N1710" s="184">
        <v>4.1563999999999997</v>
      </c>
      <c r="O1710" s="184"/>
      <c r="P1710" s="184"/>
      <c r="Q1710" s="184">
        <v>8.2981999999999996</v>
      </c>
      <c r="R1710" s="184">
        <v>7.3765000000000001</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44391</v>
      </c>
      <c r="E1711" s="184">
        <v>11.8468</v>
      </c>
      <c r="F1711" s="184">
        <v>11.711600000000001</v>
      </c>
      <c r="G1711" s="184">
        <v>6.8461999999999996</v>
      </c>
      <c r="H1711" s="184">
        <v>11.071</v>
      </c>
      <c r="I1711" s="184">
        <v>6.4641000000000002</v>
      </c>
      <c r="J1711" s="184">
        <v>-0.75949999999999995</v>
      </c>
      <c r="K1711" s="184">
        <v>3.9621</v>
      </c>
      <c r="L1711" s="184">
        <v>2.4988000000000001</v>
      </c>
      <c r="M1711" s="184">
        <v>2.633</v>
      </c>
      <c r="N1711" s="184">
        <v>3.0676000000000001</v>
      </c>
      <c r="O1711" s="184"/>
      <c r="P1711" s="184"/>
      <c r="Q1711" s="184">
        <v>7.1642000000000001</v>
      </c>
      <c r="R1711" s="184">
        <v>6.2526000000000002</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44391</v>
      </c>
      <c r="E1712" s="184">
        <v>10.2318</v>
      </c>
      <c r="F1712" s="184">
        <v>12.4899</v>
      </c>
      <c r="G1712" s="184">
        <v>6.9271000000000003</v>
      </c>
      <c r="H1712" s="184">
        <v>12.515599999999999</v>
      </c>
      <c r="I1712" s="184">
        <v>5.0038</v>
      </c>
      <c r="J1712" s="184">
        <v>0.60670000000000002</v>
      </c>
      <c r="K1712" s="184">
        <v>5.5827</v>
      </c>
      <c r="L1712" s="184"/>
      <c r="M1712" s="184"/>
      <c r="N1712" s="184"/>
      <c r="O1712" s="184"/>
      <c r="P1712" s="184"/>
      <c r="Q1712" s="184">
        <v>6.0004999999999997</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44391</v>
      </c>
      <c r="E1713" s="184">
        <v>10.1953</v>
      </c>
      <c r="F1713" s="184">
        <v>11.459899999999999</v>
      </c>
      <c r="G1713" s="184">
        <v>5.9478</v>
      </c>
      <c r="H1713" s="184">
        <v>11.5329</v>
      </c>
      <c r="I1713" s="184">
        <v>4.0209999999999999</v>
      </c>
      <c r="J1713" s="184">
        <v>-0.3579</v>
      </c>
      <c r="K1713" s="184">
        <v>4.6429</v>
      </c>
      <c r="L1713" s="184"/>
      <c r="M1713" s="184"/>
      <c r="N1713" s="184"/>
      <c r="O1713" s="184"/>
      <c r="P1713" s="184"/>
      <c r="Q1713" s="184">
        <v>5.0556000000000001</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44391</v>
      </c>
      <c r="E1714" s="184">
        <v>12.5783</v>
      </c>
      <c r="F1714" s="184">
        <v>8.7074999999999996</v>
      </c>
      <c r="G1714" s="184">
        <v>7.7270000000000003</v>
      </c>
      <c r="H1714" s="184">
        <v>13.7994</v>
      </c>
      <c r="I1714" s="184">
        <v>8.4216999999999995</v>
      </c>
      <c r="J1714" s="184">
        <v>0.36770000000000003</v>
      </c>
      <c r="K1714" s="184">
        <v>4.4622000000000002</v>
      </c>
      <c r="L1714" s="184">
        <v>3.5417000000000001</v>
      </c>
      <c r="M1714" s="184">
        <v>3.6257000000000001</v>
      </c>
      <c r="N1714" s="184">
        <v>3.8439000000000001</v>
      </c>
      <c r="O1714" s="184">
        <v>7.4791999999999996</v>
      </c>
      <c r="P1714" s="184"/>
      <c r="Q1714" s="184">
        <v>7.1280000000000001</v>
      </c>
      <c r="R1714" s="184">
        <v>6.7899000000000003</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44391</v>
      </c>
      <c r="E1715" s="184">
        <v>12.910399999999999</v>
      </c>
      <c r="F1715" s="184">
        <v>9.6149000000000004</v>
      </c>
      <c r="G1715" s="184">
        <v>8.4346999999999994</v>
      </c>
      <c r="H1715" s="184">
        <v>14.580399999999999</v>
      </c>
      <c r="I1715" s="184">
        <v>9.2208000000000006</v>
      </c>
      <c r="J1715" s="184">
        <v>1.1886000000000001</v>
      </c>
      <c r="K1715" s="184">
        <v>5.2994000000000003</v>
      </c>
      <c r="L1715" s="184">
        <v>4.3954000000000004</v>
      </c>
      <c r="M1715" s="184">
        <v>4.4923999999999999</v>
      </c>
      <c r="N1715" s="184">
        <v>4.7098000000000004</v>
      </c>
      <c r="O1715" s="184">
        <v>8.3253000000000004</v>
      </c>
      <c r="P1715" s="184"/>
      <c r="Q1715" s="184">
        <v>7.9692999999999996</v>
      </c>
      <c r="R1715" s="184">
        <v>7.6578999999999997</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44391</v>
      </c>
      <c r="E1716" s="184">
        <v>41.5169</v>
      </c>
      <c r="F1716" s="184">
        <v>8.6178000000000008</v>
      </c>
      <c r="G1716" s="184">
        <v>5.4725000000000001</v>
      </c>
      <c r="H1716" s="184">
        <v>10.42</v>
      </c>
      <c r="I1716" s="184">
        <v>6.4462999999999999</v>
      </c>
      <c r="J1716" s="184">
        <v>-0.14649999999999999</v>
      </c>
      <c r="K1716" s="184">
        <v>5.6383999999999999</v>
      </c>
      <c r="L1716" s="184">
        <v>4.8944999999999999</v>
      </c>
      <c r="M1716" s="184">
        <v>5.2342000000000004</v>
      </c>
      <c r="N1716" s="184">
        <v>5.4896000000000003</v>
      </c>
      <c r="O1716" s="184">
        <v>8.1134000000000004</v>
      </c>
      <c r="P1716" s="184">
        <v>7.3571</v>
      </c>
      <c r="Q1716" s="184">
        <v>7.9611000000000001</v>
      </c>
      <c r="R1716" s="184">
        <v>7.9389000000000003</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44391</v>
      </c>
      <c r="E1717" s="184">
        <v>43.9148</v>
      </c>
      <c r="F1717" s="184">
        <v>9.4776000000000007</v>
      </c>
      <c r="G1717" s="184">
        <v>6.3056000000000001</v>
      </c>
      <c r="H1717" s="184">
        <v>11.232900000000001</v>
      </c>
      <c r="I1717" s="184">
        <v>7.2690999999999999</v>
      </c>
      <c r="J1717" s="184">
        <v>0.67359999999999998</v>
      </c>
      <c r="K1717" s="184">
        <v>6.4515000000000002</v>
      </c>
      <c r="L1717" s="184">
        <v>5.7186000000000003</v>
      </c>
      <c r="M1717" s="184">
        <v>6.0861000000000001</v>
      </c>
      <c r="N1717" s="184">
        <v>6.3605999999999998</v>
      </c>
      <c r="O1717" s="184">
        <v>8.9489000000000001</v>
      </c>
      <c r="P1717" s="184">
        <v>8.1173999999999999</v>
      </c>
      <c r="Q1717" s="184">
        <v>8.7754999999999992</v>
      </c>
      <c r="R1717" s="184">
        <v>8.8170999999999999</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44391</v>
      </c>
      <c r="E1718" s="184">
        <v>35.945</v>
      </c>
      <c r="F1718" s="184">
        <v>-4.5689000000000002</v>
      </c>
      <c r="G1718" s="184">
        <v>4.6536999999999997</v>
      </c>
      <c r="H1718" s="184">
        <v>7.1468999999999996</v>
      </c>
      <c r="I1718" s="184">
        <v>6.0486000000000004</v>
      </c>
      <c r="J1718" s="184">
        <v>0.30130000000000001</v>
      </c>
      <c r="K1718" s="184">
        <v>5.4847000000000001</v>
      </c>
      <c r="L1718" s="184">
        <v>3.6206999999999998</v>
      </c>
      <c r="M1718" s="184">
        <v>3.452</v>
      </c>
      <c r="N1718" s="184">
        <v>3.9780000000000002</v>
      </c>
      <c r="O1718" s="184">
        <v>3.8950999999999998</v>
      </c>
      <c r="P1718" s="184">
        <v>5.1276000000000002</v>
      </c>
      <c r="Q1718" s="184">
        <v>7.1708999999999996</v>
      </c>
      <c r="R1718" s="184">
        <v>8.9725000000000001</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44391</v>
      </c>
      <c r="E1719" s="184">
        <v>38.587299999999999</v>
      </c>
      <c r="F1719" s="184">
        <v>-3.8778000000000001</v>
      </c>
      <c r="G1719" s="184">
        <v>5.3766999999999996</v>
      </c>
      <c r="H1719" s="184">
        <v>7.8764000000000003</v>
      </c>
      <c r="I1719" s="184">
        <v>6.7808000000000002</v>
      </c>
      <c r="J1719" s="184">
        <v>1.0287999999999999</v>
      </c>
      <c r="K1719" s="184">
        <v>6.2210999999999999</v>
      </c>
      <c r="L1719" s="184">
        <v>4.3559999999999999</v>
      </c>
      <c r="M1719" s="184">
        <v>4.1862000000000004</v>
      </c>
      <c r="N1719" s="184">
        <v>4.7138999999999998</v>
      </c>
      <c r="O1719" s="184">
        <v>4.7256999999999998</v>
      </c>
      <c r="P1719" s="184">
        <v>5.9977</v>
      </c>
      <c r="Q1719" s="184">
        <v>7.6490999999999998</v>
      </c>
      <c r="R1719" s="184">
        <v>9.7736000000000001</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44391</v>
      </c>
      <c r="E1720" s="184">
        <v>34.840200000000003</v>
      </c>
      <c r="F1720" s="184">
        <v>4.8197999999999999</v>
      </c>
      <c r="G1720" s="184">
        <v>4.2979000000000003</v>
      </c>
      <c r="H1720" s="184">
        <v>12.571999999999999</v>
      </c>
      <c r="I1720" s="184">
        <v>7.0381</v>
      </c>
      <c r="J1720" s="184">
        <v>-2.2587000000000002</v>
      </c>
      <c r="K1720" s="184">
        <v>4.3613</v>
      </c>
      <c r="L1720" s="184">
        <v>2.6356999999999999</v>
      </c>
      <c r="M1720" s="184">
        <v>3.3681000000000001</v>
      </c>
      <c r="N1720" s="184">
        <v>3.5564</v>
      </c>
      <c r="O1720" s="184">
        <v>4.2346000000000004</v>
      </c>
      <c r="P1720" s="184">
        <v>5.0808999999999997</v>
      </c>
      <c r="Q1720" s="184">
        <v>7.0964999999999998</v>
      </c>
      <c r="R1720" s="184">
        <v>7.1870000000000003</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44391</v>
      </c>
      <c r="E1721" s="184">
        <v>36.880400000000002</v>
      </c>
      <c r="F1721" s="184">
        <v>5.1471</v>
      </c>
      <c r="G1721" s="184">
        <v>4.6742999999999997</v>
      </c>
      <c r="H1721" s="184">
        <v>12.954599999999999</v>
      </c>
      <c r="I1721" s="184">
        <v>7.4367000000000001</v>
      </c>
      <c r="J1721" s="184">
        <v>-1.8675999999999999</v>
      </c>
      <c r="K1721" s="184">
        <v>4.7672999999999996</v>
      </c>
      <c r="L1721" s="184">
        <v>3.0405000000000002</v>
      </c>
      <c r="M1721" s="184">
        <v>3.7871999999999999</v>
      </c>
      <c r="N1721" s="184">
        <v>3.9813000000000001</v>
      </c>
      <c r="O1721" s="184">
        <v>4.7668999999999997</v>
      </c>
      <c r="P1721" s="184">
        <v>5.7529000000000003</v>
      </c>
      <c r="Q1721" s="184">
        <v>7.2976000000000001</v>
      </c>
      <c r="R1721" s="184">
        <v>7.6329000000000002</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44391</v>
      </c>
      <c r="E1722" s="184">
        <v>26.440799999999999</v>
      </c>
      <c r="F1722" s="184">
        <v>7.5940000000000003</v>
      </c>
      <c r="G1722" s="184">
        <v>8.2644000000000002</v>
      </c>
      <c r="H1722" s="184">
        <v>11.938499999999999</v>
      </c>
      <c r="I1722" s="184">
        <v>7.8129999999999997</v>
      </c>
      <c r="J1722" s="184">
        <v>1.2114</v>
      </c>
      <c r="K1722" s="184">
        <v>5.3060999999999998</v>
      </c>
      <c r="L1722" s="184">
        <v>3.0983000000000001</v>
      </c>
      <c r="M1722" s="184">
        <v>4.0361000000000002</v>
      </c>
      <c r="N1722" s="184">
        <v>4.3437000000000001</v>
      </c>
      <c r="O1722" s="184">
        <v>8.4590999999999994</v>
      </c>
      <c r="P1722" s="184">
        <v>7.9124999999999996</v>
      </c>
      <c r="Q1722" s="184">
        <v>8.4658999999999995</v>
      </c>
      <c r="R1722" s="184">
        <v>7.9329000000000001</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44391</v>
      </c>
      <c r="E1723" s="184">
        <v>25.381699999999999</v>
      </c>
      <c r="F1723" s="184">
        <v>7.0477999999999996</v>
      </c>
      <c r="G1723" s="184">
        <v>7.7449000000000003</v>
      </c>
      <c r="H1723" s="184">
        <v>11.426600000000001</v>
      </c>
      <c r="I1723" s="184">
        <v>7.3133999999999997</v>
      </c>
      <c r="J1723" s="184">
        <v>0.70979999999999999</v>
      </c>
      <c r="K1723" s="184">
        <v>4.8005000000000004</v>
      </c>
      <c r="L1723" s="184">
        <v>2.5903</v>
      </c>
      <c r="M1723" s="184">
        <v>3.5211000000000001</v>
      </c>
      <c r="N1723" s="184">
        <v>3.8229000000000002</v>
      </c>
      <c r="O1723" s="184">
        <v>7.9001000000000001</v>
      </c>
      <c r="P1723" s="184">
        <v>7.3197999999999999</v>
      </c>
      <c r="Q1723" s="184">
        <v>6.8906000000000001</v>
      </c>
      <c r="R1723" s="184">
        <v>7.3941999999999997</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44391</v>
      </c>
      <c r="E1724" s="184">
        <v>32.731299999999997</v>
      </c>
      <c r="F1724" s="184">
        <v>7.1383000000000001</v>
      </c>
      <c r="G1724" s="184">
        <v>5.5353000000000003</v>
      </c>
      <c r="H1724" s="184">
        <v>9.1761999999999997</v>
      </c>
      <c r="I1724" s="184">
        <v>6.2198000000000002</v>
      </c>
      <c r="J1724" s="184">
        <v>0.22309999999999999</v>
      </c>
      <c r="K1724" s="184">
        <v>3.5352999999999999</v>
      </c>
      <c r="L1724" s="184">
        <v>3.2593000000000001</v>
      </c>
      <c r="M1724" s="184">
        <v>3.3586999999999998</v>
      </c>
      <c r="N1724" s="184">
        <v>3.6211000000000002</v>
      </c>
      <c r="O1724" s="184">
        <v>2.8445999999999998</v>
      </c>
      <c r="P1724" s="184">
        <v>4.2137000000000002</v>
      </c>
      <c r="Q1724" s="184">
        <v>6.4850000000000003</v>
      </c>
      <c r="R1724" s="184">
        <v>4.2941000000000003</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44391</v>
      </c>
      <c r="E1725" s="184">
        <v>35.058300000000003</v>
      </c>
      <c r="F1725" s="184">
        <v>7.9142000000000001</v>
      </c>
      <c r="G1725" s="184">
        <v>6.2728999999999999</v>
      </c>
      <c r="H1725" s="184">
        <v>9.9094999999999995</v>
      </c>
      <c r="I1725" s="184">
        <v>6.9493999999999998</v>
      </c>
      <c r="J1725" s="184">
        <v>0.9516</v>
      </c>
      <c r="K1725" s="184">
        <v>4.2698</v>
      </c>
      <c r="L1725" s="184">
        <v>3.9426999999999999</v>
      </c>
      <c r="M1725" s="184">
        <v>4.0692000000000004</v>
      </c>
      <c r="N1725" s="184">
        <v>4.3498000000000001</v>
      </c>
      <c r="O1725" s="184">
        <v>3.56</v>
      </c>
      <c r="P1725" s="184">
        <v>5.0768000000000004</v>
      </c>
      <c r="Q1725" s="184">
        <v>7.0449000000000002</v>
      </c>
      <c r="R1725" s="184">
        <v>5.0035999999999996</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44391</v>
      </c>
      <c r="E1726" s="184">
        <v>38.420900000000003</v>
      </c>
      <c r="F1726" s="184">
        <v>11.2135</v>
      </c>
      <c r="G1726" s="184">
        <v>8.3125</v>
      </c>
      <c r="H1726" s="184">
        <v>13.866099999999999</v>
      </c>
      <c r="I1726" s="184">
        <v>8.9266000000000005</v>
      </c>
      <c r="J1726" s="184">
        <v>-0.43049999999999999</v>
      </c>
      <c r="K1726" s="184">
        <v>4.8018999999999998</v>
      </c>
      <c r="L1726" s="184">
        <v>2.7284999999999999</v>
      </c>
      <c r="M1726" s="184">
        <v>3.2606999999999999</v>
      </c>
      <c r="N1726" s="184">
        <v>3.5308000000000002</v>
      </c>
      <c r="O1726" s="184">
        <v>5.6402999999999999</v>
      </c>
      <c r="P1726" s="184">
        <v>5.8414999999999999</v>
      </c>
      <c r="Q1726" s="184">
        <v>7.3632999999999997</v>
      </c>
      <c r="R1726" s="184">
        <v>7.1308999999999996</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44391</v>
      </c>
      <c r="E1727" s="184">
        <v>41.115200000000002</v>
      </c>
      <c r="F1727" s="184">
        <v>12.1662</v>
      </c>
      <c r="G1727" s="184">
        <v>9.2443000000000008</v>
      </c>
      <c r="H1727" s="184">
        <v>14.7912</v>
      </c>
      <c r="I1727" s="184">
        <v>9.8467000000000002</v>
      </c>
      <c r="J1727" s="184">
        <v>0.4914</v>
      </c>
      <c r="K1727" s="184">
        <v>5.7355999999999998</v>
      </c>
      <c r="L1727" s="184">
        <v>3.6665000000000001</v>
      </c>
      <c r="M1727" s="184">
        <v>4.2320000000000002</v>
      </c>
      <c r="N1727" s="184">
        <v>4.5164</v>
      </c>
      <c r="O1727" s="184">
        <v>6.6093000000000002</v>
      </c>
      <c r="P1727" s="184">
        <v>6.7788000000000004</v>
      </c>
      <c r="Q1727" s="184">
        <v>8.0924999999999994</v>
      </c>
      <c r="R1727" s="184">
        <v>8.1412999999999993</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44391</v>
      </c>
      <c r="E1728" s="184">
        <v>24.798200000000001</v>
      </c>
      <c r="F1728" s="184">
        <v>0.1472</v>
      </c>
      <c r="G1728" s="184">
        <v>6.0102000000000002</v>
      </c>
      <c r="H1728" s="184">
        <v>8.6353000000000009</v>
      </c>
      <c r="I1728" s="184">
        <v>7.2004999999999999</v>
      </c>
      <c r="J1728" s="184">
        <v>1.8869</v>
      </c>
      <c r="K1728" s="184">
        <v>5.9249999999999998</v>
      </c>
      <c r="L1728" s="184">
        <v>4.5739999999999998</v>
      </c>
      <c r="M1728" s="184">
        <v>4.7367999999999997</v>
      </c>
      <c r="N1728" s="184">
        <v>5.1670999999999996</v>
      </c>
      <c r="O1728" s="184">
        <v>4.1681999999999997</v>
      </c>
      <c r="P1728" s="184">
        <v>5.4638999999999998</v>
      </c>
      <c r="Q1728" s="184">
        <v>7.2549999999999999</v>
      </c>
      <c r="R1728" s="184">
        <v>8.6691000000000003</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44391</v>
      </c>
      <c r="E1729" s="184">
        <v>23.827300000000001</v>
      </c>
      <c r="F1729" s="184">
        <v>-0.45960000000000001</v>
      </c>
      <c r="G1729" s="184">
        <v>5.4268000000000001</v>
      </c>
      <c r="H1729" s="184">
        <v>8.0216999999999992</v>
      </c>
      <c r="I1729" s="184">
        <v>6.5926999999999998</v>
      </c>
      <c r="J1729" s="184">
        <v>1.2779</v>
      </c>
      <c r="K1729" s="184">
        <v>5.3053999999999997</v>
      </c>
      <c r="L1729" s="184">
        <v>3.9529999999999998</v>
      </c>
      <c r="M1729" s="184">
        <v>4.1391</v>
      </c>
      <c r="N1729" s="184">
        <v>4.5754000000000001</v>
      </c>
      <c r="O1729" s="184">
        <v>3.6703000000000001</v>
      </c>
      <c r="P1729" s="184">
        <v>4.9598000000000004</v>
      </c>
      <c r="Q1729" s="184">
        <v>6.4791999999999996</v>
      </c>
      <c r="R1729" s="184">
        <v>8.1546000000000003</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7.6126185185185173</v>
      </c>
      <c r="G1730" s="186">
        <v>6.6491611111111144</v>
      </c>
      <c r="H1730" s="186">
        <v>11.336474074074074</v>
      </c>
      <c r="I1730" s="186">
        <v>2.9892962962962968</v>
      </c>
      <c r="J1730" s="186">
        <v>-1.4750481481481483</v>
      </c>
      <c r="K1730" s="186">
        <v>4.5131759259259265</v>
      </c>
      <c r="L1730" s="186">
        <v>3.7197980769230772</v>
      </c>
      <c r="M1730" s="186">
        <v>4.444392307692306</v>
      </c>
      <c r="N1730" s="186">
        <v>4.6085057692307689</v>
      </c>
      <c r="O1730" s="186">
        <v>6.436968000000002</v>
      </c>
      <c r="P1730" s="186">
        <v>6.6266187499999996</v>
      </c>
      <c r="Q1730" s="186">
        <v>7.5464666666666638</v>
      </c>
      <c r="R1730" s="186">
        <v>6.7857807692307697</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7.0930499999999999</v>
      </c>
      <c r="G1731" s="186">
        <v>6.4909999999999997</v>
      </c>
      <c r="H1731" s="186">
        <v>11.614899999999999</v>
      </c>
      <c r="I1731" s="186">
        <v>6.8856999999999999</v>
      </c>
      <c r="J1731" s="186">
        <v>0.38660000000000005</v>
      </c>
      <c r="K1731" s="186">
        <v>4.8485999999999994</v>
      </c>
      <c r="L1731" s="186">
        <v>3.6522000000000001</v>
      </c>
      <c r="M1731" s="186">
        <v>4.1538500000000003</v>
      </c>
      <c r="N1731" s="186">
        <v>4.5788000000000002</v>
      </c>
      <c r="O1731" s="186">
        <v>7.7279</v>
      </c>
      <c r="P1731" s="186">
        <v>7.2529500000000002</v>
      </c>
      <c r="Q1731" s="186">
        <v>7.6155499999999998</v>
      </c>
      <c r="R1731" s="186">
        <v>7.6157000000000004</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44391</v>
      </c>
      <c r="E1734" s="184">
        <v>52.673099999999998</v>
      </c>
      <c r="F1734" s="184">
        <v>0.38819999999999999</v>
      </c>
      <c r="G1734" s="184">
        <v>1.0993999999999999</v>
      </c>
      <c r="H1734" s="184">
        <v>1.9621</v>
      </c>
      <c r="I1734" s="184">
        <v>5.2005999999999997</v>
      </c>
      <c r="J1734" s="184">
        <v>6.6801000000000004</v>
      </c>
      <c r="K1734" s="184">
        <v>24.085599999999999</v>
      </c>
      <c r="L1734" s="184">
        <v>37.912999999999997</v>
      </c>
      <c r="M1734" s="184">
        <v>75.435500000000005</v>
      </c>
      <c r="N1734" s="184">
        <v>109.81699999999999</v>
      </c>
      <c r="O1734" s="184">
        <v>11.574199999999999</v>
      </c>
      <c r="P1734" s="184">
        <v>13.074299999999999</v>
      </c>
      <c r="Q1734" s="184">
        <v>12.3818</v>
      </c>
      <c r="R1734" s="184">
        <v>26.993400000000001</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44391</v>
      </c>
      <c r="E1735" s="184">
        <v>57.386099999999999</v>
      </c>
      <c r="F1735" s="184">
        <v>0.39119999999999999</v>
      </c>
      <c r="G1735" s="184">
        <v>1.1127</v>
      </c>
      <c r="H1735" s="184">
        <v>1.9815</v>
      </c>
      <c r="I1735" s="184">
        <v>5.2427000000000001</v>
      </c>
      <c r="J1735" s="184">
        <v>6.7713999999999999</v>
      </c>
      <c r="K1735" s="184">
        <v>24.418099999999999</v>
      </c>
      <c r="L1735" s="184">
        <v>38.570300000000003</v>
      </c>
      <c r="M1735" s="184">
        <v>76.759699999999995</v>
      </c>
      <c r="N1735" s="184">
        <v>112.0808</v>
      </c>
      <c r="O1735" s="184">
        <v>12.849600000000001</v>
      </c>
      <c r="P1735" s="184">
        <v>14.3627</v>
      </c>
      <c r="Q1735" s="184">
        <v>18.7118</v>
      </c>
      <c r="R1735" s="184">
        <v>28.422799999999999</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44391</v>
      </c>
      <c r="E1736" s="184">
        <v>60.11</v>
      </c>
      <c r="F1736" s="184">
        <v>0.78810000000000002</v>
      </c>
      <c r="G1736" s="184">
        <v>2.1758000000000002</v>
      </c>
      <c r="H1736" s="184">
        <v>2.141</v>
      </c>
      <c r="I1736" s="184">
        <v>5.1058000000000003</v>
      </c>
      <c r="J1736" s="184">
        <v>8.4430999999999994</v>
      </c>
      <c r="K1736" s="184">
        <v>24.4771</v>
      </c>
      <c r="L1736" s="184">
        <v>34.685200000000002</v>
      </c>
      <c r="M1736" s="184">
        <v>64.910799999999995</v>
      </c>
      <c r="N1736" s="184">
        <v>93.965800000000002</v>
      </c>
      <c r="O1736" s="184">
        <v>28.682600000000001</v>
      </c>
      <c r="P1736" s="184">
        <v>22.5883</v>
      </c>
      <c r="Q1736" s="184">
        <v>26.51</v>
      </c>
      <c r="R1736" s="184">
        <v>39.577199999999998</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44391</v>
      </c>
      <c r="E1737" s="184">
        <v>54.68</v>
      </c>
      <c r="F1737" s="184">
        <v>0.79259999999999997</v>
      </c>
      <c r="G1737" s="184">
        <v>2.1674000000000002</v>
      </c>
      <c r="H1737" s="184">
        <v>2.1101999999999999</v>
      </c>
      <c r="I1737" s="184">
        <v>5.0528000000000004</v>
      </c>
      <c r="J1737" s="184">
        <v>8.3201000000000001</v>
      </c>
      <c r="K1737" s="184">
        <v>24.019100000000002</v>
      </c>
      <c r="L1737" s="184">
        <v>33.659300000000002</v>
      </c>
      <c r="M1737" s="184">
        <v>62.932099999999998</v>
      </c>
      <c r="N1737" s="184">
        <v>90.788600000000002</v>
      </c>
      <c r="O1737" s="184">
        <v>26.840800000000002</v>
      </c>
      <c r="P1737" s="184">
        <v>20.989100000000001</v>
      </c>
      <c r="Q1737" s="184">
        <v>24.949300000000001</v>
      </c>
      <c r="R1737" s="184">
        <v>37.324800000000003</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44391</v>
      </c>
      <c r="E1738" s="184">
        <v>24.74</v>
      </c>
      <c r="F1738" s="184">
        <v>0.32440000000000002</v>
      </c>
      <c r="G1738" s="184">
        <v>2.2313999999999998</v>
      </c>
      <c r="H1738" s="184">
        <v>2.1469999999999998</v>
      </c>
      <c r="I1738" s="184">
        <v>4.7416999999999998</v>
      </c>
      <c r="J1738" s="184">
        <v>7.5185000000000004</v>
      </c>
      <c r="K1738" s="184">
        <v>28.720099999999999</v>
      </c>
      <c r="L1738" s="184">
        <v>43.254199999999997</v>
      </c>
      <c r="M1738" s="184">
        <v>74.964600000000004</v>
      </c>
      <c r="N1738" s="184">
        <v>120.8929</v>
      </c>
      <c r="O1738" s="184"/>
      <c r="P1738" s="184"/>
      <c r="Q1738" s="184">
        <v>42.259700000000002</v>
      </c>
      <c r="R1738" s="184">
        <v>54.183399999999999</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44391</v>
      </c>
      <c r="E1739" s="184">
        <v>23.6</v>
      </c>
      <c r="F1739" s="184">
        <v>0.34010000000000001</v>
      </c>
      <c r="G1739" s="184">
        <v>2.2086999999999999</v>
      </c>
      <c r="H1739" s="184">
        <v>2.1202999999999999</v>
      </c>
      <c r="I1739" s="184">
        <v>4.7027999999999999</v>
      </c>
      <c r="J1739" s="184">
        <v>7.4192</v>
      </c>
      <c r="K1739" s="184">
        <v>28.191199999999998</v>
      </c>
      <c r="L1739" s="184">
        <v>42.083100000000002</v>
      </c>
      <c r="M1739" s="184">
        <v>72.640799999999999</v>
      </c>
      <c r="N1739" s="184">
        <v>116.9118</v>
      </c>
      <c r="O1739" s="184"/>
      <c r="P1739" s="184"/>
      <c r="Q1739" s="184">
        <v>39.6721</v>
      </c>
      <c r="R1739" s="184">
        <v>51.4056</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44391</v>
      </c>
      <c r="E1740" s="184">
        <v>20.72</v>
      </c>
      <c r="F1740" s="184">
        <v>0.92549999999999999</v>
      </c>
      <c r="G1740" s="184">
        <v>3.1358999999999999</v>
      </c>
      <c r="H1740" s="184">
        <v>2.8797999999999999</v>
      </c>
      <c r="I1740" s="184">
        <v>5.4452999999999996</v>
      </c>
      <c r="J1740" s="184">
        <v>7.6923000000000004</v>
      </c>
      <c r="K1740" s="184">
        <v>29.2576</v>
      </c>
      <c r="L1740" s="184">
        <v>41.820700000000002</v>
      </c>
      <c r="M1740" s="184">
        <v>75</v>
      </c>
      <c r="N1740" s="184">
        <v>113.6082</v>
      </c>
      <c r="O1740" s="184"/>
      <c r="P1740" s="184"/>
      <c r="Q1740" s="184">
        <v>35.278799999999997</v>
      </c>
      <c r="R1740" s="184">
        <v>44.815800000000003</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44391</v>
      </c>
      <c r="E1741" s="184">
        <v>19.87</v>
      </c>
      <c r="F1741" s="184">
        <v>0.91420000000000001</v>
      </c>
      <c r="G1741" s="184">
        <v>3.1135999999999999</v>
      </c>
      <c r="H1741" s="184">
        <v>2.8468</v>
      </c>
      <c r="I1741" s="184">
        <v>5.4111000000000002</v>
      </c>
      <c r="J1741" s="184">
        <v>7.5216000000000003</v>
      </c>
      <c r="K1741" s="184">
        <v>28.691700000000001</v>
      </c>
      <c r="L1741" s="184">
        <v>40.622799999999998</v>
      </c>
      <c r="M1741" s="184">
        <v>72.782600000000002</v>
      </c>
      <c r="N1741" s="184">
        <v>110.0423</v>
      </c>
      <c r="O1741" s="184"/>
      <c r="P1741" s="184"/>
      <c r="Q1741" s="184">
        <v>32.948799999999999</v>
      </c>
      <c r="R1741" s="184">
        <v>42.331000000000003</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44391</v>
      </c>
      <c r="E1742" s="184">
        <v>106.15900000000001</v>
      </c>
      <c r="F1742" s="184">
        <v>0.70860000000000001</v>
      </c>
      <c r="G1742" s="184">
        <v>3.2273000000000001</v>
      </c>
      <c r="H1742" s="184">
        <v>3.9460000000000002</v>
      </c>
      <c r="I1742" s="184">
        <v>6.1440999999999999</v>
      </c>
      <c r="J1742" s="184">
        <v>7.2702999999999998</v>
      </c>
      <c r="K1742" s="184">
        <v>26.046600000000002</v>
      </c>
      <c r="L1742" s="184">
        <v>36.7729</v>
      </c>
      <c r="M1742" s="184">
        <v>68.201999999999998</v>
      </c>
      <c r="N1742" s="184">
        <v>103.3775</v>
      </c>
      <c r="O1742" s="184">
        <v>21.478200000000001</v>
      </c>
      <c r="P1742" s="184">
        <v>16.436399999999999</v>
      </c>
      <c r="Q1742" s="184">
        <v>23.483000000000001</v>
      </c>
      <c r="R1742" s="184">
        <v>37.793700000000001</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44391</v>
      </c>
      <c r="E1743" s="184">
        <v>100.108</v>
      </c>
      <c r="F1743" s="184">
        <v>0.70620000000000005</v>
      </c>
      <c r="G1743" s="184">
        <v>3.2147999999999999</v>
      </c>
      <c r="H1743" s="184">
        <v>3.9295</v>
      </c>
      <c r="I1743" s="184">
        <v>6.1096000000000004</v>
      </c>
      <c r="J1743" s="184">
        <v>7.1946000000000003</v>
      </c>
      <c r="K1743" s="184">
        <v>25.768599999999999</v>
      </c>
      <c r="L1743" s="184">
        <v>36.167999999999999</v>
      </c>
      <c r="M1743" s="184">
        <v>67.075000000000003</v>
      </c>
      <c r="N1743" s="184">
        <v>101.5787</v>
      </c>
      <c r="O1743" s="184">
        <v>20.4693</v>
      </c>
      <c r="P1743" s="184">
        <v>15.6343</v>
      </c>
      <c r="Q1743" s="184">
        <v>17.7578</v>
      </c>
      <c r="R1743" s="184">
        <v>36.578899999999997</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44391</v>
      </c>
      <c r="E1744" s="184">
        <v>22.481000000000002</v>
      </c>
      <c r="F1744" s="184">
        <v>0.1202</v>
      </c>
      <c r="G1744" s="184">
        <v>1.1564000000000001</v>
      </c>
      <c r="H1744" s="184">
        <v>1.3615999999999999</v>
      </c>
      <c r="I1744" s="184">
        <v>3.4037000000000002</v>
      </c>
      <c r="J1744" s="184">
        <v>6.2127999999999997</v>
      </c>
      <c r="K1744" s="184">
        <v>25.368099999999998</v>
      </c>
      <c r="L1744" s="184">
        <v>39.2012</v>
      </c>
      <c r="M1744" s="184">
        <v>75.5779</v>
      </c>
      <c r="N1744" s="184">
        <v>111.1884</v>
      </c>
      <c r="O1744" s="184"/>
      <c r="P1744" s="184"/>
      <c r="Q1744" s="184">
        <v>39.511099999999999</v>
      </c>
      <c r="R1744" s="184">
        <v>43.630499999999998</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44391</v>
      </c>
      <c r="E1745" s="184">
        <v>21.649000000000001</v>
      </c>
      <c r="F1745" s="184">
        <v>0.11559999999999999</v>
      </c>
      <c r="G1745" s="184">
        <v>1.1305000000000001</v>
      </c>
      <c r="H1745" s="184">
        <v>1.3292999999999999</v>
      </c>
      <c r="I1745" s="184">
        <v>3.3365</v>
      </c>
      <c r="J1745" s="184">
        <v>6.0705999999999998</v>
      </c>
      <c r="K1745" s="184">
        <v>24.8645</v>
      </c>
      <c r="L1745" s="184">
        <v>38.102800000000002</v>
      </c>
      <c r="M1745" s="184">
        <v>73.511300000000006</v>
      </c>
      <c r="N1745" s="184">
        <v>107.8836</v>
      </c>
      <c r="O1745" s="184"/>
      <c r="P1745" s="184"/>
      <c r="Q1745" s="184">
        <v>37.365299999999998</v>
      </c>
      <c r="R1745" s="184">
        <v>41.3934</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44391</v>
      </c>
      <c r="E1746" s="184">
        <v>81.829300000000003</v>
      </c>
      <c r="F1746" s="184">
        <v>-0.13850000000000001</v>
      </c>
      <c r="G1746" s="184">
        <v>1.1496</v>
      </c>
      <c r="H1746" s="184">
        <v>1.5447</v>
      </c>
      <c r="I1746" s="184">
        <v>5.726</v>
      </c>
      <c r="J1746" s="184">
        <v>6.9196</v>
      </c>
      <c r="K1746" s="184">
        <v>23.265999999999998</v>
      </c>
      <c r="L1746" s="184">
        <v>30.7042</v>
      </c>
      <c r="M1746" s="184">
        <v>72.505399999999995</v>
      </c>
      <c r="N1746" s="184">
        <v>104.586</v>
      </c>
      <c r="O1746" s="184">
        <v>12.882199999999999</v>
      </c>
      <c r="P1746" s="184">
        <v>12.8726</v>
      </c>
      <c r="Q1746" s="184">
        <v>14.5146</v>
      </c>
      <c r="R1746" s="184">
        <v>25.779299999999999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44391</v>
      </c>
      <c r="E1747" s="184">
        <v>89.549499999999995</v>
      </c>
      <c r="F1747" s="184">
        <v>-0.1361</v>
      </c>
      <c r="G1747" s="184">
        <v>1.1614</v>
      </c>
      <c r="H1747" s="184">
        <v>1.5615000000000001</v>
      </c>
      <c r="I1747" s="184">
        <v>5.76</v>
      </c>
      <c r="J1747" s="184">
        <v>6.9934000000000003</v>
      </c>
      <c r="K1747" s="184">
        <v>23.527999999999999</v>
      </c>
      <c r="L1747" s="184">
        <v>31.248100000000001</v>
      </c>
      <c r="M1747" s="184">
        <v>73.580500000000001</v>
      </c>
      <c r="N1747" s="184">
        <v>106.29389999999999</v>
      </c>
      <c r="O1747" s="184">
        <v>13.9588</v>
      </c>
      <c r="P1747" s="184">
        <v>14.087999999999999</v>
      </c>
      <c r="Q1747" s="184">
        <v>21.319099999999999</v>
      </c>
      <c r="R1747" s="184">
        <v>26.872299999999999</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44391</v>
      </c>
      <c r="E1748" s="184">
        <v>74.998999999999995</v>
      </c>
      <c r="F1748" s="184">
        <v>0.40970000000000001</v>
      </c>
      <c r="G1748" s="184">
        <v>2.2048999999999999</v>
      </c>
      <c r="H1748" s="184">
        <v>2.5796000000000001</v>
      </c>
      <c r="I1748" s="184">
        <v>3.7646000000000002</v>
      </c>
      <c r="J1748" s="184">
        <v>6.7465000000000002</v>
      </c>
      <c r="K1748" s="184">
        <v>28.4163</v>
      </c>
      <c r="L1748" s="184">
        <v>42.6813</v>
      </c>
      <c r="M1748" s="184">
        <v>80.034999999999997</v>
      </c>
      <c r="N1748" s="184">
        <v>112.10120000000001</v>
      </c>
      <c r="O1748" s="184">
        <v>17.563600000000001</v>
      </c>
      <c r="P1748" s="184">
        <v>20.264800000000001</v>
      </c>
      <c r="Q1748" s="184">
        <v>19.917300000000001</v>
      </c>
      <c r="R1748" s="184">
        <v>29.870799999999999</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44391</v>
      </c>
      <c r="E1749" s="184">
        <v>68.480999999999995</v>
      </c>
      <c r="F1749" s="184">
        <v>0.40610000000000002</v>
      </c>
      <c r="G1749" s="184">
        <v>2.1905999999999999</v>
      </c>
      <c r="H1749" s="184">
        <v>2.5594999999999999</v>
      </c>
      <c r="I1749" s="184">
        <v>3.7229000000000001</v>
      </c>
      <c r="J1749" s="184">
        <v>6.6599000000000004</v>
      </c>
      <c r="K1749" s="184">
        <v>28.0976</v>
      </c>
      <c r="L1749" s="184">
        <v>42.0002</v>
      </c>
      <c r="M1749" s="184">
        <v>78.759600000000006</v>
      </c>
      <c r="N1749" s="184">
        <v>110.0515</v>
      </c>
      <c r="O1749" s="184">
        <v>16.258400000000002</v>
      </c>
      <c r="P1749" s="184">
        <v>18.858899999999998</v>
      </c>
      <c r="Q1749" s="184">
        <v>15.5801</v>
      </c>
      <c r="R1749" s="184">
        <v>28.585799999999999</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44391</v>
      </c>
      <c r="E1750" s="184">
        <v>79.137600000000006</v>
      </c>
      <c r="F1750" s="184">
        <v>0.13039999999999999</v>
      </c>
      <c r="G1750" s="184">
        <v>1.2321</v>
      </c>
      <c r="H1750" s="184">
        <v>1.0318000000000001</v>
      </c>
      <c r="I1750" s="184">
        <v>4.3513000000000002</v>
      </c>
      <c r="J1750" s="184">
        <v>9.1096000000000004</v>
      </c>
      <c r="K1750" s="184">
        <v>25.4605</v>
      </c>
      <c r="L1750" s="184">
        <v>35.816299999999998</v>
      </c>
      <c r="M1750" s="184">
        <v>69.029200000000003</v>
      </c>
      <c r="N1750" s="184">
        <v>98.073800000000006</v>
      </c>
      <c r="O1750" s="184">
        <v>14.2006</v>
      </c>
      <c r="P1750" s="184">
        <v>13.253500000000001</v>
      </c>
      <c r="Q1750" s="184">
        <v>13.652200000000001</v>
      </c>
      <c r="R1750" s="184">
        <v>30.3429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44391</v>
      </c>
      <c r="E1751" s="184">
        <v>85.585800000000006</v>
      </c>
      <c r="F1751" s="184">
        <v>0.13439999999999999</v>
      </c>
      <c r="G1751" s="184">
        <v>1.2519</v>
      </c>
      <c r="H1751" s="184">
        <v>1.0592999999999999</v>
      </c>
      <c r="I1751" s="184">
        <v>4.4081000000000001</v>
      </c>
      <c r="J1751" s="184">
        <v>9.2379999999999995</v>
      </c>
      <c r="K1751" s="184">
        <v>25.910499999999999</v>
      </c>
      <c r="L1751" s="184">
        <v>36.781700000000001</v>
      </c>
      <c r="M1751" s="184">
        <v>70.839799999999997</v>
      </c>
      <c r="N1751" s="184">
        <v>100.91370000000001</v>
      </c>
      <c r="O1751" s="184">
        <v>15.6143</v>
      </c>
      <c r="P1751" s="184">
        <v>14.4299</v>
      </c>
      <c r="Q1751" s="184">
        <v>18.0975</v>
      </c>
      <c r="R1751" s="184">
        <v>32.189799999999998</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44391</v>
      </c>
      <c r="E1752" s="184">
        <v>46.9</v>
      </c>
      <c r="F1752" s="184">
        <v>0.68700000000000006</v>
      </c>
      <c r="G1752" s="184">
        <v>3.0769000000000002</v>
      </c>
      <c r="H1752" s="184">
        <v>3.8759999999999999</v>
      </c>
      <c r="I1752" s="184">
        <v>7.6923000000000004</v>
      </c>
      <c r="J1752" s="184">
        <v>9.1966999999999999</v>
      </c>
      <c r="K1752" s="184">
        <v>30.7864</v>
      </c>
      <c r="L1752" s="184">
        <v>41.606299999999997</v>
      </c>
      <c r="M1752" s="184">
        <v>80.107500000000002</v>
      </c>
      <c r="N1752" s="184">
        <v>114.7436</v>
      </c>
      <c r="O1752" s="184">
        <v>23.0077</v>
      </c>
      <c r="P1752" s="184">
        <v>17.726900000000001</v>
      </c>
      <c r="Q1752" s="184">
        <v>11.897399999999999</v>
      </c>
      <c r="R1752" s="184">
        <v>36.276200000000003</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44391</v>
      </c>
      <c r="E1753" s="184">
        <v>50.21</v>
      </c>
      <c r="F1753" s="184">
        <v>0.70199999999999996</v>
      </c>
      <c r="G1753" s="184">
        <v>3.1006</v>
      </c>
      <c r="H1753" s="184">
        <v>3.9114</v>
      </c>
      <c r="I1753" s="184">
        <v>7.7698999999999998</v>
      </c>
      <c r="J1753" s="184">
        <v>9.3422999999999998</v>
      </c>
      <c r="K1753" s="184">
        <v>31.268000000000001</v>
      </c>
      <c r="L1753" s="184">
        <v>42.642000000000003</v>
      </c>
      <c r="M1753" s="184">
        <v>82.118200000000002</v>
      </c>
      <c r="N1753" s="184">
        <v>118.02</v>
      </c>
      <c r="O1753" s="184">
        <v>24.607399999999998</v>
      </c>
      <c r="P1753" s="184">
        <v>18.8765</v>
      </c>
      <c r="Q1753" s="184">
        <v>17.929300000000001</v>
      </c>
      <c r="R1753" s="184">
        <v>38.276699999999998</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44391</v>
      </c>
      <c r="E1754" s="184">
        <v>15.17</v>
      </c>
      <c r="F1754" s="184">
        <v>0.66359999999999997</v>
      </c>
      <c r="G1754" s="184">
        <v>2.2237</v>
      </c>
      <c r="H1754" s="184">
        <v>1.8805000000000001</v>
      </c>
      <c r="I1754" s="184">
        <v>4.6207000000000003</v>
      </c>
      <c r="J1754" s="184">
        <v>5.9358000000000004</v>
      </c>
      <c r="K1754" s="184">
        <v>22.536300000000001</v>
      </c>
      <c r="L1754" s="184">
        <v>36.298299999999998</v>
      </c>
      <c r="M1754" s="184">
        <v>67.995599999999996</v>
      </c>
      <c r="N1754" s="184">
        <v>95.489699999999999</v>
      </c>
      <c r="O1754" s="184">
        <v>13.859400000000001</v>
      </c>
      <c r="P1754" s="184"/>
      <c r="Q1754" s="184">
        <v>10.7936</v>
      </c>
      <c r="R1754" s="184">
        <v>28.908200000000001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44391</v>
      </c>
      <c r="E1755" s="184">
        <v>16.28</v>
      </c>
      <c r="F1755" s="184">
        <v>0.68030000000000002</v>
      </c>
      <c r="G1755" s="184">
        <v>2.1970999999999998</v>
      </c>
      <c r="H1755" s="184">
        <v>1.8773</v>
      </c>
      <c r="I1755" s="184">
        <v>4.6944999999999997</v>
      </c>
      <c r="J1755" s="184">
        <v>6.0586000000000002</v>
      </c>
      <c r="K1755" s="184">
        <v>22.867899999999999</v>
      </c>
      <c r="L1755" s="184">
        <v>36.921799999999998</v>
      </c>
      <c r="M1755" s="184">
        <v>69.230800000000002</v>
      </c>
      <c r="N1755" s="184">
        <v>97.333299999999994</v>
      </c>
      <c r="O1755" s="184">
        <v>15.4186</v>
      </c>
      <c r="P1755" s="184"/>
      <c r="Q1755" s="184">
        <v>12.7348</v>
      </c>
      <c r="R1755" s="184">
        <v>30.218599999999999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44391</v>
      </c>
      <c r="E1756" s="184">
        <v>21.54</v>
      </c>
      <c r="F1756" s="184">
        <v>0.70130000000000003</v>
      </c>
      <c r="G1756" s="184">
        <v>2.7671999999999999</v>
      </c>
      <c r="H1756" s="184">
        <v>2.8161999999999998</v>
      </c>
      <c r="I1756" s="184">
        <v>4.9707999999999997</v>
      </c>
      <c r="J1756" s="184">
        <v>7.0576999999999996</v>
      </c>
      <c r="K1756" s="184">
        <v>30.545500000000001</v>
      </c>
      <c r="L1756" s="184">
        <v>36.588500000000003</v>
      </c>
      <c r="M1756" s="184">
        <v>70.816800000000001</v>
      </c>
      <c r="N1756" s="184">
        <v>110.1463</v>
      </c>
      <c r="O1756" s="184"/>
      <c r="P1756" s="184"/>
      <c r="Q1756" s="184">
        <v>74.124799999999993</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44391</v>
      </c>
      <c r="E1757" s="184">
        <v>20.97</v>
      </c>
      <c r="F1757" s="184">
        <v>0.67210000000000003</v>
      </c>
      <c r="G1757" s="184">
        <v>2.6934</v>
      </c>
      <c r="H1757" s="184">
        <v>2.7437999999999998</v>
      </c>
      <c r="I1757" s="184">
        <v>4.9024999999999999</v>
      </c>
      <c r="J1757" s="184">
        <v>6.8807</v>
      </c>
      <c r="K1757" s="184">
        <v>29.925699999999999</v>
      </c>
      <c r="L1757" s="184">
        <v>35.290300000000002</v>
      </c>
      <c r="M1757" s="184">
        <v>68.433700000000002</v>
      </c>
      <c r="N1757" s="184">
        <v>106.1947</v>
      </c>
      <c r="O1757" s="184"/>
      <c r="P1757" s="184"/>
      <c r="Q1757" s="184">
        <v>70.7821</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44391</v>
      </c>
      <c r="E1758" s="184">
        <v>20.43</v>
      </c>
      <c r="F1758" s="184">
        <v>0.24529999999999999</v>
      </c>
      <c r="G1758" s="184">
        <v>1.9460999999999999</v>
      </c>
      <c r="H1758" s="184">
        <v>2.0990000000000002</v>
      </c>
      <c r="I1758" s="184">
        <v>5.2008000000000001</v>
      </c>
      <c r="J1758" s="184">
        <v>8.3819999999999997</v>
      </c>
      <c r="K1758" s="184">
        <v>28.409800000000001</v>
      </c>
      <c r="L1758" s="184">
        <v>41.776499999999999</v>
      </c>
      <c r="M1758" s="184">
        <v>76.272599999999997</v>
      </c>
      <c r="N1758" s="184">
        <v>98.349500000000006</v>
      </c>
      <c r="O1758" s="184"/>
      <c r="P1758" s="184"/>
      <c r="Q1758" s="184">
        <v>30.203700000000001</v>
      </c>
      <c r="R1758" s="184">
        <v>40.571399999999997</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44391</v>
      </c>
      <c r="E1759" s="184">
        <v>19.55</v>
      </c>
      <c r="F1759" s="184">
        <v>0.25640000000000002</v>
      </c>
      <c r="G1759" s="184">
        <v>1.9291</v>
      </c>
      <c r="H1759" s="184">
        <v>2.0888</v>
      </c>
      <c r="I1759" s="184">
        <v>5.1641000000000004</v>
      </c>
      <c r="J1759" s="184">
        <v>8.2502999999999993</v>
      </c>
      <c r="K1759" s="184">
        <v>27.8613</v>
      </c>
      <c r="L1759" s="184">
        <v>40.647500000000001</v>
      </c>
      <c r="M1759" s="184">
        <v>74.087299999999999</v>
      </c>
      <c r="N1759" s="184">
        <v>95.109800000000007</v>
      </c>
      <c r="O1759" s="184"/>
      <c r="P1759" s="184"/>
      <c r="Q1759" s="184">
        <v>28.103000000000002</v>
      </c>
      <c r="R1759" s="184">
        <v>38.327100000000002</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44391</v>
      </c>
      <c r="E1760" s="184">
        <v>16.385100000000001</v>
      </c>
      <c r="F1760" s="184">
        <v>6.9599999999999995E-2</v>
      </c>
      <c r="G1760" s="184">
        <v>1.5934999999999999</v>
      </c>
      <c r="H1760" s="184">
        <v>1.7645</v>
      </c>
      <c r="I1760" s="184">
        <v>4.8787000000000003</v>
      </c>
      <c r="J1760" s="184">
        <v>6.3808999999999996</v>
      </c>
      <c r="K1760" s="184">
        <v>27.9406</v>
      </c>
      <c r="L1760" s="184">
        <v>33.818199999999997</v>
      </c>
      <c r="M1760" s="184">
        <v>70.426000000000002</v>
      </c>
      <c r="N1760" s="184">
        <v>93.7483</v>
      </c>
      <c r="O1760" s="184"/>
      <c r="P1760" s="184"/>
      <c r="Q1760" s="184">
        <v>42.095599999999997</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44391</v>
      </c>
      <c r="E1761" s="184">
        <v>15.8843</v>
      </c>
      <c r="F1761" s="184">
        <v>6.3600000000000004E-2</v>
      </c>
      <c r="G1761" s="184">
        <v>1.5620000000000001</v>
      </c>
      <c r="H1761" s="184">
        <v>1.7206999999999999</v>
      </c>
      <c r="I1761" s="184">
        <v>4.7881</v>
      </c>
      <c r="J1761" s="184">
        <v>6.1841999999999997</v>
      </c>
      <c r="K1761" s="184">
        <v>27.216899999999999</v>
      </c>
      <c r="L1761" s="184">
        <v>32.365900000000003</v>
      </c>
      <c r="M1761" s="184">
        <v>67.653199999999998</v>
      </c>
      <c r="N1761" s="184">
        <v>89.529799999999994</v>
      </c>
      <c r="O1761" s="184"/>
      <c r="P1761" s="184"/>
      <c r="Q1761" s="184">
        <v>38.991700000000002</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44391</v>
      </c>
      <c r="E1762" s="184">
        <v>145.65299999999999</v>
      </c>
      <c r="F1762" s="184">
        <v>0.25879999999999997</v>
      </c>
      <c r="G1762" s="184">
        <v>1.2991999999999999</v>
      </c>
      <c r="H1762" s="184">
        <v>1.2252000000000001</v>
      </c>
      <c r="I1762" s="184">
        <v>3.7938999999999998</v>
      </c>
      <c r="J1762" s="184">
        <v>5.7962999999999996</v>
      </c>
      <c r="K1762" s="184">
        <v>22.540600000000001</v>
      </c>
      <c r="L1762" s="184">
        <v>40.825499999999998</v>
      </c>
      <c r="M1762" s="184">
        <v>82.497399999999999</v>
      </c>
      <c r="N1762" s="184">
        <v>122.66670000000001</v>
      </c>
      <c r="O1762" s="184">
        <v>25.2288</v>
      </c>
      <c r="P1762" s="184">
        <v>19.851900000000001</v>
      </c>
      <c r="Q1762" s="184">
        <v>17.749199999999998</v>
      </c>
      <c r="R1762" s="184">
        <v>44.366300000000003</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44391</v>
      </c>
      <c r="E1763" s="184">
        <v>162.404</v>
      </c>
      <c r="F1763" s="184">
        <v>0.26300000000000001</v>
      </c>
      <c r="G1763" s="184">
        <v>1.3194999999999999</v>
      </c>
      <c r="H1763" s="184">
        <v>1.2544</v>
      </c>
      <c r="I1763" s="184">
        <v>3.8521999999999998</v>
      </c>
      <c r="J1763" s="184">
        <v>5.9241999999999999</v>
      </c>
      <c r="K1763" s="184">
        <v>22.9849</v>
      </c>
      <c r="L1763" s="184">
        <v>41.858600000000003</v>
      </c>
      <c r="M1763" s="184">
        <v>84.508099999999999</v>
      </c>
      <c r="N1763" s="184">
        <v>125.9534</v>
      </c>
      <c r="O1763" s="184">
        <v>26.951599999999999</v>
      </c>
      <c r="P1763" s="184">
        <v>21.554500000000001</v>
      </c>
      <c r="Q1763" s="184">
        <v>21.675599999999999</v>
      </c>
      <c r="R1763" s="184">
        <v>46.433799999999998</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44391</v>
      </c>
      <c r="E1764" s="184">
        <v>41.939</v>
      </c>
      <c r="F1764" s="184">
        <v>0.56830000000000003</v>
      </c>
      <c r="G1764" s="184">
        <v>1.6826000000000001</v>
      </c>
      <c r="H1764" s="184">
        <v>2.2677999999999998</v>
      </c>
      <c r="I1764" s="184">
        <v>5.3319999999999999</v>
      </c>
      <c r="J1764" s="184">
        <v>7.7431000000000001</v>
      </c>
      <c r="K1764" s="184">
        <v>28.462</v>
      </c>
      <c r="L1764" s="184">
        <v>43.361600000000003</v>
      </c>
      <c r="M1764" s="184">
        <v>81.869</v>
      </c>
      <c r="N1764" s="184">
        <v>112.53230000000001</v>
      </c>
      <c r="O1764" s="184">
        <v>16.116299999999999</v>
      </c>
      <c r="P1764" s="184">
        <v>19.962900000000001</v>
      </c>
      <c r="Q1764" s="184">
        <v>22.1065</v>
      </c>
      <c r="R1764" s="184">
        <v>31.2532</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44391</v>
      </c>
      <c r="E1765" s="184">
        <v>39.356000000000002</v>
      </c>
      <c r="F1765" s="184">
        <v>0.56730000000000003</v>
      </c>
      <c r="G1765" s="184">
        <v>1.6688000000000001</v>
      </c>
      <c r="H1765" s="184">
        <v>2.2498999999999998</v>
      </c>
      <c r="I1765" s="184">
        <v>5.2919</v>
      </c>
      <c r="J1765" s="184">
        <v>7.6505999999999998</v>
      </c>
      <c r="K1765" s="184">
        <v>28.1203</v>
      </c>
      <c r="L1765" s="184">
        <v>42.6252</v>
      </c>
      <c r="M1765" s="184">
        <v>80.441100000000006</v>
      </c>
      <c r="N1765" s="184">
        <v>110.2912</v>
      </c>
      <c r="O1765" s="184">
        <v>14.848599999999999</v>
      </c>
      <c r="P1765" s="184">
        <v>18.7851</v>
      </c>
      <c r="Q1765" s="184">
        <v>21.029900000000001</v>
      </c>
      <c r="R1765" s="184">
        <v>29.817699999999999</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44391</v>
      </c>
      <c r="E1766" s="184">
        <v>75.398499999999999</v>
      </c>
      <c r="F1766" s="184">
        <v>0.3674</v>
      </c>
      <c r="G1766" s="184">
        <v>1.8572</v>
      </c>
      <c r="H1766" s="184">
        <v>2.0920999999999998</v>
      </c>
      <c r="I1766" s="184">
        <v>4.9484000000000004</v>
      </c>
      <c r="J1766" s="184">
        <v>6.4494999999999996</v>
      </c>
      <c r="K1766" s="184">
        <v>27.3843</v>
      </c>
      <c r="L1766" s="184">
        <v>44.439599999999999</v>
      </c>
      <c r="M1766" s="184">
        <v>82.147900000000007</v>
      </c>
      <c r="N1766" s="184">
        <v>114.3763</v>
      </c>
      <c r="O1766" s="184">
        <v>22.339099999999998</v>
      </c>
      <c r="P1766" s="184">
        <v>21.9329</v>
      </c>
      <c r="Q1766" s="184">
        <v>20.501000000000001</v>
      </c>
      <c r="R1766" s="184">
        <v>40.060499999999998</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44391</v>
      </c>
      <c r="E1767" s="184">
        <v>81.693600000000004</v>
      </c>
      <c r="F1767" s="184">
        <v>0.36959999999999998</v>
      </c>
      <c r="G1767" s="184">
        <v>1.8684000000000001</v>
      </c>
      <c r="H1767" s="184">
        <v>2.1076999999999999</v>
      </c>
      <c r="I1767" s="184">
        <v>4.9802999999999997</v>
      </c>
      <c r="J1767" s="184">
        <v>6.5202999999999998</v>
      </c>
      <c r="K1767" s="184">
        <v>27.659600000000001</v>
      </c>
      <c r="L1767" s="184">
        <v>45.066200000000002</v>
      </c>
      <c r="M1767" s="184">
        <v>83.326499999999996</v>
      </c>
      <c r="N1767" s="184">
        <v>116.2162</v>
      </c>
      <c r="O1767" s="184">
        <v>23.47</v>
      </c>
      <c r="P1767" s="184">
        <v>23.201899999999998</v>
      </c>
      <c r="Q1767" s="184">
        <v>26.4834</v>
      </c>
      <c r="R1767" s="184">
        <v>41.257800000000003</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44391</v>
      </c>
      <c r="E1768" s="184">
        <v>21.24</v>
      </c>
      <c r="F1768" s="184">
        <v>0.42549999999999999</v>
      </c>
      <c r="G1768" s="184">
        <v>1.9194</v>
      </c>
      <c r="H1768" s="184">
        <v>2.0663</v>
      </c>
      <c r="I1768" s="184">
        <v>3.8631000000000002</v>
      </c>
      <c r="J1768" s="184">
        <v>6.2530999999999999</v>
      </c>
      <c r="K1768" s="184">
        <v>27.567599999999999</v>
      </c>
      <c r="L1768" s="184">
        <v>38.914299999999997</v>
      </c>
      <c r="M1768" s="184">
        <v>73.671300000000002</v>
      </c>
      <c r="N1768" s="184">
        <v>106.2136</v>
      </c>
      <c r="O1768" s="184"/>
      <c r="P1768" s="184"/>
      <c r="Q1768" s="184">
        <v>41.443100000000001</v>
      </c>
      <c r="R1768" s="184">
        <v>45.515000000000001</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44391</v>
      </c>
      <c r="E1769" s="184">
        <v>20.440000000000001</v>
      </c>
      <c r="F1769" s="184">
        <v>0.44230000000000003</v>
      </c>
      <c r="G1769" s="184">
        <v>1.8943000000000001</v>
      </c>
      <c r="H1769" s="184">
        <v>1.996</v>
      </c>
      <c r="I1769" s="184">
        <v>3.8090000000000002</v>
      </c>
      <c r="J1769" s="184">
        <v>6.1266999999999996</v>
      </c>
      <c r="K1769" s="184">
        <v>26.956499999999998</v>
      </c>
      <c r="L1769" s="184">
        <v>37.735799999999998</v>
      </c>
      <c r="M1769" s="184">
        <v>71.476500000000001</v>
      </c>
      <c r="N1769" s="184">
        <v>102.57680000000001</v>
      </c>
      <c r="O1769" s="184"/>
      <c r="P1769" s="184"/>
      <c r="Q1769" s="184">
        <v>38.965600000000002</v>
      </c>
      <c r="R1769" s="184">
        <v>42.973300000000002</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44391</v>
      </c>
      <c r="E1770" s="184">
        <v>137.20495679814999</v>
      </c>
      <c r="F1770" s="184">
        <v>3.2800000000000003E-2</v>
      </c>
      <c r="G1770" s="184">
        <v>1.9309000000000001</v>
      </c>
      <c r="H1770" s="184">
        <v>2.0253000000000001</v>
      </c>
      <c r="I1770" s="184">
        <v>5.8963999999999999</v>
      </c>
      <c r="J1770" s="184">
        <v>10.8187</v>
      </c>
      <c r="K1770" s="184">
        <v>38.380200000000002</v>
      </c>
      <c r="L1770" s="184">
        <v>62.410299999999999</v>
      </c>
      <c r="M1770" s="184">
        <v>101.1284</v>
      </c>
      <c r="N1770" s="184">
        <v>179.72200000000001</v>
      </c>
      <c r="O1770" s="184">
        <v>33.5593</v>
      </c>
      <c r="P1770" s="184">
        <v>21.389399999999998</v>
      </c>
      <c r="Q1770" s="184">
        <v>11.157299999999999</v>
      </c>
      <c r="R1770" s="184">
        <v>65.501099999999994</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44391</v>
      </c>
      <c r="E1771" s="184">
        <v>126.2199</v>
      </c>
      <c r="F1771" s="184">
        <v>3.8399999999999997E-2</v>
      </c>
      <c r="G1771" s="184">
        <v>1.9575</v>
      </c>
      <c r="H1771" s="184">
        <v>2.073</v>
      </c>
      <c r="I1771" s="184">
        <v>5.9837999999999996</v>
      </c>
      <c r="J1771" s="184">
        <v>11.013299999999999</v>
      </c>
      <c r="K1771" s="184">
        <v>39.0899</v>
      </c>
      <c r="L1771" s="184">
        <v>64.078999999999994</v>
      </c>
      <c r="M1771" s="184">
        <v>103.8484</v>
      </c>
      <c r="N1771" s="184">
        <v>183.72309999999999</v>
      </c>
      <c r="O1771" s="184">
        <v>34.526699999999998</v>
      </c>
      <c r="P1771" s="184">
        <v>21.9864</v>
      </c>
      <c r="Q1771" s="184">
        <v>16.598099999999999</v>
      </c>
      <c r="R1771" s="184">
        <v>66.9251</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44391</v>
      </c>
      <c r="E1772" s="184">
        <v>105.2564</v>
      </c>
      <c r="F1772" s="184">
        <v>0.55579999999999996</v>
      </c>
      <c r="G1772" s="184">
        <v>2.0259</v>
      </c>
      <c r="H1772" s="184">
        <v>1.6007</v>
      </c>
      <c r="I1772" s="184">
        <v>4.2393999999999998</v>
      </c>
      <c r="J1772" s="184">
        <v>6.069</v>
      </c>
      <c r="K1772" s="184">
        <v>21.0517</v>
      </c>
      <c r="L1772" s="184">
        <v>29.794899999999998</v>
      </c>
      <c r="M1772" s="184">
        <v>65.852900000000005</v>
      </c>
      <c r="N1772" s="184">
        <v>93.994600000000005</v>
      </c>
      <c r="O1772" s="184">
        <v>24.3049</v>
      </c>
      <c r="P1772" s="184">
        <v>23.666899999999998</v>
      </c>
      <c r="Q1772" s="184">
        <v>28.016100000000002</v>
      </c>
      <c r="R1772" s="184">
        <v>39.066299999999998</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44391</v>
      </c>
      <c r="E1773" s="184">
        <v>95.684600000000003</v>
      </c>
      <c r="F1773" s="184">
        <v>0.55289999999999995</v>
      </c>
      <c r="G1773" s="184">
        <v>2.0108999999999999</v>
      </c>
      <c r="H1773" s="184">
        <v>1.5799000000000001</v>
      </c>
      <c r="I1773" s="184">
        <v>4.1969000000000003</v>
      </c>
      <c r="J1773" s="184">
        <v>5.9732000000000003</v>
      </c>
      <c r="K1773" s="184">
        <v>20.7028</v>
      </c>
      <c r="L1773" s="184">
        <v>29.085999999999999</v>
      </c>
      <c r="M1773" s="184">
        <v>64.533699999999996</v>
      </c>
      <c r="N1773" s="184">
        <v>91.968500000000006</v>
      </c>
      <c r="O1773" s="184">
        <v>22.845800000000001</v>
      </c>
      <c r="P1773" s="184">
        <v>22.262899999999998</v>
      </c>
      <c r="Q1773" s="184">
        <v>20.992100000000001</v>
      </c>
      <c r="R1773" s="184">
        <v>37.4617</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44391</v>
      </c>
      <c r="E1774" s="184">
        <v>133.7894</v>
      </c>
      <c r="F1774" s="184">
        <v>0.25609999999999999</v>
      </c>
      <c r="G1774" s="184">
        <v>1.6601999999999999</v>
      </c>
      <c r="H1774" s="184">
        <v>1.6378999999999999</v>
      </c>
      <c r="I1774" s="184">
        <v>3.8140000000000001</v>
      </c>
      <c r="J1774" s="184">
        <v>6.3278999999999996</v>
      </c>
      <c r="K1774" s="184">
        <v>25.089099999999998</v>
      </c>
      <c r="L1774" s="184">
        <v>36.217500000000001</v>
      </c>
      <c r="M1774" s="184">
        <v>70.762100000000004</v>
      </c>
      <c r="N1774" s="184">
        <v>105.1255</v>
      </c>
      <c r="O1774" s="184">
        <v>14.2971</v>
      </c>
      <c r="P1774" s="184">
        <v>12.216900000000001</v>
      </c>
      <c r="Q1774" s="184">
        <v>17.1127</v>
      </c>
      <c r="R1774" s="184">
        <v>30.2956</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44391</v>
      </c>
      <c r="E1775" s="184">
        <v>141.60849999999999</v>
      </c>
      <c r="F1775" s="184">
        <v>0.25890000000000002</v>
      </c>
      <c r="G1775" s="184">
        <v>1.6744000000000001</v>
      </c>
      <c r="H1775" s="184">
        <v>1.6577999999999999</v>
      </c>
      <c r="I1775" s="184">
        <v>3.8548</v>
      </c>
      <c r="J1775" s="184">
        <v>6.4180999999999999</v>
      </c>
      <c r="K1775" s="184">
        <v>25.411300000000001</v>
      </c>
      <c r="L1775" s="184">
        <v>36.901800000000001</v>
      </c>
      <c r="M1775" s="184">
        <v>72.052300000000002</v>
      </c>
      <c r="N1775" s="184">
        <v>107.1999</v>
      </c>
      <c r="O1775" s="184">
        <v>15.3691</v>
      </c>
      <c r="P1775" s="184">
        <v>13.1258</v>
      </c>
      <c r="Q1775" s="184">
        <v>17.984100000000002</v>
      </c>
      <c r="R1775" s="184">
        <v>31.565300000000001</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44391</v>
      </c>
      <c r="E1776" s="184">
        <v>20.603200000000001</v>
      </c>
      <c r="F1776" s="184">
        <v>-4.7100000000000003E-2</v>
      </c>
      <c r="G1776" s="184">
        <v>1.8181</v>
      </c>
      <c r="H1776" s="184">
        <v>1.8664000000000001</v>
      </c>
      <c r="I1776" s="184">
        <v>3.5019</v>
      </c>
      <c r="J1776" s="184">
        <v>6.1330999999999998</v>
      </c>
      <c r="K1776" s="184">
        <v>29.9452</v>
      </c>
      <c r="L1776" s="184">
        <v>48.446599999999997</v>
      </c>
      <c r="M1776" s="184">
        <v>82.631399999999999</v>
      </c>
      <c r="N1776" s="184">
        <v>104.76860000000001</v>
      </c>
      <c r="O1776" s="184"/>
      <c r="P1776" s="184"/>
      <c r="Q1776" s="184">
        <v>31.0763</v>
      </c>
      <c r="R1776" s="184">
        <v>41.338500000000003</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44391</v>
      </c>
      <c r="E1777" s="184">
        <v>19.580100000000002</v>
      </c>
      <c r="F1777" s="184">
        <v>-5.21E-2</v>
      </c>
      <c r="G1777" s="184">
        <v>1.7930999999999999</v>
      </c>
      <c r="H1777" s="184">
        <v>1.8317000000000001</v>
      </c>
      <c r="I1777" s="184">
        <v>3.4315000000000002</v>
      </c>
      <c r="J1777" s="184">
        <v>5.9782000000000002</v>
      </c>
      <c r="K1777" s="184">
        <v>29.3688</v>
      </c>
      <c r="L1777" s="184">
        <v>47.149099999999997</v>
      </c>
      <c r="M1777" s="184">
        <v>80.171199999999999</v>
      </c>
      <c r="N1777" s="184">
        <v>101.17019999999999</v>
      </c>
      <c r="O1777" s="184"/>
      <c r="P1777" s="184"/>
      <c r="Q1777" s="184">
        <v>28.6008</v>
      </c>
      <c r="R1777" s="184">
        <v>38.804600000000001</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44391</v>
      </c>
      <c r="E1778" s="184">
        <v>28.36</v>
      </c>
      <c r="F1778" s="184">
        <v>0.67449999999999999</v>
      </c>
      <c r="G1778" s="184">
        <v>1.8677999999999999</v>
      </c>
      <c r="H1778" s="184">
        <v>2.7536</v>
      </c>
      <c r="I1778" s="184">
        <v>5.8604000000000003</v>
      </c>
      <c r="J1778" s="184">
        <v>8.7006999999999994</v>
      </c>
      <c r="K1778" s="184">
        <v>26.381499999999999</v>
      </c>
      <c r="L1778" s="184">
        <v>41.375900000000001</v>
      </c>
      <c r="M1778" s="184">
        <v>68.508600000000001</v>
      </c>
      <c r="N1778" s="184">
        <v>110.3858</v>
      </c>
      <c r="O1778" s="184">
        <v>22.793500000000002</v>
      </c>
      <c r="P1778" s="184">
        <v>17.1266</v>
      </c>
      <c r="Q1778" s="184">
        <v>15.817399999999999</v>
      </c>
      <c r="R1778" s="184">
        <v>43.872700000000002</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44391</v>
      </c>
      <c r="E1779" s="184">
        <v>26.81</v>
      </c>
      <c r="F1779" s="184">
        <v>0.67589999999999995</v>
      </c>
      <c r="G1779" s="184">
        <v>1.8616999999999999</v>
      </c>
      <c r="H1779" s="184">
        <v>2.7202999999999999</v>
      </c>
      <c r="I1779" s="184">
        <v>5.8010999999999999</v>
      </c>
      <c r="J1779" s="184">
        <v>8.5864999999999991</v>
      </c>
      <c r="K1779" s="184">
        <v>26.105399999999999</v>
      </c>
      <c r="L1779" s="184">
        <v>40.808799999999998</v>
      </c>
      <c r="M1779" s="184">
        <v>67.5625</v>
      </c>
      <c r="N1779" s="184">
        <v>108.8006</v>
      </c>
      <c r="O1779" s="184">
        <v>21.968</v>
      </c>
      <c r="P1779" s="184">
        <v>16.236599999999999</v>
      </c>
      <c r="Q1779" s="184">
        <v>14.904</v>
      </c>
      <c r="R1779" s="184">
        <v>42.848700000000001</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44391</v>
      </c>
      <c r="E1780" s="184">
        <v>13.787699999999999</v>
      </c>
      <c r="F1780" s="184">
        <v>0.55569999999999997</v>
      </c>
      <c r="G1780" s="184">
        <v>1.7070000000000001</v>
      </c>
      <c r="H1780" s="184">
        <v>1.5384</v>
      </c>
      <c r="I1780" s="184">
        <v>4.4276999999999997</v>
      </c>
      <c r="J1780" s="184">
        <v>5.9175000000000004</v>
      </c>
      <c r="K1780" s="184">
        <v>24.688700000000001</v>
      </c>
      <c r="L1780" s="184">
        <v>34.5745</v>
      </c>
      <c r="M1780" s="184"/>
      <c r="N1780" s="184"/>
      <c r="O1780" s="184"/>
      <c r="P1780" s="184"/>
      <c r="Q1780" s="184">
        <v>37.877000000000002</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44391</v>
      </c>
      <c r="E1781" s="184">
        <v>13.6343</v>
      </c>
      <c r="F1781" s="184">
        <v>0.5494</v>
      </c>
      <c r="G1781" s="184">
        <v>1.681</v>
      </c>
      <c r="H1781" s="184">
        <v>1.5023</v>
      </c>
      <c r="I1781" s="184">
        <v>4.3533999999999997</v>
      </c>
      <c r="J1781" s="184">
        <v>5.7569999999999997</v>
      </c>
      <c r="K1781" s="184">
        <v>24.1084</v>
      </c>
      <c r="L1781" s="184">
        <v>33.247700000000002</v>
      </c>
      <c r="M1781" s="184"/>
      <c r="N1781" s="184"/>
      <c r="O1781" s="184"/>
      <c r="P1781" s="184"/>
      <c r="Q1781" s="184">
        <v>36.343000000000004</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0.40365624999999988</v>
      </c>
      <c r="G1782" s="186">
        <v>1.9531645833333331</v>
      </c>
      <c r="H1782" s="186">
        <v>2.1232583333333328</v>
      </c>
      <c r="I1782" s="186">
        <v>4.8655020833333333</v>
      </c>
      <c r="J1782" s="186">
        <v>7.2209958333333342</v>
      </c>
      <c r="K1782" s="186">
        <v>26.873841666666664</v>
      </c>
      <c r="L1782" s="186">
        <v>39.561656249999992</v>
      </c>
      <c r="M1782" s="186">
        <v>74.971147826086963</v>
      </c>
      <c r="N1782" s="186">
        <v>109.57621739130434</v>
      </c>
      <c r="O1782" s="186">
        <v>20.262816666666666</v>
      </c>
      <c r="P1782" s="186">
        <v>18.098460714285718</v>
      </c>
      <c r="Q1782" s="186">
        <v>26.624989583333321</v>
      </c>
      <c r="R1782" s="186">
        <v>38.810161904761898</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0.39865</v>
      </c>
      <c r="G1783" s="186">
        <v>1.8813500000000001</v>
      </c>
      <c r="H1783" s="186">
        <v>2.0457999999999998</v>
      </c>
      <c r="I1783" s="186">
        <v>4.8906000000000001</v>
      </c>
      <c r="J1783" s="186">
        <v>6.8260500000000004</v>
      </c>
      <c r="K1783" s="186">
        <v>26.668999999999997</v>
      </c>
      <c r="L1783" s="186">
        <v>38.7423</v>
      </c>
      <c r="M1783" s="186">
        <v>73.545900000000003</v>
      </c>
      <c r="N1783" s="186">
        <v>107.54175000000001</v>
      </c>
      <c r="O1783" s="186">
        <v>20.973750000000003</v>
      </c>
      <c r="P1783" s="186">
        <v>18.821999999999999</v>
      </c>
      <c r="Q1783" s="186">
        <v>21.89105</v>
      </c>
      <c r="R1783" s="186">
        <v>38.565849999999998</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44391</v>
      </c>
      <c r="E1786" s="184">
        <v>11.81</v>
      </c>
      <c r="F1786" s="184">
        <v>1.0265</v>
      </c>
      <c r="G1786" s="184">
        <v>1.2864</v>
      </c>
      <c r="H1786" s="184">
        <v>0.76790000000000003</v>
      </c>
      <c r="I1786" s="184">
        <v>2.1625999999999999</v>
      </c>
      <c r="J1786" s="184">
        <v>2.7850000000000001</v>
      </c>
      <c r="K1786" s="184">
        <v>13.9961</v>
      </c>
      <c r="L1786" s="184">
        <v>13.557700000000001</v>
      </c>
      <c r="M1786" s="184"/>
      <c r="N1786" s="184"/>
      <c r="O1786" s="184"/>
      <c r="P1786" s="184"/>
      <c r="Q1786" s="184">
        <v>18.100000000000001</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44391</v>
      </c>
      <c r="E1787" s="184">
        <v>11.68</v>
      </c>
      <c r="F1787" s="184">
        <v>0.95069999999999999</v>
      </c>
      <c r="G1787" s="184">
        <v>1.2132000000000001</v>
      </c>
      <c r="H1787" s="184">
        <v>0.68969999999999998</v>
      </c>
      <c r="I1787" s="184">
        <v>2.0979000000000001</v>
      </c>
      <c r="J1787" s="184">
        <v>2.5461</v>
      </c>
      <c r="K1787" s="184">
        <v>13.398099999999999</v>
      </c>
      <c r="L1787" s="184">
        <v>12.524100000000001</v>
      </c>
      <c r="M1787" s="184"/>
      <c r="N1787" s="184"/>
      <c r="O1787" s="184"/>
      <c r="P1787" s="184"/>
      <c r="Q1787" s="184">
        <v>16.8</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44391</v>
      </c>
      <c r="E1788" s="184">
        <v>15.25</v>
      </c>
      <c r="F1788" s="184">
        <v>0.39500000000000002</v>
      </c>
      <c r="G1788" s="184">
        <v>0.59370000000000001</v>
      </c>
      <c r="H1788" s="184">
        <v>-0.32679999999999998</v>
      </c>
      <c r="I1788" s="184">
        <v>1.3289</v>
      </c>
      <c r="J1788" s="184">
        <v>2.0066999999999999</v>
      </c>
      <c r="K1788" s="184">
        <v>9.7121999999999993</v>
      </c>
      <c r="L1788" s="184">
        <v>9.3190000000000008</v>
      </c>
      <c r="M1788" s="184">
        <v>35.796999999999997</v>
      </c>
      <c r="N1788" s="184">
        <v>46.634599999999999</v>
      </c>
      <c r="O1788" s="184"/>
      <c r="P1788" s="184"/>
      <c r="Q1788" s="184">
        <v>34.628799999999998</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44391</v>
      </c>
      <c r="E1789" s="184">
        <v>14.91</v>
      </c>
      <c r="F1789" s="184">
        <v>0.40400000000000003</v>
      </c>
      <c r="G1789" s="184">
        <v>0.60729999999999995</v>
      </c>
      <c r="H1789" s="184">
        <v>-0.2676</v>
      </c>
      <c r="I1789" s="184">
        <v>1.2907999999999999</v>
      </c>
      <c r="J1789" s="184">
        <v>1.9138999999999999</v>
      </c>
      <c r="K1789" s="184">
        <v>9.391</v>
      </c>
      <c r="L1789" s="184">
        <v>8.5152999999999999</v>
      </c>
      <c r="M1789" s="184">
        <v>34.203400000000002</v>
      </c>
      <c r="N1789" s="184">
        <v>44.3369</v>
      </c>
      <c r="O1789" s="184"/>
      <c r="P1789" s="184"/>
      <c r="Q1789" s="184">
        <v>32.506799999999998</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44391</v>
      </c>
      <c r="E1790" s="184">
        <v>13.11</v>
      </c>
      <c r="F1790" s="184">
        <v>0.45979999999999999</v>
      </c>
      <c r="G1790" s="184">
        <v>0.84619999999999995</v>
      </c>
      <c r="H1790" s="184">
        <v>7.6300000000000007E-2</v>
      </c>
      <c r="I1790" s="184">
        <v>1.1574</v>
      </c>
      <c r="J1790" s="184">
        <v>3.5545</v>
      </c>
      <c r="K1790" s="184">
        <v>12.3393</v>
      </c>
      <c r="L1790" s="184">
        <v>11.101699999999999</v>
      </c>
      <c r="M1790" s="184">
        <v>30.969000000000001</v>
      </c>
      <c r="N1790" s="184"/>
      <c r="O1790" s="184"/>
      <c r="P1790" s="184"/>
      <c r="Q1790" s="184">
        <v>31.1</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44391</v>
      </c>
      <c r="E1791" s="184">
        <v>13.27</v>
      </c>
      <c r="F1791" s="184">
        <v>0.45419999999999999</v>
      </c>
      <c r="G1791" s="184">
        <v>0.83589999999999998</v>
      </c>
      <c r="H1791" s="184">
        <v>0</v>
      </c>
      <c r="I1791" s="184">
        <v>1.2203999999999999</v>
      </c>
      <c r="J1791" s="184">
        <v>3.5909</v>
      </c>
      <c r="K1791" s="184">
        <v>12.744300000000001</v>
      </c>
      <c r="L1791" s="184">
        <v>11.9831</v>
      </c>
      <c r="M1791" s="184">
        <v>32.567399999999999</v>
      </c>
      <c r="N1791" s="184"/>
      <c r="O1791" s="184"/>
      <c r="P1791" s="184"/>
      <c r="Q1791" s="184">
        <v>32.700000000000003</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44391</v>
      </c>
      <c r="E1792" s="184">
        <v>11.63</v>
      </c>
      <c r="F1792" s="184">
        <v>0.60550000000000004</v>
      </c>
      <c r="G1792" s="184">
        <v>1.2184999999999999</v>
      </c>
      <c r="H1792" s="184">
        <v>1.0426</v>
      </c>
      <c r="I1792" s="184">
        <v>3.0114999999999998</v>
      </c>
      <c r="J1792" s="184">
        <v>5.7272999999999996</v>
      </c>
      <c r="K1792" s="184">
        <v>17.474699999999999</v>
      </c>
      <c r="L1792" s="184"/>
      <c r="M1792" s="184"/>
      <c r="N1792" s="184"/>
      <c r="O1792" s="184"/>
      <c r="P1792" s="184"/>
      <c r="Q1792" s="184">
        <v>16.3</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44391</v>
      </c>
      <c r="E1793" s="184">
        <v>11.57</v>
      </c>
      <c r="F1793" s="184">
        <v>0.69630000000000003</v>
      </c>
      <c r="G1793" s="184">
        <v>1.2248000000000001</v>
      </c>
      <c r="H1793" s="184">
        <v>1.048</v>
      </c>
      <c r="I1793" s="184">
        <v>2.9359000000000002</v>
      </c>
      <c r="J1793" s="184">
        <v>5.6620999999999997</v>
      </c>
      <c r="K1793" s="184">
        <v>16.986899999999999</v>
      </c>
      <c r="L1793" s="184"/>
      <c r="M1793" s="184"/>
      <c r="N1793" s="184"/>
      <c r="O1793" s="184"/>
      <c r="P1793" s="184"/>
      <c r="Q1793" s="184">
        <v>15.7</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44391</v>
      </c>
      <c r="E1794" s="184">
        <v>11.731</v>
      </c>
      <c r="F1794" s="184">
        <v>0.24779999999999999</v>
      </c>
      <c r="G1794" s="184">
        <v>0.96389999999999998</v>
      </c>
      <c r="H1794" s="184">
        <v>0.29070000000000001</v>
      </c>
      <c r="I1794" s="184">
        <v>1.7963</v>
      </c>
      <c r="J1794" s="184">
        <v>1.9024000000000001</v>
      </c>
      <c r="K1794" s="184">
        <v>11.5008</v>
      </c>
      <c r="L1794" s="184">
        <v>13.2883</v>
      </c>
      <c r="M1794" s="184"/>
      <c r="N1794" s="184"/>
      <c r="O1794" s="184"/>
      <c r="P1794" s="184"/>
      <c r="Q1794" s="184">
        <v>17.309999999999999</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44391</v>
      </c>
      <c r="E1795" s="184">
        <v>11.606999999999999</v>
      </c>
      <c r="F1795" s="184">
        <v>0.24179999999999999</v>
      </c>
      <c r="G1795" s="184">
        <v>0.93920000000000003</v>
      </c>
      <c r="H1795" s="184">
        <v>0.2505</v>
      </c>
      <c r="I1795" s="184">
        <v>1.7265999999999999</v>
      </c>
      <c r="J1795" s="184">
        <v>1.7533000000000001</v>
      </c>
      <c r="K1795" s="184">
        <v>11.029299999999999</v>
      </c>
      <c r="L1795" s="184">
        <v>12.296799999999999</v>
      </c>
      <c r="M1795" s="184"/>
      <c r="N1795" s="184"/>
      <c r="O1795" s="184"/>
      <c r="P1795" s="184"/>
      <c r="Q1795" s="184">
        <v>16.07</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44391</v>
      </c>
      <c r="E1796" s="184">
        <v>26.943999999999999</v>
      </c>
      <c r="F1796" s="184">
        <v>0.3165</v>
      </c>
      <c r="G1796" s="184">
        <v>0.60489999999999999</v>
      </c>
      <c r="H1796" s="184">
        <v>-0.38450000000000001</v>
      </c>
      <c r="I1796" s="184">
        <v>0.40239999999999998</v>
      </c>
      <c r="J1796" s="184">
        <v>-0.32919999999999999</v>
      </c>
      <c r="K1796" s="184">
        <v>7.9962999999999997</v>
      </c>
      <c r="L1796" s="184">
        <v>7.1630000000000003</v>
      </c>
      <c r="M1796" s="184"/>
      <c r="N1796" s="184"/>
      <c r="O1796" s="184"/>
      <c r="P1796" s="184"/>
      <c r="Q1796" s="184">
        <v>20.797999999999998</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44391</v>
      </c>
      <c r="E1797" s="184">
        <v>16.4436</v>
      </c>
      <c r="F1797" s="184">
        <v>0.90080000000000005</v>
      </c>
      <c r="G1797" s="184">
        <v>1.704</v>
      </c>
      <c r="H1797" s="184">
        <v>1.6851</v>
      </c>
      <c r="I1797" s="184">
        <v>3.3344</v>
      </c>
      <c r="J1797" s="184">
        <v>5.6420000000000003</v>
      </c>
      <c r="K1797" s="184">
        <v>20.3355</v>
      </c>
      <c r="L1797" s="184">
        <v>29.366099999999999</v>
      </c>
      <c r="M1797" s="184"/>
      <c r="N1797" s="184"/>
      <c r="O1797" s="184"/>
      <c r="P1797" s="184"/>
      <c r="Q1797" s="184">
        <v>64.436000000000007</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44391</v>
      </c>
      <c r="E1798" s="184">
        <v>16.299900000000001</v>
      </c>
      <c r="F1798" s="184">
        <v>0.89759999999999995</v>
      </c>
      <c r="G1798" s="184">
        <v>1.6869000000000001</v>
      </c>
      <c r="H1798" s="184">
        <v>1.6621999999999999</v>
      </c>
      <c r="I1798" s="184">
        <v>3.2875000000000001</v>
      </c>
      <c r="J1798" s="184">
        <v>5.5392000000000001</v>
      </c>
      <c r="K1798" s="184">
        <v>19.994299999999999</v>
      </c>
      <c r="L1798" s="184">
        <v>28.613</v>
      </c>
      <c r="M1798" s="184"/>
      <c r="N1798" s="184"/>
      <c r="O1798" s="184"/>
      <c r="P1798" s="184"/>
      <c r="Q1798" s="184">
        <v>62.999000000000002</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44391</v>
      </c>
      <c r="E1799" s="184">
        <v>16.03</v>
      </c>
      <c r="F1799" s="184">
        <v>0.56459999999999999</v>
      </c>
      <c r="G1799" s="184">
        <v>1.0082</v>
      </c>
      <c r="H1799" s="184">
        <v>0.31290000000000001</v>
      </c>
      <c r="I1799" s="184">
        <v>1.3273999999999999</v>
      </c>
      <c r="J1799" s="184">
        <v>1.7132000000000001</v>
      </c>
      <c r="K1799" s="184">
        <v>10.780900000000001</v>
      </c>
      <c r="L1799" s="184">
        <v>13.286199999999999</v>
      </c>
      <c r="M1799" s="184">
        <v>41.984099999999998</v>
      </c>
      <c r="N1799" s="184">
        <v>61.755800000000001</v>
      </c>
      <c r="O1799" s="184"/>
      <c r="P1799" s="184"/>
      <c r="Q1799" s="184">
        <v>26.487400000000001</v>
      </c>
      <c r="R1799" s="184">
        <v>26.487400000000001</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44391</v>
      </c>
      <c r="E1800" s="184">
        <v>15.83</v>
      </c>
      <c r="F1800" s="184">
        <v>0.57179999999999997</v>
      </c>
      <c r="G1800" s="184">
        <v>1.0210999999999999</v>
      </c>
      <c r="H1800" s="184">
        <v>0.25330000000000003</v>
      </c>
      <c r="I1800" s="184">
        <v>1.2796000000000001</v>
      </c>
      <c r="J1800" s="184">
        <v>1.6698999999999999</v>
      </c>
      <c r="K1800" s="184">
        <v>10.544700000000001</v>
      </c>
      <c r="L1800" s="184">
        <v>12.829700000000001</v>
      </c>
      <c r="M1800" s="184">
        <v>41.213200000000001</v>
      </c>
      <c r="N1800" s="184">
        <v>60.710700000000003</v>
      </c>
      <c r="O1800" s="184"/>
      <c r="P1800" s="184"/>
      <c r="Q1800" s="184">
        <v>25.699100000000001</v>
      </c>
      <c r="R1800" s="184">
        <v>25.699100000000001</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44391</v>
      </c>
      <c r="E1801" s="184">
        <v>158.80109999999999</v>
      </c>
      <c r="F1801" s="184">
        <v>0.47820000000000001</v>
      </c>
      <c r="G1801" s="184">
        <v>1.1667000000000001</v>
      </c>
      <c r="H1801" s="184">
        <v>0.1721</v>
      </c>
      <c r="I1801" s="184">
        <v>1.028</v>
      </c>
      <c r="J1801" s="184">
        <v>1.6514</v>
      </c>
      <c r="K1801" s="184">
        <v>11.630100000000001</v>
      </c>
      <c r="L1801" s="184">
        <v>10.201599999999999</v>
      </c>
      <c r="M1801" s="184">
        <v>36.3521</v>
      </c>
      <c r="N1801" s="184">
        <v>52.152299999999997</v>
      </c>
      <c r="O1801" s="184">
        <v>15.223699999999999</v>
      </c>
      <c r="P1801" s="184">
        <v>14.162800000000001</v>
      </c>
      <c r="Q1801" s="184">
        <v>14.9801</v>
      </c>
      <c r="R1801" s="184">
        <v>19.665800000000001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44391</v>
      </c>
      <c r="E1802" s="184">
        <v>656.44474538280997</v>
      </c>
      <c r="F1802" s="184">
        <v>0.47620000000000001</v>
      </c>
      <c r="G1802" s="184">
        <v>1.1563000000000001</v>
      </c>
      <c r="H1802" s="184">
        <v>0.1578</v>
      </c>
      <c r="I1802" s="184">
        <v>0.99890000000000001</v>
      </c>
      <c r="J1802" s="184">
        <v>1.5882000000000001</v>
      </c>
      <c r="K1802" s="184">
        <v>11.4047</v>
      </c>
      <c r="L1802" s="184">
        <v>9.7552000000000003</v>
      </c>
      <c r="M1802" s="184">
        <v>35.5351</v>
      </c>
      <c r="N1802" s="184">
        <v>50.971699999999998</v>
      </c>
      <c r="O1802" s="184">
        <v>14.2934</v>
      </c>
      <c r="P1802" s="184">
        <v>13.2136</v>
      </c>
      <c r="Q1802" s="184">
        <v>14.6769</v>
      </c>
      <c r="R1802" s="184">
        <v>18.716000000000001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0.56984117647058818</v>
      </c>
      <c r="G1803" s="186">
        <v>1.063364705882353</v>
      </c>
      <c r="H1803" s="186">
        <v>0.43707058823529416</v>
      </c>
      <c r="I1803" s="186">
        <v>1.7874411764705882</v>
      </c>
      <c r="J1803" s="186">
        <v>2.8774647058823533</v>
      </c>
      <c r="K1803" s="186">
        <v>13.01524705882353</v>
      </c>
      <c r="L1803" s="186">
        <v>13.586719999999998</v>
      </c>
      <c r="M1803" s="186">
        <v>36.077662500000002</v>
      </c>
      <c r="N1803" s="186">
        <v>52.760333333333328</v>
      </c>
      <c r="O1803" s="186">
        <v>14.75855</v>
      </c>
      <c r="P1803" s="186">
        <v>13.6882</v>
      </c>
      <c r="Q1803" s="186">
        <v>27.134829411764706</v>
      </c>
      <c r="R1803" s="186">
        <v>22.642074999999998</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0.47820000000000001</v>
      </c>
      <c r="G1804" s="186">
        <v>1.0210999999999999</v>
      </c>
      <c r="H1804" s="186">
        <v>0.25330000000000003</v>
      </c>
      <c r="I1804" s="186">
        <v>1.3289</v>
      </c>
      <c r="J1804" s="186">
        <v>2.0066999999999999</v>
      </c>
      <c r="K1804" s="186">
        <v>11.630100000000001</v>
      </c>
      <c r="L1804" s="186">
        <v>12.296799999999999</v>
      </c>
      <c r="M1804" s="186">
        <v>35.666049999999998</v>
      </c>
      <c r="N1804" s="186">
        <v>51.561999999999998</v>
      </c>
      <c r="O1804" s="186">
        <v>14.75855</v>
      </c>
      <c r="P1804" s="186">
        <v>13.6882</v>
      </c>
      <c r="Q1804" s="186">
        <v>20.797999999999998</v>
      </c>
      <c r="R1804" s="186">
        <v>22.682450000000003</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44391</v>
      </c>
      <c r="E1807" s="184">
        <v>247.304</v>
      </c>
      <c r="F1807" s="184">
        <v>6.1555999999999997</v>
      </c>
      <c r="G1807" s="184">
        <v>4.5102000000000002</v>
      </c>
      <c r="H1807" s="184">
        <v>5.4200999999999997</v>
      </c>
      <c r="I1807" s="184">
        <v>5.1315</v>
      </c>
      <c r="J1807" s="184">
        <v>3.75</v>
      </c>
      <c r="K1807" s="184">
        <v>4.3090000000000002</v>
      </c>
      <c r="L1807" s="184">
        <v>4.2496999999999998</v>
      </c>
      <c r="M1807" s="184">
        <v>4.2603999999999997</v>
      </c>
      <c r="N1807" s="184">
        <v>4.7332000000000001</v>
      </c>
      <c r="O1807" s="184">
        <v>7.4340999999999999</v>
      </c>
      <c r="P1807" s="184">
        <v>7.4840999999999998</v>
      </c>
      <c r="Q1807" s="184">
        <v>7.7918000000000003</v>
      </c>
      <c r="R1807" s="184">
        <v>6.6481000000000003</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44391</v>
      </c>
      <c r="E1808" s="184">
        <v>432.39800000000002</v>
      </c>
      <c r="F1808" s="184">
        <v>6.1885000000000003</v>
      </c>
      <c r="G1808" s="184">
        <v>4.6219999999999999</v>
      </c>
      <c r="H1808" s="184">
        <v>5.5759999999999996</v>
      </c>
      <c r="I1808" s="184">
        <v>5.4783999999999997</v>
      </c>
      <c r="J1808" s="184">
        <v>4.0628000000000002</v>
      </c>
      <c r="K1808" s="184">
        <v>4.5369999999999999</v>
      </c>
      <c r="L1808" s="184">
        <v>4.3413000000000004</v>
      </c>
      <c r="M1808" s="184">
        <v>4.3550000000000004</v>
      </c>
      <c r="N1808" s="184">
        <v>4.7622</v>
      </c>
      <c r="O1808" s="184">
        <v>7.2880000000000003</v>
      </c>
      <c r="P1808" s="184">
        <v>7.4222999999999999</v>
      </c>
      <c r="Q1808" s="184">
        <v>8.2858999999999998</v>
      </c>
      <c r="R1808" s="184">
        <v>6.5242000000000004</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44391</v>
      </c>
      <c r="E1809" s="184">
        <v>428.00360000000001</v>
      </c>
      <c r="F1809" s="184">
        <v>6.0132000000000003</v>
      </c>
      <c r="G1809" s="184">
        <v>4.4492000000000003</v>
      </c>
      <c r="H1809" s="184">
        <v>5.4025999999999996</v>
      </c>
      <c r="I1809" s="184">
        <v>5.3066000000000004</v>
      </c>
      <c r="J1809" s="184">
        <v>3.8917999999999999</v>
      </c>
      <c r="K1809" s="184">
        <v>4.3639999999999999</v>
      </c>
      <c r="L1809" s="184">
        <v>4.1694000000000004</v>
      </c>
      <c r="M1809" s="184">
        <v>4.1906999999999996</v>
      </c>
      <c r="N1809" s="184">
        <v>4.6017999999999999</v>
      </c>
      <c r="O1809" s="184">
        <v>7.1456</v>
      </c>
      <c r="P1809" s="184">
        <v>7.2808000000000002</v>
      </c>
      <c r="Q1809" s="184">
        <v>7.6437999999999997</v>
      </c>
      <c r="R1809" s="184">
        <v>6.3764000000000003</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44391</v>
      </c>
      <c r="E1810" s="184">
        <v>12.114100000000001</v>
      </c>
      <c r="F1810" s="184">
        <v>5.4241999999999999</v>
      </c>
      <c r="G1810" s="184">
        <v>4.8844000000000003</v>
      </c>
      <c r="H1810" s="184">
        <v>5.1272000000000002</v>
      </c>
      <c r="I1810" s="184">
        <v>4.9593999999999996</v>
      </c>
      <c r="J1810" s="184">
        <v>3.9296000000000002</v>
      </c>
      <c r="K1810" s="184">
        <v>4.3202999999999996</v>
      </c>
      <c r="L1810" s="184">
        <v>4.3605</v>
      </c>
      <c r="M1810" s="184">
        <v>4.3992000000000004</v>
      </c>
      <c r="N1810" s="184">
        <v>4.6367000000000003</v>
      </c>
      <c r="O1810" s="184"/>
      <c r="P1810" s="184"/>
      <c r="Q1810" s="184">
        <v>6.9764999999999997</v>
      </c>
      <c r="R1810" s="184">
        <v>6.1135000000000002</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44391</v>
      </c>
      <c r="E1811" s="184">
        <v>11.811500000000001</v>
      </c>
      <c r="F1811" s="184">
        <v>4.3268000000000004</v>
      </c>
      <c r="G1811" s="184">
        <v>3.9575999999999998</v>
      </c>
      <c r="H1811" s="184">
        <v>4.2413999999999996</v>
      </c>
      <c r="I1811" s="184">
        <v>4.0678000000000001</v>
      </c>
      <c r="J1811" s="184">
        <v>3.036</v>
      </c>
      <c r="K1811" s="184">
        <v>3.4255</v>
      </c>
      <c r="L1811" s="184">
        <v>3.4575</v>
      </c>
      <c r="M1811" s="184">
        <v>3.4855</v>
      </c>
      <c r="N1811" s="184">
        <v>3.7088000000000001</v>
      </c>
      <c r="O1811" s="184"/>
      <c r="P1811" s="184"/>
      <c r="Q1811" s="184">
        <v>6.0290999999999997</v>
      </c>
      <c r="R1811" s="184">
        <v>5.1623999999999999</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44391</v>
      </c>
      <c r="E1812" s="184">
        <v>1208.9684</v>
      </c>
      <c r="F1812" s="184">
        <v>3.8285999999999998</v>
      </c>
      <c r="G1812" s="184">
        <v>4.6928999999999998</v>
      </c>
      <c r="H1812" s="184">
        <v>5.4261999999999997</v>
      </c>
      <c r="I1812" s="184">
        <v>5.2557999999999998</v>
      </c>
      <c r="J1812" s="184">
        <v>3.5283000000000002</v>
      </c>
      <c r="K1812" s="184">
        <v>3.8723999999999998</v>
      </c>
      <c r="L1812" s="184">
        <v>3.867</v>
      </c>
      <c r="M1812" s="184">
        <v>3.6749000000000001</v>
      </c>
      <c r="N1812" s="184">
        <v>3.7477</v>
      </c>
      <c r="O1812" s="184">
        <v>6.1280000000000001</v>
      </c>
      <c r="P1812" s="184"/>
      <c r="Q1812" s="184">
        <v>6.2698999999999998</v>
      </c>
      <c r="R1812" s="184">
        <v>5.1481000000000003</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44391</v>
      </c>
      <c r="E1813" s="184">
        <v>1216.1126999999999</v>
      </c>
      <c r="F1813" s="184">
        <v>4.0673000000000004</v>
      </c>
      <c r="G1813" s="184">
        <v>4.9328000000000003</v>
      </c>
      <c r="H1813" s="184">
        <v>5.6666999999999996</v>
      </c>
      <c r="I1813" s="184">
        <v>5.4962999999999997</v>
      </c>
      <c r="J1813" s="184">
        <v>3.7688000000000001</v>
      </c>
      <c r="K1813" s="184">
        <v>4.0857000000000001</v>
      </c>
      <c r="L1813" s="184">
        <v>4.0720999999999998</v>
      </c>
      <c r="M1813" s="184">
        <v>3.8776000000000002</v>
      </c>
      <c r="N1813" s="184">
        <v>3.948</v>
      </c>
      <c r="O1813" s="184">
        <v>6.33</v>
      </c>
      <c r="P1813" s="184"/>
      <c r="Q1813" s="184">
        <v>6.4707999999999997</v>
      </c>
      <c r="R1813" s="184">
        <v>5.3441000000000001</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44391</v>
      </c>
      <c r="E1814" s="184">
        <v>2594.8249000000001</v>
      </c>
      <c r="F1814" s="184">
        <v>5.0449000000000002</v>
      </c>
      <c r="G1814" s="184">
        <v>4.1959</v>
      </c>
      <c r="H1814" s="184">
        <v>4.2121000000000004</v>
      </c>
      <c r="I1814" s="184">
        <v>4.1045999999999996</v>
      </c>
      <c r="J1814" s="184">
        <v>3.3092000000000001</v>
      </c>
      <c r="K1814" s="184">
        <v>3.4956</v>
      </c>
      <c r="L1814" s="184">
        <v>3.4771999999999998</v>
      </c>
      <c r="M1814" s="184">
        <v>3.3826999999999998</v>
      </c>
      <c r="N1814" s="184">
        <v>3.5552000000000001</v>
      </c>
      <c r="O1814" s="184">
        <v>6.1458000000000004</v>
      </c>
      <c r="P1814" s="184">
        <v>6.9694000000000003</v>
      </c>
      <c r="Q1814" s="184">
        <v>7.9642999999999997</v>
      </c>
      <c r="R1814" s="184">
        <v>5.1645000000000003</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44391</v>
      </c>
      <c r="E1815" s="184">
        <v>2544.5041000000001</v>
      </c>
      <c r="F1815" s="184">
        <v>4.8333000000000004</v>
      </c>
      <c r="G1815" s="184">
        <v>3.9842</v>
      </c>
      <c r="H1815" s="184">
        <v>4.0003000000000002</v>
      </c>
      <c r="I1815" s="184">
        <v>3.8940000000000001</v>
      </c>
      <c r="J1815" s="184">
        <v>3.0979999999999999</v>
      </c>
      <c r="K1815" s="184">
        <v>3.2755000000000001</v>
      </c>
      <c r="L1815" s="184">
        <v>3.2425999999999999</v>
      </c>
      <c r="M1815" s="184">
        <v>3.1438000000000001</v>
      </c>
      <c r="N1815" s="184">
        <v>3.3129</v>
      </c>
      <c r="O1815" s="184">
        <v>5.9001999999999999</v>
      </c>
      <c r="P1815" s="184">
        <v>6.7541000000000002</v>
      </c>
      <c r="Q1815" s="184">
        <v>7.4467999999999996</v>
      </c>
      <c r="R1815" s="184">
        <v>4.9169</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44391</v>
      </c>
      <c r="E1816" s="184">
        <v>3195.2833000000001</v>
      </c>
      <c r="F1816" s="184">
        <v>4.4657999999999998</v>
      </c>
      <c r="G1816" s="184">
        <v>3.6890000000000001</v>
      </c>
      <c r="H1816" s="184">
        <v>3.6436999999999999</v>
      </c>
      <c r="I1816" s="184">
        <v>3.7749000000000001</v>
      </c>
      <c r="J1816" s="184">
        <v>3.2848999999999999</v>
      </c>
      <c r="K1816" s="184">
        <v>3.3416999999999999</v>
      </c>
      <c r="L1816" s="184">
        <v>3.3159000000000001</v>
      </c>
      <c r="M1816" s="184">
        <v>3.2462</v>
      </c>
      <c r="N1816" s="184">
        <v>3.3105000000000002</v>
      </c>
      <c r="O1816" s="184">
        <v>5.7209000000000003</v>
      </c>
      <c r="P1816" s="184">
        <v>6.0926</v>
      </c>
      <c r="Q1816" s="184">
        <v>7.3349000000000002</v>
      </c>
      <c r="R1816" s="184">
        <v>5.0019</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44391</v>
      </c>
      <c r="E1817" s="184">
        <v>3070.1190999999999</v>
      </c>
      <c r="F1817" s="184">
        <v>3.9285000000000001</v>
      </c>
      <c r="G1817" s="184">
        <v>3.1655000000000002</v>
      </c>
      <c r="H1817" s="184">
        <v>3.1223000000000001</v>
      </c>
      <c r="I1817" s="184">
        <v>3.2576000000000001</v>
      </c>
      <c r="J1817" s="184">
        <v>2.7690999999999999</v>
      </c>
      <c r="K1817" s="184">
        <v>2.8077999999999999</v>
      </c>
      <c r="L1817" s="184">
        <v>2.7688000000000001</v>
      </c>
      <c r="M1817" s="184">
        <v>2.6692999999999998</v>
      </c>
      <c r="N1817" s="184">
        <v>2.7265999999999999</v>
      </c>
      <c r="O1817" s="184">
        <v>5.1596000000000002</v>
      </c>
      <c r="P1817" s="184">
        <v>5.4591000000000003</v>
      </c>
      <c r="Q1817" s="184">
        <v>7.2087000000000003</v>
      </c>
      <c r="R1817" s="184">
        <v>4.4013999999999998</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44391</v>
      </c>
      <c r="E1818" s="184">
        <v>2884.4726000000001</v>
      </c>
      <c r="F1818" s="184">
        <v>4.4584999999999999</v>
      </c>
      <c r="G1818" s="184">
        <v>4.1616999999999997</v>
      </c>
      <c r="H1818" s="184">
        <v>4.2461000000000002</v>
      </c>
      <c r="I1818" s="184">
        <v>4.3883999999999999</v>
      </c>
      <c r="J1818" s="184">
        <v>3.7343999999999999</v>
      </c>
      <c r="K1818" s="184">
        <v>3.7629999999999999</v>
      </c>
      <c r="L1818" s="184">
        <v>3.7738999999999998</v>
      </c>
      <c r="M1818" s="184">
        <v>3.7017000000000002</v>
      </c>
      <c r="N1818" s="184">
        <v>3.8087</v>
      </c>
      <c r="O1818" s="184">
        <v>5.7375999999999996</v>
      </c>
      <c r="P1818" s="184">
        <v>6.3526999999999996</v>
      </c>
      <c r="Q1818" s="184">
        <v>7.4728000000000003</v>
      </c>
      <c r="R1818" s="184">
        <v>5.4406999999999996</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44391</v>
      </c>
      <c r="E1819" s="184">
        <v>2729.3287999999998</v>
      </c>
      <c r="F1819" s="184">
        <v>3.7568999999999999</v>
      </c>
      <c r="G1819" s="184">
        <v>3.4607999999999999</v>
      </c>
      <c r="H1819" s="184">
        <v>3.5453999999999999</v>
      </c>
      <c r="I1819" s="184">
        <v>3.6871</v>
      </c>
      <c r="J1819" s="184">
        <v>3.0323000000000002</v>
      </c>
      <c r="K1819" s="184">
        <v>3.0550000000000002</v>
      </c>
      <c r="L1819" s="184">
        <v>3.0602999999999998</v>
      </c>
      <c r="M1819" s="184">
        <v>2.9758</v>
      </c>
      <c r="N1819" s="184">
        <v>3.0817000000000001</v>
      </c>
      <c r="O1819" s="184">
        <v>4.9733999999999998</v>
      </c>
      <c r="P1819" s="184">
        <v>5.5734000000000004</v>
      </c>
      <c r="Q1819" s="184">
        <v>6.9398999999999997</v>
      </c>
      <c r="R1819" s="184">
        <v>4.6963999999999997</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44391</v>
      </c>
      <c r="E1822" s="184">
        <v>30.4755</v>
      </c>
      <c r="F1822" s="184">
        <v>8.2659000000000002</v>
      </c>
      <c r="G1822" s="184">
        <v>16.132400000000001</v>
      </c>
      <c r="H1822" s="184">
        <v>14.3431</v>
      </c>
      <c r="I1822" s="184">
        <v>9.0912000000000006</v>
      </c>
      <c r="J1822" s="184">
        <v>15.5587</v>
      </c>
      <c r="K1822" s="184">
        <v>8.6582000000000008</v>
      </c>
      <c r="L1822" s="184">
        <v>8.1957000000000004</v>
      </c>
      <c r="M1822" s="184">
        <v>7.8475999999999999</v>
      </c>
      <c r="N1822" s="184">
        <v>8.1565999999999992</v>
      </c>
      <c r="O1822" s="184">
        <v>7.4330999999999996</v>
      </c>
      <c r="P1822" s="184">
        <v>7.8497000000000003</v>
      </c>
      <c r="Q1822" s="184">
        <v>8.5512999999999995</v>
      </c>
      <c r="R1822" s="184">
        <v>6.3388</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44391</v>
      </c>
      <c r="E1823" s="184">
        <v>30.6646</v>
      </c>
      <c r="F1823" s="184">
        <v>8.2149000000000001</v>
      </c>
      <c r="G1823" s="184">
        <v>16.104500000000002</v>
      </c>
      <c r="H1823" s="184">
        <v>14.322800000000001</v>
      </c>
      <c r="I1823" s="184">
        <v>9.0862999999999996</v>
      </c>
      <c r="J1823" s="184">
        <v>15.555199999999999</v>
      </c>
      <c r="K1823" s="184">
        <v>8.6570999999999998</v>
      </c>
      <c r="L1823" s="184">
        <v>8.2193000000000005</v>
      </c>
      <c r="M1823" s="184">
        <v>7.8955000000000002</v>
      </c>
      <c r="N1823" s="184">
        <v>8.2173999999999996</v>
      </c>
      <c r="O1823" s="184">
        <v>7.5170000000000003</v>
      </c>
      <c r="P1823" s="184">
        <v>7.9313000000000002</v>
      </c>
      <c r="Q1823" s="184">
        <v>8.7733000000000008</v>
      </c>
      <c r="R1823" s="184">
        <v>6.4223999999999997</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44391</v>
      </c>
      <c r="E1824" s="184">
        <v>12.0807</v>
      </c>
      <c r="F1824" s="184">
        <v>6.0437000000000003</v>
      </c>
      <c r="G1824" s="184">
        <v>4.8978999999999999</v>
      </c>
      <c r="H1824" s="184">
        <v>5.3575999999999997</v>
      </c>
      <c r="I1824" s="184">
        <v>5.1898</v>
      </c>
      <c r="J1824" s="184">
        <v>3.8087</v>
      </c>
      <c r="K1824" s="184">
        <v>4.1532</v>
      </c>
      <c r="L1824" s="184">
        <v>4.1256000000000004</v>
      </c>
      <c r="M1824" s="184">
        <v>4.1348000000000003</v>
      </c>
      <c r="N1824" s="184">
        <v>4.4040999999999997</v>
      </c>
      <c r="O1824" s="184"/>
      <c r="P1824" s="184"/>
      <c r="Q1824" s="184">
        <v>6.9698000000000002</v>
      </c>
      <c r="R1824" s="184">
        <v>6.1334999999999997</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44391</v>
      </c>
      <c r="E1825" s="184">
        <v>11.9747</v>
      </c>
      <c r="F1825" s="184">
        <v>5.7923</v>
      </c>
      <c r="G1825" s="184">
        <v>4.5750000000000002</v>
      </c>
      <c r="H1825" s="184">
        <v>5.056</v>
      </c>
      <c r="I1825" s="184">
        <v>4.8860999999999999</v>
      </c>
      <c r="J1825" s="184">
        <v>3.5154000000000001</v>
      </c>
      <c r="K1825" s="184">
        <v>3.8157000000000001</v>
      </c>
      <c r="L1825" s="184">
        <v>3.7793999999999999</v>
      </c>
      <c r="M1825" s="184">
        <v>3.7984</v>
      </c>
      <c r="N1825" s="184">
        <v>4.0708000000000002</v>
      </c>
      <c r="O1825" s="184"/>
      <c r="P1825" s="184"/>
      <c r="Q1825" s="184">
        <v>6.6342999999999996</v>
      </c>
      <c r="R1825" s="184">
        <v>5.8015999999999996</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44391</v>
      </c>
      <c r="E1826" s="184">
        <v>1072.5539000000001</v>
      </c>
      <c r="F1826" s="184">
        <v>6.1776999999999997</v>
      </c>
      <c r="G1826" s="184">
        <v>4.6161000000000003</v>
      </c>
      <c r="H1826" s="184">
        <v>4.8202999999999996</v>
      </c>
      <c r="I1826" s="184">
        <v>4.7012999999999998</v>
      </c>
      <c r="J1826" s="184">
        <v>3.87</v>
      </c>
      <c r="K1826" s="184">
        <v>3.8290000000000002</v>
      </c>
      <c r="L1826" s="184">
        <v>3.8591000000000002</v>
      </c>
      <c r="M1826" s="184">
        <v>3.7359</v>
      </c>
      <c r="N1826" s="184">
        <v>3.8824999999999998</v>
      </c>
      <c r="O1826" s="184"/>
      <c r="P1826" s="184"/>
      <c r="Q1826" s="184">
        <v>4.9229000000000003</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44391</v>
      </c>
      <c r="E1827" s="184">
        <v>1068.4957999999999</v>
      </c>
      <c r="F1827" s="184">
        <v>5.9175000000000004</v>
      </c>
      <c r="G1827" s="184">
        <v>4.3567</v>
      </c>
      <c r="H1827" s="184">
        <v>4.5609999999999999</v>
      </c>
      <c r="I1827" s="184">
        <v>4.4417999999999997</v>
      </c>
      <c r="J1827" s="184">
        <v>3.6101000000000001</v>
      </c>
      <c r="K1827" s="184">
        <v>3.5674999999999999</v>
      </c>
      <c r="L1827" s="184">
        <v>3.5905</v>
      </c>
      <c r="M1827" s="184">
        <v>3.4636999999999998</v>
      </c>
      <c r="N1827" s="184">
        <v>3.6088</v>
      </c>
      <c r="O1827" s="184"/>
      <c r="P1827" s="184"/>
      <c r="Q1827" s="184">
        <v>4.6504000000000003</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44391</v>
      </c>
      <c r="E1828" s="184">
        <v>21.8307</v>
      </c>
      <c r="F1828" s="184">
        <v>4.0130999999999997</v>
      </c>
      <c r="G1828" s="184">
        <v>4.5506000000000002</v>
      </c>
      <c r="H1828" s="184">
        <v>4.5660999999999996</v>
      </c>
      <c r="I1828" s="184">
        <v>4.4501999999999997</v>
      </c>
      <c r="J1828" s="184">
        <v>3.6614</v>
      </c>
      <c r="K1828" s="184">
        <v>4.2450999999999999</v>
      </c>
      <c r="L1828" s="184">
        <v>4.3251999999999997</v>
      </c>
      <c r="M1828" s="184">
        <v>4.2796000000000003</v>
      </c>
      <c r="N1828" s="184">
        <v>4.7473000000000001</v>
      </c>
      <c r="O1828" s="184">
        <v>6.9642999999999997</v>
      </c>
      <c r="P1828" s="184">
        <v>7.2346000000000004</v>
      </c>
      <c r="Q1828" s="184">
        <v>7.9504000000000001</v>
      </c>
      <c r="R1828" s="184">
        <v>6.2708000000000004</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44391</v>
      </c>
      <c r="E1829" s="184">
        <v>23.196400000000001</v>
      </c>
      <c r="F1829" s="184">
        <v>4.5637999999999996</v>
      </c>
      <c r="G1829" s="184">
        <v>5.1017999999999999</v>
      </c>
      <c r="H1829" s="184">
        <v>5.1302000000000003</v>
      </c>
      <c r="I1829" s="184">
        <v>5.0224000000000002</v>
      </c>
      <c r="J1829" s="184">
        <v>4.2370000000000001</v>
      </c>
      <c r="K1829" s="184">
        <v>4.8318000000000003</v>
      </c>
      <c r="L1829" s="184">
        <v>4.9176000000000002</v>
      </c>
      <c r="M1829" s="184">
        <v>4.8791000000000002</v>
      </c>
      <c r="N1829" s="184">
        <v>5.3635000000000002</v>
      </c>
      <c r="O1829" s="184">
        <v>7.5819000000000001</v>
      </c>
      <c r="P1829" s="184">
        <v>7.9558999999999997</v>
      </c>
      <c r="Q1829" s="184">
        <v>8.6920999999999999</v>
      </c>
      <c r="R1829" s="184">
        <v>6.8971999999999998</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44391</v>
      </c>
      <c r="E1830" s="184">
        <v>2187.9076</v>
      </c>
      <c r="F1830" s="184">
        <v>1.7083999999999999</v>
      </c>
      <c r="G1830" s="184">
        <v>3.5049999999999999</v>
      </c>
      <c r="H1830" s="184">
        <v>3.9138000000000002</v>
      </c>
      <c r="I1830" s="184">
        <v>3.8995000000000002</v>
      </c>
      <c r="J1830" s="184">
        <v>3.4333</v>
      </c>
      <c r="K1830" s="184">
        <v>3.2938000000000001</v>
      </c>
      <c r="L1830" s="184">
        <v>3.2450999999999999</v>
      </c>
      <c r="M1830" s="184">
        <v>3.8292000000000002</v>
      </c>
      <c r="N1830" s="184">
        <v>4.0701999999999998</v>
      </c>
      <c r="O1830" s="184">
        <v>5.7111999999999998</v>
      </c>
      <c r="P1830" s="184">
        <v>5.9691999999999998</v>
      </c>
      <c r="Q1830" s="184">
        <v>7.4695999999999998</v>
      </c>
      <c r="R1830" s="184">
        <v>7.3312999999999997</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44391</v>
      </c>
      <c r="E1831" s="184">
        <v>2291.2287000000001</v>
      </c>
      <c r="F1831" s="184">
        <v>2.0295999999999998</v>
      </c>
      <c r="G1831" s="184">
        <v>3.8252999999999999</v>
      </c>
      <c r="H1831" s="184">
        <v>4.2340999999999998</v>
      </c>
      <c r="I1831" s="184">
        <v>4.2202000000000002</v>
      </c>
      <c r="J1831" s="184">
        <v>3.7543000000000002</v>
      </c>
      <c r="K1831" s="184">
        <v>3.6166</v>
      </c>
      <c r="L1831" s="184">
        <v>3.5707</v>
      </c>
      <c r="M1831" s="184">
        <v>4.1645000000000003</v>
      </c>
      <c r="N1831" s="184">
        <v>4.4291999999999998</v>
      </c>
      <c r="O1831" s="184">
        <v>6.1894</v>
      </c>
      <c r="P1831" s="184">
        <v>6.6186999999999996</v>
      </c>
      <c r="Q1831" s="184">
        <v>7.5956000000000001</v>
      </c>
      <c r="R1831" s="184">
        <v>7.7491000000000003</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44391</v>
      </c>
      <c r="E1832" s="184">
        <v>12.094099999999999</v>
      </c>
      <c r="F1832" s="184">
        <v>4.2256999999999998</v>
      </c>
      <c r="G1832" s="184">
        <v>3.8651</v>
      </c>
      <c r="H1832" s="184">
        <v>4.2717999999999998</v>
      </c>
      <c r="I1832" s="184">
        <v>4.1456</v>
      </c>
      <c r="J1832" s="184">
        <v>3.4603999999999999</v>
      </c>
      <c r="K1832" s="184">
        <v>3.6057000000000001</v>
      </c>
      <c r="L1832" s="184">
        <v>3.5495999999999999</v>
      </c>
      <c r="M1832" s="184">
        <v>3.4624999999999999</v>
      </c>
      <c r="N1832" s="184">
        <v>3.5764</v>
      </c>
      <c r="O1832" s="184"/>
      <c r="P1832" s="184"/>
      <c r="Q1832" s="184">
        <v>6.5614999999999997</v>
      </c>
      <c r="R1832" s="184">
        <v>5.5430000000000001</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44391</v>
      </c>
      <c r="E1833" s="184">
        <v>12.0359</v>
      </c>
      <c r="F1833" s="184">
        <v>3.9428000000000001</v>
      </c>
      <c r="G1833" s="184">
        <v>3.7016</v>
      </c>
      <c r="H1833" s="184">
        <v>4.0754999999999999</v>
      </c>
      <c r="I1833" s="184">
        <v>3.9701</v>
      </c>
      <c r="J1833" s="184">
        <v>3.2942</v>
      </c>
      <c r="K1833" s="184">
        <v>3.4474</v>
      </c>
      <c r="L1833" s="184">
        <v>3.3885000000000001</v>
      </c>
      <c r="M1833" s="184">
        <v>3.2986</v>
      </c>
      <c r="N1833" s="184">
        <v>3.4127999999999998</v>
      </c>
      <c r="O1833" s="184"/>
      <c r="P1833" s="184"/>
      <c r="Q1833" s="184">
        <v>6.3898000000000001</v>
      </c>
      <c r="R1833" s="184">
        <v>5.3813000000000004</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44391</v>
      </c>
      <c r="E1836" s="184">
        <v>2149.2008000000001</v>
      </c>
      <c r="F1836" s="184">
        <v>5.5321999999999996</v>
      </c>
      <c r="G1836" s="184">
        <v>3.7501000000000002</v>
      </c>
      <c r="H1836" s="184">
        <v>4.2266000000000004</v>
      </c>
      <c r="I1836" s="184">
        <v>4.0324999999999998</v>
      </c>
      <c r="J1836" s="184">
        <v>3.0589</v>
      </c>
      <c r="K1836" s="184">
        <v>3.1886999999999999</v>
      </c>
      <c r="L1836" s="184">
        <v>3.1894999999999998</v>
      </c>
      <c r="M1836" s="184">
        <v>3.0916000000000001</v>
      </c>
      <c r="N1836" s="184">
        <v>3.1400999999999999</v>
      </c>
      <c r="O1836" s="184">
        <v>5.9551999999999996</v>
      </c>
      <c r="P1836" s="184">
        <v>6.5277000000000003</v>
      </c>
      <c r="Q1836" s="184">
        <v>7.5251000000000001</v>
      </c>
      <c r="R1836" s="184">
        <v>4.9661999999999997</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44391</v>
      </c>
      <c r="E1837" s="184">
        <v>2246.6705000000002</v>
      </c>
      <c r="F1837" s="184">
        <v>6.1810999999999998</v>
      </c>
      <c r="G1837" s="184">
        <v>4.4008000000000003</v>
      </c>
      <c r="H1837" s="184">
        <v>4.8773</v>
      </c>
      <c r="I1837" s="184">
        <v>4.6837</v>
      </c>
      <c r="J1837" s="184">
        <v>3.7109000000000001</v>
      </c>
      <c r="K1837" s="184">
        <v>3.8445999999999998</v>
      </c>
      <c r="L1837" s="184">
        <v>3.8506999999999998</v>
      </c>
      <c r="M1837" s="184">
        <v>3.7578999999999998</v>
      </c>
      <c r="N1837" s="184">
        <v>3.8123</v>
      </c>
      <c r="O1837" s="184">
        <v>6.5625</v>
      </c>
      <c r="P1837" s="184">
        <v>7.0720000000000001</v>
      </c>
      <c r="Q1837" s="184">
        <v>7.8446999999999996</v>
      </c>
      <c r="R1837" s="184">
        <v>5.6063000000000001</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44391</v>
      </c>
      <c r="E1840" s="184">
        <v>34.055</v>
      </c>
      <c r="F1840" s="184">
        <v>4.6093000000000002</v>
      </c>
      <c r="G1840" s="184">
        <v>4.1824000000000003</v>
      </c>
      <c r="H1840" s="184">
        <v>4.3673999999999999</v>
      </c>
      <c r="I1840" s="184">
        <v>4.4631999999999996</v>
      </c>
      <c r="J1840" s="184">
        <v>3.2778</v>
      </c>
      <c r="K1840" s="184">
        <v>3.4306999999999999</v>
      </c>
      <c r="L1840" s="184">
        <v>3.3605</v>
      </c>
      <c r="M1840" s="184">
        <v>3.3725999999999998</v>
      </c>
      <c r="N1840" s="184">
        <v>3.5427</v>
      </c>
      <c r="O1840" s="184">
        <v>6.3148999999999997</v>
      </c>
      <c r="P1840" s="184">
        <v>6.6143999999999998</v>
      </c>
      <c r="Q1840" s="184">
        <v>7.5068999999999999</v>
      </c>
      <c r="R1840" s="184">
        <v>5.4311999999999996</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44391</v>
      </c>
      <c r="E1841" s="184">
        <v>35.060699999999997</v>
      </c>
      <c r="F1841" s="184">
        <v>4.9977</v>
      </c>
      <c r="G1841" s="184">
        <v>4.6252000000000004</v>
      </c>
      <c r="H1841" s="184">
        <v>4.8080999999999996</v>
      </c>
      <c r="I1841" s="184">
        <v>4.9020999999999999</v>
      </c>
      <c r="J1841" s="184">
        <v>3.7210000000000001</v>
      </c>
      <c r="K1841" s="184">
        <v>3.8740999999999999</v>
      </c>
      <c r="L1841" s="184">
        <v>3.8086000000000002</v>
      </c>
      <c r="M1841" s="184">
        <v>3.8239999999999998</v>
      </c>
      <c r="N1841" s="184">
        <v>3.9994000000000001</v>
      </c>
      <c r="O1841" s="184">
        <v>6.7580999999999998</v>
      </c>
      <c r="P1841" s="184">
        <v>7.0301999999999998</v>
      </c>
      <c r="Q1841" s="184">
        <v>7.9246999999999996</v>
      </c>
      <c r="R1841" s="184">
        <v>5.8952999999999998</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44391</v>
      </c>
      <c r="E1842" s="184">
        <v>34.564</v>
      </c>
      <c r="F1842" s="184">
        <v>5.4920999999999998</v>
      </c>
      <c r="G1842" s="184">
        <v>3.9093</v>
      </c>
      <c r="H1842" s="184">
        <v>4.1669999999999998</v>
      </c>
      <c r="I1842" s="184">
        <v>4.2686999999999999</v>
      </c>
      <c r="J1842" s="184">
        <v>3.5550000000000002</v>
      </c>
      <c r="K1842" s="184">
        <v>3.4906000000000001</v>
      </c>
      <c r="L1842" s="184">
        <v>3.4658000000000002</v>
      </c>
      <c r="M1842" s="184">
        <v>3.3733</v>
      </c>
      <c r="N1842" s="184">
        <v>3.3936999999999999</v>
      </c>
      <c r="O1842" s="184">
        <v>6.1542000000000003</v>
      </c>
      <c r="P1842" s="184">
        <v>6.5282999999999998</v>
      </c>
      <c r="Q1842" s="184">
        <v>3.8397000000000001</v>
      </c>
      <c r="R1842" s="184">
        <v>5.2476000000000003</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44391</v>
      </c>
      <c r="E1843" s="184">
        <v>35.452599999999997</v>
      </c>
      <c r="F1843" s="184">
        <v>5.5603999999999996</v>
      </c>
      <c r="G1843" s="184">
        <v>4.0587</v>
      </c>
      <c r="H1843" s="184">
        <v>4.3129</v>
      </c>
      <c r="I1843" s="184">
        <v>4.4198000000000004</v>
      </c>
      <c r="J1843" s="184">
        <v>3.7141999999999999</v>
      </c>
      <c r="K1843" s="184">
        <v>3.6515</v>
      </c>
      <c r="L1843" s="184">
        <v>3.6282999999999999</v>
      </c>
      <c r="M1843" s="184">
        <v>3.5369000000000002</v>
      </c>
      <c r="N1843" s="184">
        <v>3.5808</v>
      </c>
      <c r="O1843" s="184">
        <v>6.4398</v>
      </c>
      <c r="P1843" s="184">
        <v>6.8498000000000001</v>
      </c>
      <c r="Q1843" s="184">
        <v>7.8635000000000002</v>
      </c>
      <c r="R1843" s="184">
        <v>5.5065</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44391</v>
      </c>
      <c r="E1844" s="184">
        <v>1069.9463000000001</v>
      </c>
      <c r="F1844" s="184">
        <v>4.5854999999999997</v>
      </c>
      <c r="G1844" s="184">
        <v>4.3281999999999998</v>
      </c>
      <c r="H1844" s="184">
        <v>3.9983</v>
      </c>
      <c r="I1844" s="184">
        <v>3.8660000000000001</v>
      </c>
      <c r="J1844" s="184">
        <v>3.6572</v>
      </c>
      <c r="K1844" s="184">
        <v>3.5121000000000002</v>
      </c>
      <c r="L1844" s="184">
        <v>3.3953000000000002</v>
      </c>
      <c r="M1844" s="184">
        <v>3.4245999999999999</v>
      </c>
      <c r="N1844" s="184">
        <v>3.5215999999999998</v>
      </c>
      <c r="O1844" s="184"/>
      <c r="P1844" s="184"/>
      <c r="Q1844" s="184">
        <v>4.2346000000000004</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44391</v>
      </c>
      <c r="E1845" s="184">
        <v>1065.8766000000001</v>
      </c>
      <c r="F1845" s="184">
        <v>4.3837999999999999</v>
      </c>
      <c r="G1845" s="184">
        <v>4.1280999999999999</v>
      </c>
      <c r="H1845" s="184">
        <v>3.7985000000000002</v>
      </c>
      <c r="I1845" s="184">
        <v>3.6657999999999999</v>
      </c>
      <c r="J1845" s="184">
        <v>3.4561999999999999</v>
      </c>
      <c r="K1845" s="184">
        <v>3.3060999999999998</v>
      </c>
      <c r="L1845" s="184">
        <v>3.2033999999999998</v>
      </c>
      <c r="M1845" s="184">
        <v>3.2271000000000001</v>
      </c>
      <c r="N1845" s="184">
        <v>3.3201000000000001</v>
      </c>
      <c r="O1845" s="184"/>
      <c r="P1845" s="184"/>
      <c r="Q1845" s="184">
        <v>3.9912000000000001</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44391</v>
      </c>
      <c r="E1846" s="184">
        <v>1099.7878000000001</v>
      </c>
      <c r="F1846" s="184">
        <v>5.4603000000000002</v>
      </c>
      <c r="G1846" s="184">
        <v>5.1178999999999997</v>
      </c>
      <c r="H1846" s="184">
        <v>5.3369</v>
      </c>
      <c r="I1846" s="184">
        <v>4.9318</v>
      </c>
      <c r="J1846" s="184">
        <v>3.9931999999999999</v>
      </c>
      <c r="K1846" s="184">
        <v>3.9382000000000001</v>
      </c>
      <c r="L1846" s="184">
        <v>3.8875000000000002</v>
      </c>
      <c r="M1846" s="184">
        <v>3.8172999999999999</v>
      </c>
      <c r="N1846" s="184">
        <v>4.0548999999999999</v>
      </c>
      <c r="O1846" s="184"/>
      <c r="P1846" s="184"/>
      <c r="Q1846" s="184">
        <v>5.6105</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44391</v>
      </c>
      <c r="E1847" s="184">
        <v>1091.7391</v>
      </c>
      <c r="F1847" s="184">
        <v>5.0389999999999997</v>
      </c>
      <c r="G1847" s="184">
        <v>4.6962999999999999</v>
      </c>
      <c r="H1847" s="184">
        <v>4.9154</v>
      </c>
      <c r="I1847" s="184">
        <v>4.5105000000000004</v>
      </c>
      <c r="J1847" s="184">
        <v>3.5714999999999999</v>
      </c>
      <c r="K1847" s="184">
        <v>3.5141</v>
      </c>
      <c r="L1847" s="184">
        <v>3.4598</v>
      </c>
      <c r="M1847" s="184">
        <v>3.3860000000000001</v>
      </c>
      <c r="N1847" s="184">
        <v>3.6190000000000002</v>
      </c>
      <c r="O1847" s="184"/>
      <c r="P1847" s="184"/>
      <c r="Q1847" s="184">
        <v>5.1662999999999997</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44391</v>
      </c>
      <c r="E1848" s="184">
        <v>1028.6940999999999</v>
      </c>
      <c r="F1848" s="184">
        <v>6.3594999999999997</v>
      </c>
      <c r="G1848" s="184">
        <v>4.7648000000000001</v>
      </c>
      <c r="H1848" s="184">
        <v>4.8304999999999998</v>
      </c>
      <c r="I1848" s="184">
        <v>4.5204000000000004</v>
      </c>
      <c r="J1848" s="184">
        <v>3.7442000000000002</v>
      </c>
      <c r="K1848" s="184">
        <v>3.8248000000000002</v>
      </c>
      <c r="L1848" s="184">
        <v>3.7269999999999999</v>
      </c>
      <c r="M1848" s="184">
        <v>3.6945000000000001</v>
      </c>
      <c r="N1848" s="184"/>
      <c r="O1848" s="184"/>
      <c r="P1848" s="184"/>
      <c r="Q1848" s="184">
        <v>3.7404999999999999</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44391</v>
      </c>
      <c r="E1849" s="184">
        <v>1026.6691000000001</v>
      </c>
      <c r="F1849" s="184">
        <v>6.1302000000000003</v>
      </c>
      <c r="G1849" s="184">
        <v>4.5898000000000003</v>
      </c>
      <c r="H1849" s="184">
        <v>4.6406000000000001</v>
      </c>
      <c r="I1849" s="184">
        <v>4.3113999999999999</v>
      </c>
      <c r="J1849" s="184">
        <v>3.5244</v>
      </c>
      <c r="K1849" s="184">
        <v>3.5924999999999998</v>
      </c>
      <c r="L1849" s="184">
        <v>3.5175000000000001</v>
      </c>
      <c r="M1849" s="184">
        <v>3.4346999999999999</v>
      </c>
      <c r="N1849" s="184"/>
      <c r="O1849" s="184"/>
      <c r="P1849" s="184"/>
      <c r="Q1849" s="184">
        <v>3.4765000000000001</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44391</v>
      </c>
      <c r="E1850" s="184">
        <v>14.076700000000001</v>
      </c>
      <c r="F1850" s="184">
        <v>3.8898000000000001</v>
      </c>
      <c r="G1850" s="184">
        <v>4.2030000000000003</v>
      </c>
      <c r="H1850" s="184">
        <v>4.1520000000000001</v>
      </c>
      <c r="I1850" s="184">
        <v>4.5827</v>
      </c>
      <c r="J1850" s="184">
        <v>3.05</v>
      </c>
      <c r="K1850" s="184">
        <v>3.1789000000000001</v>
      </c>
      <c r="L1850" s="184">
        <v>3.1943000000000001</v>
      </c>
      <c r="M1850" s="184">
        <v>3.1926000000000001</v>
      </c>
      <c r="N1850" s="184">
        <v>3.2402000000000002</v>
      </c>
      <c r="O1850" s="184">
        <v>0.1116</v>
      </c>
      <c r="P1850" s="184">
        <v>2.5560999999999998</v>
      </c>
      <c r="Q1850" s="184">
        <v>4.4478</v>
      </c>
      <c r="R1850" s="184">
        <v>4.3460999999999999</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44391</v>
      </c>
      <c r="E1851" s="184">
        <v>13.629</v>
      </c>
      <c r="F1851" s="184">
        <v>3.214</v>
      </c>
      <c r="G1851" s="184">
        <v>3.4296000000000002</v>
      </c>
      <c r="H1851" s="184">
        <v>3.3306</v>
      </c>
      <c r="I1851" s="184">
        <v>3.7930999999999999</v>
      </c>
      <c r="J1851" s="184">
        <v>2.2538</v>
      </c>
      <c r="K1851" s="184">
        <v>2.3727</v>
      </c>
      <c r="L1851" s="184">
        <v>2.3834</v>
      </c>
      <c r="M1851" s="184">
        <v>2.5981000000000001</v>
      </c>
      <c r="N1851" s="184">
        <v>2.7928999999999999</v>
      </c>
      <c r="O1851" s="184">
        <v>-6.7799999999999999E-2</v>
      </c>
      <c r="P1851" s="184">
        <v>2.2559999999999998</v>
      </c>
      <c r="Q1851" s="184">
        <v>4.0190000000000001</v>
      </c>
      <c r="R1851" s="184">
        <v>4.1203000000000003</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44391</v>
      </c>
      <c r="E1852" s="184">
        <v>2330.9913999999999</v>
      </c>
      <c r="F1852" s="184">
        <v>4.2752999999999997</v>
      </c>
      <c r="G1852" s="184">
        <v>3.6562000000000001</v>
      </c>
      <c r="H1852" s="184">
        <v>3.4923999999999999</v>
      </c>
      <c r="I1852" s="184">
        <v>4.1073000000000004</v>
      </c>
      <c r="J1852" s="184">
        <v>2.6261999999999999</v>
      </c>
      <c r="K1852" s="184">
        <v>2.8433000000000002</v>
      </c>
      <c r="L1852" s="184">
        <v>2.8071999999999999</v>
      </c>
      <c r="M1852" s="184">
        <v>2.7696999999999998</v>
      </c>
      <c r="N1852" s="184">
        <v>2.9178000000000002</v>
      </c>
      <c r="O1852" s="184">
        <v>5.6007999999999996</v>
      </c>
      <c r="P1852" s="184">
        <v>6.2134999999999998</v>
      </c>
      <c r="Q1852" s="184">
        <v>7.4001999999999999</v>
      </c>
      <c r="R1852" s="184">
        <v>4.4847999999999999</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44391</v>
      </c>
      <c r="E1853" s="184">
        <v>2206.3173000000002</v>
      </c>
      <c r="F1853" s="184">
        <v>3.3553000000000002</v>
      </c>
      <c r="G1853" s="184">
        <v>2.7353000000000001</v>
      </c>
      <c r="H1853" s="184">
        <v>2.5707</v>
      </c>
      <c r="I1853" s="184">
        <v>3.1863999999999999</v>
      </c>
      <c r="J1853" s="184">
        <v>1.7048000000000001</v>
      </c>
      <c r="K1853" s="184">
        <v>1.9177</v>
      </c>
      <c r="L1853" s="184">
        <v>1.8772</v>
      </c>
      <c r="M1853" s="184">
        <v>1.8347</v>
      </c>
      <c r="N1853" s="184">
        <v>1.9769000000000001</v>
      </c>
      <c r="O1853" s="184">
        <v>4.7435999999999998</v>
      </c>
      <c r="P1853" s="184">
        <v>5.4187000000000003</v>
      </c>
      <c r="Q1853" s="184">
        <v>7.1844999999999999</v>
      </c>
      <c r="R1853" s="184">
        <v>3.6556999999999999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44391</v>
      </c>
      <c r="E1854" s="184">
        <v>3190.4868000000001</v>
      </c>
      <c r="F1854" s="184">
        <v>7.1642000000000001</v>
      </c>
      <c r="G1854" s="184">
        <v>5.2911000000000001</v>
      </c>
      <c r="H1854" s="184">
        <v>5.6448</v>
      </c>
      <c r="I1854" s="184">
        <v>67.307599999999994</v>
      </c>
      <c r="J1854" s="184">
        <v>33.123800000000003</v>
      </c>
      <c r="K1854" s="184">
        <v>18.024799999999999</v>
      </c>
      <c r="L1854" s="184">
        <v>11.6892</v>
      </c>
      <c r="M1854" s="184">
        <v>9.5937999999999999</v>
      </c>
      <c r="N1854" s="184">
        <v>7.6348000000000003</v>
      </c>
      <c r="O1854" s="184">
        <v>5.0862999999999996</v>
      </c>
      <c r="P1854" s="184">
        <v>5.5015000000000001</v>
      </c>
      <c r="Q1854" s="184">
        <v>6.0926999999999998</v>
      </c>
      <c r="R1854" s="184">
        <v>4.8608000000000002</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44391</v>
      </c>
      <c r="E1855" s="184">
        <v>3411.3562999999999</v>
      </c>
      <c r="F1855" s="184">
        <v>8.0371000000000006</v>
      </c>
      <c r="G1855" s="184">
        <v>6.1619000000000002</v>
      </c>
      <c r="H1855" s="184">
        <v>6.5167999999999999</v>
      </c>
      <c r="I1855" s="184">
        <v>68.201099999999997</v>
      </c>
      <c r="J1855" s="184">
        <v>34.018099999999997</v>
      </c>
      <c r="K1855" s="184">
        <v>18.903600000000001</v>
      </c>
      <c r="L1855" s="184">
        <v>12.542400000000001</v>
      </c>
      <c r="M1855" s="184">
        <v>10.446099999999999</v>
      </c>
      <c r="N1855" s="184">
        <v>8.4852000000000007</v>
      </c>
      <c r="O1855" s="184">
        <v>5.9119999999999999</v>
      </c>
      <c r="P1855" s="184">
        <v>6.3945999999999996</v>
      </c>
      <c r="Q1855" s="184">
        <v>7.4009</v>
      </c>
      <c r="R1855" s="184">
        <v>5.6835000000000004</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44391</v>
      </c>
      <c r="E1858" s="184">
        <v>27.3216</v>
      </c>
      <c r="F1858" s="184">
        <v>6.6809000000000003</v>
      </c>
      <c r="G1858" s="184">
        <v>4.3578000000000001</v>
      </c>
      <c r="H1858" s="184">
        <v>4.3550000000000004</v>
      </c>
      <c r="I1858" s="184">
        <v>4.1670999999999996</v>
      </c>
      <c r="J1858" s="184">
        <v>3.2461000000000002</v>
      </c>
      <c r="K1858" s="184">
        <v>3.4664000000000001</v>
      </c>
      <c r="L1858" s="184">
        <v>3.4274</v>
      </c>
      <c r="M1858" s="184">
        <v>3.4500999999999999</v>
      </c>
      <c r="N1858" s="184">
        <v>3.5842999999999998</v>
      </c>
      <c r="O1858" s="184">
        <v>8.3231999999999999</v>
      </c>
      <c r="P1858" s="184">
        <v>7.8654999999999999</v>
      </c>
      <c r="Q1858" s="184">
        <v>8.0153999999999996</v>
      </c>
      <c r="R1858" s="184">
        <v>7.3666</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44391</v>
      </c>
      <c r="E1859" s="184">
        <v>27.883199999999999</v>
      </c>
      <c r="F1859" s="184">
        <v>7.0701000000000001</v>
      </c>
      <c r="G1859" s="184">
        <v>4.8204000000000002</v>
      </c>
      <c r="H1859" s="184">
        <v>4.8105000000000002</v>
      </c>
      <c r="I1859" s="184">
        <v>4.6365999999999996</v>
      </c>
      <c r="J1859" s="184">
        <v>3.7159</v>
      </c>
      <c r="K1859" s="184">
        <v>3.9352</v>
      </c>
      <c r="L1859" s="184">
        <v>3.9005999999999998</v>
      </c>
      <c r="M1859" s="184">
        <v>3.9249000000000001</v>
      </c>
      <c r="N1859" s="184">
        <v>4.0608000000000004</v>
      </c>
      <c r="O1859" s="184">
        <v>8.6118000000000006</v>
      </c>
      <c r="P1859" s="184">
        <v>8.1362000000000005</v>
      </c>
      <c r="Q1859" s="184">
        <v>8.7499000000000002</v>
      </c>
      <c r="R1859" s="184">
        <v>7.6161000000000003</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44391</v>
      </c>
      <c r="E1860" s="184">
        <v>2194.1091999999999</v>
      </c>
      <c r="F1860" s="184">
        <v>4.1177000000000001</v>
      </c>
      <c r="G1860" s="184">
        <v>3.6549999999999998</v>
      </c>
      <c r="H1860" s="184">
        <v>3.5888</v>
      </c>
      <c r="I1860" s="184">
        <v>3.3965000000000001</v>
      </c>
      <c r="J1860" s="184">
        <v>2.8479000000000001</v>
      </c>
      <c r="K1860" s="184">
        <v>2.9152999999999998</v>
      </c>
      <c r="L1860" s="184">
        <v>2.8353000000000002</v>
      </c>
      <c r="M1860" s="184">
        <v>2.7143999999999999</v>
      </c>
      <c r="N1860" s="184">
        <v>2.7726999999999999</v>
      </c>
      <c r="O1860" s="184">
        <v>3.1265999999999998</v>
      </c>
      <c r="P1860" s="184">
        <v>4.5468999999999999</v>
      </c>
      <c r="Q1860" s="184">
        <v>5.9690000000000003</v>
      </c>
      <c r="R1860" s="184">
        <v>4.0698999999999996</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44391</v>
      </c>
      <c r="E1861" s="184">
        <v>2284.1333</v>
      </c>
      <c r="F1861" s="184">
        <v>4.9160000000000004</v>
      </c>
      <c r="G1861" s="184">
        <v>4.4546999999999999</v>
      </c>
      <c r="H1861" s="184">
        <v>4.3895</v>
      </c>
      <c r="I1861" s="184">
        <v>4.1977000000000002</v>
      </c>
      <c r="J1861" s="184">
        <v>3.6499000000000001</v>
      </c>
      <c r="K1861" s="184">
        <v>3.7313000000000001</v>
      </c>
      <c r="L1861" s="184">
        <v>3.6627000000000001</v>
      </c>
      <c r="M1861" s="184">
        <v>3.5457000000000001</v>
      </c>
      <c r="N1861" s="184">
        <v>3.6118999999999999</v>
      </c>
      <c r="O1861" s="184">
        <v>3.9847999999999999</v>
      </c>
      <c r="P1861" s="184">
        <v>5.3262999999999998</v>
      </c>
      <c r="Q1861" s="184">
        <v>6.9606000000000003</v>
      </c>
      <c r="R1861" s="184">
        <v>4.9223999999999997</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44391</v>
      </c>
      <c r="E1862" s="184">
        <v>4767.9710999999998</v>
      </c>
      <c r="F1862" s="184">
        <v>6.4821</v>
      </c>
      <c r="G1862" s="184">
        <v>4.4912999999999998</v>
      </c>
      <c r="H1862" s="184">
        <v>4.4226000000000001</v>
      </c>
      <c r="I1862" s="184">
        <v>4.3365999999999998</v>
      </c>
      <c r="J1862" s="184">
        <v>3.8079000000000001</v>
      </c>
      <c r="K1862" s="184">
        <v>3.7181000000000002</v>
      </c>
      <c r="L1862" s="184">
        <v>3.7084000000000001</v>
      </c>
      <c r="M1862" s="184">
        <v>3.6608000000000001</v>
      </c>
      <c r="N1862" s="184">
        <v>3.8666</v>
      </c>
      <c r="O1862" s="184">
        <v>6.6490999999999998</v>
      </c>
      <c r="P1862" s="184">
        <v>6.8205999999999998</v>
      </c>
      <c r="Q1862" s="184">
        <v>7.6593</v>
      </c>
      <c r="R1862" s="184">
        <v>5.7426000000000004</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44391</v>
      </c>
      <c r="E1863" s="184">
        <v>4723.9386999999997</v>
      </c>
      <c r="F1863" s="184">
        <v>6.3021000000000003</v>
      </c>
      <c r="G1863" s="184">
        <v>4.3113999999999999</v>
      </c>
      <c r="H1863" s="184">
        <v>4.2426000000000004</v>
      </c>
      <c r="I1863" s="184">
        <v>4.1562999999999999</v>
      </c>
      <c r="J1863" s="184">
        <v>3.6261000000000001</v>
      </c>
      <c r="K1863" s="184">
        <v>3.536</v>
      </c>
      <c r="L1863" s="184">
        <v>3.5247000000000002</v>
      </c>
      <c r="M1863" s="184">
        <v>3.4754</v>
      </c>
      <c r="N1863" s="184">
        <v>3.6827999999999999</v>
      </c>
      <c r="O1863" s="184">
        <v>6.4813000000000001</v>
      </c>
      <c r="P1863" s="184">
        <v>6.6737000000000002</v>
      </c>
      <c r="Q1863" s="184">
        <v>7.2545000000000002</v>
      </c>
      <c r="R1863" s="184">
        <v>5.5631000000000004</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44391</v>
      </c>
      <c r="E1864" s="184">
        <v>11.192399999999999</v>
      </c>
      <c r="F1864" s="184">
        <v>5.2186000000000003</v>
      </c>
      <c r="G1864" s="184">
        <v>4.1113999999999997</v>
      </c>
      <c r="H1864" s="184">
        <v>4.4295999999999998</v>
      </c>
      <c r="I1864" s="184">
        <v>4.0827999999999998</v>
      </c>
      <c r="J1864" s="184">
        <v>3.5979000000000001</v>
      </c>
      <c r="K1864" s="184">
        <v>3.9563999999999999</v>
      </c>
      <c r="L1864" s="184">
        <v>3.8353999999999999</v>
      </c>
      <c r="M1864" s="184">
        <v>3.7871000000000001</v>
      </c>
      <c r="N1864" s="184">
        <v>3.9297</v>
      </c>
      <c r="O1864" s="184"/>
      <c r="P1864" s="184"/>
      <c r="Q1864" s="184">
        <v>5.6276000000000002</v>
      </c>
      <c r="R1864" s="184">
        <v>5.4916999999999998</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44391</v>
      </c>
      <c r="E1865" s="184">
        <v>10.924099999999999</v>
      </c>
      <c r="F1865" s="184">
        <v>3.6757</v>
      </c>
      <c r="G1865" s="184">
        <v>2.8077000000000001</v>
      </c>
      <c r="H1865" s="184">
        <v>3.1522000000000001</v>
      </c>
      <c r="I1865" s="184">
        <v>2.7713999999999999</v>
      </c>
      <c r="J1865" s="184">
        <v>2.2763</v>
      </c>
      <c r="K1865" s="184">
        <v>2.6002999999999998</v>
      </c>
      <c r="L1865" s="184">
        <v>2.4495</v>
      </c>
      <c r="M1865" s="184">
        <v>2.4338000000000002</v>
      </c>
      <c r="N1865" s="184">
        <v>2.5968</v>
      </c>
      <c r="O1865" s="184"/>
      <c r="P1865" s="184"/>
      <c r="Q1865" s="184">
        <v>4.3893000000000004</v>
      </c>
      <c r="R1865" s="184">
        <v>4.2460000000000004</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44391</v>
      </c>
      <c r="E1866" s="184">
        <v>11.568</v>
      </c>
      <c r="F1866" s="184">
        <v>5.0491000000000001</v>
      </c>
      <c r="G1866" s="184">
        <v>4.5464000000000002</v>
      </c>
      <c r="H1866" s="184">
        <v>4.6468999999999996</v>
      </c>
      <c r="I1866" s="184">
        <v>4.4927000000000001</v>
      </c>
      <c r="J1866" s="184">
        <v>3.7240000000000002</v>
      </c>
      <c r="K1866" s="184">
        <v>3.9685000000000001</v>
      </c>
      <c r="L1866" s="184">
        <v>3.9548000000000001</v>
      </c>
      <c r="M1866" s="184">
        <v>3.964</v>
      </c>
      <c r="N1866" s="184">
        <v>4.0091000000000001</v>
      </c>
      <c r="O1866" s="184"/>
      <c r="P1866" s="184"/>
      <c r="Q1866" s="184">
        <v>6.0575000000000001</v>
      </c>
      <c r="R1866" s="184">
        <v>5.5644</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44391</v>
      </c>
      <c r="E1867" s="184">
        <v>11.370699999999999</v>
      </c>
      <c r="F1867" s="184">
        <v>4.1734999999999998</v>
      </c>
      <c r="G1867" s="184">
        <v>3.8540000000000001</v>
      </c>
      <c r="H1867" s="184">
        <v>3.9466999999999999</v>
      </c>
      <c r="I1867" s="184">
        <v>3.8117000000000001</v>
      </c>
      <c r="J1867" s="184">
        <v>3.0142000000000002</v>
      </c>
      <c r="K1867" s="184">
        <v>3.24</v>
      </c>
      <c r="L1867" s="184">
        <v>3.1741000000000001</v>
      </c>
      <c r="M1867" s="184">
        <v>3.125</v>
      </c>
      <c r="N1867" s="184">
        <v>3.2330000000000001</v>
      </c>
      <c r="O1867" s="184"/>
      <c r="P1867" s="184"/>
      <c r="Q1867" s="184">
        <v>5.3234000000000004</v>
      </c>
      <c r="R1867" s="184">
        <v>4.7903000000000002</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44391</v>
      </c>
      <c r="E1868" s="184">
        <v>3452.6410999999998</v>
      </c>
      <c r="F1868" s="184">
        <v>3.1453000000000002</v>
      </c>
      <c r="G1868" s="184">
        <v>4.9554999999999998</v>
      </c>
      <c r="H1868" s="184">
        <v>4.5010000000000003</v>
      </c>
      <c r="I1868" s="184">
        <v>4.4645999999999999</v>
      </c>
      <c r="J1868" s="184">
        <v>3.7166999999999999</v>
      </c>
      <c r="K1868" s="184">
        <v>3.9041999999999999</v>
      </c>
      <c r="L1868" s="184">
        <v>3.9701</v>
      </c>
      <c r="M1868" s="184">
        <v>4.1909999999999998</v>
      </c>
      <c r="N1868" s="184">
        <v>4.3815999999999997</v>
      </c>
      <c r="O1868" s="184">
        <v>5.1386000000000003</v>
      </c>
      <c r="P1868" s="184">
        <v>6.1691000000000003</v>
      </c>
      <c r="Q1868" s="184">
        <v>7.5987999999999998</v>
      </c>
      <c r="R1868" s="184">
        <v>5.7552000000000003</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44391</v>
      </c>
      <c r="E1869" s="184">
        <v>3290.4014000000002</v>
      </c>
      <c r="F1869" s="184">
        <v>2.6457999999999999</v>
      </c>
      <c r="G1869" s="184">
        <v>4.4554</v>
      </c>
      <c r="H1869" s="184">
        <v>4.0007999999999999</v>
      </c>
      <c r="I1869" s="184">
        <v>3.9639000000000002</v>
      </c>
      <c r="J1869" s="184">
        <v>3.2153</v>
      </c>
      <c r="K1869" s="184">
        <v>3.3996</v>
      </c>
      <c r="L1869" s="184">
        <v>3.4228000000000001</v>
      </c>
      <c r="M1869" s="184">
        <v>3.6574</v>
      </c>
      <c r="N1869" s="184">
        <v>3.8414000000000001</v>
      </c>
      <c r="O1869" s="184">
        <v>4.5683999999999996</v>
      </c>
      <c r="P1869" s="184">
        <v>5.5636999999999999</v>
      </c>
      <c r="Q1869" s="184">
        <v>6.8849</v>
      </c>
      <c r="R1869" s="184">
        <v>5.1779000000000002</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44391</v>
      </c>
      <c r="E1870" s="184">
        <v>1105.2619</v>
      </c>
      <c r="F1870" s="184">
        <v>3.121</v>
      </c>
      <c r="G1870" s="184">
        <v>3.1160999999999999</v>
      </c>
      <c r="H1870" s="184">
        <v>3.1164999999999998</v>
      </c>
      <c r="I1870" s="184">
        <v>3.1777000000000002</v>
      </c>
      <c r="J1870" s="184">
        <v>3.0196999999999998</v>
      </c>
      <c r="K1870" s="184">
        <v>3.0074999999999998</v>
      </c>
      <c r="L1870" s="184">
        <v>4.5011000000000001</v>
      </c>
      <c r="M1870" s="184">
        <v>3.9990000000000001</v>
      </c>
      <c r="N1870" s="184">
        <v>4.3666</v>
      </c>
      <c r="O1870" s="184"/>
      <c r="P1870" s="184"/>
      <c r="Q1870" s="184">
        <v>4.8650000000000002</v>
      </c>
      <c r="R1870" s="184">
        <v>4.7134999999999998</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44391</v>
      </c>
      <c r="E1871" s="184">
        <v>1093.096</v>
      </c>
      <c r="F1871" s="184">
        <v>2.6181000000000001</v>
      </c>
      <c r="G1871" s="184">
        <v>2.6154999999999999</v>
      </c>
      <c r="H1871" s="184">
        <v>2.6154000000000002</v>
      </c>
      <c r="I1871" s="184">
        <v>2.6768999999999998</v>
      </c>
      <c r="J1871" s="184">
        <v>2.5169999999999999</v>
      </c>
      <c r="K1871" s="184">
        <v>2.5030999999999999</v>
      </c>
      <c r="L1871" s="184">
        <v>3.9903</v>
      </c>
      <c r="M1871" s="184">
        <v>3.4849999999999999</v>
      </c>
      <c r="N1871" s="184">
        <v>3.8464</v>
      </c>
      <c r="O1871" s="184"/>
      <c r="P1871" s="184"/>
      <c r="Q1871" s="184">
        <v>4.3155000000000001</v>
      </c>
      <c r="R1871" s="184">
        <v>4.1694000000000004</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4.9626368421052627</v>
      </c>
      <c r="G1872" s="186">
        <v>4.6406929824561418</v>
      </c>
      <c r="H1872" s="186">
        <v>4.7453912280701749</v>
      </c>
      <c r="I1872" s="186">
        <v>6.6665526315789467</v>
      </c>
      <c r="J1872" s="186">
        <v>4.8892982456140368</v>
      </c>
      <c r="K1872" s="186">
        <v>4.2572719298245616</v>
      </c>
      <c r="L1872" s="186">
        <v>4.0397771929824549</v>
      </c>
      <c r="M1872" s="186">
        <v>3.9287947368421055</v>
      </c>
      <c r="N1872" s="186">
        <v>4.0489036363636348</v>
      </c>
      <c r="O1872" s="186">
        <v>5.8328405405405404</v>
      </c>
      <c r="P1872" s="186">
        <v>6.371791428571429</v>
      </c>
      <c r="Q1872" s="186">
        <v>6.5602842105263148</v>
      </c>
      <c r="R1872" s="186">
        <v>5.5061428571428568</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4.9160000000000004</v>
      </c>
      <c r="G1873" s="186">
        <v>4.3567</v>
      </c>
      <c r="H1873" s="186">
        <v>4.3673999999999999</v>
      </c>
      <c r="I1873" s="186">
        <v>4.3365999999999998</v>
      </c>
      <c r="J1873" s="186">
        <v>3.5979000000000001</v>
      </c>
      <c r="K1873" s="186">
        <v>3.6057000000000001</v>
      </c>
      <c r="L1873" s="186">
        <v>3.6282999999999999</v>
      </c>
      <c r="M1873" s="186">
        <v>3.6574</v>
      </c>
      <c r="N1873" s="186">
        <v>3.8087</v>
      </c>
      <c r="O1873" s="186">
        <v>6.1458000000000004</v>
      </c>
      <c r="P1873" s="186">
        <v>6.6143999999999998</v>
      </c>
      <c r="Q1873" s="186">
        <v>6.9698000000000002</v>
      </c>
      <c r="R1873" s="186">
        <v>5.4406999999999996</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44391</v>
      </c>
      <c r="E1876" s="184">
        <v>68.989999999999995</v>
      </c>
      <c r="F1876" s="184">
        <v>0.6381</v>
      </c>
      <c r="G1876" s="184">
        <v>2.0767000000000002</v>
      </c>
      <c r="H1876" s="184">
        <v>1.4777</v>
      </c>
      <c r="I1876" s="184">
        <v>2.9674999999999998</v>
      </c>
      <c r="J1876" s="184">
        <v>2.6654</v>
      </c>
      <c r="K1876" s="184">
        <v>15.5844</v>
      </c>
      <c r="L1876" s="184">
        <v>20.516400000000001</v>
      </c>
      <c r="M1876" s="184">
        <v>52.931800000000003</v>
      </c>
      <c r="N1876" s="184">
        <v>74.051500000000004</v>
      </c>
      <c r="O1876" s="184">
        <v>7.2868000000000004</v>
      </c>
      <c r="P1876" s="184">
        <v>10.418799999999999</v>
      </c>
      <c r="Q1876" s="184">
        <v>15.6203</v>
      </c>
      <c r="R1876" s="184">
        <v>18.732700000000001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44391</v>
      </c>
      <c r="E1877" s="184">
        <v>74.974500000000006</v>
      </c>
      <c r="F1877" s="184">
        <v>0.64070000000000005</v>
      </c>
      <c r="G1877" s="184">
        <v>2.0888</v>
      </c>
      <c r="H1877" s="184">
        <v>1.4948999999999999</v>
      </c>
      <c r="I1877" s="184">
        <v>3.0044</v>
      </c>
      <c r="J1877" s="184">
        <v>2.7442000000000002</v>
      </c>
      <c r="K1877" s="184">
        <v>15.864599999999999</v>
      </c>
      <c r="L1877" s="184">
        <v>21.058199999999999</v>
      </c>
      <c r="M1877" s="184">
        <v>54.0169</v>
      </c>
      <c r="N1877" s="184">
        <v>75.792199999999994</v>
      </c>
      <c r="O1877" s="184">
        <v>8.4591999999999992</v>
      </c>
      <c r="P1877" s="184">
        <v>11.655099999999999</v>
      </c>
      <c r="Q1877" s="184">
        <v>17.8584</v>
      </c>
      <c r="R1877" s="184">
        <v>19.980799999999999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44391</v>
      </c>
      <c r="E1878" s="184">
        <v>12.786</v>
      </c>
      <c r="F1878" s="184">
        <v>0.65339999999999998</v>
      </c>
      <c r="G1878" s="184">
        <v>1.3153999999999999</v>
      </c>
      <c r="H1878" s="184">
        <v>0.95540000000000003</v>
      </c>
      <c r="I1878" s="184">
        <v>1.8156000000000001</v>
      </c>
      <c r="J1878" s="184">
        <v>3.8921000000000001</v>
      </c>
      <c r="K1878" s="184">
        <v>13.0304</v>
      </c>
      <c r="L1878" s="184">
        <v>18.006499999999999</v>
      </c>
      <c r="M1878" s="184"/>
      <c r="N1878" s="184"/>
      <c r="O1878" s="184"/>
      <c r="P1878" s="184"/>
      <c r="Q1878" s="184">
        <v>27.86</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44391</v>
      </c>
      <c r="E1879" s="184">
        <v>12.728</v>
      </c>
      <c r="F1879" s="184">
        <v>0.64839999999999998</v>
      </c>
      <c r="G1879" s="184">
        <v>1.3052999999999999</v>
      </c>
      <c r="H1879" s="184">
        <v>0.93579999999999997</v>
      </c>
      <c r="I1879" s="184">
        <v>1.7833000000000001</v>
      </c>
      <c r="J1879" s="184">
        <v>3.8258000000000001</v>
      </c>
      <c r="K1879" s="184">
        <v>12.8169</v>
      </c>
      <c r="L1879" s="184">
        <v>17.558</v>
      </c>
      <c r="M1879" s="184"/>
      <c r="N1879" s="184"/>
      <c r="O1879" s="184"/>
      <c r="P1879" s="184"/>
      <c r="Q1879" s="184">
        <v>27.28</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44391</v>
      </c>
      <c r="E1880" s="184">
        <v>392.226</v>
      </c>
      <c r="F1880" s="184">
        <v>0.42399999999999999</v>
      </c>
      <c r="G1880" s="184">
        <v>1.4091</v>
      </c>
      <c r="H1880" s="184">
        <v>0.75960000000000005</v>
      </c>
      <c r="I1880" s="184">
        <v>2.1751999999999998</v>
      </c>
      <c r="J1880" s="184">
        <v>2.6474000000000002</v>
      </c>
      <c r="K1880" s="184">
        <v>15.038500000000001</v>
      </c>
      <c r="L1880" s="184">
        <v>14.438000000000001</v>
      </c>
      <c r="M1880" s="184">
        <v>41.033200000000001</v>
      </c>
      <c r="N1880" s="184">
        <v>61.155200000000001</v>
      </c>
      <c r="O1880" s="184">
        <v>10.2395</v>
      </c>
      <c r="P1880" s="184">
        <v>12.796799999999999</v>
      </c>
      <c r="Q1880" s="184">
        <v>14.2928</v>
      </c>
      <c r="R1880" s="184">
        <v>17.311900000000001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44391</v>
      </c>
      <c r="E1881" s="184">
        <v>422.86799999999999</v>
      </c>
      <c r="F1881" s="184">
        <v>0.42630000000000001</v>
      </c>
      <c r="G1881" s="184">
        <v>1.4222999999999999</v>
      </c>
      <c r="H1881" s="184">
        <v>0.77790000000000004</v>
      </c>
      <c r="I1881" s="184">
        <v>2.2126000000000001</v>
      </c>
      <c r="J1881" s="184">
        <v>2.7273999999999998</v>
      </c>
      <c r="K1881" s="184">
        <v>15.3165</v>
      </c>
      <c r="L1881" s="184">
        <v>14.9823</v>
      </c>
      <c r="M1881" s="184">
        <v>42.000700000000002</v>
      </c>
      <c r="N1881" s="184">
        <v>62.656599999999997</v>
      </c>
      <c r="O1881" s="184">
        <v>11.372999999999999</v>
      </c>
      <c r="P1881" s="184">
        <v>14.0077</v>
      </c>
      <c r="Q1881" s="184">
        <v>16.262499999999999</v>
      </c>
      <c r="R1881" s="184">
        <v>18.377700000000001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44391</v>
      </c>
      <c r="E1882" s="184">
        <v>217.93</v>
      </c>
      <c r="F1882" s="184">
        <v>0.47489999999999999</v>
      </c>
      <c r="G1882" s="184">
        <v>1.3722000000000001</v>
      </c>
      <c r="H1882" s="184">
        <v>0.73499999999999999</v>
      </c>
      <c r="I1882" s="184">
        <v>1.5991</v>
      </c>
      <c r="J1882" s="184">
        <v>0.68840000000000001</v>
      </c>
      <c r="K1882" s="184">
        <v>13.087</v>
      </c>
      <c r="L1882" s="184">
        <v>15.325200000000001</v>
      </c>
      <c r="M1882" s="184">
        <v>46.665300000000002</v>
      </c>
      <c r="N1882" s="184">
        <v>58.737000000000002</v>
      </c>
      <c r="O1882" s="184">
        <v>14.787800000000001</v>
      </c>
      <c r="P1882" s="184">
        <v>11.9857</v>
      </c>
      <c r="Q1882" s="184">
        <v>19.975899999999999</v>
      </c>
      <c r="R1882" s="184">
        <v>23.150600000000001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44391</v>
      </c>
      <c r="E1883" s="184">
        <v>234.31</v>
      </c>
      <c r="F1883" s="184">
        <v>0.47170000000000001</v>
      </c>
      <c r="G1883" s="184">
        <v>1.3757999999999999</v>
      </c>
      <c r="H1883" s="184">
        <v>0.74380000000000002</v>
      </c>
      <c r="I1883" s="184">
        <v>1.6176999999999999</v>
      </c>
      <c r="J1883" s="184">
        <v>0.73080000000000001</v>
      </c>
      <c r="K1883" s="184">
        <v>13.237</v>
      </c>
      <c r="L1883" s="184">
        <v>15.611599999999999</v>
      </c>
      <c r="M1883" s="184">
        <v>47.2166</v>
      </c>
      <c r="N1883" s="184">
        <v>59.568199999999997</v>
      </c>
      <c r="O1883" s="184">
        <v>15.487500000000001</v>
      </c>
      <c r="P1883" s="184">
        <v>12.8904</v>
      </c>
      <c r="Q1883" s="184">
        <v>17.758600000000001</v>
      </c>
      <c r="R1883" s="184">
        <v>23.812799999999999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44391</v>
      </c>
      <c r="E1884" s="184">
        <v>15.11</v>
      </c>
      <c r="F1884" s="184">
        <v>0.13250000000000001</v>
      </c>
      <c r="G1884" s="184">
        <v>1.2056</v>
      </c>
      <c r="H1884" s="184">
        <v>0.33200000000000002</v>
      </c>
      <c r="I1884" s="184">
        <v>1.8193999999999999</v>
      </c>
      <c r="J1884" s="184">
        <v>1.6140000000000001</v>
      </c>
      <c r="K1884" s="184">
        <v>13.951700000000001</v>
      </c>
      <c r="L1884" s="184">
        <v>18.602799999999998</v>
      </c>
      <c r="M1884" s="184">
        <v>42.547199999999997</v>
      </c>
      <c r="N1884" s="184">
        <v>59.388199999999998</v>
      </c>
      <c r="O1884" s="184"/>
      <c r="P1884" s="184"/>
      <c r="Q1884" s="184">
        <v>15.288500000000001</v>
      </c>
      <c r="R1884" s="184">
        <v>19.870999999999999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44391</v>
      </c>
      <c r="E1885" s="184">
        <v>14.59</v>
      </c>
      <c r="F1885" s="184">
        <v>0.13730000000000001</v>
      </c>
      <c r="G1885" s="184">
        <v>1.1789000000000001</v>
      </c>
      <c r="H1885" s="184">
        <v>0.34389999999999998</v>
      </c>
      <c r="I1885" s="184">
        <v>1.8144</v>
      </c>
      <c r="J1885" s="184">
        <v>1.5309999999999999</v>
      </c>
      <c r="K1885" s="184">
        <v>13.629300000000001</v>
      </c>
      <c r="L1885" s="184">
        <v>18.137699999999999</v>
      </c>
      <c r="M1885" s="184">
        <v>41.7881</v>
      </c>
      <c r="N1885" s="184">
        <v>58.0715</v>
      </c>
      <c r="O1885" s="184"/>
      <c r="P1885" s="184"/>
      <c r="Q1885" s="184">
        <v>13.9053</v>
      </c>
      <c r="R1885" s="184">
        <v>18.932200000000002</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44391</v>
      </c>
      <c r="E1886" s="184">
        <v>85.42</v>
      </c>
      <c r="F1886" s="184">
        <v>0.19939999999999999</v>
      </c>
      <c r="G1886" s="184">
        <v>1.7753000000000001</v>
      </c>
      <c r="H1886" s="184">
        <v>1.994</v>
      </c>
      <c r="I1886" s="184">
        <v>3.9173</v>
      </c>
      <c r="J1886" s="184">
        <v>4.3998999999999997</v>
      </c>
      <c r="K1886" s="184">
        <v>21.214700000000001</v>
      </c>
      <c r="L1886" s="184">
        <v>35.7166</v>
      </c>
      <c r="M1886" s="184">
        <v>77.514499999999998</v>
      </c>
      <c r="N1886" s="184">
        <v>105.18859999999999</v>
      </c>
      <c r="O1886" s="184">
        <v>15.162800000000001</v>
      </c>
      <c r="P1886" s="184">
        <v>17.7087</v>
      </c>
      <c r="Q1886" s="184">
        <v>17.290299999999998</v>
      </c>
      <c r="R1886" s="184">
        <v>27.671199999999999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44391</v>
      </c>
      <c r="E1887" s="184">
        <v>78.67</v>
      </c>
      <c r="F1887" s="184">
        <v>0.20380000000000001</v>
      </c>
      <c r="G1887" s="184">
        <v>1.7592000000000001</v>
      </c>
      <c r="H1887" s="184">
        <v>1.9702</v>
      </c>
      <c r="I1887" s="184">
        <v>3.8685</v>
      </c>
      <c r="J1887" s="184">
        <v>4.3091999999999997</v>
      </c>
      <c r="K1887" s="184">
        <v>20.882000000000001</v>
      </c>
      <c r="L1887" s="184">
        <v>34.9863</v>
      </c>
      <c r="M1887" s="184">
        <v>76.074299999999994</v>
      </c>
      <c r="N1887" s="184">
        <v>102.967</v>
      </c>
      <c r="O1887" s="184">
        <v>13.911799999999999</v>
      </c>
      <c r="P1887" s="184">
        <v>16.4421</v>
      </c>
      <c r="Q1887" s="184">
        <v>16.692599999999999</v>
      </c>
      <c r="R1887" s="184">
        <v>26.316700000000001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44391</v>
      </c>
      <c r="E1888" s="184">
        <v>17.589500000000001</v>
      </c>
      <c r="F1888" s="184">
        <v>7.2800000000000004E-2</v>
      </c>
      <c r="G1888" s="184">
        <v>0.94110000000000005</v>
      </c>
      <c r="H1888" s="184">
        <v>4.8899999999999999E-2</v>
      </c>
      <c r="I1888" s="184">
        <v>1.3769</v>
      </c>
      <c r="J1888" s="184">
        <v>1.2344999999999999</v>
      </c>
      <c r="K1888" s="184">
        <v>13.089600000000001</v>
      </c>
      <c r="L1888" s="184">
        <v>13.539199999999999</v>
      </c>
      <c r="M1888" s="184">
        <v>40.048200000000001</v>
      </c>
      <c r="N1888" s="184">
        <v>54.867100000000001</v>
      </c>
      <c r="O1888" s="184">
        <v>10.1304</v>
      </c>
      <c r="P1888" s="184">
        <v>10.5663</v>
      </c>
      <c r="Q1888" s="184">
        <v>10.1259</v>
      </c>
      <c r="R1888" s="184">
        <v>19.468800000000002</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44391</v>
      </c>
      <c r="E1889" s="184">
        <v>15.692600000000001</v>
      </c>
      <c r="F1889" s="184">
        <v>6.7599999999999993E-2</v>
      </c>
      <c r="G1889" s="184">
        <v>0.91569999999999996</v>
      </c>
      <c r="H1889" s="184">
        <v>1.4E-2</v>
      </c>
      <c r="I1889" s="184">
        <v>1.3066</v>
      </c>
      <c r="J1889" s="184">
        <v>1.0848</v>
      </c>
      <c r="K1889" s="184">
        <v>12.576499999999999</v>
      </c>
      <c r="L1889" s="184">
        <v>11.8926</v>
      </c>
      <c r="M1889" s="184">
        <v>37.386800000000001</v>
      </c>
      <c r="N1889" s="184">
        <v>51.230699999999999</v>
      </c>
      <c r="O1889" s="184">
        <v>8.1929999999999996</v>
      </c>
      <c r="P1889" s="184">
        <v>8.4911999999999992</v>
      </c>
      <c r="Q1889" s="184">
        <v>8.0001999999999995</v>
      </c>
      <c r="R1889" s="184">
        <v>17.118099999999998</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44391</v>
      </c>
      <c r="E1890" s="184">
        <v>378.179113547025</v>
      </c>
      <c r="F1890" s="184">
        <v>0.35980000000000001</v>
      </c>
      <c r="G1890" s="184">
        <v>2.1135000000000002</v>
      </c>
      <c r="H1890" s="184">
        <v>1.3461000000000001</v>
      </c>
      <c r="I1890" s="184">
        <v>2.3216000000000001</v>
      </c>
      <c r="J1890" s="184">
        <v>2.0985999999999998</v>
      </c>
      <c r="K1890" s="184">
        <v>13.829499999999999</v>
      </c>
      <c r="L1890" s="184">
        <v>16.217400000000001</v>
      </c>
      <c r="M1890" s="184">
        <v>50.751800000000003</v>
      </c>
      <c r="N1890" s="184">
        <v>61.569200000000002</v>
      </c>
      <c r="O1890" s="184">
        <v>13.7346</v>
      </c>
      <c r="P1890" s="184">
        <v>15.0815</v>
      </c>
      <c r="Q1890" s="184">
        <v>16.246300000000002</v>
      </c>
      <c r="R1890" s="184">
        <v>23.098600000000001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44391</v>
      </c>
      <c r="E1891" s="184">
        <v>50.749099999999999</v>
      </c>
      <c r="F1891" s="184">
        <v>0.36149999999999999</v>
      </c>
      <c r="G1891" s="184">
        <v>2.1225999999999998</v>
      </c>
      <c r="H1891" s="184">
        <v>1.3585</v>
      </c>
      <c r="I1891" s="184">
        <v>2.3469000000000002</v>
      </c>
      <c r="J1891" s="184">
        <v>2.153</v>
      </c>
      <c r="K1891" s="184">
        <v>14.016</v>
      </c>
      <c r="L1891" s="184">
        <v>16.592199999999998</v>
      </c>
      <c r="M1891" s="184">
        <v>51.486699999999999</v>
      </c>
      <c r="N1891" s="184">
        <v>62.622999999999998</v>
      </c>
      <c r="O1891" s="184">
        <v>14.4756</v>
      </c>
      <c r="P1891" s="184">
        <v>16.042200000000001</v>
      </c>
      <c r="Q1891" s="184">
        <v>15.8195</v>
      </c>
      <c r="R1891" s="184">
        <v>23.900600000000001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44391</v>
      </c>
      <c r="E1892" s="184">
        <v>56.000999999999998</v>
      </c>
      <c r="F1892" s="184">
        <v>0.3836</v>
      </c>
      <c r="G1892" s="184">
        <v>1.4142999999999999</v>
      </c>
      <c r="H1892" s="184">
        <v>0.89</v>
      </c>
      <c r="I1892" s="184">
        <v>2.3260000000000001</v>
      </c>
      <c r="J1892" s="184">
        <v>3.6135000000000002</v>
      </c>
      <c r="K1892" s="184">
        <v>14.7021</v>
      </c>
      <c r="L1892" s="184">
        <v>19.578499999999998</v>
      </c>
      <c r="M1892" s="184">
        <v>45.892899999999997</v>
      </c>
      <c r="N1892" s="184">
        <v>67.167199999999994</v>
      </c>
      <c r="O1892" s="184">
        <v>14.912100000000001</v>
      </c>
      <c r="P1892" s="184">
        <v>14.9816</v>
      </c>
      <c r="Q1892" s="184">
        <v>19.453099999999999</v>
      </c>
      <c r="R1892" s="184">
        <v>22.1661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44391</v>
      </c>
      <c r="E1893" s="184">
        <v>52.140999999999998</v>
      </c>
      <c r="F1893" s="184">
        <v>0.38119999999999998</v>
      </c>
      <c r="G1893" s="184">
        <v>1.4021999999999999</v>
      </c>
      <c r="H1893" s="184">
        <v>0.87250000000000005</v>
      </c>
      <c r="I1893" s="184">
        <v>2.2894000000000001</v>
      </c>
      <c r="J1893" s="184">
        <v>3.5304000000000002</v>
      </c>
      <c r="K1893" s="184">
        <v>14.419600000000001</v>
      </c>
      <c r="L1893" s="184">
        <v>19.016200000000001</v>
      </c>
      <c r="M1893" s="184">
        <v>44.856200000000001</v>
      </c>
      <c r="N1893" s="184">
        <v>65.579499999999996</v>
      </c>
      <c r="O1893" s="184">
        <v>13.811299999999999</v>
      </c>
      <c r="P1893" s="184">
        <v>13.9367</v>
      </c>
      <c r="Q1893" s="184">
        <v>15.4123</v>
      </c>
      <c r="R1893" s="184">
        <v>20.986899999999999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44391</v>
      </c>
      <c r="E1894" s="184">
        <v>112.1073</v>
      </c>
      <c r="F1894" s="184">
        <v>0.60819999999999996</v>
      </c>
      <c r="G1894" s="184">
        <v>1.8489</v>
      </c>
      <c r="H1894" s="184">
        <v>1.4487000000000001</v>
      </c>
      <c r="I1894" s="184">
        <v>3.2475999999999998</v>
      </c>
      <c r="J1894" s="184">
        <v>3.7562000000000002</v>
      </c>
      <c r="K1894" s="184">
        <v>18.824100000000001</v>
      </c>
      <c r="L1894" s="184">
        <v>21.3508</v>
      </c>
      <c r="M1894" s="184">
        <v>52.558700000000002</v>
      </c>
      <c r="N1894" s="184">
        <v>71.990700000000004</v>
      </c>
      <c r="O1894" s="184">
        <v>16.275700000000001</v>
      </c>
      <c r="P1894" s="184">
        <v>15.3369</v>
      </c>
      <c r="Q1894" s="184">
        <v>16.186499999999999</v>
      </c>
      <c r="R1894" s="184">
        <v>23.253499999999999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44391</v>
      </c>
      <c r="E1895" s="184">
        <v>119.3009</v>
      </c>
      <c r="F1895" s="184">
        <v>0.60970000000000002</v>
      </c>
      <c r="G1895" s="184">
        <v>1.8567</v>
      </c>
      <c r="H1895" s="184">
        <v>1.4595</v>
      </c>
      <c r="I1895" s="184">
        <v>3.2703000000000002</v>
      </c>
      <c r="J1895" s="184">
        <v>3.8054999999999999</v>
      </c>
      <c r="K1895" s="184">
        <v>19.009</v>
      </c>
      <c r="L1895" s="184">
        <v>21.731999999999999</v>
      </c>
      <c r="M1895" s="184">
        <v>53.284100000000002</v>
      </c>
      <c r="N1895" s="184">
        <v>73.068200000000004</v>
      </c>
      <c r="O1895" s="184">
        <v>17.022600000000001</v>
      </c>
      <c r="P1895" s="184">
        <v>16.1572</v>
      </c>
      <c r="Q1895" s="184">
        <v>15.7102</v>
      </c>
      <c r="R1895" s="184">
        <v>24.047699999999999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44391</v>
      </c>
      <c r="E1896" s="184">
        <v>73.92</v>
      </c>
      <c r="F1896" s="184">
        <v>0.54410000000000003</v>
      </c>
      <c r="G1896" s="184">
        <v>1.1910000000000001</v>
      </c>
      <c r="H1896" s="184">
        <v>0.55769999999999997</v>
      </c>
      <c r="I1896" s="184">
        <v>1.4965999999999999</v>
      </c>
      <c r="J1896" s="184">
        <v>0.6673</v>
      </c>
      <c r="K1896" s="184">
        <v>12.204000000000001</v>
      </c>
      <c r="L1896" s="184">
        <v>12.4772</v>
      </c>
      <c r="M1896" s="184">
        <v>42.1265</v>
      </c>
      <c r="N1896" s="184">
        <v>65.554299999999998</v>
      </c>
      <c r="O1896" s="184">
        <v>11.5655</v>
      </c>
      <c r="P1896" s="184">
        <v>11.063499999999999</v>
      </c>
      <c r="Q1896" s="184">
        <v>13.921200000000001</v>
      </c>
      <c r="R1896" s="184">
        <v>16.367699999999999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44391</v>
      </c>
      <c r="E1897" s="184">
        <v>72.81</v>
      </c>
      <c r="F1897" s="184">
        <v>0.53849999999999998</v>
      </c>
      <c r="G1897" s="184">
        <v>1.1812</v>
      </c>
      <c r="H1897" s="184">
        <v>0.5524</v>
      </c>
      <c r="I1897" s="184">
        <v>1.4632000000000001</v>
      </c>
      <c r="J1897" s="184">
        <v>0.62190000000000001</v>
      </c>
      <c r="K1897" s="184">
        <v>12.049899999999999</v>
      </c>
      <c r="L1897" s="184">
        <v>12.205299999999999</v>
      </c>
      <c r="M1897" s="184">
        <v>41.571100000000001</v>
      </c>
      <c r="N1897" s="184">
        <v>64.728499999999997</v>
      </c>
      <c r="O1897" s="184">
        <v>11.088699999999999</v>
      </c>
      <c r="P1897" s="184">
        <v>10.6877</v>
      </c>
      <c r="Q1897" s="184">
        <v>13.6043</v>
      </c>
      <c r="R1897" s="184">
        <v>15.790800000000001</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44391</v>
      </c>
      <c r="E1898" s="184">
        <v>177.5711</v>
      </c>
      <c r="F1898" s="184">
        <v>0.51949999999999996</v>
      </c>
      <c r="G1898" s="184">
        <v>1.3172999999999999</v>
      </c>
      <c r="H1898" s="184">
        <v>0.39739999999999998</v>
      </c>
      <c r="I1898" s="184">
        <v>1.2266999999999999</v>
      </c>
      <c r="J1898" s="184">
        <v>0.36840000000000001</v>
      </c>
      <c r="K1898" s="184">
        <v>10.4899</v>
      </c>
      <c r="L1898" s="184">
        <v>8.6212</v>
      </c>
      <c r="M1898" s="184">
        <v>28.2088</v>
      </c>
      <c r="N1898" s="184">
        <v>44.060600000000001</v>
      </c>
      <c r="O1898" s="184">
        <v>8.4076000000000004</v>
      </c>
      <c r="P1898" s="184">
        <v>13.2873</v>
      </c>
      <c r="Q1898" s="184">
        <v>18.377199999999998</v>
      </c>
      <c r="R1898" s="184">
        <v>15.6371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44391</v>
      </c>
      <c r="E1899" s="184">
        <v>192.08170000000001</v>
      </c>
      <c r="F1899" s="184">
        <v>0.52239999999999998</v>
      </c>
      <c r="G1899" s="184">
        <v>1.3317000000000001</v>
      </c>
      <c r="H1899" s="184">
        <v>0.41739999999999999</v>
      </c>
      <c r="I1899" s="184">
        <v>1.2673000000000001</v>
      </c>
      <c r="J1899" s="184">
        <v>0.4501</v>
      </c>
      <c r="K1899" s="184">
        <v>10.7806</v>
      </c>
      <c r="L1899" s="184">
        <v>9.2128999999999994</v>
      </c>
      <c r="M1899" s="184">
        <v>29.297000000000001</v>
      </c>
      <c r="N1899" s="184">
        <v>45.718600000000002</v>
      </c>
      <c r="O1899" s="184">
        <v>9.8699999999999992</v>
      </c>
      <c r="P1899" s="184">
        <v>14.609299999999999</v>
      </c>
      <c r="Q1899" s="184">
        <v>16.877400000000002</v>
      </c>
      <c r="R1899" s="184">
        <v>17.1599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44391</v>
      </c>
      <c r="E1900" s="184">
        <v>14.134499999999999</v>
      </c>
      <c r="F1900" s="184">
        <v>-1.34E-2</v>
      </c>
      <c r="G1900" s="184">
        <v>3.6799999999999999E-2</v>
      </c>
      <c r="H1900" s="184">
        <v>-0.27160000000000001</v>
      </c>
      <c r="I1900" s="184">
        <v>0.39850000000000002</v>
      </c>
      <c r="J1900" s="184">
        <v>0.1048</v>
      </c>
      <c r="K1900" s="184">
        <v>12.2285</v>
      </c>
      <c r="L1900" s="184">
        <v>14.284700000000001</v>
      </c>
      <c r="M1900" s="184">
        <v>35.1691</v>
      </c>
      <c r="N1900" s="184">
        <v>48.051699999999997</v>
      </c>
      <c r="O1900" s="184">
        <v>12.202400000000001</v>
      </c>
      <c r="P1900" s="184"/>
      <c r="Q1900" s="184">
        <v>12.202400000000001</v>
      </c>
      <c r="R1900" s="184">
        <v>19.4726</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44391</v>
      </c>
      <c r="E1901" s="184">
        <v>13.5449</v>
      </c>
      <c r="F1901" s="184">
        <v>-1.6199999999999999E-2</v>
      </c>
      <c r="G1901" s="184">
        <v>2.1399999999999999E-2</v>
      </c>
      <c r="H1901" s="184">
        <v>-0.29299999999999998</v>
      </c>
      <c r="I1901" s="184">
        <v>0.35560000000000003</v>
      </c>
      <c r="J1901" s="184">
        <v>1.3299999999999999E-2</v>
      </c>
      <c r="K1901" s="184">
        <v>11.9163</v>
      </c>
      <c r="L1901" s="184">
        <v>13.6584</v>
      </c>
      <c r="M1901" s="184">
        <v>34.052199999999999</v>
      </c>
      <c r="N1901" s="184">
        <v>46.415500000000002</v>
      </c>
      <c r="O1901" s="184">
        <v>10.6229</v>
      </c>
      <c r="P1901" s="184"/>
      <c r="Q1901" s="184">
        <v>10.6229</v>
      </c>
      <c r="R1901" s="184">
        <v>18.117000000000001</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44391</v>
      </c>
      <c r="E1902" s="184">
        <v>13.5555</v>
      </c>
      <c r="F1902" s="184">
        <v>0.12559999999999999</v>
      </c>
      <c r="G1902" s="184">
        <v>0.68330000000000002</v>
      </c>
      <c r="H1902" s="184">
        <v>0.13300000000000001</v>
      </c>
      <c r="I1902" s="184">
        <v>1.0639000000000001</v>
      </c>
      <c r="J1902" s="184">
        <v>0.58250000000000002</v>
      </c>
      <c r="K1902" s="184">
        <v>11.739000000000001</v>
      </c>
      <c r="L1902" s="184">
        <v>12.698600000000001</v>
      </c>
      <c r="M1902" s="184">
        <v>32.8033</v>
      </c>
      <c r="N1902" s="184">
        <v>44.8748</v>
      </c>
      <c r="O1902" s="184"/>
      <c r="P1902" s="184"/>
      <c r="Q1902" s="184">
        <v>10.8705</v>
      </c>
      <c r="R1902" s="184">
        <v>18.474399999999999</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44391</v>
      </c>
      <c r="E1903" s="184">
        <v>12.9749</v>
      </c>
      <c r="F1903" s="184">
        <v>0.1235</v>
      </c>
      <c r="G1903" s="184">
        <v>0.66879999999999995</v>
      </c>
      <c r="H1903" s="184">
        <v>0.11269999999999999</v>
      </c>
      <c r="I1903" s="184">
        <v>1.0215000000000001</v>
      </c>
      <c r="J1903" s="184">
        <v>0.49180000000000001</v>
      </c>
      <c r="K1903" s="184">
        <v>11.429</v>
      </c>
      <c r="L1903" s="184">
        <v>12.0913</v>
      </c>
      <c r="M1903" s="184">
        <v>31.7195</v>
      </c>
      <c r="N1903" s="184">
        <v>43.291499999999999</v>
      </c>
      <c r="O1903" s="184"/>
      <c r="P1903" s="184"/>
      <c r="Q1903" s="184">
        <v>9.2363</v>
      </c>
      <c r="R1903" s="184">
        <v>17.1172</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44391</v>
      </c>
      <c r="E1904" s="184">
        <v>361.01229999999998</v>
      </c>
      <c r="F1904" s="184">
        <v>0.3402</v>
      </c>
      <c r="G1904" s="184">
        <v>2.0078</v>
      </c>
      <c r="H1904" s="184">
        <v>1.3174999999999999</v>
      </c>
      <c r="I1904" s="184">
        <v>1.8735999999999999</v>
      </c>
      <c r="J1904" s="184">
        <v>1.6384000000000001</v>
      </c>
      <c r="K1904" s="184">
        <v>16.823499999999999</v>
      </c>
      <c r="L1904" s="184">
        <v>21.883199999999999</v>
      </c>
      <c r="M1904" s="184">
        <v>66.145700000000005</v>
      </c>
      <c r="N1904" s="184">
        <v>83.2941</v>
      </c>
      <c r="O1904" s="184">
        <v>11.901999999999999</v>
      </c>
      <c r="P1904" s="184">
        <v>12.8969</v>
      </c>
      <c r="Q1904" s="184">
        <v>17.384899999999998</v>
      </c>
      <c r="R1904" s="184">
        <v>21.587700000000002</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44391</v>
      </c>
      <c r="E1905" s="184">
        <v>384.98559999999998</v>
      </c>
      <c r="F1905" s="184">
        <v>0.34260000000000002</v>
      </c>
      <c r="G1905" s="184">
        <v>2.0200999999999998</v>
      </c>
      <c r="H1905" s="184">
        <v>1.3346</v>
      </c>
      <c r="I1905" s="184">
        <v>1.9075</v>
      </c>
      <c r="J1905" s="184">
        <v>1.7114</v>
      </c>
      <c r="K1905" s="184">
        <v>17.0791</v>
      </c>
      <c r="L1905" s="184">
        <v>22.410900000000002</v>
      </c>
      <c r="M1905" s="184">
        <v>67.265699999999995</v>
      </c>
      <c r="N1905" s="184">
        <v>84.972899999999996</v>
      </c>
      <c r="O1905" s="184">
        <v>12.8916</v>
      </c>
      <c r="P1905" s="184">
        <v>13.841699999999999</v>
      </c>
      <c r="Q1905" s="184">
        <v>13.9855</v>
      </c>
      <c r="R1905" s="184">
        <v>22.727699999999999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44391</v>
      </c>
      <c r="E1906" s="184">
        <v>15.47</v>
      </c>
      <c r="F1906" s="184">
        <v>0.58520000000000005</v>
      </c>
      <c r="G1906" s="184">
        <v>1.4426000000000001</v>
      </c>
      <c r="H1906" s="184">
        <v>0.71609999999999996</v>
      </c>
      <c r="I1906" s="184">
        <v>1.9776</v>
      </c>
      <c r="J1906" s="184">
        <v>1.6426000000000001</v>
      </c>
      <c r="K1906" s="184">
        <v>13.416399999999999</v>
      </c>
      <c r="L1906" s="184">
        <v>13.333299999999999</v>
      </c>
      <c r="M1906" s="184">
        <v>40.892499999999998</v>
      </c>
      <c r="N1906" s="184">
        <v>55.790500000000002</v>
      </c>
      <c r="O1906" s="184"/>
      <c r="P1906" s="184"/>
      <c r="Q1906" s="184">
        <v>18.209199999999999</v>
      </c>
      <c r="R1906" s="184">
        <v>21.515499999999999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44391</v>
      </c>
      <c r="E1907" s="184">
        <v>15.15</v>
      </c>
      <c r="F1907" s="184">
        <v>0.53090000000000004</v>
      </c>
      <c r="G1907" s="184">
        <v>1.3378000000000001</v>
      </c>
      <c r="H1907" s="184">
        <v>0.66449999999999998</v>
      </c>
      <c r="I1907" s="184">
        <v>1.883</v>
      </c>
      <c r="J1907" s="184">
        <v>1.5416000000000001</v>
      </c>
      <c r="K1907" s="184">
        <v>13.1441</v>
      </c>
      <c r="L1907" s="184">
        <v>12.8912</v>
      </c>
      <c r="M1907" s="184">
        <v>40.148000000000003</v>
      </c>
      <c r="N1907" s="184">
        <v>54.591799999999999</v>
      </c>
      <c r="O1907" s="184"/>
      <c r="P1907" s="184"/>
      <c r="Q1907" s="184">
        <v>17.265599999999999</v>
      </c>
      <c r="R1907" s="184">
        <v>20.6022</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44391</v>
      </c>
      <c r="E1908" s="184">
        <v>99.028099999999995</v>
      </c>
      <c r="F1908" s="184">
        <v>0.42470000000000002</v>
      </c>
      <c r="G1908" s="184">
        <v>1.333</v>
      </c>
      <c r="H1908" s="184">
        <v>0.70150000000000001</v>
      </c>
      <c r="I1908" s="184">
        <v>2.0911</v>
      </c>
      <c r="J1908" s="184">
        <v>3.3704999999999998</v>
      </c>
      <c r="K1908" s="184">
        <v>14.4328</v>
      </c>
      <c r="L1908" s="184">
        <v>14.6305</v>
      </c>
      <c r="M1908" s="184">
        <v>45.22</v>
      </c>
      <c r="N1908" s="184">
        <v>62.639200000000002</v>
      </c>
      <c r="O1908" s="184">
        <v>16.5121</v>
      </c>
      <c r="P1908" s="184">
        <v>14.7996</v>
      </c>
      <c r="Q1908" s="184">
        <v>14.002700000000001</v>
      </c>
      <c r="R1908" s="184">
        <v>25.213699999999999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44391</v>
      </c>
      <c r="E1909" s="184">
        <v>93.107699999999994</v>
      </c>
      <c r="F1909" s="184">
        <v>0.42270000000000002</v>
      </c>
      <c r="G1909" s="184">
        <v>1.3240000000000001</v>
      </c>
      <c r="H1909" s="184">
        <v>0.68820000000000003</v>
      </c>
      <c r="I1909" s="184">
        <v>2.0647000000000002</v>
      </c>
      <c r="J1909" s="184">
        <v>3.3123999999999998</v>
      </c>
      <c r="K1909" s="184">
        <v>14.236499999999999</v>
      </c>
      <c r="L1909" s="184">
        <v>14.2357</v>
      </c>
      <c r="M1909" s="184">
        <v>44.4816</v>
      </c>
      <c r="N1909" s="184">
        <v>61.539299999999997</v>
      </c>
      <c r="O1909" s="184">
        <v>15.732200000000001</v>
      </c>
      <c r="P1909" s="184">
        <v>13.9937</v>
      </c>
      <c r="Q1909" s="184">
        <v>14.9694</v>
      </c>
      <c r="R1909" s="184">
        <v>24.401900000000001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0.37897647058823525</v>
      </c>
      <c r="G1910" s="186">
        <v>1.3763647058823529</v>
      </c>
      <c r="H1910" s="186">
        <v>0.79372941176470579</v>
      </c>
      <c r="I1910" s="186">
        <v>1.9756205882352944</v>
      </c>
      <c r="J1910" s="186">
        <v>2.0461499999999999</v>
      </c>
      <c r="K1910" s="186">
        <v>14.296735294117642</v>
      </c>
      <c r="L1910" s="186">
        <v>17.04390882352941</v>
      </c>
      <c r="M1910" s="186">
        <v>46.161093749999999</v>
      </c>
      <c r="N1910" s="186">
        <v>63.474840625000006</v>
      </c>
      <c r="O1910" s="186">
        <v>12.540719230769225</v>
      </c>
      <c r="P1910" s="186">
        <v>13.486608333333335</v>
      </c>
      <c r="Q1910" s="186">
        <v>15.840255882352942</v>
      </c>
      <c r="R1910" s="186">
        <v>20.699478125000002</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0.42335</v>
      </c>
      <c r="G1911" s="186">
        <v>1.355</v>
      </c>
      <c r="H1911" s="186">
        <v>0.73940000000000006</v>
      </c>
      <c r="I1911" s="186">
        <v>1.8782999999999999</v>
      </c>
      <c r="J1911" s="186">
        <v>1.677</v>
      </c>
      <c r="K1911" s="186">
        <v>13.7294</v>
      </c>
      <c r="L1911" s="186">
        <v>15.468399999999999</v>
      </c>
      <c r="M1911" s="186">
        <v>43.514399999999995</v>
      </c>
      <c r="N1911" s="186">
        <v>61.554249999999996</v>
      </c>
      <c r="O1911" s="186">
        <v>12.547000000000001</v>
      </c>
      <c r="P1911" s="186">
        <v>13.889199999999999</v>
      </c>
      <c r="Q1911" s="186">
        <v>15.764849999999999</v>
      </c>
      <c r="R1911" s="186">
        <v>20.291499999999999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44391</v>
      </c>
      <c r="C8" s="65">
        <f>VLOOKUP($A8,'Return Data'!$B$7:$R$2843,4,0)</f>
        <v>28.328499999999998</v>
      </c>
      <c r="D8" s="65">
        <f>VLOOKUP($A8,'Return Data'!$B$7:$R$2843,10,0)</f>
        <v>10.6098</v>
      </c>
      <c r="E8" s="66">
        <f t="shared" ref="E8:E16" si="0">RANK(D8,D$8:D$16,0)</f>
        <v>4</v>
      </c>
      <c r="F8" s="65">
        <f>VLOOKUP($A8,'Return Data'!$B$7:$R$2843,11,0)</f>
        <v>10.2508</v>
      </c>
      <c r="G8" s="66">
        <f t="shared" ref="G8:G16" si="1">RANK(F8,F$8:F$16,0)</f>
        <v>4</v>
      </c>
      <c r="H8" s="65">
        <f>VLOOKUP($A8,'Return Data'!$B$7:$R$2843,12,0)</f>
        <v>27.9817</v>
      </c>
      <c r="I8" s="66">
        <f t="shared" ref="I8:I16" si="2">RANK(H8,H$8:H$16,0)</f>
        <v>4</v>
      </c>
      <c r="J8" s="65">
        <f>VLOOKUP($A8,'Return Data'!$B$7:$R$2843,13,0)</f>
        <v>38.543300000000002</v>
      </c>
      <c r="K8" s="66">
        <f t="shared" ref="K8:K16" si="3">RANK(J8,J$8:J$16,0)</f>
        <v>4</v>
      </c>
      <c r="L8" s="65">
        <f>VLOOKUP($A8,'Return Data'!$B$7:$R$2843,17,0)</f>
        <v>19.874300000000002</v>
      </c>
      <c r="M8" s="66">
        <f t="shared" ref="M8:M14" si="4">RANK(L8,L$8:L$16,0)</f>
        <v>2</v>
      </c>
      <c r="N8" s="65">
        <f>VLOOKUP($A8,'Return Data'!$B$7:$R$2843,14,0)</f>
        <v>14.043100000000001</v>
      </c>
      <c r="O8" s="66">
        <f t="shared" ref="O8:O14" si="5">RANK(N8,N$8:N$16,0)</f>
        <v>3</v>
      </c>
      <c r="P8" s="65">
        <f>VLOOKUP($A8,'Return Data'!$B$7:$R$2843,15,0)</f>
        <v>11.5307</v>
      </c>
      <c r="Q8" s="66">
        <f t="shared" ref="Q8:Q14" si="6">RANK(P8,P$8:P$16,0)</f>
        <v>3</v>
      </c>
      <c r="R8" s="65">
        <f>VLOOKUP($A8,'Return Data'!$B$7:$R$2843,16,0)</f>
        <v>10.025600000000001</v>
      </c>
      <c r="S8" s="67">
        <f t="shared" ref="S8:S16" si="7">RANK(R8,R$8:R$16,0)</f>
        <v>5</v>
      </c>
    </row>
    <row r="9" spans="1:20" x14ac:dyDescent="0.3">
      <c r="A9" s="63" t="s">
        <v>1244</v>
      </c>
      <c r="B9" s="64">
        <f>VLOOKUP($A9,'Return Data'!$B$7:$R$2843,3,0)</f>
        <v>44391</v>
      </c>
      <c r="C9" s="65">
        <f>VLOOKUP($A9,'Return Data'!$B$7:$R$2843,4,0)</f>
        <v>44.747999999999998</v>
      </c>
      <c r="D9" s="65">
        <f>VLOOKUP($A9,'Return Data'!$B$7:$R$2843,10,0)</f>
        <v>8.7886000000000006</v>
      </c>
      <c r="E9" s="66">
        <f t="shared" si="0"/>
        <v>7</v>
      </c>
      <c r="F9" s="65">
        <f>VLOOKUP($A9,'Return Data'!$B$7:$R$2843,11,0)</f>
        <v>8.4695</v>
      </c>
      <c r="G9" s="66">
        <f t="shared" si="1"/>
        <v>5</v>
      </c>
      <c r="H9" s="65">
        <f>VLOOKUP($A9,'Return Data'!$B$7:$R$2843,12,0)</f>
        <v>22.315799999999999</v>
      </c>
      <c r="I9" s="66">
        <f t="shared" si="2"/>
        <v>5</v>
      </c>
      <c r="J9" s="65">
        <f>VLOOKUP($A9,'Return Data'!$B$7:$R$2843,13,0)</f>
        <v>35.141300000000001</v>
      </c>
      <c r="K9" s="66">
        <f t="shared" si="3"/>
        <v>5</v>
      </c>
      <c r="L9" s="65">
        <f>VLOOKUP($A9,'Return Data'!$B$7:$R$2843,17,0)</f>
        <v>17.787500000000001</v>
      </c>
      <c r="M9" s="66">
        <f t="shared" si="4"/>
        <v>3</v>
      </c>
      <c r="N9" s="65">
        <f>VLOOKUP($A9,'Return Data'!$B$7:$R$2843,14,0)</f>
        <v>12.6921</v>
      </c>
      <c r="O9" s="66">
        <f t="shared" si="5"/>
        <v>4</v>
      </c>
      <c r="P9" s="65">
        <f>VLOOKUP($A9,'Return Data'!$B$7:$R$2843,15,0)</f>
        <v>10.632199999999999</v>
      </c>
      <c r="Q9" s="66">
        <f t="shared" si="6"/>
        <v>4</v>
      </c>
      <c r="R9" s="65">
        <f>VLOOKUP($A9,'Return Data'!$B$7:$R$2843,16,0)</f>
        <v>9.8711000000000002</v>
      </c>
      <c r="S9" s="67">
        <f t="shared" si="7"/>
        <v>6</v>
      </c>
    </row>
    <row r="10" spans="1:20" x14ac:dyDescent="0.3">
      <c r="A10" s="63" t="s">
        <v>1246</v>
      </c>
      <c r="B10" s="64">
        <f>VLOOKUP($A10,'Return Data'!$B$7:$R$2843,3,0)</f>
        <v>44391</v>
      </c>
      <c r="C10" s="65">
        <f>VLOOKUP($A10,'Return Data'!$B$7:$R$2843,4,0)</f>
        <v>368.22710000000001</v>
      </c>
      <c r="D10" s="65">
        <f>VLOOKUP($A10,'Return Data'!$B$7:$R$2843,10,0)</f>
        <v>11.545400000000001</v>
      </c>
      <c r="E10" s="66">
        <f t="shared" si="0"/>
        <v>3</v>
      </c>
      <c r="F10" s="65">
        <f>VLOOKUP($A10,'Return Data'!$B$7:$R$2843,11,0)</f>
        <v>14.237</v>
      </c>
      <c r="G10" s="66">
        <f t="shared" si="1"/>
        <v>2</v>
      </c>
      <c r="H10" s="65">
        <f>VLOOKUP($A10,'Return Data'!$B$7:$R$2843,12,0)</f>
        <v>44.889800000000001</v>
      </c>
      <c r="I10" s="66">
        <f t="shared" si="2"/>
        <v>2</v>
      </c>
      <c r="J10" s="65">
        <f>VLOOKUP($A10,'Return Data'!$B$7:$R$2843,13,0)</f>
        <v>44.740600000000001</v>
      </c>
      <c r="K10" s="66">
        <f t="shared" si="3"/>
        <v>2</v>
      </c>
      <c r="L10" s="65">
        <f>VLOOKUP($A10,'Return Data'!$B$7:$R$2843,17,0)</f>
        <v>16.894500000000001</v>
      </c>
      <c r="M10" s="66">
        <f t="shared" si="4"/>
        <v>4</v>
      </c>
      <c r="N10" s="65">
        <f>VLOOKUP($A10,'Return Data'!$B$7:$R$2843,14,0)</f>
        <v>14.273300000000001</v>
      </c>
      <c r="O10" s="66">
        <f t="shared" si="5"/>
        <v>2</v>
      </c>
      <c r="P10" s="65">
        <f>VLOOKUP($A10,'Return Data'!$B$7:$R$2843,15,0)</f>
        <v>13.3246</v>
      </c>
      <c r="Q10" s="66">
        <f t="shared" si="6"/>
        <v>2</v>
      </c>
      <c r="R10" s="65">
        <f>VLOOKUP($A10,'Return Data'!$B$7:$R$2843,16,0)</f>
        <v>21.2501</v>
      </c>
      <c r="S10" s="67">
        <f t="shared" si="7"/>
        <v>2</v>
      </c>
    </row>
    <row r="11" spans="1:20" x14ac:dyDescent="0.3">
      <c r="A11" s="63" t="s">
        <v>2023</v>
      </c>
      <c r="B11" s="64">
        <f>VLOOKUP($A11,'Return Data'!$B$7:$R$2843,3,0)</f>
        <v>44391</v>
      </c>
      <c r="C11" s="65">
        <f>VLOOKUP($A11,'Return Data'!$B$7:$R$2843,4,0)</f>
        <v>23.443899999999999</v>
      </c>
      <c r="D11" s="65">
        <f>VLOOKUP($A11,'Return Data'!$B$7:$R$2843,10,0)</f>
        <v>9.5996000000000006</v>
      </c>
      <c r="E11" s="66">
        <f t="shared" si="0"/>
        <v>5</v>
      </c>
      <c r="F11" s="65">
        <f>VLOOKUP($A11,'Return Data'!$B$7:$R$2843,11,0)</f>
        <v>6.68</v>
      </c>
      <c r="G11" s="66">
        <f t="shared" si="1"/>
        <v>6</v>
      </c>
      <c r="H11" s="65">
        <f>VLOOKUP($A11,'Return Data'!$B$7:$R$2843,12,0)</f>
        <v>21.936</v>
      </c>
      <c r="I11" s="66">
        <f t="shared" si="2"/>
        <v>6</v>
      </c>
      <c r="J11" s="65">
        <f>VLOOKUP($A11,'Return Data'!$B$7:$R$2843,13,0)</f>
        <v>31.485700000000001</v>
      </c>
      <c r="K11" s="66">
        <f t="shared" si="3"/>
        <v>6</v>
      </c>
      <c r="L11" s="65">
        <f>VLOOKUP($A11,'Return Data'!$B$7:$R$2843,17,0)</f>
        <v>14.138199999999999</v>
      </c>
      <c r="M11" s="66">
        <f t="shared" si="4"/>
        <v>6</v>
      </c>
      <c r="N11" s="65">
        <f>VLOOKUP($A11,'Return Data'!$B$7:$R$2843,14,0)</f>
        <v>10.938800000000001</v>
      </c>
      <c r="O11" s="66">
        <f t="shared" si="5"/>
        <v>6</v>
      </c>
      <c r="P11" s="65">
        <f>VLOOKUP($A11,'Return Data'!$B$7:$R$2843,15,0)</f>
        <v>8.4619999999999997</v>
      </c>
      <c r="Q11" s="66">
        <f t="shared" si="6"/>
        <v>7</v>
      </c>
      <c r="R11" s="65">
        <f>VLOOKUP($A11,'Return Data'!$B$7:$R$2843,16,0)</f>
        <v>8.6394000000000002</v>
      </c>
      <c r="S11" s="67">
        <f t="shared" si="7"/>
        <v>8</v>
      </c>
    </row>
    <row r="12" spans="1:20" x14ac:dyDescent="0.3">
      <c r="A12" s="63" t="s">
        <v>1248</v>
      </c>
      <c r="B12" s="64">
        <f>VLOOKUP($A12,'Return Data'!$B$7:$R$2843,3,0)</f>
        <v>44391</v>
      </c>
      <c r="C12" s="65">
        <f>VLOOKUP($A12,'Return Data'!$B$7:$R$2843,4,0)</f>
        <v>72.192700000000002</v>
      </c>
      <c r="D12" s="65">
        <f>VLOOKUP($A12,'Return Data'!$B$7:$R$2843,10,0)</f>
        <v>23.544</v>
      </c>
      <c r="E12" s="66">
        <f t="shared" si="0"/>
        <v>1</v>
      </c>
      <c r="F12" s="65">
        <f>VLOOKUP($A12,'Return Data'!$B$7:$R$2843,11,0)</f>
        <v>41.789200000000001</v>
      </c>
      <c r="G12" s="66">
        <f t="shared" si="1"/>
        <v>1</v>
      </c>
      <c r="H12" s="65">
        <f>VLOOKUP($A12,'Return Data'!$B$7:$R$2843,12,0)</f>
        <v>54.697200000000002</v>
      </c>
      <c r="I12" s="66">
        <f t="shared" si="2"/>
        <v>1</v>
      </c>
      <c r="J12" s="65">
        <f>VLOOKUP($A12,'Return Data'!$B$7:$R$2843,13,0)</f>
        <v>87.577799999999996</v>
      </c>
      <c r="K12" s="66">
        <f t="shared" si="3"/>
        <v>1</v>
      </c>
      <c r="L12" s="65">
        <f>VLOOKUP($A12,'Return Data'!$B$7:$R$2843,17,0)</f>
        <v>38.44</v>
      </c>
      <c r="M12" s="66">
        <f t="shared" si="4"/>
        <v>1</v>
      </c>
      <c r="N12" s="65">
        <f>VLOOKUP($A12,'Return Data'!$B$7:$R$2843,14,0)</f>
        <v>27.792200000000001</v>
      </c>
      <c r="O12" s="66">
        <f t="shared" si="5"/>
        <v>1</v>
      </c>
      <c r="P12" s="65">
        <f>VLOOKUP($A12,'Return Data'!$B$7:$R$2843,15,0)</f>
        <v>17.706</v>
      </c>
      <c r="Q12" s="66">
        <f t="shared" si="6"/>
        <v>1</v>
      </c>
      <c r="R12" s="65">
        <f>VLOOKUP($A12,'Return Data'!$B$7:$R$2843,16,0)</f>
        <v>10.211</v>
      </c>
      <c r="S12" s="67">
        <f t="shared" si="7"/>
        <v>4</v>
      </c>
    </row>
    <row r="13" spans="1:20" x14ac:dyDescent="0.3">
      <c r="A13" s="63" t="s">
        <v>1604</v>
      </c>
      <c r="B13" s="64">
        <f>VLOOKUP($A13,'Return Data'!$B$7:$R$2843,3,0)</f>
        <v>44391</v>
      </c>
      <c r="C13" s="65">
        <f>VLOOKUP($A13,'Return Data'!$B$7:$R$2843,4,0)</f>
        <v>22.7546</v>
      </c>
      <c r="D13" s="65">
        <f>VLOOKUP($A13,'Return Data'!$B$7:$R$2843,10,0)</f>
        <v>14.3781</v>
      </c>
      <c r="E13" s="66">
        <f t="shared" si="0"/>
        <v>2</v>
      </c>
      <c r="F13" s="65">
        <f>VLOOKUP($A13,'Return Data'!$B$7:$R$2843,11,0)</f>
        <v>6.5637999999999996</v>
      </c>
      <c r="G13" s="66">
        <f t="shared" si="1"/>
        <v>7</v>
      </c>
      <c r="H13" s="65">
        <f>VLOOKUP($A13,'Return Data'!$B$7:$R$2843,12,0)</f>
        <v>13.3963</v>
      </c>
      <c r="I13" s="66">
        <f t="shared" si="2"/>
        <v>9</v>
      </c>
      <c r="J13" s="65">
        <f>VLOOKUP($A13,'Return Data'!$B$7:$R$2843,13,0)</f>
        <v>16.142299999999999</v>
      </c>
      <c r="K13" s="66">
        <f t="shared" si="3"/>
        <v>9</v>
      </c>
      <c r="L13" s="65">
        <f>VLOOKUP($A13,'Return Data'!$B$7:$R$2843,17,0)</f>
        <v>10.5777</v>
      </c>
      <c r="M13" s="66">
        <f t="shared" si="4"/>
        <v>8</v>
      </c>
      <c r="N13" s="65">
        <f>VLOOKUP($A13,'Return Data'!$B$7:$R$2843,14,0)</f>
        <v>9.3529999999999998</v>
      </c>
      <c r="O13" s="66">
        <f t="shared" si="5"/>
        <v>7</v>
      </c>
      <c r="P13" s="65">
        <f>VLOOKUP($A13,'Return Data'!$B$7:$R$2843,15,0)</f>
        <v>8.5487000000000002</v>
      </c>
      <c r="Q13" s="66">
        <f t="shared" si="6"/>
        <v>6</v>
      </c>
      <c r="R13" s="65">
        <f>VLOOKUP($A13,'Return Data'!$B$7:$R$2843,16,0)</f>
        <v>9.4931000000000001</v>
      </c>
      <c r="S13" s="67">
        <f t="shared" si="7"/>
        <v>7</v>
      </c>
    </row>
    <row r="14" spans="1:20" x14ac:dyDescent="0.3">
      <c r="A14" s="63" t="s">
        <v>1251</v>
      </c>
      <c r="B14" s="64">
        <f>VLOOKUP($A14,'Return Data'!$B$7:$R$2843,3,0)</f>
        <v>44391</v>
      </c>
      <c r="C14" s="65">
        <f>VLOOKUP($A14,'Return Data'!$B$7:$R$2843,4,0)</f>
        <v>35.740299999999998</v>
      </c>
      <c r="D14" s="65">
        <f>VLOOKUP($A14,'Return Data'!$B$7:$R$2843,10,0)</f>
        <v>8.9198000000000004</v>
      </c>
      <c r="E14" s="66">
        <f t="shared" si="0"/>
        <v>6</v>
      </c>
      <c r="F14" s="65">
        <f>VLOOKUP($A14,'Return Data'!$B$7:$R$2843,11,0)</f>
        <v>6.2516999999999996</v>
      </c>
      <c r="G14" s="66">
        <f t="shared" si="1"/>
        <v>8</v>
      </c>
      <c r="H14" s="65">
        <f>VLOOKUP($A14,'Return Data'!$B$7:$R$2843,12,0)</f>
        <v>17.134499999999999</v>
      </c>
      <c r="I14" s="66">
        <f t="shared" si="2"/>
        <v>7</v>
      </c>
      <c r="J14" s="65">
        <f>VLOOKUP($A14,'Return Data'!$B$7:$R$2843,13,0)</f>
        <v>20.2851</v>
      </c>
      <c r="K14" s="66">
        <f t="shared" si="3"/>
        <v>8</v>
      </c>
      <c r="L14" s="65">
        <f>VLOOKUP($A14,'Return Data'!$B$7:$R$2843,17,0)</f>
        <v>14.204499999999999</v>
      </c>
      <c r="M14" s="66">
        <f t="shared" si="4"/>
        <v>5</v>
      </c>
      <c r="N14" s="65">
        <f>VLOOKUP($A14,'Return Data'!$B$7:$R$2843,14,0)</f>
        <v>11.398300000000001</v>
      </c>
      <c r="O14" s="66">
        <f t="shared" si="5"/>
        <v>5</v>
      </c>
      <c r="P14" s="65">
        <f>VLOOKUP($A14,'Return Data'!$B$7:$R$2843,15,0)</f>
        <v>9.4641999999999999</v>
      </c>
      <c r="Q14" s="66">
        <f t="shared" si="6"/>
        <v>5</v>
      </c>
      <c r="R14" s="65">
        <f>VLOOKUP($A14,'Return Data'!$B$7:$R$2843,16,0)</f>
        <v>8.4901999999999997</v>
      </c>
      <c r="S14" s="67">
        <f t="shared" si="7"/>
        <v>9</v>
      </c>
    </row>
    <row r="15" spans="1:20" x14ac:dyDescent="0.3">
      <c r="A15" s="63" t="s">
        <v>1253</v>
      </c>
      <c r="B15" s="64">
        <f>VLOOKUP($A15,'Return Data'!$B$7:$R$2843,3,0)</f>
        <v>44391</v>
      </c>
      <c r="C15" s="65">
        <f>VLOOKUP($A15,'Return Data'!$B$7:$R$2843,4,0)</f>
        <v>14.3812</v>
      </c>
      <c r="D15" s="65">
        <f>VLOOKUP($A15,'Return Data'!$B$7:$R$2843,10,0)</f>
        <v>8.7408999999999999</v>
      </c>
      <c r="E15" s="66">
        <f t="shared" si="0"/>
        <v>8</v>
      </c>
      <c r="F15" s="65">
        <f>VLOOKUP($A15,'Return Data'!$B$7:$R$2843,11,0)</f>
        <v>10.9755</v>
      </c>
      <c r="G15" s="66">
        <f t="shared" si="1"/>
        <v>3</v>
      </c>
      <c r="H15" s="65">
        <f>VLOOKUP($A15,'Return Data'!$B$7:$R$2843,12,0)</f>
        <v>28.2547</v>
      </c>
      <c r="I15" s="66">
        <f t="shared" si="2"/>
        <v>3</v>
      </c>
      <c r="J15" s="65">
        <f>VLOOKUP($A15,'Return Data'!$B$7:$R$2843,13,0)</f>
        <v>39.447299999999998</v>
      </c>
      <c r="K15" s="66">
        <f t="shared" si="3"/>
        <v>3</v>
      </c>
      <c r="L15" s="65"/>
      <c r="M15" s="66"/>
      <c r="N15" s="65"/>
      <c r="O15" s="66"/>
      <c r="P15" s="65"/>
      <c r="Q15" s="66"/>
      <c r="R15" s="65">
        <f>VLOOKUP($A15,'Return Data'!$B$7:$R$2843,16,0)</f>
        <v>30.582699999999999</v>
      </c>
      <c r="S15" s="67">
        <f t="shared" si="7"/>
        <v>1</v>
      </c>
    </row>
    <row r="16" spans="1:20" x14ac:dyDescent="0.3">
      <c r="A16" s="63" t="s">
        <v>1255</v>
      </c>
      <c r="B16" s="64">
        <f>VLOOKUP($A16,'Return Data'!$B$7:$R$2843,3,0)</f>
        <v>44391</v>
      </c>
      <c r="C16" s="65">
        <f>VLOOKUP($A16,'Return Data'!$B$7:$R$2843,4,0)</f>
        <v>42.0837</v>
      </c>
      <c r="D16" s="65">
        <f>VLOOKUP($A16,'Return Data'!$B$7:$R$2843,10,0)</f>
        <v>5.6383999999999999</v>
      </c>
      <c r="E16" s="66">
        <f t="shared" si="0"/>
        <v>9</v>
      </c>
      <c r="F16" s="65">
        <f>VLOOKUP($A16,'Return Data'!$B$7:$R$2843,11,0)</f>
        <v>5.1387999999999998</v>
      </c>
      <c r="G16" s="66">
        <f t="shared" si="1"/>
        <v>9</v>
      </c>
      <c r="H16" s="65">
        <f>VLOOKUP($A16,'Return Data'!$B$7:$R$2843,12,0)</f>
        <v>14.5303</v>
      </c>
      <c r="I16" s="66">
        <f t="shared" si="2"/>
        <v>8</v>
      </c>
      <c r="J16" s="65">
        <f>VLOOKUP($A16,'Return Data'!$B$7:$R$2843,13,0)</f>
        <v>22.945</v>
      </c>
      <c r="K16" s="66">
        <f t="shared" si="3"/>
        <v>7</v>
      </c>
      <c r="L16" s="65">
        <f>VLOOKUP($A16,'Return Data'!$B$7:$R$2843,17,0)</f>
        <v>11.6999</v>
      </c>
      <c r="M16" s="66">
        <f>RANK(L16,L$8:L$16,0)</f>
        <v>7</v>
      </c>
      <c r="N16" s="65">
        <f>VLOOKUP($A16,'Return Data'!$B$7:$R$2843,14,0)</f>
        <v>8.0572999999999997</v>
      </c>
      <c r="O16" s="66">
        <f>RANK(N16,N$8:N$16,0)</f>
        <v>8</v>
      </c>
      <c r="P16" s="65">
        <f>VLOOKUP($A16,'Return Data'!$B$7:$R$2843,15,0)</f>
        <v>7.4923000000000002</v>
      </c>
      <c r="Q16" s="66">
        <f>RANK(P16,P$8:P$16,0)</f>
        <v>8</v>
      </c>
      <c r="R16" s="65">
        <f>VLOOKUP($A16,'Return Data'!$B$7:$R$2843,16,0)</f>
        <v>12.1007</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11.307177777777778</v>
      </c>
      <c r="E18" s="74"/>
      <c r="F18" s="75">
        <f>AVERAGE(F8:F16)</f>
        <v>12.261811111111111</v>
      </c>
      <c r="G18" s="74"/>
      <c r="H18" s="75">
        <f>AVERAGE(H8:H16)</f>
        <v>27.237366666666667</v>
      </c>
      <c r="I18" s="74"/>
      <c r="J18" s="75">
        <f>AVERAGE(J8:J16)</f>
        <v>37.367600000000003</v>
      </c>
      <c r="K18" s="74"/>
      <c r="L18" s="75">
        <f>AVERAGE(L8:L16)</f>
        <v>17.952075000000001</v>
      </c>
      <c r="M18" s="74"/>
      <c r="N18" s="75">
        <f>AVERAGE(N8:N16)</f>
        <v>13.568512499999999</v>
      </c>
      <c r="O18" s="74"/>
      <c r="P18" s="75">
        <f>AVERAGE(P8:P16)</f>
        <v>10.895087500000001</v>
      </c>
      <c r="Q18" s="74"/>
      <c r="R18" s="75">
        <f>AVERAGE(R8:R16)</f>
        <v>13.407100000000002</v>
      </c>
      <c r="S18" s="76"/>
    </row>
    <row r="19" spans="1:19" x14ac:dyDescent="0.3">
      <c r="A19" s="73" t="s">
        <v>28</v>
      </c>
      <c r="B19" s="74"/>
      <c r="C19" s="74"/>
      <c r="D19" s="75">
        <f>MIN(D8:D16)</f>
        <v>5.6383999999999999</v>
      </c>
      <c r="E19" s="74"/>
      <c r="F19" s="75">
        <f>MIN(F8:F16)</f>
        <v>5.1387999999999998</v>
      </c>
      <c r="G19" s="74"/>
      <c r="H19" s="75">
        <f>MIN(H8:H16)</f>
        <v>13.3963</v>
      </c>
      <c r="I19" s="74"/>
      <c r="J19" s="75">
        <f>MIN(J8:J16)</f>
        <v>16.142299999999999</v>
      </c>
      <c r="K19" s="74"/>
      <c r="L19" s="75">
        <f>MIN(L8:L16)</f>
        <v>10.5777</v>
      </c>
      <c r="M19" s="74"/>
      <c r="N19" s="75">
        <f>MIN(N8:N16)</f>
        <v>8.0572999999999997</v>
      </c>
      <c r="O19" s="74"/>
      <c r="P19" s="75">
        <f>MIN(P8:P16)</f>
        <v>7.4923000000000002</v>
      </c>
      <c r="Q19" s="74"/>
      <c r="R19" s="75">
        <f>MIN(R8:R16)</f>
        <v>8.4901999999999997</v>
      </c>
      <c r="S19" s="76"/>
    </row>
    <row r="20" spans="1:19" ht="15" thickBot="1" x14ac:dyDescent="0.35">
      <c r="A20" s="77" t="s">
        <v>29</v>
      </c>
      <c r="B20" s="78"/>
      <c r="C20" s="78"/>
      <c r="D20" s="79">
        <f>MAX(D8:D16)</f>
        <v>23.544</v>
      </c>
      <c r="E20" s="78"/>
      <c r="F20" s="79">
        <f>MAX(F8:F16)</f>
        <v>41.789200000000001</v>
      </c>
      <c r="G20" s="78"/>
      <c r="H20" s="79">
        <f>MAX(H8:H16)</f>
        <v>54.697200000000002</v>
      </c>
      <c r="I20" s="78"/>
      <c r="J20" s="79">
        <f>MAX(J8:J16)</f>
        <v>87.577799999999996</v>
      </c>
      <c r="K20" s="78"/>
      <c r="L20" s="79">
        <f>MAX(L8:L16)</f>
        <v>38.44</v>
      </c>
      <c r="M20" s="78"/>
      <c r="N20" s="79">
        <f>MAX(N8:N16)</f>
        <v>27.792200000000001</v>
      </c>
      <c r="O20" s="78"/>
      <c r="P20" s="79">
        <f>MAX(P8:P16)</f>
        <v>17.706</v>
      </c>
      <c r="Q20" s="78"/>
      <c r="R20" s="79">
        <f>MAX(R8:R16)</f>
        <v>30.582699999999999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44391</v>
      </c>
      <c r="C8" s="65">
        <f>VLOOKUP($A8,'Return Data'!$B$7:$R$2843,4,0)</f>
        <v>76.38</v>
      </c>
      <c r="D8" s="65">
        <f>VLOOKUP($A8,'Return Data'!$B$7:$R$2843,10,0)</f>
        <v>8.3251000000000008</v>
      </c>
      <c r="E8" s="66">
        <f t="shared" ref="E8:E17" si="0">RANK(D8,D$8:D$17,0)</f>
        <v>4</v>
      </c>
      <c r="F8" s="65">
        <f>VLOOKUP($A8,'Return Data'!$B$7:$R$2843,11,0)</f>
        <v>8.9430999999999994</v>
      </c>
      <c r="G8" s="66">
        <f t="shared" ref="G8:G14" si="1">RANK(F8,F$8:F$17,0)</f>
        <v>4</v>
      </c>
      <c r="H8" s="65">
        <f>VLOOKUP($A8,'Return Data'!$B$7:$R$2843,12,0)</f>
        <v>24.519100000000002</v>
      </c>
      <c r="I8" s="66">
        <f t="shared" ref="I8:I14" si="2">RANK(H8,H$8:H$17,0)</f>
        <v>3</v>
      </c>
      <c r="J8" s="65">
        <f>VLOOKUP($A8,'Return Data'!$B$7:$R$2843,13,0)</f>
        <v>33.3217</v>
      </c>
      <c r="K8" s="66">
        <f t="shared" ref="K8" si="3">RANK(J8,J$8:J$17,0)</f>
        <v>3</v>
      </c>
      <c r="L8" s="65">
        <f>VLOOKUP($A8,'Return Data'!$B$7:$R$2843,17,0)</f>
        <v>16.4237</v>
      </c>
      <c r="M8" s="66">
        <f t="shared" ref="M8" si="4">RANK(L8,L$8:L$17,0)</f>
        <v>3</v>
      </c>
      <c r="N8" s="65">
        <f>VLOOKUP($A8,'Return Data'!$B$7:$R$2843,14,0)</f>
        <v>13.263999999999999</v>
      </c>
      <c r="O8" s="66">
        <f t="shared" ref="O8" si="5">RANK(N8,N$8:N$17,0)</f>
        <v>2</v>
      </c>
      <c r="P8" s="65">
        <f>VLOOKUP($A8,'Return Data'!$B$7:$R$2843,15,0)</f>
        <v>12.326599999999999</v>
      </c>
      <c r="Q8" s="66">
        <f t="shared" ref="Q8" si="6">RANK(P8,P$8:P$17,0)</f>
        <v>3</v>
      </c>
      <c r="R8" s="65">
        <f>VLOOKUP($A8,'Return Data'!$B$7:$R$2843,16,0)</f>
        <v>12.773899999999999</v>
      </c>
      <c r="S8" s="67">
        <f t="shared" ref="S8:S17" si="7">RANK(R8,R$8:R$17,0)</f>
        <v>7</v>
      </c>
    </row>
    <row r="9" spans="1:20" x14ac:dyDescent="0.3">
      <c r="A9" s="63" t="s">
        <v>546</v>
      </c>
      <c r="B9" s="64">
        <f>VLOOKUP($A9,'Return Data'!$B$7:$R$2843,3,0)</f>
        <v>44391</v>
      </c>
      <c r="C9" s="65">
        <f>VLOOKUP($A9,'Return Data'!$B$7:$R$2843,4,0)</f>
        <v>275.49099999999999</v>
      </c>
      <c r="D9" s="65">
        <f>VLOOKUP($A9,'Return Data'!$B$7:$R$2843,10,0)</f>
        <v>12.9626</v>
      </c>
      <c r="E9" s="66">
        <f t="shared" si="0"/>
        <v>1</v>
      </c>
      <c r="F9" s="65">
        <f>VLOOKUP($A9,'Return Data'!$B$7:$R$2843,11,0)</f>
        <v>14.1998</v>
      </c>
      <c r="G9" s="66">
        <f t="shared" si="1"/>
        <v>1</v>
      </c>
      <c r="H9" s="65">
        <f>VLOOKUP($A9,'Return Data'!$B$7:$R$2843,12,0)</f>
        <v>48.4863</v>
      </c>
      <c r="I9" s="66">
        <f t="shared" si="2"/>
        <v>1</v>
      </c>
      <c r="J9" s="65">
        <f>VLOOKUP($A9,'Return Data'!$B$7:$R$2843,13,0)</f>
        <v>53.811100000000003</v>
      </c>
      <c r="K9" s="66">
        <f t="shared" ref="K9:K17" si="8">RANK(J9,J$8:J$17,0)</f>
        <v>1</v>
      </c>
      <c r="L9" s="65">
        <f>VLOOKUP($A9,'Return Data'!$B$7:$R$2843,17,0)</f>
        <v>14.4808</v>
      </c>
      <c r="M9" s="66">
        <f t="shared" ref="M9:M17" si="9">RANK(L9,L$8:L$17,0)</f>
        <v>6</v>
      </c>
      <c r="N9" s="65">
        <f>VLOOKUP($A9,'Return Data'!$B$7:$R$2843,14,0)</f>
        <v>14.132999999999999</v>
      </c>
      <c r="O9" s="66">
        <f t="shared" ref="O9:O17" si="10">RANK(N9,N$8:N$17,0)</f>
        <v>1</v>
      </c>
      <c r="P9" s="65">
        <f>VLOOKUP($A9,'Return Data'!$B$7:$R$2843,15,0)</f>
        <v>12.9434</v>
      </c>
      <c r="Q9" s="66">
        <f t="shared" ref="Q9:Q14" si="11">RANK(P9,P$8:P$17,0)</f>
        <v>1</v>
      </c>
      <c r="R9" s="65">
        <f>VLOOKUP($A9,'Return Data'!$B$7:$R$2843,16,0)</f>
        <v>14.1387</v>
      </c>
      <c r="S9" s="67">
        <f t="shared" si="7"/>
        <v>3</v>
      </c>
    </row>
    <row r="10" spans="1:20" x14ac:dyDescent="0.3">
      <c r="A10" s="63" t="s">
        <v>548</v>
      </c>
      <c r="B10" s="64">
        <f>VLOOKUP($A10,'Return Data'!$B$7:$R$2843,3,0)</f>
        <v>44391</v>
      </c>
      <c r="C10" s="65">
        <f>VLOOKUP($A10,'Return Data'!$B$7:$R$2843,4,0)</f>
        <v>50.65</v>
      </c>
      <c r="D10" s="65">
        <f>VLOOKUP($A10,'Return Data'!$B$7:$R$2843,10,0)</f>
        <v>6.0067000000000004</v>
      </c>
      <c r="E10" s="66">
        <f t="shared" si="0"/>
        <v>7</v>
      </c>
      <c r="F10" s="65">
        <f>VLOOKUP($A10,'Return Data'!$B$7:$R$2843,11,0)</f>
        <v>7.3548</v>
      </c>
      <c r="G10" s="66">
        <f t="shared" si="1"/>
        <v>7</v>
      </c>
      <c r="H10" s="65">
        <f>VLOOKUP($A10,'Return Data'!$B$7:$R$2843,12,0)</f>
        <v>20.7102</v>
      </c>
      <c r="I10" s="66">
        <f t="shared" si="2"/>
        <v>6</v>
      </c>
      <c r="J10" s="65">
        <f>VLOOKUP($A10,'Return Data'!$B$7:$R$2843,13,0)</f>
        <v>30.071899999999999</v>
      </c>
      <c r="K10" s="66">
        <f t="shared" si="8"/>
        <v>4</v>
      </c>
      <c r="L10" s="65">
        <f>VLOOKUP($A10,'Return Data'!$B$7:$R$2843,17,0)</f>
        <v>14.5753</v>
      </c>
      <c r="M10" s="66">
        <f t="shared" si="9"/>
        <v>5</v>
      </c>
      <c r="N10" s="65">
        <f>VLOOKUP($A10,'Return Data'!$B$7:$R$2843,14,0)</f>
        <v>12.300800000000001</v>
      </c>
      <c r="O10" s="66">
        <f t="shared" si="10"/>
        <v>5</v>
      </c>
      <c r="P10" s="65">
        <f>VLOOKUP($A10,'Return Data'!$B$7:$R$2843,15,0)</f>
        <v>11.7149</v>
      </c>
      <c r="Q10" s="66">
        <f t="shared" si="11"/>
        <v>4</v>
      </c>
      <c r="R10" s="65">
        <f>VLOOKUP($A10,'Return Data'!$B$7:$R$2843,16,0)</f>
        <v>13.4169</v>
      </c>
      <c r="S10" s="67">
        <f t="shared" si="7"/>
        <v>4</v>
      </c>
    </row>
    <row r="11" spans="1:20" x14ac:dyDescent="0.3">
      <c r="A11" s="63" t="s">
        <v>549</v>
      </c>
      <c r="B11" s="64">
        <f>VLOOKUP($A11,'Return Data'!$B$7:$R$2843,3,0)</f>
        <v>44391</v>
      </c>
      <c r="C11" s="65">
        <f>VLOOKUP($A11,'Return Data'!$B$7:$R$2843,4,0)</f>
        <v>10.5175</v>
      </c>
      <c r="D11" s="65">
        <f>VLOOKUP($A11,'Return Data'!$B$7:$R$2843,10,0)</f>
        <v>9.4854000000000003</v>
      </c>
      <c r="E11" s="66">
        <f t="shared" si="0"/>
        <v>2</v>
      </c>
      <c r="F11" s="65">
        <f>VLOOKUP($A11,'Return Data'!$B$7:$R$2843,11,0)</f>
        <v>11.098800000000001</v>
      </c>
      <c r="G11" s="66">
        <f t="shared" si="1"/>
        <v>2</v>
      </c>
      <c r="H11" s="65">
        <f>VLOOKUP($A11,'Return Data'!$B$7:$R$2843,12,0)</f>
        <v>19.464099999999998</v>
      </c>
      <c r="I11" s="66">
        <f t="shared" si="2"/>
        <v>7</v>
      </c>
      <c r="J11" s="65">
        <f>VLOOKUP($A11,'Return Data'!$B$7:$R$2843,13,0)</f>
        <v>21.166599999999999</v>
      </c>
      <c r="K11" s="66">
        <f t="shared" si="8"/>
        <v>9</v>
      </c>
      <c r="L11" s="65"/>
      <c r="M11" s="66"/>
      <c r="N11" s="65"/>
      <c r="O11" s="66"/>
      <c r="P11" s="65"/>
      <c r="Q11" s="66"/>
      <c r="R11" s="65">
        <f>VLOOKUP($A11,'Return Data'!$B$7:$R$2843,16,0)</f>
        <v>3.3372000000000002</v>
      </c>
      <c r="S11" s="67">
        <f t="shared" si="7"/>
        <v>10</v>
      </c>
    </row>
    <row r="12" spans="1:20" x14ac:dyDescent="0.3">
      <c r="A12" s="63" t="s">
        <v>551</v>
      </c>
      <c r="B12" s="64">
        <f>VLOOKUP($A12,'Return Data'!$B$7:$R$2843,3,0)</f>
        <v>44391</v>
      </c>
      <c r="C12" s="65">
        <f>VLOOKUP($A12,'Return Data'!$B$7:$R$2843,4,0)</f>
        <v>14.262</v>
      </c>
      <c r="D12" s="65">
        <f>VLOOKUP($A12,'Return Data'!$B$7:$R$2843,10,0)</f>
        <v>5.4024000000000001</v>
      </c>
      <c r="E12" s="66">
        <f t="shared" si="0"/>
        <v>8</v>
      </c>
      <c r="F12" s="65">
        <f>VLOOKUP($A12,'Return Data'!$B$7:$R$2843,11,0)</f>
        <v>6.8155000000000001</v>
      </c>
      <c r="G12" s="66">
        <f t="shared" si="1"/>
        <v>8</v>
      </c>
      <c r="H12" s="65">
        <f>VLOOKUP($A12,'Return Data'!$B$7:$R$2843,12,0)</f>
        <v>16.739000000000001</v>
      </c>
      <c r="I12" s="66">
        <f t="shared" si="2"/>
        <v>8</v>
      </c>
      <c r="J12" s="65">
        <f>VLOOKUP($A12,'Return Data'!$B$7:$R$2843,13,0)</f>
        <v>25.844899999999999</v>
      </c>
      <c r="K12" s="66">
        <f t="shared" si="8"/>
        <v>8</v>
      </c>
      <c r="L12" s="65">
        <f>VLOOKUP($A12,'Return Data'!$B$7:$R$2843,17,0)</f>
        <v>15.4155</v>
      </c>
      <c r="M12" s="66">
        <f t="shared" si="9"/>
        <v>4</v>
      </c>
      <c r="N12" s="65"/>
      <c r="O12" s="66"/>
      <c r="P12" s="65"/>
      <c r="Q12" s="66"/>
      <c r="R12" s="65">
        <f>VLOOKUP($A12,'Return Data'!$B$7:$R$2843,16,0)</f>
        <v>12.7979</v>
      </c>
      <c r="S12" s="67">
        <f t="shared" si="7"/>
        <v>6</v>
      </c>
    </row>
    <row r="13" spans="1:20" x14ac:dyDescent="0.3">
      <c r="A13" s="63" t="s">
        <v>553</v>
      </c>
      <c r="B13" s="64">
        <f>VLOOKUP($A13,'Return Data'!$B$7:$R$2843,3,0)</f>
        <v>44391</v>
      </c>
      <c r="C13" s="65">
        <f>VLOOKUP($A13,'Return Data'!$B$7:$R$2843,4,0)</f>
        <v>32.909999999999997</v>
      </c>
      <c r="D13" s="65">
        <f>VLOOKUP($A13,'Return Data'!$B$7:$R$2843,10,0)</f>
        <v>4.2279999999999998</v>
      </c>
      <c r="E13" s="66">
        <f t="shared" si="0"/>
        <v>9</v>
      </c>
      <c r="F13" s="65">
        <f>VLOOKUP($A13,'Return Data'!$B$7:$R$2843,11,0)</f>
        <v>4.1851000000000003</v>
      </c>
      <c r="G13" s="66">
        <f t="shared" si="1"/>
        <v>9</v>
      </c>
      <c r="H13" s="65">
        <f>VLOOKUP($A13,'Return Data'!$B$7:$R$2843,12,0)</f>
        <v>11.1449</v>
      </c>
      <c r="I13" s="66">
        <f t="shared" si="2"/>
        <v>10</v>
      </c>
      <c r="J13" s="65">
        <f>VLOOKUP($A13,'Return Data'!$B$7:$R$2843,13,0)</f>
        <v>18.838699999999999</v>
      </c>
      <c r="K13" s="66">
        <f t="shared" si="8"/>
        <v>10</v>
      </c>
      <c r="L13" s="65">
        <f>VLOOKUP($A13,'Return Data'!$B$7:$R$2843,17,0)</f>
        <v>12.3253</v>
      </c>
      <c r="M13" s="66">
        <f t="shared" si="9"/>
        <v>8</v>
      </c>
      <c r="N13" s="65">
        <f>VLOOKUP($A13,'Return Data'!$B$7:$R$2843,14,0)</f>
        <v>9.5561000000000007</v>
      </c>
      <c r="O13" s="66">
        <f t="shared" si="10"/>
        <v>6</v>
      </c>
      <c r="P13" s="65">
        <f>VLOOKUP($A13,'Return Data'!$B$7:$R$2843,15,0)</f>
        <v>9.6052</v>
      </c>
      <c r="Q13" s="66">
        <f t="shared" si="11"/>
        <v>5</v>
      </c>
      <c r="R13" s="65">
        <f>VLOOKUP($A13,'Return Data'!$B$7:$R$2843,16,0)</f>
        <v>12.513500000000001</v>
      </c>
      <c r="S13" s="67">
        <f t="shared" si="7"/>
        <v>8</v>
      </c>
    </row>
    <row r="14" spans="1:20" x14ac:dyDescent="0.3">
      <c r="A14" s="63" t="s">
        <v>556</v>
      </c>
      <c r="B14" s="64">
        <f>VLOOKUP($A14,'Return Data'!$B$7:$R$2843,3,0)</f>
        <v>44391</v>
      </c>
      <c r="C14" s="65">
        <f>VLOOKUP($A14,'Return Data'!$B$7:$R$2843,4,0)</f>
        <v>125.89409999999999</v>
      </c>
      <c r="D14" s="65">
        <f>VLOOKUP($A14,'Return Data'!$B$7:$R$2843,10,0)</f>
        <v>8.3876000000000008</v>
      </c>
      <c r="E14" s="66">
        <f t="shared" si="0"/>
        <v>3</v>
      </c>
      <c r="F14" s="65">
        <f>VLOOKUP($A14,'Return Data'!$B$7:$R$2843,11,0)</f>
        <v>9.8544</v>
      </c>
      <c r="G14" s="66">
        <f t="shared" si="1"/>
        <v>3</v>
      </c>
      <c r="H14" s="65">
        <f>VLOOKUP($A14,'Return Data'!$B$7:$R$2843,12,0)</f>
        <v>24.938400000000001</v>
      </c>
      <c r="I14" s="66">
        <f t="shared" si="2"/>
        <v>2</v>
      </c>
      <c r="J14" s="65">
        <f>VLOOKUP($A14,'Return Data'!$B$7:$R$2843,13,0)</f>
        <v>33.621600000000001</v>
      </c>
      <c r="K14" s="66">
        <f t="shared" si="8"/>
        <v>2</v>
      </c>
      <c r="L14" s="65">
        <f>VLOOKUP($A14,'Return Data'!$B$7:$R$2843,17,0)</f>
        <v>14.4224</v>
      </c>
      <c r="M14" s="66">
        <f t="shared" si="9"/>
        <v>7</v>
      </c>
      <c r="N14" s="65">
        <f>VLOOKUP($A14,'Return Data'!$B$7:$R$2843,14,0)</f>
        <v>12.401300000000001</v>
      </c>
      <c r="O14" s="66">
        <f t="shared" si="10"/>
        <v>4</v>
      </c>
      <c r="P14" s="65">
        <f>VLOOKUP($A14,'Return Data'!$B$7:$R$2843,15,0)</f>
        <v>12.582000000000001</v>
      </c>
      <c r="Q14" s="66">
        <f t="shared" si="11"/>
        <v>2</v>
      </c>
      <c r="R14" s="65">
        <f>VLOOKUP($A14,'Return Data'!$B$7:$R$2843,16,0)</f>
        <v>12.8058</v>
      </c>
      <c r="S14" s="67">
        <f t="shared" si="7"/>
        <v>5</v>
      </c>
    </row>
    <row r="15" spans="1:20" x14ac:dyDescent="0.3">
      <c r="A15" s="63" t="s">
        <v>557</v>
      </c>
      <c r="B15" s="64">
        <f>VLOOKUP($A15,'Return Data'!$B$7:$R$2843,3,0)</f>
        <v>44391</v>
      </c>
      <c r="C15" s="65">
        <f>VLOOKUP($A15,'Return Data'!$B$7:$R$2843,4,0)</f>
        <v>14.304399999999999</v>
      </c>
      <c r="D15" s="65">
        <f>VLOOKUP($A15,'Return Data'!$B$7:$R$2843,10,0)</f>
        <v>7.3727</v>
      </c>
      <c r="E15" s="66">
        <f t="shared" si="0"/>
        <v>5</v>
      </c>
      <c r="F15" s="65">
        <f>VLOOKUP($A15,'Return Data'!$B$7:$R$2843,11,0)</f>
        <v>8.0237999999999996</v>
      </c>
      <c r="G15" s="66">
        <f t="shared" ref="G15" si="12">RANK(F15,F$8:F$17,0)</f>
        <v>6</v>
      </c>
      <c r="H15" s="65">
        <f>VLOOKUP($A15,'Return Data'!$B$7:$R$2843,12,0)</f>
        <v>20.985900000000001</v>
      </c>
      <c r="I15" s="66">
        <f>RANK(H15,H$8:H$17,0)</f>
        <v>5</v>
      </c>
      <c r="J15" s="65">
        <f>VLOOKUP($A15,'Return Data'!$B$7:$R$2843,13,0)</f>
        <v>29.492599999999999</v>
      </c>
      <c r="K15" s="66">
        <f t="shared" si="8"/>
        <v>6</v>
      </c>
      <c r="L15" s="65"/>
      <c r="M15" s="66"/>
      <c r="N15" s="65"/>
      <c r="O15" s="66"/>
      <c r="P15" s="65"/>
      <c r="Q15" s="66"/>
      <c r="R15" s="65">
        <f>VLOOKUP($A15,'Return Data'!$B$7:$R$2843,16,0)</f>
        <v>30.208500000000001</v>
      </c>
      <c r="S15" s="67">
        <f t="shared" si="7"/>
        <v>1</v>
      </c>
    </row>
    <row r="16" spans="1:20" x14ac:dyDescent="0.3">
      <c r="A16" s="63" t="s">
        <v>559</v>
      </c>
      <c r="B16" s="64">
        <f>VLOOKUP($A16,'Return Data'!$B$7:$R$2843,3,0)</f>
        <v>44391</v>
      </c>
      <c r="C16" s="65">
        <f>VLOOKUP($A16,'Return Data'!$B$7:$R$2843,4,0)</f>
        <v>14.395899999999999</v>
      </c>
      <c r="D16" s="65">
        <f>VLOOKUP($A16,'Return Data'!$B$7:$R$2843,10,0)</f>
        <v>6.3071000000000002</v>
      </c>
      <c r="E16" s="66">
        <f t="shared" si="0"/>
        <v>6</v>
      </c>
      <c r="F16" s="65">
        <f>VLOOKUP($A16,'Return Data'!$B$7:$R$2843,11,0)</f>
        <v>8.3538999999999994</v>
      </c>
      <c r="G16" s="66">
        <f>RANK(F16,F$8:F$17,0)</f>
        <v>5</v>
      </c>
      <c r="H16" s="65">
        <f>VLOOKUP($A16,'Return Data'!$B$7:$R$2843,12,0)</f>
        <v>21.629100000000001</v>
      </c>
      <c r="I16" s="66">
        <f>RANK(H16,H$8:H$17,0)</f>
        <v>4</v>
      </c>
      <c r="J16" s="65">
        <f>VLOOKUP($A16,'Return Data'!$B$7:$R$2843,13,0)</f>
        <v>29.646100000000001</v>
      </c>
      <c r="K16" s="66">
        <f t="shared" si="8"/>
        <v>5</v>
      </c>
      <c r="L16" s="65">
        <f>VLOOKUP($A16,'Return Data'!$B$7:$R$2843,17,0)</f>
        <v>16.730399999999999</v>
      </c>
      <c r="M16" s="66">
        <f t="shared" si="9"/>
        <v>1</v>
      </c>
      <c r="N16" s="65"/>
      <c r="O16" s="66"/>
      <c r="P16" s="65"/>
      <c r="Q16" s="66"/>
      <c r="R16" s="65">
        <f>VLOOKUP($A16,'Return Data'!$B$7:$R$2843,16,0)</f>
        <v>15.9625</v>
      </c>
      <c r="S16" s="67">
        <f t="shared" si="7"/>
        <v>2</v>
      </c>
    </row>
    <row r="17" spans="1:19" x14ac:dyDescent="0.3">
      <c r="A17" s="63" t="s">
        <v>561</v>
      </c>
      <c r="B17" s="64">
        <f>VLOOKUP($A17,'Return Data'!$B$7:$R$2843,3,0)</f>
        <v>44391</v>
      </c>
      <c r="C17" s="65">
        <f>VLOOKUP($A17,'Return Data'!$B$7:$R$2843,4,0)</f>
        <v>14.77</v>
      </c>
      <c r="D17" s="65">
        <f>VLOOKUP($A17,'Return Data'!$B$7:$R$2843,10,0)</f>
        <v>3.9409000000000001</v>
      </c>
      <c r="E17" s="66">
        <f t="shared" si="0"/>
        <v>10</v>
      </c>
      <c r="F17" s="65">
        <f>VLOOKUP($A17,'Return Data'!$B$7:$R$2843,11,0)</f>
        <v>3.5764</v>
      </c>
      <c r="G17" s="66">
        <f>RANK(F17,F$8:F$17,0)</f>
        <v>10</v>
      </c>
      <c r="H17" s="65">
        <f>VLOOKUP($A17,'Return Data'!$B$7:$R$2843,12,0)</f>
        <v>15.210599999999999</v>
      </c>
      <c r="I17" s="66">
        <f>RANK(H17,H$8:H$17,0)</f>
        <v>9</v>
      </c>
      <c r="J17" s="65">
        <f>VLOOKUP($A17,'Return Data'!$B$7:$R$2843,13,0)</f>
        <v>26.89</v>
      </c>
      <c r="K17" s="66">
        <f t="shared" si="8"/>
        <v>7</v>
      </c>
      <c r="L17" s="65">
        <f>VLOOKUP($A17,'Return Data'!$B$7:$R$2843,17,0)</f>
        <v>16.654299999999999</v>
      </c>
      <c r="M17" s="66">
        <f t="shared" si="9"/>
        <v>2</v>
      </c>
      <c r="N17" s="65">
        <f>VLOOKUP($A17,'Return Data'!$B$7:$R$2843,14,0)</f>
        <v>13.2195</v>
      </c>
      <c r="O17" s="66">
        <f t="shared" si="10"/>
        <v>3</v>
      </c>
      <c r="P17" s="65"/>
      <c r="Q17" s="66"/>
      <c r="R17" s="65">
        <f>VLOOKUP($A17,'Return Data'!$B$7:$R$2843,16,0)</f>
        <v>11.6386</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7.2418500000000012</v>
      </c>
      <c r="E19" s="74"/>
      <c r="F19" s="75">
        <f>AVERAGE(F8:F17)</f>
        <v>8.2405599999999986</v>
      </c>
      <c r="G19" s="74"/>
      <c r="H19" s="75">
        <f>AVERAGE(H8:H17)</f>
        <v>22.382760000000001</v>
      </c>
      <c r="I19" s="74"/>
      <c r="J19" s="75">
        <f>AVERAGE(J8:J17)</f>
        <v>30.270519999999998</v>
      </c>
      <c r="K19" s="74"/>
      <c r="L19" s="75">
        <f>AVERAGE(L8:L17)</f>
        <v>15.128462500000001</v>
      </c>
      <c r="M19" s="74"/>
      <c r="N19" s="75">
        <f>AVERAGE(N8:N17)</f>
        <v>12.479116666666668</v>
      </c>
      <c r="O19" s="74"/>
      <c r="P19" s="75">
        <f>AVERAGE(P8:P17)</f>
        <v>11.834419999999998</v>
      </c>
      <c r="Q19" s="74"/>
      <c r="R19" s="75">
        <f>AVERAGE(R8:R17)</f>
        <v>13.959350000000001</v>
      </c>
      <c r="S19" s="76"/>
    </row>
    <row r="20" spans="1:19" x14ac:dyDescent="0.3">
      <c r="A20" s="73" t="s">
        <v>28</v>
      </c>
      <c r="B20" s="74"/>
      <c r="C20" s="74"/>
      <c r="D20" s="75">
        <f>MIN(D8:D17)</f>
        <v>3.9409000000000001</v>
      </c>
      <c r="E20" s="74"/>
      <c r="F20" s="75">
        <f>MIN(F8:F17)</f>
        <v>3.5764</v>
      </c>
      <c r="G20" s="74"/>
      <c r="H20" s="75">
        <f>MIN(H8:H17)</f>
        <v>11.1449</v>
      </c>
      <c r="I20" s="74"/>
      <c r="J20" s="75">
        <f>MIN(J8:J17)</f>
        <v>18.838699999999999</v>
      </c>
      <c r="K20" s="74"/>
      <c r="L20" s="75">
        <f>MIN(L8:L17)</f>
        <v>12.3253</v>
      </c>
      <c r="M20" s="74"/>
      <c r="N20" s="75">
        <f>MIN(N8:N17)</f>
        <v>9.5561000000000007</v>
      </c>
      <c r="O20" s="74"/>
      <c r="P20" s="75">
        <f>MIN(P8:P17)</f>
        <v>9.6052</v>
      </c>
      <c r="Q20" s="74"/>
      <c r="R20" s="75">
        <f>MIN(R8:R17)</f>
        <v>3.3372000000000002</v>
      </c>
      <c r="S20" s="76"/>
    </row>
    <row r="21" spans="1:19" ht="15" thickBot="1" x14ac:dyDescent="0.35">
      <c r="A21" s="77" t="s">
        <v>29</v>
      </c>
      <c r="B21" s="78"/>
      <c r="C21" s="78"/>
      <c r="D21" s="79">
        <f>MAX(D8:D17)</f>
        <v>12.9626</v>
      </c>
      <c r="E21" s="78"/>
      <c r="F21" s="79">
        <f>MAX(F8:F17)</f>
        <v>14.1998</v>
      </c>
      <c r="G21" s="78"/>
      <c r="H21" s="79">
        <f>MAX(H8:H17)</f>
        <v>48.4863</v>
      </c>
      <c r="I21" s="78"/>
      <c r="J21" s="79">
        <f>MAX(J8:J17)</f>
        <v>53.811100000000003</v>
      </c>
      <c r="K21" s="78"/>
      <c r="L21" s="79">
        <f>MAX(L8:L17)</f>
        <v>16.730399999999999</v>
      </c>
      <c r="M21" s="78"/>
      <c r="N21" s="79">
        <f>MAX(N8:N17)</f>
        <v>14.132999999999999</v>
      </c>
      <c r="O21" s="78"/>
      <c r="P21" s="79">
        <f>MAX(P8:P17)</f>
        <v>12.9434</v>
      </c>
      <c r="Q21" s="78"/>
      <c r="R21" s="79">
        <f>MAX(R8:R17)</f>
        <v>30.208500000000001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44391</v>
      </c>
      <c r="C8" s="65">
        <f>VLOOKUP($A8,'Return Data'!$B$7:$R$2843,4,0)</f>
        <v>70.56</v>
      </c>
      <c r="D8" s="65">
        <f>VLOOKUP($A8,'Return Data'!$B$7:$R$2843,10,0)</f>
        <v>7.9889999999999999</v>
      </c>
      <c r="E8" s="66">
        <f t="shared" ref="E8:E17" si="0">RANK(D8,D$8:D$17,0)</f>
        <v>3</v>
      </c>
      <c r="F8" s="65">
        <f>VLOOKUP($A8,'Return Data'!$B$7:$R$2843,11,0)</f>
        <v>8.2706999999999997</v>
      </c>
      <c r="G8" s="66">
        <f t="shared" ref="G8:G14" si="1">RANK(F8,F$8:F$17,0)</f>
        <v>4</v>
      </c>
      <c r="H8" s="65">
        <f>VLOOKUP($A8,'Return Data'!$B$7:$R$2843,12,0)</f>
        <v>23.399799999999999</v>
      </c>
      <c r="I8" s="66">
        <f t="shared" ref="I8" si="2">RANK(H8,H$8:H$17,0)</f>
        <v>3</v>
      </c>
      <c r="J8" s="65">
        <f>VLOOKUP($A8,'Return Data'!$B$7:$R$2843,13,0)</f>
        <v>31.764700000000001</v>
      </c>
      <c r="K8" s="66">
        <f>RANK(J8,J$8:J$17,0)</f>
        <v>2</v>
      </c>
      <c r="L8" s="65">
        <f>VLOOKUP($A8,'Return Data'!$B$7:$R$2843,17,0)</f>
        <v>15.131600000000001</v>
      </c>
      <c r="M8" s="66">
        <f>RANK(L8,L$8:L$17,0)</f>
        <v>2</v>
      </c>
      <c r="N8" s="65">
        <f>VLOOKUP($A8,'Return Data'!$B$7:$R$2843,14,0)</f>
        <v>12.0312</v>
      </c>
      <c r="O8" s="66">
        <f>RANK(N8,N$8:N$17,0)</f>
        <v>3</v>
      </c>
      <c r="P8" s="65">
        <f>VLOOKUP($A8,'Return Data'!$B$7:$R$2843,15,0)</f>
        <v>11.0967</v>
      </c>
      <c r="Q8" s="66">
        <f>RANK(P8,P$8:P$17,0)</f>
        <v>3</v>
      </c>
      <c r="R8" s="65">
        <f>VLOOKUP($A8,'Return Data'!$B$7:$R$2843,16,0)</f>
        <v>9.6387999999999998</v>
      </c>
      <c r="S8" s="67">
        <f t="shared" ref="S8:S17" si="3">RANK(R8,R$8:R$17,0)</f>
        <v>9</v>
      </c>
    </row>
    <row r="9" spans="1:20" x14ac:dyDescent="0.3">
      <c r="A9" s="63" t="s">
        <v>545</v>
      </c>
      <c r="B9" s="64">
        <f>VLOOKUP($A9,'Return Data'!$B$7:$R$2843,3,0)</f>
        <v>44391</v>
      </c>
      <c r="C9" s="65">
        <f>VLOOKUP($A9,'Return Data'!$B$7:$R$2843,4,0)</f>
        <v>261.39100000000002</v>
      </c>
      <c r="D9" s="65">
        <f>VLOOKUP($A9,'Return Data'!$B$7:$R$2843,10,0)</f>
        <v>12.796900000000001</v>
      </c>
      <c r="E9" s="66">
        <f t="shared" si="0"/>
        <v>1</v>
      </c>
      <c r="F9" s="65">
        <f>VLOOKUP($A9,'Return Data'!$B$7:$R$2843,11,0)</f>
        <v>13.867100000000001</v>
      </c>
      <c r="G9" s="66">
        <f t="shared" si="1"/>
        <v>1</v>
      </c>
      <c r="H9" s="65">
        <f>VLOOKUP($A9,'Return Data'!$B$7:$R$2843,12,0)</f>
        <v>47.849800000000002</v>
      </c>
      <c r="I9" s="66">
        <f t="shared" ref="I9:I17" si="4">RANK(H9,H$8:H$17,0)</f>
        <v>1</v>
      </c>
      <c r="J9" s="65">
        <f>VLOOKUP($A9,'Return Data'!$B$7:$R$2843,13,0)</f>
        <v>52.927300000000002</v>
      </c>
      <c r="K9" s="66">
        <f t="shared" ref="K9:K17" si="5">RANK(J9,J$8:J$17,0)</f>
        <v>1</v>
      </c>
      <c r="L9" s="65">
        <f>VLOOKUP($A9,'Return Data'!$B$7:$R$2843,17,0)</f>
        <v>13.8026</v>
      </c>
      <c r="M9" s="66">
        <f t="shared" ref="M9:M17" si="6">RANK(L9,L$8:L$17,0)</f>
        <v>6</v>
      </c>
      <c r="N9" s="65">
        <f>VLOOKUP($A9,'Return Data'!$B$7:$R$2843,14,0)</f>
        <v>13.341200000000001</v>
      </c>
      <c r="O9" s="66">
        <f t="shared" ref="O9:O17" si="7">RANK(N9,N$8:N$17,0)</f>
        <v>1</v>
      </c>
      <c r="P9" s="65">
        <f>VLOOKUP($A9,'Return Data'!$B$7:$R$2843,15,0)</f>
        <v>12.9102</v>
      </c>
      <c r="Q9" s="66">
        <f t="shared" ref="Q9:Q14" si="8">RANK(P9,P$8:P$17,0)</f>
        <v>1</v>
      </c>
      <c r="R9" s="65">
        <f>VLOOKUP($A9,'Return Data'!$B$7:$R$2843,16,0)</f>
        <v>16.941600000000001</v>
      </c>
      <c r="S9" s="67">
        <f t="shared" si="3"/>
        <v>2</v>
      </c>
    </row>
    <row r="10" spans="1:20" x14ac:dyDescent="0.3">
      <c r="A10" s="63" t="s">
        <v>547</v>
      </c>
      <c r="B10" s="64">
        <f>VLOOKUP($A10,'Return Data'!$B$7:$R$2843,3,0)</f>
        <v>44391</v>
      </c>
      <c r="C10" s="65">
        <f>VLOOKUP($A10,'Return Data'!$B$7:$R$2843,4,0)</f>
        <v>46.56</v>
      </c>
      <c r="D10" s="65">
        <f>VLOOKUP($A10,'Return Data'!$B$7:$R$2843,10,0)</f>
        <v>5.8422000000000001</v>
      </c>
      <c r="E10" s="66">
        <f t="shared" si="0"/>
        <v>7</v>
      </c>
      <c r="F10" s="65">
        <f>VLOOKUP($A10,'Return Data'!$B$7:$R$2843,11,0)</f>
        <v>7.0345000000000004</v>
      </c>
      <c r="G10" s="66">
        <f t="shared" si="1"/>
        <v>7</v>
      </c>
      <c r="H10" s="65">
        <f>VLOOKUP($A10,'Return Data'!$B$7:$R$2843,12,0)</f>
        <v>20.154800000000002</v>
      </c>
      <c r="I10" s="66">
        <f t="shared" si="4"/>
        <v>4</v>
      </c>
      <c r="J10" s="65">
        <f>VLOOKUP($A10,'Return Data'!$B$7:$R$2843,13,0)</f>
        <v>29.333300000000001</v>
      </c>
      <c r="K10" s="66">
        <f t="shared" si="5"/>
        <v>4</v>
      </c>
      <c r="L10" s="65">
        <f>VLOOKUP($A10,'Return Data'!$B$7:$R$2843,17,0)</f>
        <v>13.933199999999999</v>
      </c>
      <c r="M10" s="66">
        <f t="shared" si="6"/>
        <v>5</v>
      </c>
      <c r="N10" s="65">
        <f>VLOOKUP($A10,'Return Data'!$B$7:$R$2843,14,0)</f>
        <v>11.5534</v>
      </c>
      <c r="O10" s="66">
        <f t="shared" si="7"/>
        <v>4</v>
      </c>
      <c r="P10" s="65">
        <f>VLOOKUP($A10,'Return Data'!$B$7:$R$2843,15,0)</f>
        <v>10.683999999999999</v>
      </c>
      <c r="Q10" s="66">
        <f t="shared" si="8"/>
        <v>4</v>
      </c>
      <c r="R10" s="65">
        <f>VLOOKUP($A10,'Return Data'!$B$7:$R$2843,16,0)</f>
        <v>11.152200000000001</v>
      </c>
      <c r="S10" s="67">
        <f t="shared" si="3"/>
        <v>6</v>
      </c>
    </row>
    <row r="11" spans="1:20" x14ac:dyDescent="0.3">
      <c r="A11" s="63" t="s">
        <v>550</v>
      </c>
      <c r="B11" s="64">
        <f>VLOOKUP($A11,'Return Data'!$B$7:$R$2843,3,0)</f>
        <v>44391</v>
      </c>
      <c r="C11" s="65">
        <f>VLOOKUP($A11,'Return Data'!$B$7:$R$2843,4,0)</f>
        <v>10.1731</v>
      </c>
      <c r="D11" s="65">
        <f>VLOOKUP($A11,'Return Data'!$B$7:$R$2843,10,0)</f>
        <v>8.766</v>
      </c>
      <c r="E11" s="66">
        <f t="shared" si="0"/>
        <v>2</v>
      </c>
      <c r="F11" s="65">
        <f>VLOOKUP($A11,'Return Data'!$B$7:$R$2843,11,0)</f>
        <v>9.8392999999999997</v>
      </c>
      <c r="G11" s="66">
        <f t="shared" si="1"/>
        <v>2</v>
      </c>
      <c r="H11" s="65">
        <f>VLOOKUP($A11,'Return Data'!$B$7:$R$2843,12,0)</f>
        <v>17.492599999999999</v>
      </c>
      <c r="I11" s="66">
        <f t="shared" si="4"/>
        <v>7</v>
      </c>
      <c r="J11" s="65">
        <f>VLOOKUP($A11,'Return Data'!$B$7:$R$2843,13,0)</f>
        <v>18.54</v>
      </c>
      <c r="K11" s="66">
        <f t="shared" si="5"/>
        <v>9</v>
      </c>
      <c r="L11" s="65"/>
      <c r="M11" s="66"/>
      <c r="N11" s="65"/>
      <c r="O11" s="66"/>
      <c r="P11" s="65"/>
      <c r="Q11" s="66"/>
      <c r="R11" s="65">
        <f>VLOOKUP($A11,'Return Data'!$B$7:$R$2843,16,0)</f>
        <v>1.1229</v>
      </c>
      <c r="S11" s="67">
        <f t="shared" si="3"/>
        <v>10</v>
      </c>
    </row>
    <row r="12" spans="1:20" x14ac:dyDescent="0.3">
      <c r="A12" s="63" t="s">
        <v>552</v>
      </c>
      <c r="B12" s="64">
        <f>VLOOKUP($A12,'Return Data'!$B$7:$R$2843,3,0)</f>
        <v>44391</v>
      </c>
      <c r="C12" s="65">
        <f>VLOOKUP($A12,'Return Data'!$B$7:$R$2843,4,0)</f>
        <v>13.79</v>
      </c>
      <c r="D12" s="65">
        <f>VLOOKUP($A12,'Return Data'!$B$7:$R$2843,10,0)</f>
        <v>5.0667</v>
      </c>
      <c r="E12" s="66">
        <f t="shared" si="0"/>
        <v>8</v>
      </c>
      <c r="F12" s="65">
        <f>VLOOKUP($A12,'Return Data'!$B$7:$R$2843,11,0)</f>
        <v>6.1421999999999999</v>
      </c>
      <c r="G12" s="66">
        <f t="shared" si="1"/>
        <v>8</v>
      </c>
      <c r="H12" s="65">
        <f>VLOOKUP($A12,'Return Data'!$B$7:$R$2843,12,0)</f>
        <v>15.6297</v>
      </c>
      <c r="I12" s="66">
        <f t="shared" si="4"/>
        <v>8</v>
      </c>
      <c r="J12" s="65">
        <f>VLOOKUP($A12,'Return Data'!$B$7:$R$2843,13,0)</f>
        <v>24.2454</v>
      </c>
      <c r="K12" s="66">
        <f t="shared" si="5"/>
        <v>8</v>
      </c>
      <c r="L12" s="65">
        <f>VLOOKUP($A12,'Return Data'!$B$7:$R$2843,17,0)</f>
        <v>14.093999999999999</v>
      </c>
      <c r="M12" s="66">
        <f t="shared" si="6"/>
        <v>4</v>
      </c>
      <c r="N12" s="65"/>
      <c r="O12" s="66"/>
      <c r="P12" s="65"/>
      <c r="Q12" s="66"/>
      <c r="R12" s="65">
        <f>VLOOKUP($A12,'Return Data'!$B$7:$R$2843,16,0)</f>
        <v>11.5175</v>
      </c>
      <c r="S12" s="67">
        <f t="shared" si="3"/>
        <v>5</v>
      </c>
    </row>
    <row r="13" spans="1:20" x14ac:dyDescent="0.3">
      <c r="A13" s="63" t="s">
        <v>554</v>
      </c>
      <c r="B13" s="64">
        <f>VLOOKUP($A13,'Return Data'!$B$7:$R$2843,3,0)</f>
        <v>44391</v>
      </c>
      <c r="C13" s="65">
        <f>VLOOKUP($A13,'Return Data'!$B$7:$R$2843,4,0)</f>
        <v>29.983000000000001</v>
      </c>
      <c r="D13" s="65">
        <f>VLOOKUP($A13,'Return Data'!$B$7:$R$2843,10,0)</f>
        <v>3.8696000000000002</v>
      </c>
      <c r="E13" s="66">
        <f t="shared" si="0"/>
        <v>9</v>
      </c>
      <c r="F13" s="65">
        <f>VLOOKUP($A13,'Return Data'!$B$7:$R$2843,11,0)</f>
        <v>3.4967000000000001</v>
      </c>
      <c r="G13" s="66">
        <f t="shared" si="1"/>
        <v>9</v>
      </c>
      <c r="H13" s="65">
        <f>VLOOKUP($A13,'Return Data'!$B$7:$R$2843,12,0)</f>
        <v>10.041499999999999</v>
      </c>
      <c r="I13" s="66">
        <f t="shared" si="4"/>
        <v>10</v>
      </c>
      <c r="J13" s="65">
        <f>VLOOKUP($A13,'Return Data'!$B$7:$R$2843,13,0)</f>
        <v>17.276900000000001</v>
      </c>
      <c r="K13" s="66">
        <f t="shared" si="5"/>
        <v>10</v>
      </c>
      <c r="L13" s="65">
        <f>VLOOKUP($A13,'Return Data'!$B$7:$R$2843,17,0)</f>
        <v>10.8933</v>
      </c>
      <c r="M13" s="66">
        <f t="shared" si="6"/>
        <v>8</v>
      </c>
      <c r="N13" s="65">
        <f>VLOOKUP($A13,'Return Data'!$B$7:$R$2843,14,0)</f>
        <v>8.2113999999999994</v>
      </c>
      <c r="O13" s="66">
        <f t="shared" si="7"/>
        <v>6</v>
      </c>
      <c r="P13" s="65">
        <f>VLOOKUP($A13,'Return Data'!$B$7:$R$2843,15,0)</f>
        <v>8.3048000000000002</v>
      </c>
      <c r="Q13" s="66">
        <f t="shared" si="8"/>
        <v>5</v>
      </c>
      <c r="R13" s="65">
        <f>VLOOKUP($A13,'Return Data'!$B$7:$R$2843,16,0)</f>
        <v>11.092499999999999</v>
      </c>
      <c r="S13" s="67">
        <f t="shared" si="3"/>
        <v>7</v>
      </c>
    </row>
    <row r="14" spans="1:20" x14ac:dyDescent="0.3">
      <c r="A14" s="63" t="s">
        <v>555</v>
      </c>
      <c r="B14" s="64">
        <f>VLOOKUP($A14,'Return Data'!$B$7:$R$2843,3,0)</f>
        <v>44391</v>
      </c>
      <c r="C14" s="65">
        <f>VLOOKUP($A14,'Return Data'!$B$7:$R$2843,4,0)</f>
        <v>116.9529</v>
      </c>
      <c r="D14" s="65">
        <f>VLOOKUP($A14,'Return Data'!$B$7:$R$2843,10,0)</f>
        <v>7.9722999999999997</v>
      </c>
      <c r="E14" s="66">
        <f t="shared" si="0"/>
        <v>4</v>
      </c>
      <c r="F14" s="65">
        <f>VLOOKUP($A14,'Return Data'!$B$7:$R$2843,11,0)</f>
        <v>9.0526999999999997</v>
      </c>
      <c r="G14" s="66">
        <f t="shared" si="1"/>
        <v>3</v>
      </c>
      <c r="H14" s="65">
        <f>VLOOKUP($A14,'Return Data'!$B$7:$R$2843,12,0)</f>
        <v>23.625599999999999</v>
      </c>
      <c r="I14" s="66">
        <f t="shared" si="4"/>
        <v>2</v>
      </c>
      <c r="J14" s="65">
        <f>VLOOKUP($A14,'Return Data'!$B$7:$R$2843,13,0)</f>
        <v>31.761600000000001</v>
      </c>
      <c r="K14" s="66">
        <f t="shared" si="5"/>
        <v>3</v>
      </c>
      <c r="L14" s="65">
        <f>VLOOKUP($A14,'Return Data'!$B$7:$R$2843,17,0)</f>
        <v>12.8726</v>
      </c>
      <c r="M14" s="66">
        <f t="shared" si="6"/>
        <v>7</v>
      </c>
      <c r="N14" s="65">
        <f>VLOOKUP($A14,'Return Data'!$B$7:$R$2843,14,0)</f>
        <v>10.9108</v>
      </c>
      <c r="O14" s="66">
        <f t="shared" si="7"/>
        <v>5</v>
      </c>
      <c r="P14" s="65">
        <f>VLOOKUP($A14,'Return Data'!$B$7:$R$2843,15,0)</f>
        <v>11.372</v>
      </c>
      <c r="Q14" s="66">
        <f t="shared" si="8"/>
        <v>2</v>
      </c>
      <c r="R14" s="65">
        <f>VLOOKUP($A14,'Return Data'!$B$7:$R$2843,16,0)</f>
        <v>15.894600000000001</v>
      </c>
      <c r="S14" s="67">
        <f t="shared" si="3"/>
        <v>3</v>
      </c>
    </row>
    <row r="15" spans="1:20" x14ac:dyDescent="0.3">
      <c r="A15" s="63" t="s">
        <v>558</v>
      </c>
      <c r="B15" s="64">
        <f>VLOOKUP($A15,'Return Data'!$B$7:$R$2843,3,0)</f>
        <v>44391</v>
      </c>
      <c r="C15" s="65">
        <f>VLOOKUP($A15,'Return Data'!$B$7:$R$2843,4,0)</f>
        <v>13.9392</v>
      </c>
      <c r="D15" s="65">
        <f>VLOOKUP($A15,'Return Data'!$B$7:$R$2843,10,0)</f>
        <v>6.8646000000000003</v>
      </c>
      <c r="E15" s="66">
        <f t="shared" si="0"/>
        <v>5</v>
      </c>
      <c r="F15" s="65">
        <f>VLOOKUP($A15,'Return Data'!$B$7:$R$2843,11,0)</f>
        <v>7.0377000000000001</v>
      </c>
      <c r="G15" s="66">
        <f t="shared" ref="G15" si="9">RANK(F15,F$8:F$17,0)</f>
        <v>6</v>
      </c>
      <c r="H15" s="65">
        <f>VLOOKUP($A15,'Return Data'!$B$7:$R$2843,12,0)</f>
        <v>19.292400000000001</v>
      </c>
      <c r="I15" s="66">
        <f t="shared" si="4"/>
        <v>6</v>
      </c>
      <c r="J15" s="65">
        <f>VLOOKUP($A15,'Return Data'!$B$7:$R$2843,13,0)</f>
        <v>27.0608</v>
      </c>
      <c r="K15" s="66">
        <f t="shared" si="5"/>
        <v>6</v>
      </c>
      <c r="L15" s="65"/>
      <c r="M15" s="66"/>
      <c r="N15" s="65"/>
      <c r="O15" s="66"/>
      <c r="P15" s="65"/>
      <c r="Q15" s="66"/>
      <c r="R15" s="65">
        <f>VLOOKUP($A15,'Return Data'!$B$7:$R$2843,16,0)</f>
        <v>27.748899999999999</v>
      </c>
      <c r="S15" s="67">
        <f t="shared" si="3"/>
        <v>1</v>
      </c>
    </row>
    <row r="16" spans="1:20" x14ac:dyDescent="0.3">
      <c r="A16" s="63" t="s">
        <v>560</v>
      </c>
      <c r="B16" s="64">
        <f>VLOOKUP($A16,'Return Data'!$B$7:$R$2843,3,0)</f>
        <v>44391</v>
      </c>
      <c r="C16" s="65">
        <f>VLOOKUP($A16,'Return Data'!$B$7:$R$2843,4,0)</f>
        <v>13.7811</v>
      </c>
      <c r="D16" s="65">
        <f>VLOOKUP($A16,'Return Data'!$B$7:$R$2843,10,0)</f>
        <v>5.87</v>
      </c>
      <c r="E16" s="66">
        <f t="shared" si="0"/>
        <v>6</v>
      </c>
      <c r="F16" s="65">
        <f>VLOOKUP($A16,'Return Data'!$B$7:$R$2843,11,0)</f>
        <v>7.4733999999999998</v>
      </c>
      <c r="G16" s="66">
        <f>RANK(F16,F$8:F$17,0)</f>
        <v>5</v>
      </c>
      <c r="H16" s="65">
        <f>VLOOKUP($A16,'Return Data'!$B$7:$R$2843,12,0)</f>
        <v>20.097799999999999</v>
      </c>
      <c r="I16" s="66">
        <f t="shared" si="4"/>
        <v>5</v>
      </c>
      <c r="J16" s="65">
        <f>VLOOKUP($A16,'Return Data'!$B$7:$R$2843,13,0)</f>
        <v>27.502400000000002</v>
      </c>
      <c r="K16" s="66">
        <f t="shared" si="5"/>
        <v>5</v>
      </c>
      <c r="L16" s="65">
        <f>VLOOKUP($A16,'Return Data'!$B$7:$R$2843,17,0)</f>
        <v>14.7195</v>
      </c>
      <c r="M16" s="66">
        <f t="shared" si="6"/>
        <v>3</v>
      </c>
      <c r="N16" s="65"/>
      <c r="O16" s="66"/>
      <c r="P16" s="65"/>
      <c r="Q16" s="66"/>
      <c r="R16" s="65">
        <f>VLOOKUP($A16,'Return Data'!$B$7:$R$2843,16,0)</f>
        <v>13.923500000000001</v>
      </c>
      <c r="S16" s="67">
        <f t="shared" si="3"/>
        <v>4</v>
      </c>
    </row>
    <row r="17" spans="1:19" x14ac:dyDescent="0.3">
      <c r="A17" s="63" t="s">
        <v>562</v>
      </c>
      <c r="B17" s="64">
        <f>VLOOKUP($A17,'Return Data'!$B$7:$R$2843,3,0)</f>
        <v>44391</v>
      </c>
      <c r="C17" s="65">
        <f>VLOOKUP($A17,'Return Data'!$B$7:$R$2843,4,0)</f>
        <v>14.39</v>
      </c>
      <c r="D17" s="65">
        <f>VLOOKUP($A17,'Return Data'!$B$7:$R$2843,10,0)</f>
        <v>3.5996999999999999</v>
      </c>
      <c r="E17" s="66">
        <f t="shared" si="0"/>
        <v>10</v>
      </c>
      <c r="F17" s="65">
        <f>VLOOKUP($A17,'Return Data'!$B$7:$R$2843,11,0)</f>
        <v>2.9327999999999999</v>
      </c>
      <c r="G17" s="66">
        <f>RANK(F17,F$8:F$17,0)</f>
        <v>10</v>
      </c>
      <c r="H17" s="65">
        <f>VLOOKUP($A17,'Return Data'!$B$7:$R$2843,12,0)</f>
        <v>14.2971</v>
      </c>
      <c r="I17" s="66">
        <f t="shared" si="4"/>
        <v>9</v>
      </c>
      <c r="J17" s="65">
        <f>VLOOKUP($A17,'Return Data'!$B$7:$R$2843,13,0)</f>
        <v>25.6769</v>
      </c>
      <c r="K17" s="66">
        <f t="shared" si="5"/>
        <v>7</v>
      </c>
      <c r="L17" s="65">
        <f>VLOOKUP($A17,'Return Data'!$B$7:$R$2843,17,0)</f>
        <v>15.7363</v>
      </c>
      <c r="M17" s="66">
        <f t="shared" si="6"/>
        <v>1</v>
      </c>
      <c r="N17" s="65">
        <f>VLOOKUP($A17,'Return Data'!$B$7:$R$2843,14,0)</f>
        <v>12.4261</v>
      </c>
      <c r="O17" s="66">
        <f t="shared" si="7"/>
        <v>2</v>
      </c>
      <c r="P17" s="65"/>
      <c r="Q17" s="66"/>
      <c r="R17" s="65">
        <f>VLOOKUP($A17,'Return Data'!$B$7:$R$2843,16,0)</f>
        <v>10.8202</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6.8636999999999997</v>
      </c>
      <c r="E19" s="74"/>
      <c r="F19" s="75">
        <f>AVERAGE(F8:F17)</f>
        <v>7.5147099999999991</v>
      </c>
      <c r="G19" s="74"/>
      <c r="H19" s="75">
        <f>AVERAGE(H8:H17)</f>
        <v>21.188110000000002</v>
      </c>
      <c r="I19" s="74"/>
      <c r="J19" s="75">
        <f>AVERAGE(J8:J17)</f>
        <v>28.608929999999997</v>
      </c>
      <c r="K19" s="74"/>
      <c r="L19" s="75">
        <f>AVERAGE(L8:L17)</f>
        <v>13.897887500000001</v>
      </c>
      <c r="M19" s="74"/>
      <c r="N19" s="75">
        <f>AVERAGE(N8:N17)</f>
        <v>11.412349999999998</v>
      </c>
      <c r="O19" s="74"/>
      <c r="P19" s="75">
        <f>AVERAGE(P8:P17)</f>
        <v>10.87354</v>
      </c>
      <c r="Q19" s="74"/>
      <c r="R19" s="75">
        <f>AVERAGE(R8:R17)</f>
        <v>12.985270000000003</v>
      </c>
      <c r="S19" s="76"/>
    </row>
    <row r="20" spans="1:19" x14ac:dyDescent="0.3">
      <c r="A20" s="73" t="s">
        <v>28</v>
      </c>
      <c r="B20" s="74"/>
      <c r="C20" s="74"/>
      <c r="D20" s="75">
        <f>MIN(D8:D17)</f>
        <v>3.5996999999999999</v>
      </c>
      <c r="E20" s="74"/>
      <c r="F20" s="75">
        <f>MIN(F8:F17)</f>
        <v>2.9327999999999999</v>
      </c>
      <c r="G20" s="74"/>
      <c r="H20" s="75">
        <f>MIN(H8:H17)</f>
        <v>10.041499999999999</v>
      </c>
      <c r="I20" s="74"/>
      <c r="J20" s="75">
        <f>MIN(J8:J17)</f>
        <v>17.276900000000001</v>
      </c>
      <c r="K20" s="74"/>
      <c r="L20" s="75">
        <f>MIN(L8:L17)</f>
        <v>10.8933</v>
      </c>
      <c r="M20" s="74"/>
      <c r="N20" s="75">
        <f>MIN(N8:N17)</f>
        <v>8.2113999999999994</v>
      </c>
      <c r="O20" s="74"/>
      <c r="P20" s="75">
        <f>MIN(P8:P17)</f>
        <v>8.3048000000000002</v>
      </c>
      <c r="Q20" s="74"/>
      <c r="R20" s="75">
        <f>MIN(R8:R17)</f>
        <v>1.1229</v>
      </c>
      <c r="S20" s="76"/>
    </row>
    <row r="21" spans="1:19" ht="15" thickBot="1" x14ac:dyDescent="0.35">
      <c r="A21" s="77" t="s">
        <v>29</v>
      </c>
      <c r="B21" s="78"/>
      <c r="C21" s="78"/>
      <c r="D21" s="79">
        <f>MAX(D8:D17)</f>
        <v>12.796900000000001</v>
      </c>
      <c r="E21" s="78"/>
      <c r="F21" s="79">
        <f>MAX(F8:F17)</f>
        <v>13.867100000000001</v>
      </c>
      <c r="G21" s="78"/>
      <c r="H21" s="79">
        <f>MAX(H8:H17)</f>
        <v>47.849800000000002</v>
      </c>
      <c r="I21" s="78"/>
      <c r="J21" s="79">
        <f>MAX(J8:J17)</f>
        <v>52.927300000000002</v>
      </c>
      <c r="K21" s="78"/>
      <c r="L21" s="79">
        <f>MAX(L8:L17)</f>
        <v>15.7363</v>
      </c>
      <c r="M21" s="78"/>
      <c r="N21" s="79">
        <f>MAX(N8:N17)</f>
        <v>13.341200000000001</v>
      </c>
      <c r="O21" s="78"/>
      <c r="P21" s="79">
        <f>MAX(P8:P17)</f>
        <v>12.9102</v>
      </c>
      <c r="Q21" s="78"/>
      <c r="R21" s="79">
        <f>MAX(R8:R17)</f>
        <v>27.748899999999999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2021-07-15T05:08:17Z</dcterms:modified>
</cp:coreProperties>
</file>