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B34B119-90CF-428F-B78D-25FBE2006C2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<sst xmlns="http://schemas.openxmlformats.org/spreadsheetml/2006/main" count="10816" uniqueCount="2062">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</sst>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1500</v>
      </c>
      <c r="D23" s="109"/>
      <c r="E23" s="110"/>
      <c r="G23" s="108" t="s">
        <v>1501</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1453</v>
      </c>
      <c r="D27" s="116"/>
      <c r="E27" s="117"/>
      <c r="G27" s="115" t="s">
        <v>1454</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1492</v>
      </c>
      <c r="D39" s="116"/>
      <c r="E39" s="117"/>
      <c r="G39" s="115" t="s">
        <v>1493</v>
      </c>
      <c r="H39" s="116"/>
      <c r="I39" s="117"/>
      <c r="K39" s="115" t="s">
        <v>1451</v>
      </c>
      <c r="L39" s="116"/>
      <c r="M39" s="117"/>
      <c r="O39" s="115" t="s">
        <v>1452</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44817</v>
      </c>
      <c r="C8" s="60">
        <f>VLOOKUP($A8,'Return Data'!$B$7:$R$2292,4,0)</f>
        <v>1187.45</v>
      </c>
      <c r="D8" s="60">
        <f>VLOOKUP($A8,'Return Data'!$B$7:$R$2292,10,0)</f>
        <v>12.1548</v>
      </c>
      <c r="E8" s="61">
        <f t="shared" ref="E8:E39" si="0">RANK(D8,D$8:D$39,0)</f>
        <v>26</v>
      </c>
      <c r="F8" s="60">
        <f>VLOOKUP($A8,'Return Data'!$B$7:$R$2292,11,0)</f>
        <v>3.1004999999999998</v>
      </c>
      <c r="G8" s="61">
        <f t="shared" ref="G8:G39" si="1">RANK(F8,F$8:F$39,0)</f>
        <v>31</v>
      </c>
      <c r="H8" s="60">
        <f>VLOOKUP($A8,'Return Data'!$B$7:$R$2292,12,0)</f>
        <v>2.2534999999999998</v>
      </c>
      <c r="I8" s="61">
        <f t="shared" ref="I8:I39" si="2">RANK(H8,H$8:H$39,0)</f>
        <v>23</v>
      </c>
      <c r="J8" s="60">
        <f>VLOOKUP($A8,'Return Data'!$B$7:$R$2292,13,0)</f>
        <v>1.2397</v>
      </c>
      <c r="K8" s="61">
        <f t="shared" ref="K8:K39" si="3">RANK(J8,J$8:J$39,0)</f>
        <v>29</v>
      </c>
      <c r="L8" s="60">
        <f>VLOOKUP($A8,'Return Data'!$B$7:$R$2292,17,0)</f>
        <v>23.7941</v>
      </c>
      <c r="M8" s="61">
        <f t="shared" ref="M8:M39" si="4">RANK(L8,L$8:L$39,0)</f>
        <v>15</v>
      </c>
      <c r="N8" s="60">
        <f>VLOOKUP($A8,'Return Data'!$B$7:$R$2292,14,0)</f>
        <v>15.129799999999999</v>
      </c>
      <c r="O8" s="61">
        <f t="shared" ref="O8:O26" si="5">RANK(N8,N$8:N$39,0)</f>
        <v>22</v>
      </c>
      <c r="P8" s="60">
        <f>VLOOKUP($A8,'Return Data'!$B$7:$R$2292,15,0)</f>
        <v>8.7341999999999995</v>
      </c>
      <c r="Q8" s="61">
        <f>RANK(P8,P$8:P$39,0)</f>
        <v>22</v>
      </c>
      <c r="R8" s="60">
        <f>VLOOKUP($A8,'Return Data'!$B$7:$R$2292,16,0)</f>
        <v>13.451599999999999</v>
      </c>
      <c r="S8" s="62">
        <f t="shared" ref="S8:S39" si="6">RANK(R8,R$8:R$39,0)</f>
        <v>19</v>
      </c>
    </row>
    <row r="9" spans="1:20" x14ac:dyDescent="0.3">
      <c r="A9" s="58" t="s">
        <v>477</v>
      </c>
      <c r="B9" s="59">
        <f>VLOOKUP($A9,'Return Data'!$B$7:$R$2292,3,0)</f>
        <v>44817</v>
      </c>
      <c r="C9" s="60">
        <f>VLOOKUP($A9,'Return Data'!$B$7:$R$2292,4,0)</f>
        <v>16.54</v>
      </c>
      <c r="D9" s="60">
        <f>VLOOKUP($A9,'Return Data'!$B$7:$R$2292,10,0)</f>
        <v>13.3653</v>
      </c>
      <c r="E9" s="61">
        <f t="shared" si="0"/>
        <v>16</v>
      </c>
      <c r="F9" s="60">
        <f>VLOOKUP($A9,'Return Data'!$B$7:$R$2292,11,0)</f>
        <v>5.7545000000000002</v>
      </c>
      <c r="G9" s="61">
        <f t="shared" si="1"/>
        <v>26</v>
      </c>
      <c r="H9" s="60">
        <f>VLOOKUP($A9,'Return Data'!$B$7:$R$2292,12,0)</f>
        <v>-1.2537</v>
      </c>
      <c r="I9" s="61">
        <f t="shared" si="2"/>
        <v>30</v>
      </c>
      <c r="J9" s="60">
        <f>VLOOKUP($A9,'Return Data'!$B$7:$R$2292,13,0)</f>
        <v>1.5347</v>
      </c>
      <c r="K9" s="61">
        <f t="shared" si="3"/>
        <v>27</v>
      </c>
      <c r="L9" s="60">
        <f>VLOOKUP($A9,'Return Data'!$B$7:$R$2292,17,0)</f>
        <v>20.974599999999999</v>
      </c>
      <c r="M9" s="61">
        <f t="shared" si="4"/>
        <v>22</v>
      </c>
      <c r="N9" s="60">
        <f>VLOOKUP($A9,'Return Data'!$B$7:$R$2292,14,0)</f>
        <v>16.411999999999999</v>
      </c>
      <c r="O9" s="61">
        <f t="shared" si="5"/>
        <v>18</v>
      </c>
      <c r="P9" s="60"/>
      <c r="Q9" s="61"/>
      <c r="R9" s="60">
        <f>VLOOKUP($A9,'Return Data'!$B$7:$R$2292,16,0)</f>
        <v>13.0626</v>
      </c>
      <c r="S9" s="62">
        <f t="shared" si="6"/>
        <v>21</v>
      </c>
    </row>
    <row r="10" spans="1:20" x14ac:dyDescent="0.3">
      <c r="A10" s="58" t="s">
        <v>1954</v>
      </c>
      <c r="B10" s="59">
        <f>VLOOKUP($A10,'Return Data'!$B$7:$R$2292,3,0)</f>
        <v>44817</v>
      </c>
      <c r="C10" s="60">
        <f>VLOOKUP($A10,'Return Data'!$B$7:$R$2292,4,0)</f>
        <v>20.8904</v>
      </c>
      <c r="D10" s="60">
        <f>VLOOKUP($A10,'Return Data'!$B$7:$R$2292,10,0)</f>
        <v>13.5144</v>
      </c>
      <c r="E10" s="61">
        <f t="shared" si="0"/>
        <v>13</v>
      </c>
      <c r="F10" s="60">
        <f>VLOOKUP($A10,'Return Data'!$B$7:$R$2292,11,0)</f>
        <v>9.5998999999999999</v>
      </c>
      <c r="G10" s="61">
        <f t="shared" si="1"/>
        <v>9</v>
      </c>
      <c r="H10" s="60">
        <f>VLOOKUP($A10,'Return Data'!$B$7:$R$2292,12,0)</f>
        <v>5.5460000000000003</v>
      </c>
      <c r="I10" s="61">
        <f t="shared" si="2"/>
        <v>9</v>
      </c>
      <c r="J10" s="60">
        <f>VLOOKUP($A10,'Return Data'!$B$7:$R$2292,13,0)</f>
        <v>6.0716999999999999</v>
      </c>
      <c r="K10" s="61">
        <f t="shared" si="3"/>
        <v>12</v>
      </c>
      <c r="L10" s="60">
        <f>VLOOKUP($A10,'Return Data'!$B$7:$R$2292,17,0)</f>
        <v>23.714200000000002</v>
      </c>
      <c r="M10" s="61">
        <f t="shared" si="4"/>
        <v>16</v>
      </c>
      <c r="N10" s="60">
        <f>VLOOKUP($A10,'Return Data'!$B$7:$R$2292,14,0)</f>
        <v>19.217300000000002</v>
      </c>
      <c r="O10" s="61">
        <f t="shared" si="5"/>
        <v>7</v>
      </c>
      <c r="P10" s="60">
        <f>VLOOKUP($A10,'Return Data'!$B$7:$R$2292,15,0)</f>
        <v>14.206</v>
      </c>
      <c r="Q10" s="61">
        <f t="shared" ref="Q10" si="7">RANK(P10,P$8:P$39,0)</f>
        <v>3</v>
      </c>
      <c r="R10" s="60">
        <f>VLOOKUP($A10,'Return Data'!$B$7:$R$2292,16,0)</f>
        <v>14.5069</v>
      </c>
      <c r="S10" s="62">
        <f t="shared" si="6"/>
        <v>9</v>
      </c>
    </row>
    <row r="11" spans="1:20" x14ac:dyDescent="0.3">
      <c r="A11" s="58" t="s">
        <v>2012</v>
      </c>
      <c r="B11" s="59">
        <f>VLOOKUP($A11,'Return Data'!$B$7:$R$2292,3,0)</f>
        <v>44817</v>
      </c>
      <c r="C11" s="60">
        <f>VLOOKUP($A11,'Return Data'!$B$7:$R$2292,4,0)</f>
        <v>24.65</v>
      </c>
      <c r="D11" s="60">
        <f>VLOOKUP($A11,'Return Data'!$B$7:$R$2292,10,0)</f>
        <v>15.4026</v>
      </c>
      <c r="E11" s="61">
        <f t="shared" si="0"/>
        <v>3</v>
      </c>
      <c r="F11" s="60">
        <f>VLOOKUP($A11,'Return Data'!$B$7:$R$2292,11,0)</f>
        <v>5.7485999999999997</v>
      </c>
      <c r="G11" s="61">
        <f t="shared" si="1"/>
        <v>27</v>
      </c>
      <c r="H11" s="60">
        <f>VLOOKUP($A11,'Return Data'!$B$7:$R$2292,12,0)</f>
        <v>-1.4787999999999999</v>
      </c>
      <c r="I11" s="61">
        <f t="shared" si="2"/>
        <v>31</v>
      </c>
      <c r="J11" s="60">
        <f>VLOOKUP($A11,'Return Data'!$B$7:$R$2292,13,0)</f>
        <v>2.5373999999999999</v>
      </c>
      <c r="K11" s="61">
        <f t="shared" si="3"/>
        <v>24</v>
      </c>
      <c r="L11" s="60">
        <f>VLOOKUP($A11,'Return Data'!$B$7:$R$2292,17,0)</f>
        <v>33.883200000000002</v>
      </c>
      <c r="M11" s="61">
        <f t="shared" si="4"/>
        <v>3</v>
      </c>
      <c r="N11" s="60">
        <f>VLOOKUP($A11,'Return Data'!$B$7:$R$2292,14,0)</f>
        <v>28.3873</v>
      </c>
      <c r="O11" s="61">
        <f t="shared" si="5"/>
        <v>2</v>
      </c>
      <c r="P11" s="60">
        <f>VLOOKUP($A11,'Return Data'!$B$7:$R$2292,15,0)</f>
        <v>13.801299999999999</v>
      </c>
      <c r="Q11" s="61">
        <f t="shared" ref="Q11:Q16" si="8">RANK(P11,P$8:P$39,0)</f>
        <v>5</v>
      </c>
      <c r="R11" s="60">
        <f>VLOOKUP($A11,'Return Data'!$B$7:$R$2292,16,0)</f>
        <v>15.790900000000001</v>
      </c>
      <c r="S11" s="62">
        <f t="shared" si="6"/>
        <v>4</v>
      </c>
    </row>
    <row r="12" spans="1:20" x14ac:dyDescent="0.3">
      <c r="A12" s="58" t="s">
        <v>481</v>
      </c>
      <c r="B12" s="59">
        <f>VLOOKUP($A12,'Return Data'!$B$7:$R$2292,3,0)</f>
        <v>44817</v>
      </c>
      <c r="C12" s="60">
        <f>VLOOKUP($A12,'Return Data'!$B$7:$R$2292,4,0)</f>
        <v>276.85000000000002</v>
      </c>
      <c r="D12" s="60">
        <f>VLOOKUP($A12,'Return Data'!$B$7:$R$2292,10,0)</f>
        <v>13.598100000000001</v>
      </c>
      <c r="E12" s="61">
        <f t="shared" si="0"/>
        <v>11</v>
      </c>
      <c r="F12" s="60">
        <f>VLOOKUP($A12,'Return Data'!$B$7:$R$2292,11,0)</f>
        <v>8.1191999999999993</v>
      </c>
      <c r="G12" s="61">
        <f t="shared" si="1"/>
        <v>19</v>
      </c>
      <c r="H12" s="60">
        <f>VLOOKUP($A12,'Return Data'!$B$7:$R$2292,12,0)</f>
        <v>3.8447</v>
      </c>
      <c r="I12" s="61">
        <f t="shared" si="2"/>
        <v>18</v>
      </c>
      <c r="J12" s="60">
        <f>VLOOKUP($A12,'Return Data'!$B$7:$R$2292,13,0)</f>
        <v>3.6736</v>
      </c>
      <c r="K12" s="61">
        <f t="shared" si="3"/>
        <v>22</v>
      </c>
      <c r="L12" s="60">
        <f>VLOOKUP($A12,'Return Data'!$B$7:$R$2292,17,0)</f>
        <v>21.994299999999999</v>
      </c>
      <c r="M12" s="61">
        <f t="shared" si="4"/>
        <v>20</v>
      </c>
      <c r="N12" s="60">
        <f>VLOOKUP($A12,'Return Data'!$B$7:$R$2292,14,0)</f>
        <v>19.106100000000001</v>
      </c>
      <c r="O12" s="61">
        <f t="shared" si="5"/>
        <v>8</v>
      </c>
      <c r="P12" s="60">
        <f>VLOOKUP($A12,'Return Data'!$B$7:$R$2292,15,0)</f>
        <v>13.2761</v>
      </c>
      <c r="Q12" s="61">
        <f t="shared" si="8"/>
        <v>6</v>
      </c>
      <c r="R12" s="60">
        <f>VLOOKUP($A12,'Return Data'!$B$7:$R$2292,16,0)</f>
        <v>14.942399999999999</v>
      </c>
      <c r="S12" s="62">
        <f t="shared" si="6"/>
        <v>7</v>
      </c>
    </row>
    <row r="13" spans="1:20" x14ac:dyDescent="0.3">
      <c r="A13" s="58" t="s">
        <v>483</v>
      </c>
      <c r="B13" s="59">
        <f>VLOOKUP($A13,'Return Data'!$B$7:$R$2292,3,0)</f>
        <v>44817</v>
      </c>
      <c r="C13" s="60">
        <f>VLOOKUP($A13,'Return Data'!$B$7:$R$2292,4,0)</f>
        <v>258.54300000000001</v>
      </c>
      <c r="D13" s="60">
        <f>VLOOKUP($A13,'Return Data'!$B$7:$R$2292,10,0)</f>
        <v>15.231199999999999</v>
      </c>
      <c r="E13" s="61">
        <f t="shared" si="0"/>
        <v>4</v>
      </c>
      <c r="F13" s="60">
        <f>VLOOKUP($A13,'Return Data'!$B$7:$R$2292,11,0)</f>
        <v>8.0044000000000004</v>
      </c>
      <c r="G13" s="61">
        <f t="shared" si="1"/>
        <v>22</v>
      </c>
      <c r="H13" s="60">
        <f>VLOOKUP($A13,'Return Data'!$B$7:$R$2292,12,0)</f>
        <v>0.29949999999999999</v>
      </c>
      <c r="I13" s="61">
        <f t="shared" si="2"/>
        <v>26</v>
      </c>
      <c r="J13" s="60">
        <f>VLOOKUP($A13,'Return Data'!$B$7:$R$2292,13,0)</f>
        <v>0.31430000000000002</v>
      </c>
      <c r="K13" s="61">
        <f t="shared" si="3"/>
        <v>30</v>
      </c>
      <c r="L13" s="60">
        <f>VLOOKUP($A13,'Return Data'!$B$7:$R$2292,17,0)</f>
        <v>22.288599999999999</v>
      </c>
      <c r="M13" s="61">
        <f t="shared" si="4"/>
        <v>19</v>
      </c>
      <c r="N13" s="60">
        <f>VLOOKUP($A13,'Return Data'!$B$7:$R$2292,14,0)</f>
        <v>17.2944</v>
      </c>
      <c r="O13" s="61">
        <f t="shared" si="5"/>
        <v>14</v>
      </c>
      <c r="P13" s="60">
        <f>VLOOKUP($A13,'Return Data'!$B$7:$R$2292,15,0)</f>
        <v>11.7036</v>
      </c>
      <c r="Q13" s="61">
        <f t="shared" si="8"/>
        <v>11</v>
      </c>
      <c r="R13" s="60">
        <f>VLOOKUP($A13,'Return Data'!$B$7:$R$2292,16,0)</f>
        <v>14.033799999999999</v>
      </c>
      <c r="S13" s="62">
        <f t="shared" si="6"/>
        <v>12</v>
      </c>
    </row>
    <row r="14" spans="1:20" x14ac:dyDescent="0.3">
      <c r="A14" s="58" t="s">
        <v>485</v>
      </c>
      <c r="B14" s="59">
        <f>VLOOKUP($A14,'Return Data'!$B$7:$R$2292,3,0)</f>
        <v>44817</v>
      </c>
      <c r="C14" s="60">
        <f>VLOOKUP($A14,'Return Data'!$B$7:$R$2292,4,0)</f>
        <v>44.28</v>
      </c>
      <c r="D14" s="60">
        <f>VLOOKUP($A14,'Return Data'!$B$7:$R$2292,10,0)</f>
        <v>12.7866</v>
      </c>
      <c r="E14" s="61">
        <f t="shared" si="0"/>
        <v>22</v>
      </c>
      <c r="F14" s="60">
        <f>VLOOKUP($A14,'Return Data'!$B$7:$R$2292,11,0)</f>
        <v>9.5496999999999996</v>
      </c>
      <c r="G14" s="61">
        <f t="shared" si="1"/>
        <v>10</v>
      </c>
      <c r="H14" s="60">
        <f>VLOOKUP($A14,'Return Data'!$B$7:$R$2292,12,0)</f>
        <v>6.0853000000000002</v>
      </c>
      <c r="I14" s="61">
        <f t="shared" si="2"/>
        <v>7</v>
      </c>
      <c r="J14" s="60">
        <f>VLOOKUP($A14,'Return Data'!$B$7:$R$2292,13,0)</f>
        <v>9.9850999999999992</v>
      </c>
      <c r="K14" s="61">
        <f t="shared" si="3"/>
        <v>4</v>
      </c>
      <c r="L14" s="60">
        <f>VLOOKUP($A14,'Return Data'!$B$7:$R$2292,17,0)</f>
        <v>27.319299999999998</v>
      </c>
      <c r="M14" s="61">
        <f t="shared" si="4"/>
        <v>8</v>
      </c>
      <c r="N14" s="60">
        <f>VLOOKUP($A14,'Return Data'!$B$7:$R$2292,14,0)</f>
        <v>19.3551</v>
      </c>
      <c r="O14" s="61">
        <f t="shared" si="5"/>
        <v>6</v>
      </c>
      <c r="P14" s="60">
        <f>VLOOKUP($A14,'Return Data'!$B$7:$R$2292,15,0)</f>
        <v>12.93</v>
      </c>
      <c r="Q14" s="61">
        <f t="shared" si="8"/>
        <v>7</v>
      </c>
      <c r="R14" s="60">
        <f>VLOOKUP($A14,'Return Data'!$B$7:$R$2292,16,0)</f>
        <v>13.6038</v>
      </c>
      <c r="S14" s="62">
        <f t="shared" si="6"/>
        <v>18</v>
      </c>
    </row>
    <row r="15" spans="1:20" x14ac:dyDescent="0.3">
      <c r="A15" s="58" t="s">
        <v>488</v>
      </c>
      <c r="B15" s="59">
        <f>VLOOKUP($A15,'Return Data'!$B$7:$R$2292,3,0)</f>
        <v>44817</v>
      </c>
      <c r="C15" s="60">
        <f>VLOOKUP($A15,'Return Data'!$B$7:$R$2292,4,0)</f>
        <v>202.8107</v>
      </c>
      <c r="D15" s="60">
        <f>VLOOKUP($A15,'Return Data'!$B$7:$R$2292,10,0)</f>
        <v>13.479799999999999</v>
      </c>
      <c r="E15" s="61">
        <f t="shared" si="0"/>
        <v>14</v>
      </c>
      <c r="F15" s="60">
        <f>VLOOKUP($A15,'Return Data'!$B$7:$R$2292,11,0)</f>
        <v>9.6508000000000003</v>
      </c>
      <c r="G15" s="61">
        <f t="shared" si="1"/>
        <v>8</v>
      </c>
      <c r="H15" s="60">
        <f>VLOOKUP($A15,'Return Data'!$B$7:$R$2292,12,0)</f>
        <v>4.5026999999999999</v>
      </c>
      <c r="I15" s="61">
        <f t="shared" si="2"/>
        <v>15</v>
      </c>
      <c r="J15" s="60">
        <f>VLOOKUP($A15,'Return Data'!$B$7:$R$2292,13,0)</f>
        <v>5.0678000000000001</v>
      </c>
      <c r="K15" s="61">
        <f t="shared" si="3"/>
        <v>15</v>
      </c>
      <c r="L15" s="60">
        <f>VLOOKUP($A15,'Return Data'!$B$7:$R$2292,17,0)</f>
        <v>25.568200000000001</v>
      </c>
      <c r="M15" s="61">
        <f t="shared" si="4"/>
        <v>11</v>
      </c>
      <c r="N15" s="60">
        <f>VLOOKUP($A15,'Return Data'!$B$7:$R$2292,14,0)</f>
        <v>17.012799999999999</v>
      </c>
      <c r="O15" s="61">
        <f t="shared" si="5"/>
        <v>15</v>
      </c>
      <c r="P15" s="60">
        <f>VLOOKUP($A15,'Return Data'!$B$7:$R$2292,15,0)</f>
        <v>11.4756</v>
      </c>
      <c r="Q15" s="61">
        <f t="shared" si="8"/>
        <v>13</v>
      </c>
      <c r="R15" s="60">
        <f>VLOOKUP($A15,'Return Data'!$B$7:$R$2292,16,0)</f>
        <v>14.3606</v>
      </c>
      <c r="S15" s="62">
        <f t="shared" si="6"/>
        <v>10</v>
      </c>
    </row>
    <row r="16" spans="1:20" x14ac:dyDescent="0.3">
      <c r="A16" s="58" t="s">
        <v>490</v>
      </c>
      <c r="B16" s="59">
        <f>VLOOKUP($A16,'Return Data'!$B$7:$R$2292,3,0)</f>
        <v>44817</v>
      </c>
      <c r="C16" s="60">
        <f>VLOOKUP($A16,'Return Data'!$B$7:$R$2292,4,0)</f>
        <v>90.06</v>
      </c>
      <c r="D16" s="60">
        <f>VLOOKUP($A16,'Return Data'!$B$7:$R$2292,10,0)</f>
        <v>14.1647</v>
      </c>
      <c r="E16" s="61">
        <f t="shared" si="0"/>
        <v>7</v>
      </c>
      <c r="F16" s="60">
        <f>VLOOKUP($A16,'Return Data'!$B$7:$R$2292,11,0)</f>
        <v>10.3622</v>
      </c>
      <c r="G16" s="61">
        <f t="shared" si="1"/>
        <v>6</v>
      </c>
      <c r="H16" s="60">
        <f>VLOOKUP($A16,'Return Data'!$B$7:$R$2292,12,0)</f>
        <v>7.4303999999999997</v>
      </c>
      <c r="I16" s="61">
        <f t="shared" si="2"/>
        <v>3</v>
      </c>
      <c r="J16" s="60">
        <f>VLOOKUP($A16,'Return Data'!$B$7:$R$2292,13,0)</f>
        <v>9.5526999999999997</v>
      </c>
      <c r="K16" s="61">
        <f t="shared" si="3"/>
        <v>5</v>
      </c>
      <c r="L16" s="60">
        <f>VLOOKUP($A16,'Return Data'!$B$7:$R$2292,17,0)</f>
        <v>27.4145</v>
      </c>
      <c r="M16" s="61">
        <f t="shared" si="4"/>
        <v>7</v>
      </c>
      <c r="N16" s="60">
        <f>VLOOKUP($A16,'Return Data'!$B$7:$R$2292,14,0)</f>
        <v>18.005299999999998</v>
      </c>
      <c r="O16" s="61">
        <f t="shared" si="5"/>
        <v>12</v>
      </c>
      <c r="P16" s="60">
        <f>VLOOKUP($A16,'Return Data'!$B$7:$R$2292,15,0)</f>
        <v>11.9079</v>
      </c>
      <c r="Q16" s="61">
        <f t="shared" si="8"/>
        <v>10</v>
      </c>
      <c r="R16" s="60">
        <f>VLOOKUP($A16,'Return Data'!$B$7:$R$2292,16,0)</f>
        <v>15.6022</v>
      </c>
      <c r="S16" s="62">
        <f t="shared" si="6"/>
        <v>5</v>
      </c>
    </row>
    <row r="17" spans="1:19" x14ac:dyDescent="0.3">
      <c r="A17" s="58" t="s">
        <v>491</v>
      </c>
      <c r="B17" s="59">
        <f>VLOOKUP($A17,'Return Data'!$B$7:$R$2292,3,0)</f>
        <v>44817</v>
      </c>
      <c r="C17" s="60">
        <f>VLOOKUP($A17,'Return Data'!$B$7:$R$2292,4,0)</f>
        <v>16.764700000000001</v>
      </c>
      <c r="D17" s="60">
        <f>VLOOKUP($A17,'Return Data'!$B$7:$R$2292,10,0)</f>
        <v>12.691700000000001</v>
      </c>
      <c r="E17" s="61">
        <f t="shared" si="0"/>
        <v>23</v>
      </c>
      <c r="F17" s="60">
        <f>VLOOKUP($A17,'Return Data'!$B$7:$R$2292,11,0)</f>
        <v>5.6736000000000004</v>
      </c>
      <c r="G17" s="61">
        <f t="shared" si="1"/>
        <v>28</v>
      </c>
      <c r="H17" s="60">
        <f>VLOOKUP($A17,'Return Data'!$B$7:$R$2292,12,0)</f>
        <v>0.85970000000000002</v>
      </c>
      <c r="I17" s="61">
        <f t="shared" si="2"/>
        <v>25</v>
      </c>
      <c r="J17" s="60">
        <f>VLOOKUP($A17,'Return Data'!$B$7:$R$2292,13,0)</f>
        <v>2.1415999999999999</v>
      </c>
      <c r="K17" s="61">
        <f t="shared" si="3"/>
        <v>25</v>
      </c>
      <c r="L17" s="60">
        <f>VLOOKUP($A17,'Return Data'!$B$7:$R$2292,17,0)</f>
        <v>19.828199999999999</v>
      </c>
      <c r="M17" s="61">
        <f t="shared" si="4"/>
        <v>24</v>
      </c>
      <c r="N17" s="60">
        <f>VLOOKUP($A17,'Return Data'!$B$7:$R$2292,14,0)</f>
        <v>16.1557</v>
      </c>
      <c r="O17" s="61">
        <f t="shared" si="5"/>
        <v>20</v>
      </c>
      <c r="P17" s="60"/>
      <c r="Q17" s="61"/>
      <c r="R17" s="60">
        <f>VLOOKUP($A17,'Return Data'!$B$7:$R$2292,16,0)</f>
        <v>14.1821</v>
      </c>
      <c r="S17" s="62">
        <f t="shared" si="6"/>
        <v>11</v>
      </c>
    </row>
    <row r="18" spans="1:19" x14ac:dyDescent="0.3">
      <c r="A18" s="58" t="s">
        <v>494</v>
      </c>
      <c r="B18" s="59">
        <f>VLOOKUP($A18,'Return Data'!$B$7:$R$2292,3,0)</f>
        <v>44817</v>
      </c>
      <c r="C18" s="60">
        <f>VLOOKUP($A18,'Return Data'!$B$7:$R$2292,4,0)</f>
        <v>259.01</v>
      </c>
      <c r="D18" s="60">
        <f>VLOOKUP($A18,'Return Data'!$B$7:$R$2292,10,0)</f>
        <v>10.6266</v>
      </c>
      <c r="E18" s="61">
        <f t="shared" si="0"/>
        <v>31</v>
      </c>
      <c r="F18" s="60">
        <f>VLOOKUP($A18,'Return Data'!$B$7:$R$2292,11,0)</f>
        <v>8.0784000000000002</v>
      </c>
      <c r="G18" s="61">
        <f t="shared" si="1"/>
        <v>20</v>
      </c>
      <c r="H18" s="60">
        <f>VLOOKUP($A18,'Return Data'!$B$7:$R$2292,12,0)</f>
        <v>9.6570999999999998</v>
      </c>
      <c r="I18" s="61">
        <f t="shared" si="2"/>
        <v>2</v>
      </c>
      <c r="J18" s="60">
        <f>VLOOKUP($A18,'Return Data'!$B$7:$R$2292,13,0)</f>
        <v>16.623899999999999</v>
      </c>
      <c r="K18" s="61">
        <f t="shared" si="3"/>
        <v>2</v>
      </c>
      <c r="L18" s="60">
        <f>VLOOKUP($A18,'Return Data'!$B$7:$R$2292,17,0)</f>
        <v>36.223700000000001</v>
      </c>
      <c r="M18" s="61">
        <f t="shared" si="4"/>
        <v>2</v>
      </c>
      <c r="N18" s="60">
        <f>VLOOKUP($A18,'Return Data'!$B$7:$R$2292,14,0)</f>
        <v>22.773800000000001</v>
      </c>
      <c r="O18" s="61">
        <f t="shared" si="5"/>
        <v>4</v>
      </c>
      <c r="P18" s="60">
        <f>VLOOKUP($A18,'Return Data'!$B$7:$R$2292,15,0)</f>
        <v>15.090299999999999</v>
      </c>
      <c r="Q18" s="61">
        <f t="shared" ref="Q18:Q31" si="9">RANK(P18,P$8:P$39,0)</f>
        <v>2</v>
      </c>
      <c r="R18" s="60">
        <f>VLOOKUP($A18,'Return Data'!$B$7:$R$2292,16,0)</f>
        <v>17.059100000000001</v>
      </c>
      <c r="S18" s="62">
        <f t="shared" si="6"/>
        <v>3</v>
      </c>
    </row>
    <row r="19" spans="1:19" x14ac:dyDescent="0.3">
      <c r="A19" s="58" t="s">
        <v>496</v>
      </c>
      <c r="B19" s="59">
        <f>VLOOKUP($A19,'Return Data'!$B$7:$R$2292,3,0)</f>
        <v>44817</v>
      </c>
      <c r="C19" s="60">
        <f>VLOOKUP($A19,'Return Data'!$B$7:$R$2292,4,0)</f>
        <v>17.4377</v>
      </c>
      <c r="D19" s="60">
        <f>VLOOKUP($A19,'Return Data'!$B$7:$R$2292,10,0)</f>
        <v>12.5463</v>
      </c>
      <c r="E19" s="61">
        <f t="shared" si="0"/>
        <v>25</v>
      </c>
      <c r="F19" s="60">
        <f>VLOOKUP($A19,'Return Data'!$B$7:$R$2292,11,0)</f>
        <v>5.1477000000000004</v>
      </c>
      <c r="G19" s="61">
        <f t="shared" si="1"/>
        <v>29</v>
      </c>
      <c r="H19" s="60">
        <f>VLOOKUP($A19,'Return Data'!$B$7:$R$2292,12,0)</f>
        <v>0.11600000000000001</v>
      </c>
      <c r="I19" s="61">
        <f t="shared" si="2"/>
        <v>27</v>
      </c>
      <c r="J19" s="60">
        <f>VLOOKUP($A19,'Return Data'!$B$7:$R$2292,13,0)</f>
        <v>3.9220000000000002</v>
      </c>
      <c r="K19" s="61">
        <f t="shared" si="3"/>
        <v>19</v>
      </c>
      <c r="L19" s="60">
        <f>VLOOKUP($A19,'Return Data'!$B$7:$R$2292,17,0)</f>
        <v>17.7456</v>
      </c>
      <c r="M19" s="61">
        <f t="shared" si="4"/>
        <v>30</v>
      </c>
      <c r="N19" s="60">
        <f>VLOOKUP($A19,'Return Data'!$B$7:$R$2292,14,0)</f>
        <v>14.7912</v>
      </c>
      <c r="O19" s="61">
        <f t="shared" si="5"/>
        <v>24</v>
      </c>
      <c r="P19" s="60">
        <f>VLOOKUP($A19,'Return Data'!$B$7:$R$2292,15,0)</f>
        <v>7.8792</v>
      </c>
      <c r="Q19" s="61">
        <f t="shared" si="9"/>
        <v>23</v>
      </c>
      <c r="R19" s="60">
        <f>VLOOKUP($A19,'Return Data'!$B$7:$R$2292,16,0)</f>
        <v>9.8998000000000008</v>
      </c>
      <c r="S19" s="62">
        <f t="shared" si="6"/>
        <v>31</v>
      </c>
    </row>
    <row r="20" spans="1:19" x14ac:dyDescent="0.3">
      <c r="A20" s="58" t="s">
        <v>497</v>
      </c>
      <c r="B20" s="59">
        <f>VLOOKUP($A20,'Return Data'!$B$7:$R$2292,3,0)</f>
        <v>44817</v>
      </c>
      <c r="C20" s="60">
        <f>VLOOKUP($A20,'Return Data'!$B$7:$R$2292,4,0)</f>
        <v>19.038</v>
      </c>
      <c r="D20" s="60">
        <f>VLOOKUP($A20,'Return Data'!$B$7:$R$2292,10,0)</f>
        <v>13.4565</v>
      </c>
      <c r="E20" s="61">
        <f t="shared" si="0"/>
        <v>15</v>
      </c>
      <c r="F20" s="60">
        <f>VLOOKUP($A20,'Return Data'!$B$7:$R$2292,11,0)</f>
        <v>7.681</v>
      </c>
      <c r="G20" s="61">
        <f t="shared" si="1"/>
        <v>23</v>
      </c>
      <c r="H20" s="60">
        <f>VLOOKUP($A20,'Return Data'!$B$7:$R$2292,12,0)</f>
        <v>4.0896999999999997</v>
      </c>
      <c r="I20" s="61">
        <f t="shared" si="2"/>
        <v>17</v>
      </c>
      <c r="J20" s="60">
        <f>VLOOKUP($A20,'Return Data'!$B$7:$R$2292,13,0)</f>
        <v>4.0896999999999997</v>
      </c>
      <c r="K20" s="61">
        <f t="shared" si="3"/>
        <v>18</v>
      </c>
      <c r="L20" s="60">
        <f>VLOOKUP($A20,'Return Data'!$B$7:$R$2292,17,0)</f>
        <v>25.408799999999999</v>
      </c>
      <c r="M20" s="61">
        <f t="shared" si="4"/>
        <v>12</v>
      </c>
      <c r="N20" s="60">
        <f>VLOOKUP($A20,'Return Data'!$B$7:$R$2292,14,0)</f>
        <v>18.1083</v>
      </c>
      <c r="O20" s="61">
        <f t="shared" si="5"/>
        <v>11</v>
      </c>
      <c r="P20" s="60">
        <f>VLOOKUP($A20,'Return Data'!$B$7:$R$2292,15,0)</f>
        <v>10.5245</v>
      </c>
      <c r="Q20" s="61">
        <f t="shared" si="9"/>
        <v>17</v>
      </c>
      <c r="R20" s="60">
        <f>VLOOKUP($A20,'Return Data'!$B$7:$R$2292,16,0)</f>
        <v>11.943099999999999</v>
      </c>
      <c r="S20" s="62">
        <f t="shared" si="6"/>
        <v>24</v>
      </c>
    </row>
    <row r="21" spans="1:19" x14ac:dyDescent="0.3">
      <c r="A21" s="58" t="s">
        <v>499</v>
      </c>
      <c r="B21" s="59">
        <f>VLOOKUP($A21,'Return Data'!$B$7:$R$2292,3,0)</f>
        <v>44817</v>
      </c>
      <c r="C21" s="60">
        <f>VLOOKUP($A21,'Return Data'!$B$7:$R$2292,4,0)</f>
        <v>16.2059</v>
      </c>
      <c r="D21" s="60">
        <f>VLOOKUP($A21,'Return Data'!$B$7:$R$2292,10,0)</f>
        <v>12.1205</v>
      </c>
      <c r="E21" s="61">
        <f t="shared" si="0"/>
        <v>27</v>
      </c>
      <c r="F21" s="60">
        <f>VLOOKUP($A21,'Return Data'!$B$7:$R$2292,11,0)</f>
        <v>8.2861999999999991</v>
      </c>
      <c r="G21" s="61">
        <f t="shared" si="1"/>
        <v>18</v>
      </c>
      <c r="H21" s="60">
        <f>VLOOKUP($A21,'Return Data'!$B$7:$R$2292,12,0)</f>
        <v>2.9723999999999999</v>
      </c>
      <c r="I21" s="61">
        <f t="shared" si="2"/>
        <v>21</v>
      </c>
      <c r="J21" s="60">
        <f>VLOOKUP($A21,'Return Data'!$B$7:$R$2292,13,0)</f>
        <v>6.1414999999999997</v>
      </c>
      <c r="K21" s="61">
        <f t="shared" si="3"/>
        <v>11</v>
      </c>
      <c r="L21" s="60">
        <f>VLOOKUP($A21,'Return Data'!$B$7:$R$2292,17,0)</f>
        <v>21.834700000000002</v>
      </c>
      <c r="M21" s="61">
        <f t="shared" si="4"/>
        <v>21</v>
      </c>
      <c r="N21" s="60">
        <f>VLOOKUP($A21,'Return Data'!$B$7:$R$2292,14,0)</f>
        <v>15.5524</v>
      </c>
      <c r="O21" s="61">
        <f t="shared" si="5"/>
        <v>21</v>
      </c>
      <c r="P21" s="60"/>
      <c r="Q21" s="61"/>
      <c r="R21" s="60">
        <f>VLOOKUP($A21,'Return Data'!$B$7:$R$2292,16,0)</f>
        <v>13.7265</v>
      </c>
      <c r="S21" s="62">
        <f t="shared" si="6"/>
        <v>17</v>
      </c>
    </row>
    <row r="22" spans="1:19" x14ac:dyDescent="0.3">
      <c r="A22" s="58" t="s">
        <v>501</v>
      </c>
      <c r="B22" s="59">
        <f>VLOOKUP($A22,'Return Data'!$B$7:$R$2292,3,0)</f>
        <v>44817</v>
      </c>
      <c r="C22" s="60">
        <f>VLOOKUP($A22,'Return Data'!$B$7:$R$2292,4,0)</f>
        <v>15.7364</v>
      </c>
      <c r="D22" s="60">
        <f>VLOOKUP($A22,'Return Data'!$B$7:$R$2292,10,0)</f>
        <v>13.6309</v>
      </c>
      <c r="E22" s="61">
        <f t="shared" si="0"/>
        <v>10</v>
      </c>
      <c r="F22" s="60">
        <f>VLOOKUP($A22,'Return Data'!$B$7:$R$2292,11,0)</f>
        <v>8.3274000000000008</v>
      </c>
      <c r="G22" s="61">
        <f t="shared" si="1"/>
        <v>17</v>
      </c>
      <c r="H22" s="60">
        <f>VLOOKUP($A22,'Return Data'!$B$7:$R$2292,12,0)</f>
        <v>2.6852</v>
      </c>
      <c r="I22" s="61">
        <f t="shared" si="2"/>
        <v>22</v>
      </c>
      <c r="J22" s="60">
        <f>VLOOKUP($A22,'Return Data'!$B$7:$R$2292,13,0)</f>
        <v>4.1043000000000003</v>
      </c>
      <c r="K22" s="61">
        <f t="shared" si="3"/>
        <v>17</v>
      </c>
      <c r="L22" s="60">
        <f>VLOOKUP($A22,'Return Data'!$B$7:$R$2292,17,0)</f>
        <v>19.4283</v>
      </c>
      <c r="M22" s="61">
        <f t="shared" si="4"/>
        <v>25</v>
      </c>
      <c r="N22" s="60">
        <f>VLOOKUP($A22,'Return Data'!$B$7:$R$2292,14,0)</f>
        <v>14.415699999999999</v>
      </c>
      <c r="O22" s="61">
        <f t="shared" si="5"/>
        <v>27</v>
      </c>
      <c r="P22" s="60"/>
      <c r="Q22" s="61"/>
      <c r="R22" s="60">
        <f>VLOOKUP($A22,'Return Data'!$B$7:$R$2292,16,0)</f>
        <v>11.3758</v>
      </c>
      <c r="S22" s="62">
        <f t="shared" si="6"/>
        <v>28</v>
      </c>
    </row>
    <row r="23" spans="1:19" x14ac:dyDescent="0.3">
      <c r="A23" s="58" t="s">
        <v>504</v>
      </c>
      <c r="B23" s="59">
        <f>VLOOKUP($A23,'Return Data'!$B$7:$R$2292,3,0)</f>
        <v>44817</v>
      </c>
      <c r="C23" s="60">
        <f>VLOOKUP($A23,'Return Data'!$B$7:$R$2292,4,0)</f>
        <v>77.907499999999999</v>
      </c>
      <c r="D23" s="60">
        <f>VLOOKUP($A23,'Return Data'!$B$7:$R$2292,10,0)</f>
        <v>15.4382</v>
      </c>
      <c r="E23" s="61">
        <f t="shared" si="0"/>
        <v>2</v>
      </c>
      <c r="F23" s="60">
        <f>VLOOKUP($A23,'Return Data'!$B$7:$R$2292,11,0)</f>
        <v>11.233499999999999</v>
      </c>
      <c r="G23" s="61">
        <f t="shared" si="1"/>
        <v>4</v>
      </c>
      <c r="H23" s="60">
        <f>VLOOKUP($A23,'Return Data'!$B$7:$R$2292,12,0)</f>
        <v>5.3239999999999998</v>
      </c>
      <c r="I23" s="61">
        <f t="shared" si="2"/>
        <v>10</v>
      </c>
      <c r="J23" s="60">
        <f>VLOOKUP($A23,'Return Data'!$B$7:$R$2292,13,0)</f>
        <v>3.8104</v>
      </c>
      <c r="K23" s="61">
        <f t="shared" si="3"/>
        <v>21</v>
      </c>
      <c r="L23" s="60">
        <f>VLOOKUP($A23,'Return Data'!$B$7:$R$2292,17,0)</f>
        <v>25.7333</v>
      </c>
      <c r="M23" s="61">
        <f t="shared" si="4"/>
        <v>10</v>
      </c>
      <c r="N23" s="60">
        <f>VLOOKUP($A23,'Return Data'!$B$7:$R$2292,14,0)</f>
        <v>22.857700000000001</v>
      </c>
      <c r="O23" s="61">
        <f t="shared" si="5"/>
        <v>3</v>
      </c>
      <c r="P23" s="60">
        <f>VLOOKUP($A23,'Return Data'!$B$7:$R$2292,15,0)</f>
        <v>10.883900000000001</v>
      </c>
      <c r="Q23" s="61">
        <f t="shared" si="9"/>
        <v>14</v>
      </c>
      <c r="R23" s="60">
        <f>VLOOKUP($A23,'Return Data'!$B$7:$R$2292,16,0)</f>
        <v>12.4254</v>
      </c>
      <c r="S23" s="62">
        <f t="shared" si="6"/>
        <v>23</v>
      </c>
    </row>
    <row r="24" spans="1:19" x14ac:dyDescent="0.3">
      <c r="A24" s="58" t="s">
        <v>1705</v>
      </c>
      <c r="B24" s="59">
        <f>VLOOKUP($A24,'Return Data'!$B$7:$R$2292,3,0)</f>
        <v>44817</v>
      </c>
      <c r="C24" s="60">
        <f>VLOOKUP($A24,'Return Data'!$B$7:$R$2292,4,0)</f>
        <v>47.662999999999997</v>
      </c>
      <c r="D24" s="60">
        <f>VLOOKUP($A24,'Return Data'!$B$7:$R$2292,10,0)</f>
        <v>13.822100000000001</v>
      </c>
      <c r="E24" s="61">
        <f t="shared" si="0"/>
        <v>9</v>
      </c>
      <c r="F24" s="60">
        <f>VLOOKUP($A24,'Return Data'!$B$7:$R$2292,11,0)</f>
        <v>11.030099999999999</v>
      </c>
      <c r="G24" s="61">
        <f t="shared" si="1"/>
        <v>5</v>
      </c>
      <c r="H24" s="60">
        <f>VLOOKUP($A24,'Return Data'!$B$7:$R$2292,12,0)</f>
        <v>6.7576000000000001</v>
      </c>
      <c r="I24" s="61">
        <f t="shared" si="2"/>
        <v>5</v>
      </c>
      <c r="J24" s="60">
        <f>VLOOKUP($A24,'Return Data'!$B$7:$R$2292,13,0)</f>
        <v>10.7798</v>
      </c>
      <c r="K24" s="61">
        <f t="shared" si="3"/>
        <v>3</v>
      </c>
      <c r="L24" s="60">
        <f>VLOOKUP($A24,'Return Data'!$B$7:$R$2292,17,0)</f>
        <v>29.420300000000001</v>
      </c>
      <c r="M24" s="61">
        <f t="shared" si="4"/>
        <v>4</v>
      </c>
      <c r="N24" s="60">
        <f>VLOOKUP($A24,'Return Data'!$B$7:$R$2292,14,0)</f>
        <v>21.488700000000001</v>
      </c>
      <c r="O24" s="61">
        <f t="shared" si="5"/>
        <v>5</v>
      </c>
      <c r="P24" s="60">
        <f>VLOOKUP($A24,'Return Data'!$B$7:$R$2292,15,0)</f>
        <v>13.9336</v>
      </c>
      <c r="Q24" s="61">
        <f t="shared" si="9"/>
        <v>4</v>
      </c>
      <c r="R24" s="60">
        <f>VLOOKUP($A24,'Return Data'!$B$7:$R$2292,16,0)</f>
        <v>13.2319</v>
      </c>
      <c r="S24" s="62">
        <f t="shared" si="6"/>
        <v>20</v>
      </c>
    </row>
    <row r="25" spans="1:19" x14ac:dyDescent="0.3">
      <c r="A25" s="58" t="s">
        <v>505</v>
      </c>
      <c r="B25" s="59">
        <f>VLOOKUP($A25,'Return Data'!$B$7:$R$2292,3,0)</f>
        <v>44817</v>
      </c>
      <c r="C25" s="60">
        <f>VLOOKUP($A25,'Return Data'!$B$7:$R$2292,4,0)</f>
        <v>41.097000000000001</v>
      </c>
      <c r="D25" s="60">
        <f>VLOOKUP($A25,'Return Data'!$B$7:$R$2292,10,0)</f>
        <v>12.9939</v>
      </c>
      <c r="E25" s="61">
        <f t="shared" si="0"/>
        <v>19</v>
      </c>
      <c r="F25" s="60">
        <f>VLOOKUP($A25,'Return Data'!$B$7:$R$2292,11,0)</f>
        <v>5.0697999999999999</v>
      </c>
      <c r="G25" s="61">
        <f t="shared" si="1"/>
        <v>30</v>
      </c>
      <c r="H25" s="60">
        <f>VLOOKUP($A25,'Return Data'!$B$7:$R$2292,12,0)</f>
        <v>-0.43130000000000002</v>
      </c>
      <c r="I25" s="61">
        <f t="shared" si="2"/>
        <v>29</v>
      </c>
      <c r="J25" s="60">
        <f>VLOOKUP($A25,'Return Data'!$B$7:$R$2292,13,0)</f>
        <v>1.5317000000000001</v>
      </c>
      <c r="K25" s="61">
        <f t="shared" si="3"/>
        <v>28</v>
      </c>
      <c r="L25" s="60">
        <f>VLOOKUP($A25,'Return Data'!$B$7:$R$2292,17,0)</f>
        <v>19.352799999999998</v>
      </c>
      <c r="M25" s="61">
        <f t="shared" si="4"/>
        <v>26</v>
      </c>
      <c r="N25" s="60">
        <f>VLOOKUP($A25,'Return Data'!$B$7:$R$2292,14,0)</f>
        <v>14.850899999999999</v>
      </c>
      <c r="O25" s="61">
        <f t="shared" si="5"/>
        <v>23</v>
      </c>
      <c r="P25" s="60">
        <f>VLOOKUP($A25,'Return Data'!$B$7:$R$2292,15,0)</f>
        <v>8.8811999999999998</v>
      </c>
      <c r="Q25" s="61">
        <f t="shared" si="9"/>
        <v>21</v>
      </c>
      <c r="R25" s="60">
        <f>VLOOKUP($A25,'Return Data'!$B$7:$R$2292,16,0)</f>
        <v>13.986599999999999</v>
      </c>
      <c r="S25" s="62">
        <f t="shared" si="6"/>
        <v>13</v>
      </c>
    </row>
    <row r="26" spans="1:19" x14ac:dyDescent="0.3">
      <c r="A26" s="58" t="s">
        <v>508</v>
      </c>
      <c r="B26" s="59">
        <f>VLOOKUP($A26,'Return Data'!$B$7:$R$2292,3,0)</f>
        <v>44817</v>
      </c>
      <c r="C26" s="60">
        <f>VLOOKUP($A26,'Return Data'!$B$7:$R$2292,4,0)</f>
        <v>153.41810000000001</v>
      </c>
      <c r="D26" s="60">
        <f>VLOOKUP($A26,'Return Data'!$B$7:$R$2292,10,0)</f>
        <v>11.7699</v>
      </c>
      <c r="E26" s="61">
        <f t="shared" si="0"/>
        <v>30</v>
      </c>
      <c r="F26" s="60">
        <f>VLOOKUP($A26,'Return Data'!$B$7:$R$2292,11,0)</f>
        <v>6.9893000000000001</v>
      </c>
      <c r="G26" s="61">
        <f t="shared" si="1"/>
        <v>24</v>
      </c>
      <c r="H26" s="60">
        <f>VLOOKUP($A26,'Return Data'!$B$7:$R$2292,12,0)</f>
        <v>1.3321000000000001</v>
      </c>
      <c r="I26" s="61">
        <f t="shared" si="2"/>
        <v>24</v>
      </c>
      <c r="J26" s="60">
        <f>VLOOKUP($A26,'Return Data'!$B$7:$R$2292,13,0)</f>
        <v>1.5821000000000001</v>
      </c>
      <c r="K26" s="61">
        <f t="shared" si="3"/>
        <v>26</v>
      </c>
      <c r="L26" s="60">
        <f>VLOOKUP($A26,'Return Data'!$B$7:$R$2292,17,0)</f>
        <v>17.5685</v>
      </c>
      <c r="M26" s="61">
        <f t="shared" si="4"/>
        <v>31</v>
      </c>
      <c r="N26" s="60">
        <f>VLOOKUP($A26,'Return Data'!$B$7:$R$2292,14,0)</f>
        <v>12.112399999999999</v>
      </c>
      <c r="O26" s="61">
        <f t="shared" si="5"/>
        <v>29</v>
      </c>
      <c r="P26" s="60">
        <f>VLOOKUP($A26,'Return Data'!$B$7:$R$2292,15,0)</f>
        <v>9.8267000000000007</v>
      </c>
      <c r="Q26" s="61">
        <f t="shared" si="9"/>
        <v>19</v>
      </c>
      <c r="R26" s="60">
        <f>VLOOKUP($A26,'Return Data'!$B$7:$R$2292,16,0)</f>
        <v>10.18</v>
      </c>
      <c r="S26" s="62">
        <f t="shared" si="6"/>
        <v>30</v>
      </c>
    </row>
    <row r="27" spans="1:19" x14ac:dyDescent="0.3">
      <c r="A27" s="58" t="s">
        <v>509</v>
      </c>
      <c r="B27" s="59">
        <f>VLOOKUP($A27,'Return Data'!$B$7:$R$2292,3,0)</f>
        <v>44817</v>
      </c>
      <c r="C27" s="60">
        <f>VLOOKUP($A27,'Return Data'!$B$7:$R$2292,4,0)</f>
        <v>18.633800000000001</v>
      </c>
      <c r="D27" s="60">
        <f>VLOOKUP($A27,'Return Data'!$B$7:$R$2292,10,0)</f>
        <v>14.303800000000001</v>
      </c>
      <c r="E27" s="61">
        <f t="shared" si="0"/>
        <v>6</v>
      </c>
      <c r="F27" s="60">
        <f>VLOOKUP($A27,'Return Data'!$B$7:$R$2292,11,0)</f>
        <v>8.4029000000000007</v>
      </c>
      <c r="G27" s="61">
        <f t="shared" si="1"/>
        <v>16</v>
      </c>
      <c r="H27" s="60">
        <f>VLOOKUP($A27,'Return Data'!$B$7:$R$2292,12,0)</f>
        <v>6.1887999999999996</v>
      </c>
      <c r="I27" s="61">
        <f t="shared" si="2"/>
        <v>6</v>
      </c>
      <c r="J27" s="60">
        <f>VLOOKUP($A27,'Return Data'!$B$7:$R$2292,13,0)</f>
        <v>7.9481999999999999</v>
      </c>
      <c r="K27" s="61">
        <f t="shared" si="3"/>
        <v>8</v>
      </c>
      <c r="L27" s="60">
        <f>VLOOKUP($A27,'Return Data'!$B$7:$R$2292,17,0)</f>
        <v>28.659700000000001</v>
      </c>
      <c r="M27" s="61">
        <f t="shared" si="4"/>
        <v>5</v>
      </c>
      <c r="N27" s="60"/>
      <c r="O27" s="61"/>
      <c r="P27" s="60"/>
      <c r="Q27" s="61"/>
      <c r="R27" s="60">
        <f>VLOOKUP($A27,'Return Data'!$B$7:$R$2292,16,0)</f>
        <v>21.7986</v>
      </c>
      <c r="S27" s="62">
        <f t="shared" si="6"/>
        <v>1</v>
      </c>
    </row>
    <row r="28" spans="1:19" x14ac:dyDescent="0.3">
      <c r="A28" s="58" t="s">
        <v>512</v>
      </c>
      <c r="B28" s="59">
        <f>VLOOKUP($A28,'Return Data'!$B$7:$R$2292,3,0)</f>
        <v>44817</v>
      </c>
      <c r="C28" s="60">
        <f>VLOOKUP($A28,'Return Data'!$B$7:$R$2292,4,0)</f>
        <v>25.38</v>
      </c>
      <c r="D28" s="60">
        <f>VLOOKUP($A28,'Return Data'!$B$7:$R$2292,10,0)</f>
        <v>12.5998</v>
      </c>
      <c r="E28" s="61">
        <f t="shared" si="0"/>
        <v>24</v>
      </c>
      <c r="F28" s="60">
        <f>VLOOKUP($A28,'Return Data'!$B$7:$R$2292,11,0)</f>
        <v>8.0413999999999994</v>
      </c>
      <c r="G28" s="61">
        <f t="shared" si="1"/>
        <v>21</v>
      </c>
      <c r="H28" s="60">
        <f>VLOOKUP($A28,'Return Data'!$B$7:$R$2292,12,0)</f>
        <v>3.2673000000000001</v>
      </c>
      <c r="I28" s="61">
        <f t="shared" si="2"/>
        <v>20</v>
      </c>
      <c r="J28" s="60">
        <f>VLOOKUP($A28,'Return Data'!$B$7:$R$2292,13,0)</f>
        <v>4.6512000000000002</v>
      </c>
      <c r="K28" s="61">
        <f t="shared" si="3"/>
        <v>16</v>
      </c>
      <c r="L28" s="60">
        <f>VLOOKUP($A28,'Return Data'!$B$7:$R$2292,17,0)</f>
        <v>22.500599999999999</v>
      </c>
      <c r="M28" s="61">
        <f t="shared" si="4"/>
        <v>18</v>
      </c>
      <c r="N28" s="60">
        <f>VLOOKUP($A28,'Return Data'!$B$7:$R$2292,14,0)</f>
        <v>17.490400000000001</v>
      </c>
      <c r="O28" s="61">
        <f t="shared" ref="O28:O39" si="10">RANK(N28,N$8:N$39,0)</f>
        <v>13</v>
      </c>
      <c r="P28" s="60">
        <f>VLOOKUP($A28,'Return Data'!$B$7:$R$2292,15,0)</f>
        <v>12.9078</v>
      </c>
      <c r="Q28" s="61">
        <f t="shared" si="9"/>
        <v>8</v>
      </c>
      <c r="R28" s="60">
        <f>VLOOKUP($A28,'Return Data'!$B$7:$R$2292,16,0)</f>
        <v>13.9512</v>
      </c>
      <c r="S28" s="62">
        <f t="shared" si="6"/>
        <v>14</v>
      </c>
    </row>
    <row r="29" spans="1:19" x14ac:dyDescent="0.3">
      <c r="A29" s="58" t="s">
        <v>514</v>
      </c>
      <c r="B29" s="59">
        <f>VLOOKUP($A29,'Return Data'!$B$7:$R$2292,3,0)</f>
        <v>44817</v>
      </c>
      <c r="C29" s="60">
        <f>VLOOKUP($A29,'Return Data'!$B$7:$R$2292,4,0)</f>
        <v>16.787099999999999</v>
      </c>
      <c r="D29" s="60">
        <f>VLOOKUP($A29,'Return Data'!$B$7:$R$2292,10,0)</f>
        <v>13.081</v>
      </c>
      <c r="E29" s="61">
        <f t="shared" si="0"/>
        <v>18</v>
      </c>
      <c r="F29" s="60">
        <f>VLOOKUP($A29,'Return Data'!$B$7:$R$2292,11,0)</f>
        <v>12.525399999999999</v>
      </c>
      <c r="G29" s="61">
        <f t="shared" si="1"/>
        <v>2</v>
      </c>
      <c r="H29" s="60">
        <f>VLOOKUP($A29,'Return Data'!$B$7:$R$2292,12,0)</f>
        <v>4.8564999999999996</v>
      </c>
      <c r="I29" s="61">
        <f t="shared" si="2"/>
        <v>13</v>
      </c>
      <c r="J29" s="60">
        <f>VLOOKUP($A29,'Return Data'!$B$7:$R$2292,13,0)</f>
        <v>3.0110999999999999</v>
      </c>
      <c r="K29" s="61">
        <f t="shared" si="3"/>
        <v>23</v>
      </c>
      <c r="L29" s="60">
        <f>VLOOKUP($A29,'Return Data'!$B$7:$R$2292,17,0)</f>
        <v>18.945799999999998</v>
      </c>
      <c r="M29" s="61">
        <f t="shared" si="4"/>
        <v>29</v>
      </c>
      <c r="N29" s="60">
        <f>VLOOKUP($A29,'Return Data'!$B$7:$R$2292,14,0)</f>
        <v>16.329999999999998</v>
      </c>
      <c r="O29" s="61">
        <f t="shared" si="10"/>
        <v>19</v>
      </c>
      <c r="P29" s="60"/>
      <c r="Q29" s="61"/>
      <c r="R29" s="60">
        <f>VLOOKUP($A29,'Return Data'!$B$7:$R$2292,16,0)</f>
        <v>13.826599999999999</v>
      </c>
      <c r="S29" s="62">
        <f t="shared" si="6"/>
        <v>16</v>
      </c>
    </row>
    <row r="30" spans="1:19" x14ac:dyDescent="0.3">
      <c r="A30" s="58" t="s">
        <v>1862</v>
      </c>
      <c r="B30" s="59">
        <f>VLOOKUP($A30,'Return Data'!$B$7:$R$2292,3,0)</f>
        <v>44817</v>
      </c>
      <c r="C30" s="60">
        <f>VLOOKUP($A30,'Return Data'!$B$7:$R$2292,4,0)</f>
        <v>15.8988</v>
      </c>
      <c r="D30" s="60">
        <f>VLOOKUP($A30,'Return Data'!$B$7:$R$2292,10,0)</f>
        <v>12.8871</v>
      </c>
      <c r="E30" s="61">
        <f t="shared" si="0"/>
        <v>20</v>
      </c>
      <c r="F30" s="60">
        <f>VLOOKUP($A30,'Return Data'!$B$7:$R$2292,11,0)</f>
        <v>8.5568000000000008</v>
      </c>
      <c r="G30" s="61">
        <f t="shared" si="1"/>
        <v>14</v>
      </c>
      <c r="H30" s="60">
        <f>VLOOKUP($A30,'Return Data'!$B$7:$R$2292,12,0)</f>
        <v>4.8125</v>
      </c>
      <c r="I30" s="61">
        <f t="shared" si="2"/>
        <v>14</v>
      </c>
      <c r="J30" s="60">
        <f>VLOOKUP($A30,'Return Data'!$B$7:$R$2292,13,0)</f>
        <v>6.0429000000000004</v>
      </c>
      <c r="K30" s="61">
        <f t="shared" si="3"/>
        <v>13</v>
      </c>
      <c r="L30" s="60">
        <f>VLOOKUP($A30,'Return Data'!$B$7:$R$2292,17,0)</f>
        <v>20.746400000000001</v>
      </c>
      <c r="M30" s="61">
        <f t="shared" si="4"/>
        <v>23</v>
      </c>
      <c r="N30" s="60">
        <f>VLOOKUP($A30,'Return Data'!$B$7:$R$2292,14,0)</f>
        <v>14.769</v>
      </c>
      <c r="O30" s="61">
        <f t="shared" si="10"/>
        <v>25</v>
      </c>
      <c r="P30" s="60"/>
      <c r="Q30" s="61"/>
      <c r="R30" s="60">
        <f>VLOOKUP($A30,'Return Data'!$B$7:$R$2292,16,0)</f>
        <v>11.178900000000001</v>
      </c>
      <c r="S30" s="62">
        <f t="shared" si="6"/>
        <v>29</v>
      </c>
    </row>
    <row r="31" spans="1:19" x14ac:dyDescent="0.3">
      <c r="A31" s="58" t="s">
        <v>517</v>
      </c>
      <c r="B31" s="59">
        <f>VLOOKUP($A31,'Return Data'!$B$7:$R$2292,3,0)</f>
        <v>44817</v>
      </c>
      <c r="C31" s="60">
        <f>VLOOKUP($A31,'Return Data'!$B$7:$R$2292,4,0)</f>
        <v>76.719399999999993</v>
      </c>
      <c r="D31" s="60">
        <f>VLOOKUP($A31,'Return Data'!$B$7:$R$2292,10,0)</f>
        <v>13.522</v>
      </c>
      <c r="E31" s="61">
        <f t="shared" si="0"/>
        <v>12</v>
      </c>
      <c r="F31" s="60">
        <f>VLOOKUP($A31,'Return Data'!$B$7:$R$2292,11,0)</f>
        <v>9.3991000000000007</v>
      </c>
      <c r="G31" s="61">
        <f t="shared" si="1"/>
        <v>11</v>
      </c>
      <c r="H31" s="60">
        <f>VLOOKUP($A31,'Return Data'!$B$7:$R$2292,12,0)</f>
        <v>5.6162000000000001</v>
      </c>
      <c r="I31" s="61">
        <f t="shared" si="2"/>
        <v>8</v>
      </c>
      <c r="J31" s="60">
        <f>VLOOKUP($A31,'Return Data'!$B$7:$R$2292,13,0)</f>
        <v>8.2319999999999993</v>
      </c>
      <c r="K31" s="61">
        <f t="shared" si="3"/>
        <v>6</v>
      </c>
      <c r="L31" s="60">
        <f>VLOOKUP($A31,'Return Data'!$B$7:$R$2292,17,0)</f>
        <v>26.394600000000001</v>
      </c>
      <c r="M31" s="61">
        <f t="shared" si="4"/>
        <v>9</v>
      </c>
      <c r="N31" s="60">
        <f>VLOOKUP($A31,'Return Data'!$B$7:$R$2292,14,0)</f>
        <v>11.9285</v>
      </c>
      <c r="O31" s="61">
        <f t="shared" si="10"/>
        <v>30</v>
      </c>
      <c r="P31" s="60">
        <f>VLOOKUP($A31,'Return Data'!$B$7:$R$2292,15,0)</f>
        <v>6.3085000000000004</v>
      </c>
      <c r="Q31" s="61">
        <f t="shared" si="9"/>
        <v>24</v>
      </c>
      <c r="R31" s="60">
        <f>VLOOKUP($A31,'Return Data'!$B$7:$R$2292,16,0)</f>
        <v>11.891</v>
      </c>
      <c r="S31" s="62">
        <f t="shared" si="6"/>
        <v>25</v>
      </c>
    </row>
    <row r="32" spans="1:19" x14ac:dyDescent="0.3">
      <c r="A32" s="58" t="s">
        <v>523</v>
      </c>
      <c r="B32" s="59">
        <f>VLOOKUP($A32,'Return Data'!$B$7:$R$2292,3,0)</f>
        <v>44817</v>
      </c>
      <c r="C32" s="60">
        <f>VLOOKUP($A32,'Return Data'!$B$7:$R$2292,4,0)</f>
        <v>106.96</v>
      </c>
      <c r="D32" s="60">
        <f>VLOOKUP($A32,'Return Data'!$B$7:$R$2292,10,0)</f>
        <v>12.874599999999999</v>
      </c>
      <c r="E32" s="61">
        <f t="shared" si="0"/>
        <v>21</v>
      </c>
      <c r="F32" s="60">
        <f>VLOOKUP($A32,'Return Data'!$B$7:$R$2292,11,0)</f>
        <v>8.5448000000000004</v>
      </c>
      <c r="G32" s="61">
        <f t="shared" si="1"/>
        <v>15</v>
      </c>
      <c r="H32" s="60">
        <f>VLOOKUP($A32,'Return Data'!$B$7:$R$2292,12,0)</f>
        <v>-3.1686000000000001</v>
      </c>
      <c r="I32" s="61">
        <f t="shared" si="2"/>
        <v>32</v>
      </c>
      <c r="J32" s="60">
        <f>VLOOKUP($A32,'Return Data'!$B$7:$R$2292,13,0)</f>
        <v>-2.5154999999999998</v>
      </c>
      <c r="K32" s="61">
        <f t="shared" si="3"/>
        <v>32</v>
      </c>
      <c r="L32" s="60">
        <f>VLOOKUP($A32,'Return Data'!$B$7:$R$2292,17,0)</f>
        <v>19.0153</v>
      </c>
      <c r="M32" s="61">
        <f t="shared" si="4"/>
        <v>27</v>
      </c>
      <c r="N32" s="60">
        <f>VLOOKUP($A32,'Return Data'!$B$7:$R$2292,14,0)</f>
        <v>14.3169</v>
      </c>
      <c r="O32" s="61">
        <f t="shared" si="10"/>
        <v>28</v>
      </c>
      <c r="P32" s="60">
        <f>VLOOKUP($A32,'Return Data'!$B$7:$R$2292,15,0)</f>
        <v>9.2525999999999993</v>
      </c>
      <c r="Q32" s="61">
        <f t="shared" ref="Q32:Q39" si="11">RANK(P32,P$8:P$39,0)</f>
        <v>20</v>
      </c>
      <c r="R32" s="60">
        <f>VLOOKUP($A32,'Return Data'!$B$7:$R$2292,16,0)</f>
        <v>11.600300000000001</v>
      </c>
      <c r="S32" s="62">
        <f t="shared" si="6"/>
        <v>26</v>
      </c>
    </row>
    <row r="33" spans="1:19" x14ac:dyDescent="0.3">
      <c r="A33" s="58" t="s">
        <v>525</v>
      </c>
      <c r="B33" s="59">
        <f>VLOOKUP($A33,'Return Data'!$B$7:$R$2292,3,0)</f>
        <v>44817</v>
      </c>
      <c r="C33" s="60">
        <f>VLOOKUP($A33,'Return Data'!$B$7:$R$2292,4,0)</f>
        <v>328.5874</v>
      </c>
      <c r="D33" s="60">
        <f>VLOOKUP($A33,'Return Data'!$B$7:$R$2292,10,0)</f>
        <v>19.371400000000001</v>
      </c>
      <c r="E33" s="61">
        <f t="shared" si="0"/>
        <v>1</v>
      </c>
      <c r="F33" s="60">
        <f>VLOOKUP($A33,'Return Data'!$B$7:$R$2292,11,0)</f>
        <v>19.931000000000001</v>
      </c>
      <c r="G33" s="61">
        <f t="shared" si="1"/>
        <v>1</v>
      </c>
      <c r="H33" s="60">
        <f>VLOOKUP($A33,'Return Data'!$B$7:$R$2292,12,0)</f>
        <v>11.5258</v>
      </c>
      <c r="I33" s="61">
        <f t="shared" si="2"/>
        <v>1</v>
      </c>
      <c r="J33" s="60">
        <f>VLOOKUP($A33,'Return Data'!$B$7:$R$2292,13,0)</f>
        <v>19.2212</v>
      </c>
      <c r="K33" s="61">
        <f t="shared" si="3"/>
        <v>1</v>
      </c>
      <c r="L33" s="60">
        <f>VLOOKUP($A33,'Return Data'!$B$7:$R$2292,17,0)</f>
        <v>42.205199999999998</v>
      </c>
      <c r="M33" s="61">
        <f t="shared" si="4"/>
        <v>1</v>
      </c>
      <c r="N33" s="60">
        <f>VLOOKUP($A33,'Return Data'!$B$7:$R$2292,14,0)</f>
        <v>34.258899999999997</v>
      </c>
      <c r="O33" s="61">
        <f t="shared" si="10"/>
        <v>1</v>
      </c>
      <c r="P33" s="60">
        <f>VLOOKUP($A33,'Return Data'!$B$7:$R$2292,15,0)</f>
        <v>20.497299999999999</v>
      </c>
      <c r="Q33" s="61">
        <f t="shared" si="11"/>
        <v>1</v>
      </c>
      <c r="R33" s="60">
        <f>VLOOKUP($A33,'Return Data'!$B$7:$R$2292,16,0)</f>
        <v>18.492000000000001</v>
      </c>
      <c r="S33" s="62">
        <f t="shared" si="6"/>
        <v>2</v>
      </c>
    </row>
    <row r="34" spans="1:19" x14ac:dyDescent="0.3">
      <c r="A34" s="58" t="s">
        <v>1709</v>
      </c>
      <c r="B34" s="59">
        <f>VLOOKUP($A34,'Return Data'!$B$7:$R$2292,3,0)</f>
        <v>44817</v>
      </c>
      <c r="C34" s="60">
        <f>VLOOKUP($A34,'Return Data'!$B$7:$R$2292,4,0)</f>
        <v>227.08949999999999</v>
      </c>
      <c r="D34" s="60">
        <f>VLOOKUP($A34,'Return Data'!$B$7:$R$2292,10,0)</f>
        <v>12.051600000000001</v>
      </c>
      <c r="E34" s="61">
        <f t="shared" si="0"/>
        <v>28</v>
      </c>
      <c r="F34" s="60">
        <f>VLOOKUP($A34,'Return Data'!$B$7:$R$2292,11,0)</f>
        <v>5.8811999999999998</v>
      </c>
      <c r="G34" s="61">
        <f t="shared" si="1"/>
        <v>25</v>
      </c>
      <c r="H34" s="60">
        <f>VLOOKUP($A34,'Return Data'!$B$7:$R$2292,12,0)</f>
        <v>4.2051999999999996</v>
      </c>
      <c r="I34" s="61">
        <f t="shared" si="2"/>
        <v>16</v>
      </c>
      <c r="J34" s="60">
        <f>VLOOKUP($A34,'Return Data'!$B$7:$R$2292,13,0)</f>
        <v>5.2831999999999999</v>
      </c>
      <c r="K34" s="61">
        <f t="shared" si="3"/>
        <v>14</v>
      </c>
      <c r="L34" s="60">
        <f>VLOOKUP($A34,'Return Data'!$B$7:$R$2292,17,0)</f>
        <v>22.7181</v>
      </c>
      <c r="M34" s="61">
        <f t="shared" si="4"/>
        <v>17</v>
      </c>
      <c r="N34" s="60">
        <f>VLOOKUP($A34,'Return Data'!$B$7:$R$2292,14,0)</f>
        <v>16.561800000000002</v>
      </c>
      <c r="O34" s="61">
        <f t="shared" si="10"/>
        <v>17</v>
      </c>
      <c r="P34" s="60">
        <f>VLOOKUP($A34,'Return Data'!$B$7:$R$2292,15,0)</f>
        <v>12.740399999999999</v>
      </c>
      <c r="Q34" s="61">
        <f t="shared" si="11"/>
        <v>9</v>
      </c>
      <c r="R34" s="60">
        <f>VLOOKUP($A34,'Return Data'!$B$7:$R$2292,16,0)</f>
        <v>15.3674</v>
      </c>
      <c r="S34" s="62">
        <f t="shared" si="6"/>
        <v>6</v>
      </c>
    </row>
    <row r="35" spans="1:19" x14ac:dyDescent="0.3">
      <c r="A35" s="58" t="s">
        <v>526</v>
      </c>
      <c r="B35" s="59">
        <f>VLOOKUP($A35,'Return Data'!$B$7:$R$2292,3,0)</f>
        <v>44817</v>
      </c>
      <c r="C35" s="60">
        <f>VLOOKUP($A35,'Return Data'!$B$7:$R$2292,4,0)</f>
        <v>25.897500000000001</v>
      </c>
      <c r="D35" s="60">
        <f>VLOOKUP($A35,'Return Data'!$B$7:$R$2292,10,0)</f>
        <v>11.998900000000001</v>
      </c>
      <c r="E35" s="61">
        <f t="shared" si="0"/>
        <v>29</v>
      </c>
      <c r="F35" s="60">
        <f>VLOOKUP($A35,'Return Data'!$B$7:$R$2292,11,0)</f>
        <v>9.3089999999999993</v>
      </c>
      <c r="G35" s="61">
        <f t="shared" si="1"/>
        <v>12</v>
      </c>
      <c r="H35" s="60">
        <f>VLOOKUP($A35,'Return Data'!$B$7:$R$2292,12,0)</f>
        <v>5.1996000000000002</v>
      </c>
      <c r="I35" s="61">
        <f t="shared" si="2"/>
        <v>12</v>
      </c>
      <c r="J35" s="60">
        <f>VLOOKUP($A35,'Return Data'!$B$7:$R$2292,13,0)</f>
        <v>3.9083999999999999</v>
      </c>
      <c r="K35" s="61">
        <f t="shared" si="3"/>
        <v>20</v>
      </c>
      <c r="L35" s="60">
        <f>VLOOKUP($A35,'Return Data'!$B$7:$R$2292,17,0)</f>
        <v>18.988600000000002</v>
      </c>
      <c r="M35" s="61">
        <f t="shared" si="4"/>
        <v>28</v>
      </c>
      <c r="N35" s="60">
        <f>VLOOKUP($A35,'Return Data'!$B$7:$R$2292,14,0)</f>
        <v>14.692500000000001</v>
      </c>
      <c r="O35" s="61">
        <f t="shared" si="10"/>
        <v>26</v>
      </c>
      <c r="P35" s="60">
        <f>VLOOKUP($A35,'Return Data'!$B$7:$R$2292,15,0)</f>
        <v>10.055899999999999</v>
      </c>
      <c r="Q35" s="61">
        <f t="shared" si="11"/>
        <v>18</v>
      </c>
      <c r="R35" s="60">
        <f>VLOOKUP($A35,'Return Data'!$B$7:$R$2292,16,0)</f>
        <v>11.460599999999999</v>
      </c>
      <c r="S35" s="62">
        <f t="shared" si="6"/>
        <v>27</v>
      </c>
    </row>
    <row r="36" spans="1:19" x14ac:dyDescent="0.3">
      <c r="A36" s="58" t="s">
        <v>1897</v>
      </c>
      <c r="B36" s="59">
        <f>VLOOKUP($A36,'Return Data'!$B$7:$R$2292,3,0)</f>
        <v>44817</v>
      </c>
      <c r="C36" s="60">
        <f>VLOOKUP($A36,'Return Data'!$B$7:$R$2292,4,0)</f>
        <v>128.89340000000001</v>
      </c>
      <c r="D36" s="60">
        <f>VLOOKUP($A36,'Return Data'!$B$7:$R$2292,10,0)</f>
        <v>13.829800000000001</v>
      </c>
      <c r="E36" s="61">
        <f t="shared" si="0"/>
        <v>8</v>
      </c>
      <c r="F36" s="60">
        <f>VLOOKUP($A36,'Return Data'!$B$7:$R$2292,11,0)</f>
        <v>9.2439</v>
      </c>
      <c r="G36" s="61">
        <f t="shared" si="1"/>
        <v>13</v>
      </c>
      <c r="H36" s="60">
        <f>VLOOKUP($A36,'Return Data'!$B$7:$R$2292,12,0)</f>
        <v>3.8374000000000001</v>
      </c>
      <c r="I36" s="61">
        <f t="shared" si="2"/>
        <v>19</v>
      </c>
      <c r="J36" s="60">
        <f>VLOOKUP($A36,'Return Data'!$B$7:$R$2292,13,0)</f>
        <v>6.4004000000000003</v>
      </c>
      <c r="K36" s="61">
        <f t="shared" si="3"/>
        <v>10</v>
      </c>
      <c r="L36" s="60">
        <f>VLOOKUP($A36,'Return Data'!$B$7:$R$2292,17,0)</f>
        <v>24.849699999999999</v>
      </c>
      <c r="M36" s="61">
        <f t="shared" si="4"/>
        <v>14</v>
      </c>
      <c r="N36" s="60">
        <f>VLOOKUP($A36,'Return Data'!$B$7:$R$2292,14,0)</f>
        <v>18.288499999999999</v>
      </c>
      <c r="O36" s="61">
        <f t="shared" si="10"/>
        <v>10</v>
      </c>
      <c r="P36" s="60">
        <f>VLOOKUP($A36,'Return Data'!$B$7:$R$2292,15,0)</f>
        <v>11.583600000000001</v>
      </c>
      <c r="Q36" s="61">
        <f t="shared" si="11"/>
        <v>12</v>
      </c>
      <c r="R36" s="60">
        <f>VLOOKUP($A36,'Return Data'!$B$7:$R$2292,16,0)</f>
        <v>14.5717</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28</v>
      </c>
      <c r="J37" s="60">
        <f>VLOOKUP($A37,'Return Data'!$B$7:$R$2292,13,0)</f>
        <v>0</v>
      </c>
      <c r="K37" s="61">
        <f t="shared" si="3"/>
        <v>31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44817</v>
      </c>
      <c r="C38" s="60">
        <f>VLOOKUP($A38,'Return Data'!$B$7:$R$2292,4,0)</f>
        <v>351.23599999999999</v>
      </c>
      <c r="D38" s="60">
        <f>VLOOKUP($A38,'Return Data'!$B$7:$R$2292,10,0)</f>
        <v>14.7742</v>
      </c>
      <c r="E38" s="61">
        <f t="shared" si="0"/>
        <v>5</v>
      </c>
      <c r="F38" s="60">
        <f>VLOOKUP($A38,'Return Data'!$B$7:$R$2292,11,0)</f>
        <v>12.277799999999999</v>
      </c>
      <c r="G38" s="61">
        <f t="shared" si="1"/>
        <v>3</v>
      </c>
      <c r="H38" s="60">
        <f>VLOOKUP($A38,'Return Data'!$B$7:$R$2292,12,0)</f>
        <v>6.9088000000000003</v>
      </c>
      <c r="I38" s="61">
        <f t="shared" si="2"/>
        <v>4</v>
      </c>
      <c r="J38" s="60">
        <f>VLOOKUP($A38,'Return Data'!$B$7:$R$2292,13,0)</f>
        <v>7.6135000000000002</v>
      </c>
      <c r="K38" s="61">
        <f t="shared" si="3"/>
        <v>9</v>
      </c>
      <c r="L38" s="60">
        <f>VLOOKUP($A38,'Return Data'!$B$7:$R$2292,17,0)</f>
        <v>25.286000000000001</v>
      </c>
      <c r="M38" s="61">
        <f t="shared" si="4"/>
        <v>13</v>
      </c>
      <c r="N38" s="60">
        <f>VLOOKUP($A38,'Return Data'!$B$7:$R$2292,14,0)</f>
        <v>16.923999999999999</v>
      </c>
      <c r="O38" s="61">
        <f t="shared" si="10"/>
        <v>16</v>
      </c>
      <c r="P38" s="60">
        <f>VLOOKUP($A38,'Return Data'!$B$7:$R$2292,15,0)</f>
        <v>10.782299999999999</v>
      </c>
      <c r="Q38" s="61">
        <f t="shared" si="11"/>
        <v>15</v>
      </c>
      <c r="R38" s="60">
        <f>VLOOKUP($A38,'Return Data'!$B$7:$R$2292,16,0)</f>
        <v>13.914899999999999</v>
      </c>
      <c r="S38" s="62">
        <f t="shared" si="6"/>
        <v>15</v>
      </c>
    </row>
    <row r="39" spans="1:19" x14ac:dyDescent="0.3">
      <c r="A39" s="58" t="s">
        <v>532</v>
      </c>
      <c r="B39" s="59">
        <f>VLOOKUP($A39,'Return Data'!$B$7:$R$2292,3,0)</f>
        <v>44817</v>
      </c>
      <c r="C39" s="60">
        <f>VLOOKUP($A39,'Return Data'!$B$7:$R$2292,4,0)</f>
        <v>277.57530000000003</v>
      </c>
      <c r="D39" s="60">
        <f>VLOOKUP($A39,'Return Data'!$B$7:$R$2292,10,0)</f>
        <v>13.230499999999999</v>
      </c>
      <c r="E39" s="61">
        <f t="shared" si="0"/>
        <v>17</v>
      </c>
      <c r="F39" s="60">
        <f>VLOOKUP($A39,'Return Data'!$B$7:$R$2292,11,0)</f>
        <v>10.1783</v>
      </c>
      <c r="G39" s="61">
        <f t="shared" si="1"/>
        <v>7</v>
      </c>
      <c r="H39" s="60">
        <f>VLOOKUP($A39,'Return Data'!$B$7:$R$2292,12,0)</f>
        <v>5.2759</v>
      </c>
      <c r="I39" s="61">
        <f t="shared" si="2"/>
        <v>11</v>
      </c>
      <c r="J39" s="60">
        <f>VLOOKUP($A39,'Return Data'!$B$7:$R$2292,13,0)</f>
        <v>8.0679999999999996</v>
      </c>
      <c r="K39" s="61">
        <f t="shared" si="3"/>
        <v>7</v>
      </c>
      <c r="L39" s="60">
        <f>VLOOKUP($A39,'Return Data'!$B$7:$R$2292,17,0)</f>
        <v>27.5946</v>
      </c>
      <c r="M39" s="61">
        <f t="shared" si="4"/>
        <v>6</v>
      </c>
      <c r="N39" s="60">
        <f>VLOOKUP($A39,'Return Data'!$B$7:$R$2292,14,0)</f>
        <v>18.417000000000002</v>
      </c>
      <c r="O39" s="61">
        <f t="shared" si="10"/>
        <v>9</v>
      </c>
      <c r="P39" s="60">
        <f>VLOOKUP($A39,'Return Data'!$B$7:$R$2292,15,0)</f>
        <v>10.6326</v>
      </c>
      <c r="Q39" s="61">
        <f t="shared" si="11"/>
        <v>16</v>
      </c>
      <c r="R39" s="60">
        <f>VLOOKUP($A39,'Return Data'!$B$7:$R$2292,16,0)</f>
        <v>12.5459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13.041212499999999</v>
      </c>
      <c r="E41" s="69"/>
      <c r="F41" s="70">
        <f>AVERAGE(F8:F39)</f>
        <v>8.4280749999999998</v>
      </c>
      <c r="G41" s="69"/>
      <c r="H41" s="70">
        <f>AVERAGE(H8:H39)</f>
        <v>3.7224218750000002</v>
      </c>
      <c r="I41" s="69"/>
      <c r="J41" s="70">
        <f>AVERAGE(J8:J39)</f>
        <v>5.3927687499999983</v>
      </c>
      <c r="K41" s="69"/>
      <c r="L41" s="70">
        <f>AVERAGE(L8:L39)</f>
        <v>23.668743750000001</v>
      </c>
      <c r="M41" s="69"/>
      <c r="N41" s="70">
        <f>AVERAGE(N8:N39)</f>
        <v>17.322722580645163</v>
      </c>
      <c r="O41" s="69"/>
      <c r="P41" s="70">
        <f>AVERAGE(P8:P39)</f>
        <v>11.192604000000003</v>
      </c>
      <c r="Q41" s="69"/>
      <c r="R41" s="70">
        <f>AVERAGE(R8:R39)</f>
        <v>13.373881250000002</v>
      </c>
      <c r="S41" s="71"/>
    </row>
    <row r="42" spans="1:19" x14ac:dyDescent="0.3">
      <c r="A42" s="68" t="s">
        <v>28</v>
      </c>
      <c r="B42" s="69"/>
      <c r="C42" s="69"/>
      <c r="D42" s="70">
        <f>MIN(D8:D39)</f>
        <v>0</v>
      </c>
      <c r="E42" s="69"/>
      <c r="F42" s="70">
        <f>MIN(F8:F39)</f>
        <v>0</v>
      </c>
      <c r="G42" s="69"/>
      <c r="H42" s="70">
        <f>MIN(H8:H39)</f>
        <v>-3.1686000000000001</v>
      </c>
      <c r="I42" s="69"/>
      <c r="J42" s="70">
        <f>MIN(J8:J39)</f>
        <v>-2.5154999999999998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19.371400000000001</v>
      </c>
      <c r="E43" s="73"/>
      <c r="F43" s="74">
        <f>MAX(F8:F39)</f>
        <v>19.931000000000001</v>
      </c>
      <c r="G43" s="73"/>
      <c r="H43" s="74">
        <f>MAX(H8:H39)</f>
        <v>11.5258</v>
      </c>
      <c r="I43" s="73"/>
      <c r="J43" s="74">
        <f>MAX(J8:J39)</f>
        <v>19.2212</v>
      </c>
      <c r="K43" s="73"/>
      <c r="L43" s="74">
        <f>MAX(L8:L39)</f>
        <v>42.205199999999998</v>
      </c>
      <c r="M43" s="73"/>
      <c r="N43" s="74">
        <f>MAX(N8:N39)</f>
        <v>34.258899999999997</v>
      </c>
      <c r="O43" s="73"/>
      <c r="P43" s="74">
        <f>MAX(P8:P39)</f>
        <v>20.497299999999999</v>
      </c>
      <c r="Q43" s="73"/>
      <c r="R43" s="74">
        <f>MAX(R8:R39)</f>
        <v>21.7986</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44817</v>
      </c>
      <c r="C8" s="60">
        <f>VLOOKUP($A8,'Return Data'!$B$7:$R$2292,4,0)</f>
        <v>1083.8399999999999</v>
      </c>
      <c r="D8" s="60">
        <f>VLOOKUP($A8,'Return Data'!$B$7:$R$2292,10,0)</f>
        <v>11.9299</v>
      </c>
      <c r="E8" s="61">
        <f t="shared" ref="E8:E39" si="0">RANK(D8,D$8:D$39,0)</f>
        <v>26</v>
      </c>
      <c r="F8" s="60">
        <f>VLOOKUP($A8,'Return Data'!$B$7:$R$2292,11,0)</f>
        <v>2.6772</v>
      </c>
      <c r="G8" s="61">
        <f t="shared" ref="G8:G39" si="1">RANK(F8,F$8:F$39,0)</f>
        <v>31</v>
      </c>
      <c r="H8" s="60">
        <f>VLOOKUP($A8,'Return Data'!$B$7:$R$2292,12,0)</f>
        <v>1.6364000000000001</v>
      </c>
      <c r="I8" s="61">
        <f t="shared" ref="I8:I39" si="2">RANK(H8,H$8:H$39,0)</f>
        <v>21</v>
      </c>
      <c r="J8" s="60">
        <f>VLOOKUP($A8,'Return Data'!$B$7:$R$2292,13,0)</f>
        <v>0.42899999999999999</v>
      </c>
      <c r="K8" s="61">
        <f t="shared" ref="K8:K39" si="3">RANK(J8,J$8:J$39,0)</f>
        <v>27</v>
      </c>
      <c r="L8" s="60">
        <f>VLOOKUP($A8,'Return Data'!$B$7:$R$2292,17,0)</f>
        <v>22.8218</v>
      </c>
      <c r="M8" s="61">
        <f t="shared" ref="M8:M39" si="4">RANK(L8,L$8:L$39,0)</f>
        <v>15</v>
      </c>
      <c r="N8" s="60">
        <f>VLOOKUP($A8,'Return Data'!$B$7:$R$2292,14,0)</f>
        <v>14.223000000000001</v>
      </c>
      <c r="O8" s="61">
        <f t="shared" ref="O8:O26" si="5">RANK(N8,N$8:N$39,0)</f>
        <v>21</v>
      </c>
      <c r="P8" s="60">
        <f>VLOOKUP($A8,'Return Data'!$B$7:$R$2292,15,0)</f>
        <v>7.7779999999999996</v>
      </c>
      <c r="Q8" s="61">
        <f>RANK(P8,P$8:P$39,0)</f>
        <v>20</v>
      </c>
      <c r="R8" s="60">
        <f>VLOOKUP($A8,'Return Data'!$B$7:$R$2292,16,0)</f>
        <v>18.497399999999999</v>
      </c>
      <c r="S8" s="62">
        <f t="shared" ref="S8:S39" si="6">RANK(R8,R$8:R$39,0)</f>
        <v>2</v>
      </c>
    </row>
    <row r="9" spans="1:20" x14ac:dyDescent="0.3">
      <c r="A9" s="58" t="s">
        <v>478</v>
      </c>
      <c r="B9" s="59">
        <f>VLOOKUP($A9,'Return Data'!$B$7:$R$2292,3,0)</f>
        <v>44817</v>
      </c>
      <c r="C9" s="60">
        <f>VLOOKUP($A9,'Return Data'!$B$7:$R$2292,4,0)</f>
        <v>15.58</v>
      </c>
      <c r="D9" s="60">
        <f>VLOOKUP($A9,'Return Data'!$B$7:$R$2292,10,0)</f>
        <v>12.980399999999999</v>
      </c>
      <c r="E9" s="61">
        <f t="shared" si="0"/>
        <v>17</v>
      </c>
      <c r="F9" s="60">
        <f>VLOOKUP($A9,'Return Data'!$B$7:$R$2292,11,0)</f>
        <v>5.0572999999999997</v>
      </c>
      <c r="G9" s="61">
        <f t="shared" si="1"/>
        <v>27</v>
      </c>
      <c r="H9" s="60">
        <f>VLOOKUP($A9,'Return Data'!$B$7:$R$2292,12,0)</f>
        <v>-2.2585000000000002</v>
      </c>
      <c r="I9" s="61">
        <f t="shared" si="2"/>
        <v>31</v>
      </c>
      <c r="J9" s="60">
        <f>VLOOKUP($A9,'Return Data'!$B$7:$R$2292,13,0)</f>
        <v>0.1285</v>
      </c>
      <c r="K9" s="61">
        <f t="shared" si="3"/>
        <v>29</v>
      </c>
      <c r="L9" s="60">
        <f>VLOOKUP($A9,'Return Data'!$B$7:$R$2292,17,0)</f>
        <v>19.279399999999999</v>
      </c>
      <c r="M9" s="61">
        <f t="shared" si="4"/>
        <v>22</v>
      </c>
      <c r="N9" s="60">
        <f>VLOOKUP($A9,'Return Data'!$B$7:$R$2292,14,0)</f>
        <v>14.814299999999999</v>
      </c>
      <c r="O9" s="61">
        <f t="shared" si="5"/>
        <v>18</v>
      </c>
      <c r="P9" s="60"/>
      <c r="Q9" s="61"/>
      <c r="R9" s="60">
        <f>VLOOKUP($A9,'Return Data'!$B$7:$R$2292,16,0)</f>
        <v>11.4252</v>
      </c>
      <c r="S9" s="62">
        <f t="shared" si="6"/>
        <v>23</v>
      </c>
    </row>
    <row r="10" spans="1:20" x14ac:dyDescent="0.3">
      <c r="A10" s="58" t="s">
        <v>1955</v>
      </c>
      <c r="B10" s="59">
        <f>VLOOKUP($A10,'Return Data'!$B$7:$R$2292,3,0)</f>
        <v>44817</v>
      </c>
      <c r="C10" s="60">
        <f>VLOOKUP($A10,'Return Data'!$B$7:$R$2292,4,0)</f>
        <v>19.139700000000001</v>
      </c>
      <c r="D10" s="60">
        <f>VLOOKUP($A10,'Return Data'!$B$7:$R$2292,10,0)</f>
        <v>13.0166</v>
      </c>
      <c r="E10" s="61">
        <f t="shared" si="0"/>
        <v>16</v>
      </c>
      <c r="F10" s="60">
        <f>VLOOKUP($A10,'Return Data'!$B$7:$R$2292,11,0)</f>
        <v>8.66</v>
      </c>
      <c r="G10" s="61">
        <f t="shared" si="1"/>
        <v>10</v>
      </c>
      <c r="H10" s="60">
        <f>VLOOKUP($A10,'Return Data'!$B$7:$R$2292,12,0)</f>
        <v>4.2076000000000002</v>
      </c>
      <c r="I10" s="61">
        <f t="shared" si="2"/>
        <v>11</v>
      </c>
      <c r="J10" s="60">
        <f>VLOOKUP($A10,'Return Data'!$B$7:$R$2292,13,0)</f>
        <v>4.2842000000000002</v>
      </c>
      <c r="K10" s="61">
        <f t="shared" si="3"/>
        <v>12</v>
      </c>
      <c r="L10" s="60">
        <f>VLOOKUP($A10,'Return Data'!$B$7:$R$2292,17,0)</f>
        <v>21.6325</v>
      </c>
      <c r="M10" s="61">
        <f t="shared" si="4"/>
        <v>17</v>
      </c>
      <c r="N10" s="60">
        <f>VLOOKUP($A10,'Return Data'!$B$7:$R$2292,14,0)</f>
        <v>17.240200000000002</v>
      </c>
      <c r="O10" s="61">
        <f t="shared" si="5"/>
        <v>10</v>
      </c>
      <c r="P10" s="60">
        <f>VLOOKUP($A10,'Return Data'!$B$7:$R$2292,15,0)</f>
        <v>12.3819</v>
      </c>
      <c r="Q10" s="61">
        <f t="shared" ref="Q10:Q16" si="7">RANK(P10,P$8:P$39,0)</f>
        <v>5</v>
      </c>
      <c r="R10" s="60">
        <f>VLOOKUP($A10,'Return Data'!$B$7:$R$2292,16,0)</f>
        <v>12.678699999999999</v>
      </c>
      <c r="S10" s="62">
        <f t="shared" si="6"/>
        <v>12</v>
      </c>
    </row>
    <row r="11" spans="1:20" x14ac:dyDescent="0.3">
      <c r="A11" s="58" t="s">
        <v>2013</v>
      </c>
      <c r="B11" s="59">
        <f>VLOOKUP($A11,'Return Data'!$B$7:$R$2292,3,0)</f>
        <v>44817</v>
      </c>
      <c r="C11" s="60">
        <f>VLOOKUP($A11,'Return Data'!$B$7:$R$2292,4,0)</f>
        <v>23.35</v>
      </c>
      <c r="D11" s="60">
        <f>VLOOKUP($A11,'Return Data'!$B$7:$R$2292,10,0)</f>
        <v>15.081300000000001</v>
      </c>
      <c r="E11" s="61">
        <f t="shared" si="0"/>
        <v>3</v>
      </c>
      <c r="F11" s="60">
        <f>VLOOKUP($A11,'Return Data'!$B$7:$R$2292,11,0)</f>
        <v>5.1802000000000001</v>
      </c>
      <c r="G11" s="61">
        <f t="shared" si="1"/>
        <v>26</v>
      </c>
      <c r="H11" s="60">
        <f>VLOOKUP($A11,'Return Data'!$B$7:$R$2292,12,0)</f>
        <v>-2.2193999999999998</v>
      </c>
      <c r="I11" s="61">
        <f t="shared" si="2"/>
        <v>30</v>
      </c>
      <c r="J11" s="60">
        <f>VLOOKUP($A11,'Return Data'!$B$7:$R$2292,13,0)</f>
        <v>1.5659000000000001</v>
      </c>
      <c r="K11" s="61">
        <f t="shared" si="3"/>
        <v>23</v>
      </c>
      <c r="L11" s="60">
        <f>VLOOKUP($A11,'Return Data'!$B$7:$R$2292,17,0)</f>
        <v>32.697499999999998</v>
      </c>
      <c r="M11" s="61">
        <f t="shared" si="4"/>
        <v>3</v>
      </c>
      <c r="N11" s="60">
        <f>VLOOKUP($A11,'Return Data'!$B$7:$R$2292,14,0)</f>
        <v>27.267600000000002</v>
      </c>
      <c r="O11" s="61">
        <f t="shared" si="5"/>
        <v>2</v>
      </c>
      <c r="P11" s="60">
        <f>VLOOKUP($A11,'Return Data'!$B$7:$R$2292,15,0)</f>
        <v>12.821099999999999</v>
      </c>
      <c r="Q11" s="61">
        <f t="shared" si="7"/>
        <v>3</v>
      </c>
      <c r="R11" s="60">
        <f>VLOOKUP($A11,'Return Data'!$B$7:$R$2292,16,0)</f>
        <v>14.7759</v>
      </c>
      <c r="S11" s="62">
        <f t="shared" si="6"/>
        <v>7</v>
      </c>
    </row>
    <row r="12" spans="1:20" x14ac:dyDescent="0.3">
      <c r="A12" s="58" t="s">
        <v>482</v>
      </c>
      <c r="B12" s="59">
        <f>VLOOKUP($A12,'Return Data'!$B$7:$R$2292,3,0)</f>
        <v>44817</v>
      </c>
      <c r="C12" s="60">
        <f>VLOOKUP($A12,'Return Data'!$B$7:$R$2292,4,0)</f>
        <v>252.8</v>
      </c>
      <c r="D12" s="60">
        <f>VLOOKUP($A12,'Return Data'!$B$7:$R$2292,10,0)</f>
        <v>13.2515</v>
      </c>
      <c r="E12" s="61">
        <f t="shared" si="0"/>
        <v>11</v>
      </c>
      <c r="F12" s="60">
        <f>VLOOKUP($A12,'Return Data'!$B$7:$R$2292,11,0)</f>
        <v>7.4419000000000004</v>
      </c>
      <c r="G12" s="61">
        <f t="shared" si="1"/>
        <v>18</v>
      </c>
      <c r="H12" s="60">
        <f>VLOOKUP($A12,'Return Data'!$B$7:$R$2292,12,0)</f>
        <v>2.8771</v>
      </c>
      <c r="I12" s="61">
        <f t="shared" si="2"/>
        <v>19</v>
      </c>
      <c r="J12" s="60">
        <f>VLOOKUP($A12,'Return Data'!$B$7:$R$2292,13,0)</f>
        <v>2.3938000000000001</v>
      </c>
      <c r="K12" s="61">
        <f t="shared" si="3"/>
        <v>21</v>
      </c>
      <c r="L12" s="60">
        <f>VLOOKUP($A12,'Return Data'!$B$7:$R$2292,17,0)</f>
        <v>20.525500000000001</v>
      </c>
      <c r="M12" s="61">
        <f t="shared" si="4"/>
        <v>20</v>
      </c>
      <c r="N12" s="60">
        <f>VLOOKUP($A12,'Return Data'!$B$7:$R$2292,14,0)</f>
        <v>17.693000000000001</v>
      </c>
      <c r="O12" s="61">
        <f t="shared" si="5"/>
        <v>6</v>
      </c>
      <c r="P12" s="60">
        <f>VLOOKUP($A12,'Return Data'!$B$7:$R$2292,15,0)</f>
        <v>11.900499999999999</v>
      </c>
      <c r="Q12" s="61">
        <f t="shared" si="7"/>
        <v>6</v>
      </c>
      <c r="R12" s="60">
        <f>VLOOKUP($A12,'Return Data'!$B$7:$R$2292,16,0)</f>
        <v>11.516299999999999</v>
      </c>
      <c r="S12" s="62">
        <f t="shared" si="6"/>
        <v>21</v>
      </c>
    </row>
    <row r="13" spans="1:20" x14ac:dyDescent="0.3">
      <c r="A13" s="58" t="s">
        <v>484</v>
      </c>
      <c r="B13" s="59">
        <f>VLOOKUP($A13,'Return Data'!$B$7:$R$2292,3,0)</f>
        <v>44817</v>
      </c>
      <c r="C13" s="60">
        <f>VLOOKUP($A13,'Return Data'!$B$7:$R$2292,4,0)</f>
        <v>236.84299999999999</v>
      </c>
      <c r="D13" s="60">
        <f>VLOOKUP($A13,'Return Data'!$B$7:$R$2292,10,0)</f>
        <v>14.9216</v>
      </c>
      <c r="E13" s="61">
        <f t="shared" si="0"/>
        <v>4</v>
      </c>
      <c r="F13" s="60">
        <f>VLOOKUP($A13,'Return Data'!$B$7:$R$2292,11,0)</f>
        <v>7.4249000000000001</v>
      </c>
      <c r="G13" s="61">
        <f t="shared" si="1"/>
        <v>19</v>
      </c>
      <c r="H13" s="60">
        <f>VLOOKUP($A13,'Return Data'!$B$7:$R$2292,12,0)</f>
        <v>-0.48320000000000002</v>
      </c>
      <c r="I13" s="61">
        <f t="shared" si="2"/>
        <v>27</v>
      </c>
      <c r="J13" s="60">
        <f>VLOOKUP($A13,'Return Data'!$B$7:$R$2292,13,0)</f>
        <v>-0.71930000000000005</v>
      </c>
      <c r="K13" s="61">
        <f t="shared" si="3"/>
        <v>31</v>
      </c>
      <c r="L13" s="60">
        <f>VLOOKUP($A13,'Return Data'!$B$7:$R$2292,17,0)</f>
        <v>21.040400000000002</v>
      </c>
      <c r="M13" s="61">
        <f t="shared" si="4"/>
        <v>18</v>
      </c>
      <c r="N13" s="60">
        <f>VLOOKUP($A13,'Return Data'!$B$7:$R$2292,14,0)</f>
        <v>16.1219</v>
      </c>
      <c r="O13" s="61">
        <f t="shared" si="5"/>
        <v>13</v>
      </c>
      <c r="P13" s="60">
        <f>VLOOKUP($A13,'Return Data'!$B$7:$R$2292,15,0)</f>
        <v>10.5616</v>
      </c>
      <c r="Q13" s="61">
        <f t="shared" si="7"/>
        <v>10</v>
      </c>
      <c r="R13" s="60">
        <f>VLOOKUP($A13,'Return Data'!$B$7:$R$2292,16,0)</f>
        <v>14.538500000000001</v>
      </c>
      <c r="S13" s="62">
        <f t="shared" si="6"/>
        <v>8</v>
      </c>
    </row>
    <row r="14" spans="1:20" x14ac:dyDescent="0.3">
      <c r="A14" s="58" t="s">
        <v>486</v>
      </c>
      <c r="B14" s="59">
        <f>VLOOKUP($A14,'Return Data'!$B$7:$R$2292,3,0)</f>
        <v>44817</v>
      </c>
      <c r="C14" s="60">
        <f>VLOOKUP($A14,'Return Data'!$B$7:$R$2292,4,0)</f>
        <v>40.380000000000003</v>
      </c>
      <c r="D14" s="60">
        <f>VLOOKUP($A14,'Return Data'!$B$7:$R$2292,10,0)</f>
        <v>12.197800000000001</v>
      </c>
      <c r="E14" s="61">
        <f t="shared" si="0"/>
        <v>25</v>
      </c>
      <c r="F14" s="60">
        <f>VLOOKUP($A14,'Return Data'!$B$7:$R$2292,11,0)</f>
        <v>8.4318000000000008</v>
      </c>
      <c r="G14" s="61">
        <f t="shared" si="1"/>
        <v>13</v>
      </c>
      <c r="H14" s="60">
        <f>VLOOKUP($A14,'Return Data'!$B$7:$R$2292,12,0)</f>
        <v>4.5030999999999999</v>
      </c>
      <c r="I14" s="61">
        <f t="shared" si="2"/>
        <v>10</v>
      </c>
      <c r="J14" s="60">
        <f>VLOOKUP($A14,'Return Data'!$B$7:$R$2292,13,0)</f>
        <v>7.8238000000000003</v>
      </c>
      <c r="K14" s="61">
        <f t="shared" si="3"/>
        <v>5</v>
      </c>
      <c r="L14" s="60">
        <f>VLOOKUP($A14,'Return Data'!$B$7:$R$2292,17,0)</f>
        <v>24.9315</v>
      </c>
      <c r="M14" s="61">
        <f t="shared" si="4"/>
        <v>9</v>
      </c>
      <c r="N14" s="60">
        <f>VLOOKUP($A14,'Return Data'!$B$7:$R$2292,14,0)</f>
        <v>17.250399999999999</v>
      </c>
      <c r="O14" s="61">
        <f t="shared" si="5"/>
        <v>9</v>
      </c>
      <c r="P14" s="60">
        <f>VLOOKUP($A14,'Return Data'!$B$7:$R$2292,15,0)</f>
        <v>11.248699999999999</v>
      </c>
      <c r="Q14" s="61">
        <f t="shared" si="7"/>
        <v>8</v>
      </c>
      <c r="R14" s="60">
        <f>VLOOKUP($A14,'Return Data'!$B$7:$R$2292,16,0)</f>
        <v>11.2441</v>
      </c>
      <c r="S14" s="62">
        <f t="shared" si="6"/>
        <v>25</v>
      </c>
    </row>
    <row r="15" spans="1:20" x14ac:dyDescent="0.3">
      <c r="A15" s="58" t="s">
        <v>487</v>
      </c>
      <c r="B15" s="59">
        <f>VLOOKUP($A15,'Return Data'!$B$7:$R$2292,3,0)</f>
        <v>44817</v>
      </c>
      <c r="C15" s="60">
        <f>VLOOKUP($A15,'Return Data'!$B$7:$R$2292,4,0)</f>
        <v>182.9204</v>
      </c>
      <c r="D15" s="60">
        <f>VLOOKUP($A15,'Return Data'!$B$7:$R$2292,10,0)</f>
        <v>13.1975</v>
      </c>
      <c r="E15" s="61">
        <f t="shared" si="0"/>
        <v>12</v>
      </c>
      <c r="F15" s="60">
        <f>VLOOKUP($A15,'Return Data'!$B$7:$R$2292,11,0)</f>
        <v>9.1007999999999996</v>
      </c>
      <c r="G15" s="61">
        <f t="shared" si="1"/>
        <v>8</v>
      </c>
      <c r="H15" s="60">
        <f>VLOOKUP($A15,'Return Data'!$B$7:$R$2292,12,0)</f>
        <v>3.7321</v>
      </c>
      <c r="I15" s="61">
        <f t="shared" si="2"/>
        <v>13</v>
      </c>
      <c r="J15" s="60">
        <f>VLOOKUP($A15,'Return Data'!$B$7:$R$2292,13,0)</f>
        <v>4.0286</v>
      </c>
      <c r="K15" s="61">
        <f t="shared" si="3"/>
        <v>15</v>
      </c>
      <c r="L15" s="60">
        <f>VLOOKUP($A15,'Return Data'!$B$7:$R$2292,17,0)</f>
        <v>24.3215</v>
      </c>
      <c r="M15" s="61">
        <f t="shared" si="4"/>
        <v>11</v>
      </c>
      <c r="N15" s="60">
        <f>VLOOKUP($A15,'Return Data'!$B$7:$R$2292,14,0)</f>
        <v>15.8443</v>
      </c>
      <c r="O15" s="61">
        <f t="shared" si="5"/>
        <v>14</v>
      </c>
      <c r="P15" s="60">
        <f>VLOOKUP($A15,'Return Data'!$B$7:$R$2292,15,0)</f>
        <v>10.2782</v>
      </c>
      <c r="Q15" s="61">
        <f t="shared" si="7"/>
        <v>11</v>
      </c>
      <c r="R15" s="60">
        <f>VLOOKUP($A15,'Return Data'!$B$7:$R$2292,16,0)</f>
        <v>13.611499999999999</v>
      </c>
      <c r="S15" s="62">
        <f t="shared" si="6"/>
        <v>9</v>
      </c>
    </row>
    <row r="16" spans="1:20" x14ac:dyDescent="0.3">
      <c r="A16" s="58" t="s">
        <v>489</v>
      </c>
      <c r="B16" s="59">
        <f>VLOOKUP($A16,'Return Data'!$B$7:$R$2292,3,0)</f>
        <v>44817</v>
      </c>
      <c r="C16" s="60">
        <f>VLOOKUP($A16,'Return Data'!$B$7:$R$2292,4,0)</f>
        <v>84.616</v>
      </c>
      <c r="D16" s="60">
        <f>VLOOKUP($A16,'Return Data'!$B$7:$R$2292,10,0)</f>
        <v>13.9778</v>
      </c>
      <c r="E16" s="61">
        <f t="shared" si="0"/>
        <v>6</v>
      </c>
      <c r="F16" s="60">
        <f>VLOOKUP($A16,'Return Data'!$B$7:$R$2292,11,0)</f>
        <v>9.9994999999999994</v>
      </c>
      <c r="G16" s="61">
        <f t="shared" si="1"/>
        <v>6</v>
      </c>
      <c r="H16" s="60">
        <f>VLOOKUP($A16,'Return Data'!$B$7:$R$2292,12,0)</f>
        <v>6.9126000000000003</v>
      </c>
      <c r="I16" s="61">
        <f t="shared" si="2"/>
        <v>3</v>
      </c>
      <c r="J16" s="60">
        <f>VLOOKUP($A16,'Return Data'!$B$7:$R$2292,13,0)</f>
        <v>8.8519000000000005</v>
      </c>
      <c r="K16" s="61">
        <f t="shared" si="3"/>
        <v>4</v>
      </c>
      <c r="L16" s="60">
        <f>VLOOKUP($A16,'Return Data'!$B$7:$R$2292,17,0)</f>
        <v>26.611799999999999</v>
      </c>
      <c r="M16" s="61">
        <f t="shared" si="4"/>
        <v>6</v>
      </c>
      <c r="N16" s="60">
        <f>VLOOKUP($A16,'Return Data'!$B$7:$R$2292,14,0)</f>
        <v>17.260100000000001</v>
      </c>
      <c r="O16" s="61">
        <f t="shared" si="5"/>
        <v>8</v>
      </c>
      <c r="P16" s="60">
        <f>VLOOKUP($A16,'Return Data'!$B$7:$R$2292,15,0)</f>
        <v>9.7659000000000002</v>
      </c>
      <c r="Q16" s="61">
        <f t="shared" si="7"/>
        <v>15</v>
      </c>
      <c r="R16" s="60">
        <f>VLOOKUP($A16,'Return Data'!$B$7:$R$2292,16,0)</f>
        <v>13.0189</v>
      </c>
      <c r="S16" s="62">
        <f t="shared" si="6"/>
        <v>10</v>
      </c>
    </row>
    <row r="17" spans="1:19" x14ac:dyDescent="0.3">
      <c r="A17" s="58" t="s">
        <v>492</v>
      </c>
      <c r="B17" s="59">
        <f>VLOOKUP($A17,'Return Data'!$B$7:$R$2292,3,0)</f>
        <v>44817</v>
      </c>
      <c r="C17" s="60">
        <f>VLOOKUP($A17,'Return Data'!$B$7:$R$2292,4,0)</f>
        <v>15.851000000000001</v>
      </c>
      <c r="D17" s="60">
        <f>VLOOKUP($A17,'Return Data'!$B$7:$R$2292,10,0)</f>
        <v>12.2719</v>
      </c>
      <c r="E17" s="61">
        <f t="shared" si="0"/>
        <v>23</v>
      </c>
      <c r="F17" s="60">
        <f>VLOOKUP($A17,'Return Data'!$B$7:$R$2292,11,0)</f>
        <v>4.8803999999999998</v>
      </c>
      <c r="G17" s="61">
        <f t="shared" si="1"/>
        <v>28</v>
      </c>
      <c r="H17" s="60">
        <f>VLOOKUP($A17,'Return Data'!$B$7:$R$2292,12,0)</f>
        <v>-0.25800000000000001</v>
      </c>
      <c r="I17" s="61">
        <f t="shared" si="2"/>
        <v>26</v>
      </c>
      <c r="J17" s="60">
        <f>VLOOKUP($A17,'Return Data'!$B$7:$R$2292,13,0)</f>
        <v>0.63739999999999997</v>
      </c>
      <c r="K17" s="61">
        <f t="shared" si="3"/>
        <v>25</v>
      </c>
      <c r="L17" s="60">
        <f>VLOOKUP($A17,'Return Data'!$B$7:$R$2292,17,0)</f>
        <v>18.064800000000002</v>
      </c>
      <c r="M17" s="61">
        <f t="shared" si="4"/>
        <v>25</v>
      </c>
      <c r="N17" s="60">
        <f>VLOOKUP($A17,'Return Data'!$B$7:$R$2292,14,0)</f>
        <v>14.4589</v>
      </c>
      <c r="O17" s="61">
        <f t="shared" si="5"/>
        <v>19</v>
      </c>
      <c r="P17" s="60"/>
      <c r="Q17" s="61"/>
      <c r="R17" s="60">
        <f>VLOOKUP($A17,'Return Data'!$B$7:$R$2292,16,0)</f>
        <v>12.551299999999999</v>
      </c>
      <c r="S17" s="62">
        <f t="shared" si="6"/>
        <v>14</v>
      </c>
    </row>
    <row r="18" spans="1:19" x14ac:dyDescent="0.3">
      <c r="A18" s="58" t="s">
        <v>493</v>
      </c>
      <c r="B18" s="59">
        <f>VLOOKUP($A18,'Return Data'!$B$7:$R$2292,3,0)</f>
        <v>44817</v>
      </c>
      <c r="C18" s="60">
        <f>VLOOKUP($A18,'Return Data'!$B$7:$R$2292,4,0)</f>
        <v>237.36</v>
      </c>
      <c r="D18" s="60">
        <f>VLOOKUP($A18,'Return Data'!$B$7:$R$2292,10,0)</f>
        <v>10.4719</v>
      </c>
      <c r="E18" s="61">
        <f t="shared" si="0"/>
        <v>31</v>
      </c>
      <c r="F18" s="60">
        <f>VLOOKUP($A18,'Return Data'!$B$7:$R$2292,11,0)</f>
        <v>7.7732999999999999</v>
      </c>
      <c r="G18" s="61">
        <f t="shared" si="1"/>
        <v>14</v>
      </c>
      <c r="H18" s="60">
        <f>VLOOKUP($A18,'Return Data'!$B$7:$R$2292,12,0)</f>
        <v>9.2012999999999998</v>
      </c>
      <c r="I18" s="61">
        <f t="shared" si="2"/>
        <v>2</v>
      </c>
      <c r="J18" s="60">
        <f>VLOOKUP($A18,'Return Data'!$B$7:$R$2292,13,0)</f>
        <v>15.989100000000001</v>
      </c>
      <c r="K18" s="61">
        <f t="shared" si="3"/>
        <v>2</v>
      </c>
      <c r="L18" s="60">
        <f>VLOOKUP($A18,'Return Data'!$B$7:$R$2292,17,0)</f>
        <v>35.528399999999998</v>
      </c>
      <c r="M18" s="61">
        <f t="shared" si="4"/>
        <v>2</v>
      </c>
      <c r="N18" s="60">
        <f>VLOOKUP($A18,'Return Data'!$B$7:$R$2292,14,0)</f>
        <v>22.1448</v>
      </c>
      <c r="O18" s="61">
        <f t="shared" si="5"/>
        <v>3</v>
      </c>
      <c r="P18" s="60">
        <f>VLOOKUP($A18,'Return Data'!$B$7:$R$2292,15,0)</f>
        <v>14.248100000000001</v>
      </c>
      <c r="Q18" s="61">
        <f>RANK(P18,P$8:P$39,0)</f>
        <v>2</v>
      </c>
      <c r="R18" s="60">
        <f>VLOOKUP($A18,'Return Data'!$B$7:$R$2292,16,0)</f>
        <v>14.847799999999999</v>
      </c>
      <c r="S18" s="62">
        <f t="shared" si="6"/>
        <v>6</v>
      </c>
    </row>
    <row r="19" spans="1:19" x14ac:dyDescent="0.3">
      <c r="A19" s="58" t="s">
        <v>495</v>
      </c>
      <c r="B19" s="59">
        <f>VLOOKUP($A19,'Return Data'!$B$7:$R$2292,3,0)</f>
        <v>44817</v>
      </c>
      <c r="C19" s="60">
        <f>VLOOKUP($A19,'Return Data'!$B$7:$R$2292,4,0)</f>
        <v>16.1235</v>
      </c>
      <c r="D19" s="60">
        <f>VLOOKUP($A19,'Return Data'!$B$7:$R$2292,10,0)</f>
        <v>12.291600000000001</v>
      </c>
      <c r="E19" s="61">
        <f t="shared" si="0"/>
        <v>22</v>
      </c>
      <c r="F19" s="60">
        <f>VLOOKUP($A19,'Return Data'!$B$7:$R$2292,11,0)</f>
        <v>4.7117000000000004</v>
      </c>
      <c r="G19" s="61">
        <f t="shared" si="1"/>
        <v>29</v>
      </c>
      <c r="H19" s="60">
        <f>VLOOKUP($A19,'Return Data'!$B$7:$R$2292,12,0)</f>
        <v>-0.51339999999999997</v>
      </c>
      <c r="I19" s="61">
        <f t="shared" si="2"/>
        <v>28</v>
      </c>
      <c r="J19" s="60">
        <f>VLOOKUP($A19,'Return Data'!$B$7:$R$2292,13,0)</f>
        <v>3.0354000000000001</v>
      </c>
      <c r="K19" s="61">
        <f t="shared" si="3"/>
        <v>17</v>
      </c>
      <c r="L19" s="60">
        <f>VLOOKUP($A19,'Return Data'!$B$7:$R$2292,17,0)</f>
        <v>16.756399999999999</v>
      </c>
      <c r="M19" s="61">
        <f t="shared" si="4"/>
        <v>30</v>
      </c>
      <c r="N19" s="60">
        <f>VLOOKUP($A19,'Return Data'!$B$7:$R$2292,14,0)</f>
        <v>13.824299999999999</v>
      </c>
      <c r="O19" s="61">
        <f t="shared" si="5"/>
        <v>22</v>
      </c>
      <c r="P19" s="60">
        <f>VLOOKUP($A19,'Return Data'!$B$7:$R$2292,15,0)</f>
        <v>6.5332999999999997</v>
      </c>
      <c r="Q19" s="61">
        <f>RANK(P19,P$8:P$39,0)</f>
        <v>23</v>
      </c>
      <c r="R19" s="60">
        <f>VLOOKUP($A19,'Return Data'!$B$7:$R$2292,16,0)</f>
        <v>8.4475999999999996</v>
      </c>
      <c r="S19" s="62">
        <f t="shared" si="6"/>
        <v>31</v>
      </c>
    </row>
    <row r="20" spans="1:19" x14ac:dyDescent="0.3">
      <c r="A20" s="58" t="s">
        <v>498</v>
      </c>
      <c r="B20" s="59">
        <f>VLOOKUP($A20,'Return Data'!$B$7:$R$2292,3,0)</f>
        <v>44817</v>
      </c>
      <c r="C20" s="60">
        <f>VLOOKUP($A20,'Return Data'!$B$7:$R$2292,4,0)</f>
        <v>17.486999999999998</v>
      </c>
      <c r="D20" s="60">
        <f>VLOOKUP($A20,'Return Data'!$B$7:$R$2292,10,0)</f>
        <v>13.1113</v>
      </c>
      <c r="E20" s="61">
        <f t="shared" si="0"/>
        <v>14</v>
      </c>
      <c r="F20" s="60">
        <f>VLOOKUP($A20,'Return Data'!$B$7:$R$2292,11,0)</f>
        <v>7.0195999999999996</v>
      </c>
      <c r="G20" s="61">
        <f t="shared" si="1"/>
        <v>23</v>
      </c>
      <c r="H20" s="60">
        <f>VLOOKUP($A20,'Return Data'!$B$7:$R$2292,12,0)</f>
        <v>3.1073</v>
      </c>
      <c r="I20" s="61">
        <f t="shared" si="2"/>
        <v>17</v>
      </c>
      <c r="J20" s="60">
        <f>VLOOKUP($A20,'Return Data'!$B$7:$R$2292,13,0)</f>
        <v>2.7437999999999998</v>
      </c>
      <c r="K20" s="61">
        <f t="shared" si="3"/>
        <v>19</v>
      </c>
      <c r="L20" s="60">
        <f>VLOOKUP($A20,'Return Data'!$B$7:$R$2292,17,0)</f>
        <v>23.834399999999999</v>
      </c>
      <c r="M20" s="61">
        <f t="shared" si="4"/>
        <v>13</v>
      </c>
      <c r="N20" s="60">
        <f>VLOOKUP($A20,'Return Data'!$B$7:$R$2292,14,0)</f>
        <v>16.587599999999998</v>
      </c>
      <c r="O20" s="61">
        <f t="shared" si="5"/>
        <v>12</v>
      </c>
      <c r="P20" s="60">
        <f>VLOOKUP($A20,'Return Data'!$B$7:$R$2292,15,0)</f>
        <v>8.9565000000000001</v>
      </c>
      <c r="Q20" s="61">
        <f>RANK(P20,P$8:P$39,0)</f>
        <v>17</v>
      </c>
      <c r="R20" s="60">
        <f>VLOOKUP($A20,'Return Data'!$B$7:$R$2292,16,0)</f>
        <v>10.288600000000001</v>
      </c>
      <c r="S20" s="62">
        <f t="shared" si="6"/>
        <v>27</v>
      </c>
    </row>
    <row r="21" spans="1:19" x14ac:dyDescent="0.3">
      <c r="A21" s="58" t="s">
        <v>500</v>
      </c>
      <c r="B21" s="59">
        <f>VLOOKUP($A21,'Return Data'!$B$7:$R$2292,3,0)</f>
        <v>44817</v>
      </c>
      <c r="C21" s="60">
        <f>VLOOKUP($A21,'Return Data'!$B$7:$R$2292,4,0)</f>
        <v>15.0375</v>
      </c>
      <c r="D21" s="60">
        <f>VLOOKUP($A21,'Return Data'!$B$7:$R$2292,10,0)</f>
        <v>11.637</v>
      </c>
      <c r="E21" s="61">
        <f t="shared" si="0"/>
        <v>28</v>
      </c>
      <c r="F21" s="60">
        <f>VLOOKUP($A21,'Return Data'!$B$7:$R$2292,11,0)</f>
        <v>7.2774000000000001</v>
      </c>
      <c r="G21" s="61">
        <f t="shared" si="1"/>
        <v>22</v>
      </c>
      <c r="H21" s="60">
        <f>VLOOKUP($A21,'Return Data'!$B$7:$R$2292,12,0)</f>
        <v>1.5209999999999999</v>
      </c>
      <c r="I21" s="61">
        <f t="shared" si="2"/>
        <v>22</v>
      </c>
      <c r="J21" s="60">
        <f>VLOOKUP($A21,'Return Data'!$B$7:$R$2292,13,0)</f>
        <v>4.1313000000000004</v>
      </c>
      <c r="K21" s="61">
        <f t="shared" si="3"/>
        <v>13</v>
      </c>
      <c r="L21" s="60">
        <f>VLOOKUP($A21,'Return Data'!$B$7:$R$2292,17,0)</f>
        <v>19.4864</v>
      </c>
      <c r="M21" s="61">
        <f t="shared" si="4"/>
        <v>21</v>
      </c>
      <c r="N21" s="60">
        <f>VLOOKUP($A21,'Return Data'!$B$7:$R$2292,14,0)</f>
        <v>13.2921</v>
      </c>
      <c r="O21" s="61">
        <f t="shared" si="5"/>
        <v>24</v>
      </c>
      <c r="P21" s="60"/>
      <c r="Q21" s="61"/>
      <c r="R21" s="60">
        <f>VLOOKUP($A21,'Return Data'!$B$7:$R$2292,16,0)</f>
        <v>11.4817</v>
      </c>
      <c r="S21" s="62">
        <f t="shared" si="6"/>
        <v>22</v>
      </c>
    </row>
    <row r="22" spans="1:19" x14ac:dyDescent="0.3">
      <c r="A22" s="58" t="s">
        <v>502</v>
      </c>
      <c r="B22" s="59">
        <f>VLOOKUP($A22,'Return Data'!$B$7:$R$2292,3,0)</f>
        <v>44817</v>
      </c>
      <c r="C22" s="60">
        <f>VLOOKUP($A22,'Return Data'!$B$7:$R$2292,4,0)</f>
        <v>14.7453</v>
      </c>
      <c r="D22" s="60">
        <f>VLOOKUP($A22,'Return Data'!$B$7:$R$2292,10,0)</f>
        <v>13.170299999999999</v>
      </c>
      <c r="E22" s="61">
        <f t="shared" si="0"/>
        <v>13</v>
      </c>
      <c r="F22" s="60">
        <f>VLOOKUP($A22,'Return Data'!$B$7:$R$2292,11,0)</f>
        <v>7.4480000000000004</v>
      </c>
      <c r="G22" s="61">
        <f t="shared" si="1"/>
        <v>17</v>
      </c>
      <c r="H22" s="60">
        <f>VLOOKUP($A22,'Return Data'!$B$7:$R$2292,12,0)</f>
        <v>1.4531000000000001</v>
      </c>
      <c r="I22" s="61">
        <f t="shared" si="2"/>
        <v>23</v>
      </c>
      <c r="J22" s="60">
        <f>VLOOKUP($A22,'Return Data'!$B$7:$R$2292,13,0)</f>
        <v>2.4434</v>
      </c>
      <c r="K22" s="61">
        <f t="shared" si="3"/>
        <v>20</v>
      </c>
      <c r="L22" s="60">
        <f>VLOOKUP($A22,'Return Data'!$B$7:$R$2292,17,0)</f>
        <v>17.496300000000002</v>
      </c>
      <c r="M22" s="61">
        <f t="shared" si="4"/>
        <v>26</v>
      </c>
      <c r="N22" s="60">
        <f>VLOOKUP($A22,'Return Data'!$B$7:$R$2292,14,0)</f>
        <v>12.6439</v>
      </c>
      <c r="O22" s="61">
        <f t="shared" si="5"/>
        <v>27</v>
      </c>
      <c r="P22" s="60"/>
      <c r="Q22" s="61"/>
      <c r="R22" s="60">
        <f>VLOOKUP($A22,'Return Data'!$B$7:$R$2292,16,0)</f>
        <v>9.6672999999999991</v>
      </c>
      <c r="S22" s="62">
        <f t="shared" si="6"/>
        <v>28</v>
      </c>
    </row>
    <row r="23" spans="1:19" x14ac:dyDescent="0.3">
      <c r="A23" s="58" t="s">
        <v>503</v>
      </c>
      <c r="B23" s="59">
        <f>VLOOKUP($A23,'Return Data'!$B$7:$R$2292,3,0)</f>
        <v>44817</v>
      </c>
      <c r="C23" s="60">
        <f>VLOOKUP($A23,'Return Data'!$B$7:$R$2292,4,0)</f>
        <v>211.796061963966</v>
      </c>
      <c r="D23" s="60">
        <f>VLOOKUP($A23,'Return Data'!$B$7:$R$2292,10,0)</f>
        <v>15.135400000000001</v>
      </c>
      <c r="E23" s="61">
        <f t="shared" si="0"/>
        <v>2</v>
      </c>
      <c r="F23" s="60">
        <f>VLOOKUP($A23,'Return Data'!$B$7:$R$2292,11,0)</f>
        <v>10.723599999999999</v>
      </c>
      <c r="G23" s="61">
        <f t="shared" si="1"/>
        <v>4</v>
      </c>
      <c r="H23" s="60">
        <f>VLOOKUP($A23,'Return Data'!$B$7:$R$2292,12,0)</f>
        <v>4.6237000000000004</v>
      </c>
      <c r="I23" s="61">
        <f t="shared" si="2"/>
        <v>8</v>
      </c>
      <c r="J23" s="60">
        <f>VLOOKUP($A23,'Return Data'!$B$7:$R$2292,13,0)</f>
        <v>2.9199000000000002</v>
      </c>
      <c r="K23" s="61">
        <f t="shared" si="3"/>
        <v>18</v>
      </c>
      <c r="L23" s="60">
        <f>VLOOKUP($A23,'Return Data'!$B$7:$R$2292,17,0)</f>
        <v>24.706199999999999</v>
      </c>
      <c r="M23" s="61">
        <f t="shared" si="4"/>
        <v>10</v>
      </c>
      <c r="N23" s="60">
        <f>VLOOKUP($A23,'Return Data'!$B$7:$R$2292,14,0)</f>
        <v>21.859300000000001</v>
      </c>
      <c r="O23" s="61">
        <f t="shared" si="5"/>
        <v>4</v>
      </c>
      <c r="P23" s="60">
        <f>VLOOKUP($A23,'Return Data'!$B$7:$R$2292,15,0)</f>
        <v>9.9923999999999999</v>
      </c>
      <c r="Q23" s="61">
        <f>RANK(P23,P$8:P$39,0)</f>
        <v>13</v>
      </c>
      <c r="R23" s="60">
        <f>VLOOKUP($A23,'Return Data'!$B$7:$R$2292,16,0)</f>
        <v>11.7547</v>
      </c>
      <c r="S23" s="62">
        <f t="shared" si="6"/>
        <v>19</v>
      </c>
    </row>
    <row r="24" spans="1:19" x14ac:dyDescent="0.3">
      <c r="A24" s="58" t="s">
        <v>1704</v>
      </c>
      <c r="B24" s="59">
        <f>VLOOKUP($A24,'Return Data'!$B$7:$R$2292,3,0)</f>
        <v>44817</v>
      </c>
      <c r="C24" s="60">
        <f>VLOOKUP($A24,'Return Data'!$B$7:$R$2292,4,0)</f>
        <v>42.173999999999999</v>
      </c>
      <c r="D24" s="60">
        <f>VLOOKUP($A24,'Return Data'!$B$7:$R$2292,10,0)</f>
        <v>13.4198</v>
      </c>
      <c r="E24" s="61">
        <f t="shared" si="0"/>
        <v>9</v>
      </c>
      <c r="F24" s="60">
        <f>VLOOKUP($A24,'Return Data'!$B$7:$R$2292,11,0)</f>
        <v>10.232900000000001</v>
      </c>
      <c r="G24" s="61">
        <f t="shared" si="1"/>
        <v>5</v>
      </c>
      <c r="H24" s="60">
        <f>VLOOKUP($A24,'Return Data'!$B$7:$R$2292,12,0)</f>
        <v>5.6277999999999997</v>
      </c>
      <c r="I24" s="61">
        <f t="shared" si="2"/>
        <v>5</v>
      </c>
      <c r="J24" s="60">
        <f>VLOOKUP($A24,'Return Data'!$B$7:$R$2292,13,0)</f>
        <v>9.2223000000000006</v>
      </c>
      <c r="K24" s="61">
        <f t="shared" si="3"/>
        <v>3</v>
      </c>
      <c r="L24" s="60">
        <f>VLOOKUP($A24,'Return Data'!$B$7:$R$2292,17,0)</f>
        <v>27.654199999999999</v>
      </c>
      <c r="M24" s="61">
        <f t="shared" si="4"/>
        <v>4</v>
      </c>
      <c r="N24" s="60">
        <f>VLOOKUP($A24,'Return Data'!$B$7:$R$2292,14,0)</f>
        <v>19.869299999999999</v>
      </c>
      <c r="O24" s="61">
        <f t="shared" si="5"/>
        <v>5</v>
      </c>
      <c r="P24" s="60">
        <f>VLOOKUP($A24,'Return Data'!$B$7:$R$2292,15,0)</f>
        <v>12.4376</v>
      </c>
      <c r="Q24" s="61">
        <f>RANK(P24,P$8:P$39,0)</f>
        <v>4</v>
      </c>
      <c r="R24" s="60">
        <f>VLOOKUP($A24,'Return Data'!$B$7:$R$2292,16,0)</f>
        <v>11.685700000000001</v>
      </c>
      <c r="S24" s="62">
        <f t="shared" si="6"/>
        <v>20</v>
      </c>
    </row>
    <row r="25" spans="1:19" x14ac:dyDescent="0.3">
      <c r="A25" s="58" t="s">
        <v>506</v>
      </c>
      <c r="B25" s="59">
        <f>VLOOKUP($A25,'Return Data'!$B$7:$R$2292,3,0)</f>
        <v>44817</v>
      </c>
      <c r="C25" s="60">
        <f>VLOOKUP($A25,'Return Data'!$B$7:$R$2292,4,0)</f>
        <v>37.253999999999998</v>
      </c>
      <c r="D25" s="60">
        <f>VLOOKUP($A25,'Return Data'!$B$7:$R$2292,10,0)</f>
        <v>12.703099999999999</v>
      </c>
      <c r="E25" s="61">
        <f t="shared" si="0"/>
        <v>18</v>
      </c>
      <c r="F25" s="60">
        <f>VLOOKUP($A25,'Return Data'!$B$7:$R$2292,11,0)</f>
        <v>4.5286</v>
      </c>
      <c r="G25" s="61">
        <f t="shared" si="1"/>
        <v>30</v>
      </c>
      <c r="H25" s="60">
        <f>VLOOKUP($A25,'Return Data'!$B$7:$R$2292,12,0)</f>
        <v>-1.1830000000000001</v>
      </c>
      <c r="I25" s="61">
        <f t="shared" si="2"/>
        <v>29</v>
      </c>
      <c r="J25" s="60">
        <f>VLOOKUP($A25,'Return Data'!$B$7:$R$2292,13,0)</f>
        <v>0.51259999999999994</v>
      </c>
      <c r="K25" s="61">
        <f t="shared" si="3"/>
        <v>26</v>
      </c>
      <c r="L25" s="60">
        <f>VLOOKUP($A25,'Return Data'!$B$7:$R$2292,17,0)</f>
        <v>18.1477</v>
      </c>
      <c r="M25" s="61">
        <f t="shared" si="4"/>
        <v>24</v>
      </c>
      <c r="N25" s="60">
        <f>VLOOKUP($A25,'Return Data'!$B$7:$R$2292,14,0)</f>
        <v>13.662699999999999</v>
      </c>
      <c r="O25" s="61">
        <f t="shared" si="5"/>
        <v>23</v>
      </c>
      <c r="P25" s="60">
        <f>VLOOKUP($A25,'Return Data'!$B$7:$R$2292,15,0)</f>
        <v>7.7606999999999999</v>
      </c>
      <c r="Q25" s="61">
        <f>RANK(P25,P$8:P$39,0)</f>
        <v>21</v>
      </c>
      <c r="R25" s="60">
        <f>VLOOKUP($A25,'Return Data'!$B$7:$R$2292,16,0)</f>
        <v>11.9994</v>
      </c>
      <c r="S25" s="62">
        <f t="shared" si="6"/>
        <v>17</v>
      </c>
    </row>
    <row r="26" spans="1:19" x14ac:dyDescent="0.3">
      <c r="A26" s="58" t="s">
        <v>507</v>
      </c>
      <c r="B26" s="59">
        <f>VLOOKUP($A26,'Return Data'!$B$7:$R$2292,3,0)</f>
        <v>44817</v>
      </c>
      <c r="C26" s="60">
        <f>VLOOKUP($A26,'Return Data'!$B$7:$R$2292,4,0)</f>
        <v>139.309</v>
      </c>
      <c r="D26" s="60">
        <f>VLOOKUP($A26,'Return Data'!$B$7:$R$2292,10,0)</f>
        <v>11.469099999999999</v>
      </c>
      <c r="E26" s="61">
        <f t="shared" si="0"/>
        <v>30</v>
      </c>
      <c r="F26" s="60">
        <f>VLOOKUP($A26,'Return Data'!$B$7:$R$2292,11,0)</f>
        <v>6.3754999999999997</v>
      </c>
      <c r="G26" s="61">
        <f t="shared" si="1"/>
        <v>24</v>
      </c>
      <c r="H26" s="60">
        <f>VLOOKUP($A26,'Return Data'!$B$7:$R$2292,12,0)</f>
        <v>0.46029999999999999</v>
      </c>
      <c r="I26" s="61">
        <f t="shared" si="2"/>
        <v>24</v>
      </c>
      <c r="J26" s="60">
        <f>VLOOKUP($A26,'Return Data'!$B$7:$R$2292,13,0)</f>
        <v>0.40110000000000001</v>
      </c>
      <c r="K26" s="61">
        <f t="shared" si="3"/>
        <v>28</v>
      </c>
      <c r="L26" s="60">
        <f>VLOOKUP($A26,'Return Data'!$B$7:$R$2292,17,0)</f>
        <v>16.183199999999999</v>
      </c>
      <c r="M26" s="61">
        <f t="shared" si="4"/>
        <v>31</v>
      </c>
      <c r="N26" s="60">
        <f>VLOOKUP($A26,'Return Data'!$B$7:$R$2292,14,0)</f>
        <v>10.8225</v>
      </c>
      <c r="O26" s="61">
        <f t="shared" si="5"/>
        <v>30</v>
      </c>
      <c r="P26" s="60">
        <f>VLOOKUP($A26,'Return Data'!$B$7:$R$2292,15,0)</f>
        <v>8.4848999999999997</v>
      </c>
      <c r="Q26" s="61">
        <f>RANK(P26,P$8:P$39,0)</f>
        <v>19</v>
      </c>
      <c r="R26" s="60">
        <f>VLOOKUP($A26,'Return Data'!$B$7:$R$2292,16,0)</f>
        <v>8.6585999999999999</v>
      </c>
      <c r="S26" s="62">
        <f t="shared" si="6"/>
        <v>30</v>
      </c>
    </row>
    <row r="27" spans="1:19" x14ac:dyDescent="0.3">
      <c r="A27" s="58" t="s">
        <v>510</v>
      </c>
      <c r="B27" s="59">
        <f>VLOOKUP($A27,'Return Data'!$B$7:$R$2292,3,0)</f>
        <v>44817</v>
      </c>
      <c r="C27" s="60">
        <f>VLOOKUP($A27,'Return Data'!$B$7:$R$2292,4,0)</f>
        <v>17.549499999999998</v>
      </c>
      <c r="D27" s="60">
        <f>VLOOKUP($A27,'Return Data'!$B$7:$R$2292,10,0)</f>
        <v>13.7296</v>
      </c>
      <c r="E27" s="61">
        <f t="shared" si="0"/>
        <v>7</v>
      </c>
      <c r="F27" s="60">
        <f>VLOOKUP($A27,'Return Data'!$B$7:$R$2292,11,0)</f>
        <v>7.2949999999999999</v>
      </c>
      <c r="G27" s="61">
        <f t="shared" si="1"/>
        <v>21</v>
      </c>
      <c r="H27" s="60">
        <f>VLOOKUP($A27,'Return Data'!$B$7:$R$2292,12,0)</f>
        <v>4.5994999999999999</v>
      </c>
      <c r="I27" s="61">
        <f t="shared" si="2"/>
        <v>9</v>
      </c>
      <c r="J27" s="60">
        <f>VLOOKUP($A27,'Return Data'!$B$7:$R$2292,13,0)</f>
        <v>5.8231999999999999</v>
      </c>
      <c r="K27" s="61">
        <f t="shared" si="3"/>
        <v>9</v>
      </c>
      <c r="L27" s="60">
        <f>VLOOKUP($A27,'Return Data'!$B$7:$R$2292,17,0)</f>
        <v>26.199200000000001</v>
      </c>
      <c r="M27" s="61">
        <f t="shared" si="4"/>
        <v>7</v>
      </c>
      <c r="N27" s="60"/>
      <c r="O27" s="61"/>
      <c r="P27" s="60"/>
      <c r="Q27" s="61"/>
      <c r="R27" s="60">
        <f>VLOOKUP($A27,'Return Data'!$B$7:$R$2292,16,0)</f>
        <v>19.506900000000002</v>
      </c>
      <c r="S27" s="62">
        <f t="shared" si="6"/>
        <v>1</v>
      </c>
    </row>
    <row r="28" spans="1:19" x14ac:dyDescent="0.3">
      <c r="A28" s="58" t="s">
        <v>513</v>
      </c>
      <c r="B28" s="59">
        <f>VLOOKUP($A28,'Return Data'!$B$7:$R$2292,3,0)</f>
        <v>44817</v>
      </c>
      <c r="C28" s="60">
        <f>VLOOKUP($A28,'Return Data'!$B$7:$R$2292,4,0)</f>
        <v>22.605</v>
      </c>
      <c r="D28" s="60">
        <f>VLOOKUP($A28,'Return Data'!$B$7:$R$2292,10,0)</f>
        <v>12.211499999999999</v>
      </c>
      <c r="E28" s="61">
        <f t="shared" si="0"/>
        <v>24</v>
      </c>
      <c r="F28" s="60">
        <f>VLOOKUP($A28,'Return Data'!$B$7:$R$2292,11,0)</f>
        <v>7.2953999999999999</v>
      </c>
      <c r="G28" s="61">
        <f t="shared" si="1"/>
        <v>20</v>
      </c>
      <c r="H28" s="60">
        <f>VLOOKUP($A28,'Return Data'!$B$7:$R$2292,12,0)</f>
        <v>2.2063999999999999</v>
      </c>
      <c r="I28" s="61">
        <f t="shared" si="2"/>
        <v>20</v>
      </c>
      <c r="J28" s="60">
        <f>VLOOKUP($A28,'Return Data'!$B$7:$R$2292,13,0)</f>
        <v>3.2098</v>
      </c>
      <c r="K28" s="61">
        <f t="shared" si="3"/>
        <v>16</v>
      </c>
      <c r="L28" s="60">
        <f>VLOOKUP($A28,'Return Data'!$B$7:$R$2292,17,0)</f>
        <v>20.767499999999998</v>
      </c>
      <c r="M28" s="61">
        <f t="shared" si="4"/>
        <v>19</v>
      </c>
      <c r="N28" s="60">
        <f>VLOOKUP($A28,'Return Data'!$B$7:$R$2292,14,0)</f>
        <v>15.793100000000001</v>
      </c>
      <c r="O28" s="61">
        <f t="shared" ref="O28:O39" si="8">RANK(N28,N$8:N$39,0)</f>
        <v>15</v>
      </c>
      <c r="P28" s="60">
        <f>VLOOKUP($A28,'Return Data'!$B$7:$R$2292,15,0)</f>
        <v>11.2182</v>
      </c>
      <c r="Q28" s="61">
        <f>RANK(P28,P$8:P$39,0)</f>
        <v>9</v>
      </c>
      <c r="R28" s="60">
        <f>VLOOKUP($A28,'Return Data'!$B$7:$R$2292,16,0)</f>
        <v>12.116</v>
      </c>
      <c r="S28" s="62">
        <f t="shared" si="6"/>
        <v>15</v>
      </c>
    </row>
    <row r="29" spans="1:19" x14ac:dyDescent="0.3">
      <c r="A29" s="58" t="s">
        <v>515</v>
      </c>
      <c r="B29" s="59">
        <f>VLOOKUP($A29,'Return Data'!$B$7:$R$2292,3,0)</f>
        <v>44817</v>
      </c>
      <c r="C29" s="60">
        <f>VLOOKUP($A29,'Return Data'!$B$7:$R$2292,4,0)</f>
        <v>15.745900000000001</v>
      </c>
      <c r="D29" s="60">
        <f>VLOOKUP($A29,'Return Data'!$B$7:$R$2292,10,0)</f>
        <v>12.654199999999999</v>
      </c>
      <c r="E29" s="61">
        <f t="shared" si="0"/>
        <v>19</v>
      </c>
      <c r="F29" s="60">
        <f>VLOOKUP($A29,'Return Data'!$B$7:$R$2292,11,0)</f>
        <v>11.6137</v>
      </c>
      <c r="G29" s="61">
        <f t="shared" si="1"/>
        <v>3</v>
      </c>
      <c r="H29" s="60">
        <f>VLOOKUP($A29,'Return Data'!$B$7:$R$2292,12,0)</f>
        <v>3.6092</v>
      </c>
      <c r="I29" s="61">
        <f t="shared" si="2"/>
        <v>15</v>
      </c>
      <c r="J29" s="60">
        <f>VLOOKUP($A29,'Return Data'!$B$7:$R$2292,13,0)</f>
        <v>1.3915</v>
      </c>
      <c r="K29" s="61">
        <f t="shared" si="3"/>
        <v>24</v>
      </c>
      <c r="L29" s="60">
        <f>VLOOKUP($A29,'Return Data'!$B$7:$R$2292,17,0)</f>
        <v>17.062000000000001</v>
      </c>
      <c r="M29" s="61">
        <f t="shared" si="4"/>
        <v>29</v>
      </c>
      <c r="N29" s="60">
        <f>VLOOKUP($A29,'Return Data'!$B$7:$R$2292,14,0)</f>
        <v>14.444100000000001</v>
      </c>
      <c r="O29" s="61">
        <f t="shared" si="8"/>
        <v>20</v>
      </c>
      <c r="P29" s="60"/>
      <c r="Q29" s="61"/>
      <c r="R29" s="60">
        <f>VLOOKUP($A29,'Return Data'!$B$7:$R$2292,16,0)</f>
        <v>12.019</v>
      </c>
      <c r="S29" s="62">
        <f t="shared" si="6"/>
        <v>16</v>
      </c>
    </row>
    <row r="30" spans="1:19" x14ac:dyDescent="0.3">
      <c r="A30" s="58" t="s">
        <v>1863</v>
      </c>
      <c r="B30" s="59">
        <f>VLOOKUP($A30,'Return Data'!$B$7:$R$2292,3,0)</f>
        <v>44817</v>
      </c>
      <c r="C30" s="60">
        <f>VLOOKUP($A30,'Return Data'!$B$7:$R$2292,4,0)</f>
        <v>14.710599999999999</v>
      </c>
      <c r="D30" s="60">
        <f>VLOOKUP($A30,'Return Data'!$B$7:$R$2292,10,0)</f>
        <v>12.335800000000001</v>
      </c>
      <c r="E30" s="61">
        <f t="shared" si="0"/>
        <v>21</v>
      </c>
      <c r="F30" s="60">
        <f>VLOOKUP($A30,'Return Data'!$B$7:$R$2292,11,0)</f>
        <v>7.5217999999999998</v>
      </c>
      <c r="G30" s="61">
        <f t="shared" si="1"/>
        <v>16</v>
      </c>
      <c r="H30" s="60">
        <f>VLOOKUP($A30,'Return Data'!$B$7:$R$2292,12,0)</f>
        <v>3.3389000000000002</v>
      </c>
      <c r="I30" s="61">
        <f t="shared" si="2"/>
        <v>16</v>
      </c>
      <c r="J30" s="60">
        <f>VLOOKUP($A30,'Return Data'!$B$7:$R$2292,13,0)</f>
        <v>4.0816999999999997</v>
      </c>
      <c r="K30" s="61">
        <f t="shared" si="3"/>
        <v>14</v>
      </c>
      <c r="L30" s="60">
        <f>VLOOKUP($A30,'Return Data'!$B$7:$R$2292,17,0)</f>
        <v>18.509699999999999</v>
      </c>
      <c r="M30" s="61">
        <f t="shared" si="4"/>
        <v>23</v>
      </c>
      <c r="N30" s="60">
        <f>VLOOKUP($A30,'Return Data'!$B$7:$R$2292,14,0)</f>
        <v>12.7141</v>
      </c>
      <c r="O30" s="61">
        <f t="shared" si="8"/>
        <v>26</v>
      </c>
      <c r="P30" s="60"/>
      <c r="Q30" s="61"/>
      <c r="R30" s="60">
        <f>VLOOKUP($A30,'Return Data'!$B$7:$R$2292,16,0)</f>
        <v>9.2225999999999999</v>
      </c>
      <c r="S30" s="62">
        <f t="shared" si="6"/>
        <v>29</v>
      </c>
    </row>
    <row r="31" spans="1:19" x14ac:dyDescent="0.3">
      <c r="A31" s="58" t="s">
        <v>516</v>
      </c>
      <c r="B31" s="59">
        <f>VLOOKUP($A31,'Return Data'!$B$7:$R$2292,3,0)</f>
        <v>44817</v>
      </c>
      <c r="C31" s="60">
        <f>VLOOKUP($A31,'Return Data'!$B$7:$R$2292,4,0)</f>
        <v>69.641800000000003</v>
      </c>
      <c r="D31" s="60">
        <f>VLOOKUP($A31,'Return Data'!$B$7:$R$2292,10,0)</f>
        <v>13.3072</v>
      </c>
      <c r="E31" s="61">
        <f t="shared" si="0"/>
        <v>10</v>
      </c>
      <c r="F31" s="60">
        <f>VLOOKUP($A31,'Return Data'!$B$7:$R$2292,11,0)</f>
        <v>8.9756999999999998</v>
      </c>
      <c r="G31" s="61">
        <f t="shared" si="1"/>
        <v>9</v>
      </c>
      <c r="H31" s="60">
        <f>VLOOKUP($A31,'Return Data'!$B$7:$R$2292,12,0)</f>
        <v>5.0096999999999996</v>
      </c>
      <c r="I31" s="61">
        <f t="shared" si="2"/>
        <v>6</v>
      </c>
      <c r="J31" s="60">
        <f>VLOOKUP($A31,'Return Data'!$B$7:$R$2292,13,0)</f>
        <v>7.4112</v>
      </c>
      <c r="K31" s="61">
        <f t="shared" si="3"/>
        <v>7</v>
      </c>
      <c r="L31" s="60">
        <f>VLOOKUP($A31,'Return Data'!$B$7:$R$2292,17,0)</f>
        <v>25.420999999999999</v>
      </c>
      <c r="M31" s="61">
        <f t="shared" si="4"/>
        <v>8</v>
      </c>
      <c r="N31" s="60">
        <f>VLOOKUP($A31,'Return Data'!$B$7:$R$2292,14,0)</f>
        <v>11.0661</v>
      </c>
      <c r="O31" s="61">
        <f t="shared" si="8"/>
        <v>29</v>
      </c>
      <c r="P31" s="60">
        <f>VLOOKUP($A31,'Return Data'!$B$7:$R$2292,15,0)</f>
        <v>5.3253000000000004</v>
      </c>
      <c r="Q31" s="61">
        <f t="shared" ref="Q31:Q39" si="9">RANK(P31,P$8:P$39,0)</f>
        <v>24</v>
      </c>
      <c r="R31" s="60">
        <f>VLOOKUP($A31,'Return Data'!$B$7:$R$2292,16,0)</f>
        <v>11.892799999999999</v>
      </c>
      <c r="S31" s="62">
        <f t="shared" si="6"/>
        <v>18</v>
      </c>
    </row>
    <row r="32" spans="1:19" x14ac:dyDescent="0.3">
      <c r="A32" s="58" t="s">
        <v>522</v>
      </c>
      <c r="B32" s="59">
        <f>VLOOKUP($A32,'Return Data'!$B$7:$R$2292,3,0)</f>
        <v>44817</v>
      </c>
      <c r="C32" s="60">
        <f>VLOOKUP($A32,'Return Data'!$B$7:$R$2292,4,0)</f>
        <v>93.78</v>
      </c>
      <c r="D32" s="60">
        <f>VLOOKUP($A32,'Return Data'!$B$7:$R$2292,10,0)</f>
        <v>12.4056</v>
      </c>
      <c r="E32" s="61">
        <f t="shared" si="0"/>
        <v>20</v>
      </c>
      <c r="F32" s="60">
        <f>VLOOKUP($A32,'Return Data'!$B$7:$R$2292,11,0)</f>
        <v>7.657</v>
      </c>
      <c r="G32" s="61">
        <f t="shared" si="1"/>
        <v>15</v>
      </c>
      <c r="H32" s="60">
        <f>VLOOKUP($A32,'Return Data'!$B$7:$R$2292,12,0)</f>
        <v>-4.3159000000000001</v>
      </c>
      <c r="I32" s="61">
        <f t="shared" si="2"/>
        <v>32</v>
      </c>
      <c r="J32" s="60">
        <f>VLOOKUP($A32,'Return Data'!$B$7:$R$2292,13,0)</f>
        <v>-4.0613999999999999</v>
      </c>
      <c r="K32" s="61">
        <f t="shared" si="3"/>
        <v>32</v>
      </c>
      <c r="L32" s="60">
        <f>VLOOKUP($A32,'Return Data'!$B$7:$R$2292,17,0)</f>
        <v>17.084199999999999</v>
      </c>
      <c r="M32" s="61">
        <f t="shared" si="4"/>
        <v>28</v>
      </c>
      <c r="N32" s="60">
        <f>VLOOKUP($A32,'Return Data'!$B$7:$R$2292,14,0)</f>
        <v>12.479200000000001</v>
      </c>
      <c r="O32" s="61">
        <f t="shared" si="8"/>
        <v>28</v>
      </c>
      <c r="P32" s="60">
        <f>VLOOKUP($A32,'Return Data'!$B$7:$R$2292,15,0)</f>
        <v>7.5693000000000001</v>
      </c>
      <c r="Q32" s="61">
        <f t="shared" si="9"/>
        <v>22</v>
      </c>
      <c r="R32" s="60">
        <f>VLOOKUP($A32,'Return Data'!$B$7:$R$2292,16,0)</f>
        <v>12.776300000000001</v>
      </c>
      <c r="S32" s="62">
        <f t="shared" si="6"/>
        <v>11</v>
      </c>
    </row>
    <row r="33" spans="1:19" x14ac:dyDescent="0.3">
      <c r="A33" s="58" t="s">
        <v>524</v>
      </c>
      <c r="B33" s="59">
        <f>VLOOKUP($A33,'Return Data'!$B$7:$R$2292,3,0)</f>
        <v>44817</v>
      </c>
      <c r="C33" s="60">
        <f>VLOOKUP($A33,'Return Data'!$B$7:$R$2292,4,0)</f>
        <v>313.7824</v>
      </c>
      <c r="D33" s="60">
        <f>VLOOKUP($A33,'Return Data'!$B$7:$R$2292,10,0)</f>
        <v>18.842099999999999</v>
      </c>
      <c r="E33" s="61">
        <f t="shared" si="0"/>
        <v>1</v>
      </c>
      <c r="F33" s="60">
        <f>VLOOKUP($A33,'Return Data'!$B$7:$R$2292,11,0)</f>
        <v>18.872499999999999</v>
      </c>
      <c r="G33" s="61">
        <f t="shared" si="1"/>
        <v>1</v>
      </c>
      <c r="H33" s="60">
        <f>VLOOKUP($A33,'Return Data'!$B$7:$R$2292,12,0)</f>
        <v>10.1785</v>
      </c>
      <c r="I33" s="61">
        <f t="shared" si="2"/>
        <v>1</v>
      </c>
      <c r="J33" s="60">
        <f>VLOOKUP($A33,'Return Data'!$B$7:$R$2292,13,0)</f>
        <v>17.736599999999999</v>
      </c>
      <c r="K33" s="61">
        <f t="shared" si="3"/>
        <v>1</v>
      </c>
      <c r="L33" s="60">
        <f>VLOOKUP($A33,'Return Data'!$B$7:$R$2292,17,0)</f>
        <v>41.2669</v>
      </c>
      <c r="M33" s="61">
        <f t="shared" si="4"/>
        <v>1</v>
      </c>
      <c r="N33" s="60">
        <f>VLOOKUP($A33,'Return Data'!$B$7:$R$2292,14,0)</f>
        <v>32.994700000000002</v>
      </c>
      <c r="O33" s="61">
        <f t="shared" si="8"/>
        <v>1</v>
      </c>
      <c r="P33" s="60">
        <f>VLOOKUP($A33,'Return Data'!$B$7:$R$2292,15,0)</f>
        <v>19.486799999999999</v>
      </c>
      <c r="Q33" s="61">
        <f t="shared" si="9"/>
        <v>1</v>
      </c>
      <c r="R33" s="60">
        <f>VLOOKUP($A33,'Return Data'!$B$7:$R$2292,16,0)</f>
        <v>17.3857</v>
      </c>
      <c r="S33" s="62">
        <f t="shared" si="6"/>
        <v>3</v>
      </c>
    </row>
    <row r="34" spans="1:19" x14ac:dyDescent="0.3">
      <c r="A34" s="58" t="s">
        <v>1710</v>
      </c>
      <c r="B34" s="59">
        <f>VLOOKUP($A34,'Return Data'!$B$7:$R$2292,3,0)</f>
        <v>44817</v>
      </c>
      <c r="C34" s="60">
        <f>VLOOKUP($A34,'Return Data'!$B$7:$R$2292,4,0)</f>
        <v>497.83426825621302</v>
      </c>
      <c r="D34" s="60">
        <f>VLOOKUP($A34,'Return Data'!$B$7:$R$2292,10,0)</f>
        <v>11.862299999999999</v>
      </c>
      <c r="E34" s="61">
        <f t="shared" si="0"/>
        <v>27</v>
      </c>
      <c r="F34" s="60">
        <f>VLOOKUP($A34,'Return Data'!$B$7:$R$2292,11,0)</f>
        <v>5.5147000000000004</v>
      </c>
      <c r="G34" s="61">
        <f t="shared" si="1"/>
        <v>25</v>
      </c>
      <c r="H34" s="60">
        <f>VLOOKUP($A34,'Return Data'!$B$7:$R$2292,12,0)</f>
        <v>3.6591999999999998</v>
      </c>
      <c r="I34" s="61">
        <f t="shared" si="2"/>
        <v>14</v>
      </c>
      <c r="J34" s="60">
        <f>VLOOKUP($A34,'Return Data'!$B$7:$R$2292,13,0)</f>
        <v>4.5465</v>
      </c>
      <c r="K34" s="61">
        <f t="shared" si="3"/>
        <v>11</v>
      </c>
      <c r="L34" s="60">
        <f>VLOOKUP($A34,'Return Data'!$B$7:$R$2292,17,0)</f>
        <v>21.8643</v>
      </c>
      <c r="M34" s="61">
        <f t="shared" si="4"/>
        <v>16</v>
      </c>
      <c r="N34" s="60">
        <f>VLOOKUP($A34,'Return Data'!$B$7:$R$2292,14,0)</f>
        <v>15.7692</v>
      </c>
      <c r="O34" s="61">
        <f t="shared" si="8"/>
        <v>16</v>
      </c>
      <c r="P34" s="60">
        <f>VLOOKUP($A34,'Return Data'!$B$7:$R$2292,15,0)</f>
        <v>11.892899999999999</v>
      </c>
      <c r="Q34" s="61">
        <f t="shared" si="9"/>
        <v>7</v>
      </c>
      <c r="R34" s="60">
        <f>VLOOKUP($A34,'Return Data'!$B$7:$R$2292,16,0)</f>
        <v>15.730600000000001</v>
      </c>
      <c r="S34" s="62">
        <f t="shared" si="6"/>
        <v>4</v>
      </c>
    </row>
    <row r="35" spans="1:19" x14ac:dyDescent="0.3">
      <c r="A35" s="58" t="s">
        <v>527</v>
      </c>
      <c r="B35" s="59">
        <f>VLOOKUP($A35,'Return Data'!$B$7:$R$2292,3,0)</f>
        <v>44817</v>
      </c>
      <c r="C35" s="60">
        <f>VLOOKUP($A35,'Return Data'!$B$7:$R$2292,4,0)</f>
        <v>23.697500000000002</v>
      </c>
      <c r="D35" s="60">
        <f>VLOOKUP($A35,'Return Data'!$B$7:$R$2292,10,0)</f>
        <v>11.5717</v>
      </c>
      <c r="E35" s="61">
        <f t="shared" si="0"/>
        <v>29</v>
      </c>
      <c r="F35" s="60">
        <f>VLOOKUP($A35,'Return Data'!$B$7:$R$2292,11,0)</f>
        <v>8.4708000000000006</v>
      </c>
      <c r="G35" s="61">
        <f t="shared" si="1"/>
        <v>12</v>
      </c>
      <c r="H35" s="60">
        <f>VLOOKUP($A35,'Return Data'!$B$7:$R$2292,12,0)</f>
        <v>4.0134999999999996</v>
      </c>
      <c r="I35" s="61">
        <f t="shared" si="2"/>
        <v>12</v>
      </c>
      <c r="J35" s="60">
        <f>VLOOKUP($A35,'Return Data'!$B$7:$R$2292,13,0)</f>
        <v>2.3521999999999998</v>
      </c>
      <c r="K35" s="61">
        <f t="shared" si="3"/>
        <v>22</v>
      </c>
      <c r="L35" s="60">
        <f>VLOOKUP($A35,'Return Data'!$B$7:$R$2292,17,0)</f>
        <v>17.205100000000002</v>
      </c>
      <c r="M35" s="61">
        <f t="shared" si="4"/>
        <v>27</v>
      </c>
      <c r="N35" s="60">
        <f>VLOOKUP($A35,'Return Data'!$B$7:$R$2292,14,0)</f>
        <v>12.972200000000001</v>
      </c>
      <c r="O35" s="61">
        <f t="shared" si="8"/>
        <v>25</v>
      </c>
      <c r="P35" s="60">
        <f>VLOOKUP($A35,'Return Data'!$B$7:$R$2292,15,0)</f>
        <v>8.6034000000000006</v>
      </c>
      <c r="Q35" s="61">
        <f t="shared" si="9"/>
        <v>18</v>
      </c>
      <c r="R35" s="60">
        <f>VLOOKUP($A35,'Return Data'!$B$7:$R$2292,16,0)</f>
        <v>10.34</v>
      </c>
      <c r="S35" s="62">
        <f t="shared" si="6"/>
        <v>26</v>
      </c>
    </row>
    <row r="36" spans="1:19" x14ac:dyDescent="0.3">
      <c r="A36" s="58" t="s">
        <v>1896</v>
      </c>
      <c r="B36" s="59">
        <f>VLOOKUP($A36,'Return Data'!$B$7:$R$2292,3,0)</f>
        <v>44817</v>
      </c>
      <c r="C36" s="60">
        <f>VLOOKUP($A36,'Return Data'!$B$7:$R$2292,4,0)</f>
        <v>116.2384</v>
      </c>
      <c r="D36" s="60">
        <f>VLOOKUP($A36,'Return Data'!$B$7:$R$2292,10,0)</f>
        <v>13.485900000000001</v>
      </c>
      <c r="E36" s="61">
        <f t="shared" si="0"/>
        <v>8</v>
      </c>
      <c r="F36" s="60">
        <f>VLOOKUP($A36,'Return Data'!$B$7:$R$2292,11,0)</f>
        <v>8.5746000000000002</v>
      </c>
      <c r="G36" s="61">
        <f t="shared" si="1"/>
        <v>11</v>
      </c>
      <c r="H36" s="60">
        <f>VLOOKUP($A36,'Return Data'!$B$7:$R$2292,12,0)</f>
        <v>2.8932000000000002</v>
      </c>
      <c r="I36" s="61">
        <f t="shared" si="2"/>
        <v>18</v>
      </c>
      <c r="J36" s="60">
        <f>VLOOKUP($A36,'Return Data'!$B$7:$R$2292,13,0)</f>
        <v>5.1074999999999999</v>
      </c>
      <c r="K36" s="61">
        <f t="shared" si="3"/>
        <v>10</v>
      </c>
      <c r="L36" s="60">
        <f>VLOOKUP($A36,'Return Data'!$B$7:$R$2292,17,0)</f>
        <v>23.3245</v>
      </c>
      <c r="M36" s="61">
        <f t="shared" si="4"/>
        <v>14</v>
      </c>
      <c r="N36" s="60">
        <f>VLOOKUP($A36,'Return Data'!$B$7:$R$2292,14,0)</f>
        <v>16.841799999999999</v>
      </c>
      <c r="O36" s="61">
        <f t="shared" si="8"/>
        <v>11</v>
      </c>
      <c r="P36" s="60">
        <f>VLOOKUP($A36,'Return Data'!$B$7:$R$2292,15,0)</f>
        <v>10.2164</v>
      </c>
      <c r="Q36" s="61">
        <f t="shared" si="9"/>
        <v>12</v>
      </c>
      <c r="R36" s="60">
        <f>VLOOKUP($A36,'Return Data'!$B$7:$R$2292,16,0)</f>
        <v>11.422800000000001</v>
      </c>
      <c r="S36" s="62">
        <f t="shared" si="6"/>
        <v>24</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25</v>
      </c>
      <c r="J37" s="60">
        <f>VLOOKUP($A37,'Return Data'!$B$7:$R$2292,13,0)</f>
        <v>0</v>
      </c>
      <c r="K37" s="61">
        <f t="shared" si="3"/>
        <v>30</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44817</v>
      </c>
      <c r="C38" s="60">
        <f>VLOOKUP($A38,'Return Data'!$B$7:$R$2292,4,0)</f>
        <v>437.95323343536</v>
      </c>
      <c r="D38" s="60">
        <f>VLOOKUP($A38,'Return Data'!$B$7:$R$2292,10,0)</f>
        <v>14.4963</v>
      </c>
      <c r="E38" s="61">
        <f t="shared" si="0"/>
        <v>5</v>
      </c>
      <c r="F38" s="60">
        <f>VLOOKUP($A38,'Return Data'!$B$7:$R$2292,11,0)</f>
        <v>11.7338</v>
      </c>
      <c r="G38" s="61">
        <f t="shared" si="1"/>
        <v>2</v>
      </c>
      <c r="H38" s="60">
        <f>VLOOKUP($A38,'Return Data'!$B$7:$R$2292,12,0)</f>
        <v>6.1463999999999999</v>
      </c>
      <c r="I38" s="61">
        <f t="shared" si="2"/>
        <v>4</v>
      </c>
      <c r="J38" s="60">
        <f>VLOOKUP($A38,'Return Data'!$B$7:$R$2292,13,0)</f>
        <v>6.5952999999999999</v>
      </c>
      <c r="K38" s="61">
        <f t="shared" si="3"/>
        <v>8</v>
      </c>
      <c r="L38" s="60">
        <f>VLOOKUP($A38,'Return Data'!$B$7:$R$2292,17,0)</f>
        <v>24.0777</v>
      </c>
      <c r="M38" s="61">
        <f t="shared" si="4"/>
        <v>12</v>
      </c>
      <c r="N38" s="60">
        <f>VLOOKUP($A38,'Return Data'!$B$7:$R$2292,14,0)</f>
        <v>15.765000000000001</v>
      </c>
      <c r="O38" s="61">
        <f t="shared" si="8"/>
        <v>17</v>
      </c>
      <c r="P38" s="60">
        <f>VLOOKUP($A38,'Return Data'!$B$7:$R$2292,15,0)</f>
        <v>9.4978999999999996</v>
      </c>
      <c r="Q38" s="61">
        <f t="shared" si="9"/>
        <v>16</v>
      </c>
      <c r="R38" s="60">
        <f>VLOOKUP($A38,'Return Data'!$B$7:$R$2292,16,0)</f>
        <v>15.0548</v>
      </c>
      <c r="S38" s="62">
        <f t="shared" si="6"/>
        <v>5</v>
      </c>
    </row>
    <row r="39" spans="1:19" x14ac:dyDescent="0.3">
      <c r="A39" s="58" t="s">
        <v>533</v>
      </c>
      <c r="B39" s="59">
        <f>VLOOKUP($A39,'Return Data'!$B$7:$R$2292,3,0)</f>
        <v>44817</v>
      </c>
      <c r="C39" s="60">
        <f>VLOOKUP($A39,'Return Data'!$B$7:$R$2292,4,0)</f>
        <v>269.452465715453</v>
      </c>
      <c r="D39" s="60">
        <f>VLOOKUP($A39,'Return Data'!$B$7:$R$2292,10,0)</f>
        <v>13.050599999999999</v>
      </c>
      <c r="E39" s="61">
        <f t="shared" si="0"/>
        <v>15</v>
      </c>
      <c r="F39" s="60">
        <f>VLOOKUP($A39,'Return Data'!$B$7:$R$2292,11,0)</f>
        <v>9.84</v>
      </c>
      <c r="G39" s="61">
        <f t="shared" si="1"/>
        <v>7</v>
      </c>
      <c r="H39" s="60">
        <f>VLOOKUP($A39,'Return Data'!$B$7:$R$2292,12,0)</f>
        <v>4.7980999999999998</v>
      </c>
      <c r="I39" s="61">
        <f t="shared" si="2"/>
        <v>7</v>
      </c>
      <c r="J39" s="60">
        <f>VLOOKUP($A39,'Return Data'!$B$7:$R$2292,13,0)</f>
        <v>7.4116</v>
      </c>
      <c r="K39" s="61">
        <f t="shared" si="3"/>
        <v>6</v>
      </c>
      <c r="L39" s="60">
        <f>VLOOKUP($A39,'Return Data'!$B$7:$R$2292,17,0)</f>
        <v>26.788499999999999</v>
      </c>
      <c r="M39" s="61">
        <f t="shared" si="4"/>
        <v>5</v>
      </c>
      <c r="N39" s="60">
        <f>VLOOKUP($A39,'Return Data'!$B$7:$R$2292,14,0)</f>
        <v>17.597799999999999</v>
      </c>
      <c r="O39" s="61">
        <f t="shared" si="8"/>
        <v>7</v>
      </c>
      <c r="P39" s="60">
        <f>VLOOKUP($A39,'Return Data'!$B$7:$R$2292,15,0)</f>
        <v>9.8583999999999996</v>
      </c>
      <c r="Q39" s="61">
        <f t="shared" si="9"/>
        <v>14</v>
      </c>
      <c r="R39" s="60">
        <f>VLOOKUP($A39,'Return Data'!$B$7:$R$2292,16,0)</f>
        <v>12.6196</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12.693393750000002</v>
      </c>
      <c r="E41" s="69"/>
      <c r="F41" s="70">
        <f>AVERAGE(F8:F39)</f>
        <v>7.7596750000000005</v>
      </c>
      <c r="G41" s="69"/>
      <c r="H41" s="70">
        <f>AVERAGE(H8:H39)</f>
        <v>2.7838937499999998</v>
      </c>
      <c r="I41" s="69"/>
      <c r="J41" s="70">
        <f>AVERAGE(J8:J39)</f>
        <v>4.1383874999999994</v>
      </c>
      <c r="K41" s="69"/>
      <c r="L41" s="70">
        <f>AVERAGE(L8:L39)</f>
        <v>22.227828124999998</v>
      </c>
      <c r="M41" s="69"/>
      <c r="N41" s="70">
        <f>AVERAGE(N8:N39)</f>
        <v>15.977983870967741</v>
      </c>
      <c r="O41" s="69"/>
      <c r="P41" s="70">
        <f>AVERAGE(P8:P39)</f>
        <v>9.9527199999999993</v>
      </c>
      <c r="Q41" s="69"/>
      <c r="R41" s="70">
        <f>AVERAGE(R8:R39)</f>
        <v>12.274259375</v>
      </c>
      <c r="S41" s="71"/>
    </row>
    <row r="42" spans="1:19" x14ac:dyDescent="0.3">
      <c r="A42" s="68" t="s">
        <v>28</v>
      </c>
      <c r="B42" s="69"/>
      <c r="C42" s="69"/>
      <c r="D42" s="70">
        <f>MIN(D8:D39)</f>
        <v>0</v>
      </c>
      <c r="E42" s="69"/>
      <c r="F42" s="70">
        <f>MIN(F8:F39)</f>
        <v>0</v>
      </c>
      <c r="G42" s="69"/>
      <c r="H42" s="70">
        <f>MIN(H8:H39)</f>
        <v>-4.3159000000000001</v>
      </c>
      <c r="I42" s="69"/>
      <c r="J42" s="70">
        <f>MIN(J8:J39)</f>
        <v>-4.0613999999999999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18.842099999999999</v>
      </c>
      <c r="E43" s="73"/>
      <c r="F43" s="74">
        <f>MAX(F8:F39)</f>
        <v>18.872499999999999</v>
      </c>
      <c r="G43" s="73"/>
      <c r="H43" s="74">
        <f>MAX(H8:H39)</f>
        <v>10.1785</v>
      </c>
      <c r="I43" s="73"/>
      <c r="J43" s="74">
        <f>MAX(J8:J39)</f>
        <v>17.736599999999999</v>
      </c>
      <c r="K43" s="73"/>
      <c r="L43" s="74">
        <f>MAX(L8:L39)</f>
        <v>41.2669</v>
      </c>
      <c r="M43" s="73"/>
      <c r="N43" s="74">
        <f>MAX(N8:N39)</f>
        <v>32.994700000000002</v>
      </c>
      <c r="O43" s="73"/>
      <c r="P43" s="74">
        <f>MAX(P8:P39)</f>
        <v>19.486799999999999</v>
      </c>
      <c r="Q43" s="73"/>
      <c r="R43" s="74">
        <f>MAX(R8:R39)</f>
        <v>19.506900000000002</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44817</v>
      </c>
      <c r="C8" s="60">
        <f>VLOOKUP($A8,'Return Data'!$B$7:$R$2292,4,0)</f>
        <v>57.119300000000003</v>
      </c>
      <c r="D8" s="60">
        <f>VLOOKUP($A8,'Return Data'!$B$7:$R$2292,10,0)</f>
        <v>24.504200000000001</v>
      </c>
      <c r="E8" s="61">
        <f t="shared" ref="E8:E27" si="0">RANK(D8,D$8:D$27,0)</f>
        <v>6</v>
      </c>
      <c r="F8" s="60">
        <f>VLOOKUP($A8,'Return Data'!$B$7:$R$2292,11,0)</f>
        <v>7.9023000000000003</v>
      </c>
      <c r="G8" s="61">
        <f t="shared" ref="G8:G27" si="1">RANK(F8,F$8:F$27,0)</f>
        <v>10</v>
      </c>
      <c r="H8" s="60">
        <f>VLOOKUP($A8,'Return Data'!$B$7:$R$2292,12,0)</f>
        <v>7.1817000000000002</v>
      </c>
      <c r="I8" s="61">
        <f t="shared" ref="I8:I27" si="2">RANK(H8,H$8:H$27,0)</f>
        <v>2</v>
      </c>
      <c r="J8" s="60">
        <f>VLOOKUP($A8,'Return Data'!$B$7:$R$2292,13,0)</f>
        <v>6.6052</v>
      </c>
      <c r="K8" s="61">
        <f t="shared" ref="K8:K27" si="3">RANK(J8,J$8:J$27,0)</f>
        <v>7</v>
      </c>
      <c r="L8" s="60">
        <f>VLOOKUP($A8,'Return Data'!$B$7:$R$2292,17,0)</f>
        <v>15.3675</v>
      </c>
      <c r="M8" s="61">
        <f t="shared" ref="M8:M25" si="4">RANK(L8,L$8:L$27,0)</f>
        <v>2</v>
      </c>
      <c r="N8" s="60">
        <f>VLOOKUP($A8,'Return Data'!$B$7:$R$2292,14,0)</f>
        <v>11.064399999999999</v>
      </c>
      <c r="O8" s="61">
        <f t="shared" ref="O8:O25" si="5">RANK(N8,N$8:N$27,0)</f>
        <v>5</v>
      </c>
      <c r="P8" s="60">
        <f>VLOOKUP($A8,'Return Data'!$B$7:$R$2292,15,0)</f>
        <v>7.0632000000000001</v>
      </c>
      <c r="Q8" s="61">
        <f t="shared" ref="Q8:Q25" si="6">RANK(P8,P$8:P$27,0)</f>
        <v>12</v>
      </c>
      <c r="R8" s="60">
        <f>VLOOKUP($A8,'Return Data'!$B$7:$R$2292,16,0)</f>
        <v>10.896800000000001</v>
      </c>
      <c r="S8" s="62">
        <f t="shared" ref="S8:S27" si="7">RANK(R8,R$8:R$27,0)</f>
        <v>1</v>
      </c>
    </row>
    <row r="9" spans="1:20" x14ac:dyDescent="0.3">
      <c r="A9" s="58" t="s">
        <v>1507</v>
      </c>
      <c r="B9" s="59">
        <f>VLOOKUP($A9,'Return Data'!$B$7:$R$2292,3,0)</f>
        <v>44817</v>
      </c>
      <c r="C9" s="60">
        <f>VLOOKUP($A9,'Return Data'!$B$7:$R$2292,4,0)</f>
        <v>27.858499999999999</v>
      </c>
      <c r="D9" s="60">
        <f>VLOOKUP($A9,'Return Data'!$B$7:$R$2292,10,0)</f>
        <v>24.8809</v>
      </c>
      <c r="E9" s="61">
        <f t="shared" si="0"/>
        <v>4</v>
      </c>
      <c r="F9" s="60">
        <f>VLOOKUP($A9,'Return Data'!$B$7:$R$2292,11,0)</f>
        <v>6.3326000000000002</v>
      </c>
      <c r="G9" s="61">
        <f t="shared" si="1"/>
        <v>14</v>
      </c>
      <c r="H9" s="60">
        <f>VLOOKUP($A9,'Return Data'!$B$7:$R$2292,12,0)</f>
        <v>2.3864999999999998</v>
      </c>
      <c r="I9" s="61">
        <f t="shared" si="2"/>
        <v>17</v>
      </c>
      <c r="J9" s="60">
        <f>VLOOKUP($A9,'Return Data'!$B$7:$R$2292,13,0)</f>
        <v>3.7155</v>
      </c>
      <c r="K9" s="61">
        <f t="shared" si="3"/>
        <v>14</v>
      </c>
      <c r="L9" s="60">
        <f>VLOOKUP($A9,'Return Data'!$B$7:$R$2292,17,0)</f>
        <v>10.8249</v>
      </c>
      <c r="M9" s="61">
        <f t="shared" si="4"/>
        <v>9</v>
      </c>
      <c r="N9" s="60">
        <f>VLOOKUP($A9,'Return Data'!$B$7:$R$2292,14,0)</f>
        <v>10.857100000000001</v>
      </c>
      <c r="O9" s="61">
        <f t="shared" si="5"/>
        <v>6</v>
      </c>
      <c r="P9" s="60">
        <f>VLOOKUP($A9,'Return Data'!$B$7:$R$2292,15,0)</f>
        <v>7.5336999999999996</v>
      </c>
      <c r="Q9" s="61">
        <f t="shared" si="6"/>
        <v>7</v>
      </c>
      <c r="R9" s="60">
        <f>VLOOKUP($A9,'Return Data'!$B$7:$R$2292,16,0)</f>
        <v>9.2911999999999999</v>
      </c>
      <c r="S9" s="62">
        <f t="shared" si="7"/>
        <v>9</v>
      </c>
    </row>
    <row r="10" spans="1:20" x14ac:dyDescent="0.3">
      <c r="A10" s="58" t="s">
        <v>1960</v>
      </c>
      <c r="B10" s="59">
        <f>VLOOKUP($A10,'Return Data'!$B$7:$R$2292,3,0)</f>
        <v>44817</v>
      </c>
      <c r="C10" s="60">
        <f>VLOOKUP($A10,'Return Data'!$B$7:$R$2292,4,0)</f>
        <v>41.51</v>
      </c>
      <c r="D10" s="60">
        <f>VLOOKUP($A10,'Return Data'!$B$7:$R$2292,10,0)</f>
        <v>23.2743</v>
      </c>
      <c r="E10" s="61">
        <f t="shared" si="0"/>
        <v>9</v>
      </c>
      <c r="F10" s="60">
        <f>VLOOKUP($A10,'Return Data'!$B$7:$R$2292,11,0)</f>
        <v>7.5734000000000004</v>
      </c>
      <c r="G10" s="61">
        <f t="shared" si="1"/>
        <v>11</v>
      </c>
      <c r="H10" s="60">
        <f>VLOOKUP($A10,'Return Data'!$B$7:$R$2292,12,0)</f>
        <v>4.0484</v>
      </c>
      <c r="I10" s="61">
        <f t="shared" si="2"/>
        <v>13</v>
      </c>
      <c r="J10" s="60">
        <f>VLOOKUP($A10,'Return Data'!$B$7:$R$2292,13,0)</f>
        <v>3.7850999999999999</v>
      </c>
      <c r="K10" s="61">
        <f t="shared" si="3"/>
        <v>13</v>
      </c>
      <c r="L10" s="60">
        <f>VLOOKUP($A10,'Return Data'!$B$7:$R$2292,17,0)</f>
        <v>8.9379000000000008</v>
      </c>
      <c r="M10" s="61">
        <f t="shared" si="4"/>
        <v>15</v>
      </c>
      <c r="N10" s="60">
        <f>VLOOKUP($A10,'Return Data'!$B$7:$R$2292,14,0)</f>
        <v>8.6760000000000002</v>
      </c>
      <c r="O10" s="61">
        <f t="shared" si="5"/>
        <v>13</v>
      </c>
      <c r="P10" s="60">
        <f>VLOOKUP($A10,'Return Data'!$B$7:$R$2292,15,0)</f>
        <v>7.8211000000000004</v>
      </c>
      <c r="Q10" s="61">
        <f t="shared" si="6"/>
        <v>5</v>
      </c>
      <c r="R10" s="60">
        <f>VLOOKUP($A10,'Return Data'!$B$7:$R$2292,16,0)</f>
        <v>9.5601000000000003</v>
      </c>
      <c r="S10" s="62">
        <f t="shared" si="7"/>
        <v>8</v>
      </c>
    </row>
    <row r="11" spans="1:20" x14ac:dyDescent="0.3">
      <c r="A11" s="58" t="s">
        <v>2016</v>
      </c>
      <c r="B11" s="59">
        <f>VLOOKUP($A11,'Return Data'!$B$7:$R$2292,3,0)</f>
        <v>44817</v>
      </c>
      <c r="C11" s="60">
        <f>VLOOKUP($A11,'Return Data'!$B$7:$R$2292,4,0)</f>
        <v>29.194600000000001</v>
      </c>
      <c r="D11" s="60">
        <f>VLOOKUP($A11,'Return Data'!$B$7:$R$2292,10,0)</f>
        <v>19.006799999999998</v>
      </c>
      <c r="E11" s="61">
        <f t="shared" si="0"/>
        <v>17</v>
      </c>
      <c r="F11" s="60">
        <f>VLOOKUP($A11,'Return Data'!$B$7:$R$2292,11,0)</f>
        <v>44.754100000000001</v>
      </c>
      <c r="G11" s="61">
        <f t="shared" si="1"/>
        <v>1</v>
      </c>
      <c r="H11" s="60">
        <f>VLOOKUP($A11,'Return Data'!$B$7:$R$2292,12,0)</f>
        <v>28.025700000000001</v>
      </c>
      <c r="I11" s="61">
        <f t="shared" si="2"/>
        <v>1</v>
      </c>
      <c r="J11" s="60">
        <f>VLOOKUP($A11,'Return Data'!$B$7:$R$2292,13,0)</f>
        <v>21.9709</v>
      </c>
      <c r="K11" s="61">
        <f t="shared" si="3"/>
        <v>1</v>
      </c>
      <c r="L11" s="60">
        <f>VLOOKUP($A11,'Return Data'!$B$7:$R$2292,17,0)</f>
        <v>17.774799999999999</v>
      </c>
      <c r="M11" s="61">
        <f t="shared" si="4"/>
        <v>1</v>
      </c>
      <c r="N11" s="60">
        <f>VLOOKUP($A11,'Return Data'!$B$7:$R$2292,14,0)</f>
        <v>15.394399999999999</v>
      </c>
      <c r="O11" s="61">
        <f t="shared" si="5"/>
        <v>1</v>
      </c>
      <c r="P11" s="60">
        <f>VLOOKUP($A11,'Return Data'!$B$7:$R$2292,15,0)</f>
        <v>7.0934999999999997</v>
      </c>
      <c r="Q11" s="61">
        <f t="shared" si="6"/>
        <v>11</v>
      </c>
      <c r="R11" s="60">
        <f>VLOOKUP($A11,'Return Data'!$B$7:$R$2292,16,0)</f>
        <v>8.6776</v>
      </c>
      <c r="S11" s="62">
        <f t="shared" si="7"/>
        <v>12</v>
      </c>
    </row>
    <row r="12" spans="1:20" x14ac:dyDescent="0.3">
      <c r="A12" s="58" t="s">
        <v>1509</v>
      </c>
      <c r="B12" s="59">
        <f>VLOOKUP($A12,'Return Data'!$B$7:$R$2292,3,0)</f>
        <v>44817</v>
      </c>
      <c r="C12" s="60">
        <f>VLOOKUP($A12,'Return Data'!$B$7:$R$2292,4,0)</f>
        <v>85.598799999999997</v>
      </c>
      <c r="D12" s="60">
        <f>VLOOKUP($A12,'Return Data'!$B$7:$R$2292,10,0)</f>
        <v>22.624400000000001</v>
      </c>
      <c r="E12" s="61">
        <f t="shared" si="0"/>
        <v>10</v>
      </c>
      <c r="F12" s="60">
        <f>VLOOKUP($A12,'Return Data'!$B$7:$R$2292,11,0)</f>
        <v>8.2569999999999997</v>
      </c>
      <c r="G12" s="61">
        <f t="shared" si="1"/>
        <v>8</v>
      </c>
      <c r="H12" s="60">
        <f>VLOOKUP($A12,'Return Data'!$B$7:$R$2292,12,0)</f>
        <v>4.2140000000000004</v>
      </c>
      <c r="I12" s="61">
        <f t="shared" si="2"/>
        <v>10</v>
      </c>
      <c r="J12" s="60">
        <f>VLOOKUP($A12,'Return Data'!$B$7:$R$2292,13,0)</f>
        <v>3.9986999999999999</v>
      </c>
      <c r="K12" s="61">
        <f t="shared" si="3"/>
        <v>12</v>
      </c>
      <c r="L12" s="60">
        <f>VLOOKUP($A12,'Return Data'!$B$7:$R$2292,17,0)</f>
        <v>10.6251</v>
      </c>
      <c r="M12" s="61">
        <f t="shared" si="4"/>
        <v>10</v>
      </c>
      <c r="N12" s="60">
        <f>VLOOKUP($A12,'Return Data'!$B$7:$R$2292,14,0)</f>
        <v>11.3689</v>
      </c>
      <c r="O12" s="61">
        <f t="shared" si="5"/>
        <v>4</v>
      </c>
      <c r="P12" s="60">
        <f>VLOOKUP($A12,'Return Data'!$B$7:$R$2292,15,0)</f>
        <v>9.0569000000000006</v>
      </c>
      <c r="Q12" s="61">
        <f t="shared" si="6"/>
        <v>2</v>
      </c>
      <c r="R12" s="60">
        <f>VLOOKUP($A12,'Return Data'!$B$7:$R$2292,16,0)</f>
        <v>9.9646000000000008</v>
      </c>
      <c r="S12" s="62">
        <f t="shared" si="7"/>
        <v>4</v>
      </c>
    </row>
    <row r="13" spans="1:20" x14ac:dyDescent="0.3">
      <c r="A13" s="58" t="s">
        <v>1510</v>
      </c>
      <c r="B13" s="59">
        <f>VLOOKUP($A13,'Return Data'!$B$7:$R$2292,3,0)</f>
        <v>44817</v>
      </c>
      <c r="C13" s="60">
        <f>VLOOKUP($A13,'Return Data'!$B$7:$R$2292,4,0)</f>
        <v>49.436700000000002</v>
      </c>
      <c r="D13" s="60">
        <f>VLOOKUP($A13,'Return Data'!$B$7:$R$2292,10,0)</f>
        <v>19.2271</v>
      </c>
      <c r="E13" s="61">
        <f t="shared" si="0"/>
        <v>16</v>
      </c>
      <c r="F13" s="60">
        <f>VLOOKUP($A13,'Return Data'!$B$7:$R$2292,11,0)</f>
        <v>5.2569999999999997</v>
      </c>
      <c r="G13" s="61">
        <f t="shared" si="1"/>
        <v>17</v>
      </c>
      <c r="H13" s="60">
        <f>VLOOKUP($A13,'Return Data'!$B$7:$R$2292,12,0)</f>
        <v>4.5263999999999998</v>
      </c>
      <c r="I13" s="61">
        <f t="shared" si="2"/>
        <v>9</v>
      </c>
      <c r="J13" s="60">
        <f>VLOOKUP($A13,'Return Data'!$B$7:$R$2292,13,0)</f>
        <v>2.4811000000000001</v>
      </c>
      <c r="K13" s="61">
        <f t="shared" si="3"/>
        <v>18</v>
      </c>
      <c r="L13" s="60">
        <f>VLOOKUP($A13,'Return Data'!$B$7:$R$2292,17,0)</f>
        <v>9.91</v>
      </c>
      <c r="M13" s="61">
        <f t="shared" si="4"/>
        <v>11</v>
      </c>
      <c r="N13" s="60">
        <f>VLOOKUP($A13,'Return Data'!$B$7:$R$2292,14,0)</f>
        <v>9.2125000000000004</v>
      </c>
      <c r="O13" s="61">
        <f t="shared" si="5"/>
        <v>12</v>
      </c>
      <c r="P13" s="60">
        <f>VLOOKUP($A13,'Return Data'!$B$7:$R$2292,15,0)</f>
        <v>5.8894000000000002</v>
      </c>
      <c r="Q13" s="61">
        <f t="shared" si="6"/>
        <v>18</v>
      </c>
      <c r="R13" s="60">
        <f>VLOOKUP($A13,'Return Data'!$B$7:$R$2292,16,0)</f>
        <v>8.3368000000000002</v>
      </c>
      <c r="S13" s="62">
        <f t="shared" si="7"/>
        <v>15</v>
      </c>
    </row>
    <row r="14" spans="1:20" x14ac:dyDescent="0.3">
      <c r="A14" s="58" t="s">
        <v>1511</v>
      </c>
      <c r="B14" s="59">
        <f>VLOOKUP($A14,'Return Data'!$B$7:$R$2292,3,0)</f>
        <v>44817</v>
      </c>
      <c r="C14" s="60">
        <f>VLOOKUP($A14,'Return Data'!$B$7:$R$2292,4,0)</f>
        <v>75.361699999999999</v>
      </c>
      <c r="D14" s="60">
        <f>VLOOKUP($A14,'Return Data'!$B$7:$R$2292,10,0)</f>
        <v>23.697600000000001</v>
      </c>
      <c r="E14" s="61">
        <f t="shared" si="0"/>
        <v>8</v>
      </c>
      <c r="F14" s="60">
        <f>VLOOKUP($A14,'Return Data'!$B$7:$R$2292,11,0)</f>
        <v>9.4077000000000002</v>
      </c>
      <c r="G14" s="61">
        <f t="shared" si="1"/>
        <v>5</v>
      </c>
      <c r="H14" s="60">
        <f>VLOOKUP($A14,'Return Data'!$B$7:$R$2292,12,0)</f>
        <v>4.6078000000000001</v>
      </c>
      <c r="I14" s="61">
        <f t="shared" si="2"/>
        <v>8</v>
      </c>
      <c r="J14" s="60">
        <f>VLOOKUP($A14,'Return Data'!$B$7:$R$2292,13,0)</f>
        <v>4.1913</v>
      </c>
      <c r="K14" s="61">
        <f t="shared" si="3"/>
        <v>10</v>
      </c>
      <c r="L14" s="60">
        <f>VLOOKUP($A14,'Return Data'!$B$7:$R$2292,17,0)</f>
        <v>9.8201999999999998</v>
      </c>
      <c r="M14" s="61">
        <f t="shared" si="4"/>
        <v>14</v>
      </c>
      <c r="N14" s="60">
        <f>VLOOKUP($A14,'Return Data'!$B$7:$R$2292,14,0)</f>
        <v>8.0604999999999993</v>
      </c>
      <c r="O14" s="61">
        <f t="shared" si="5"/>
        <v>14</v>
      </c>
      <c r="P14" s="60">
        <f>VLOOKUP($A14,'Return Data'!$B$7:$R$2292,15,0)</f>
        <v>6.8409000000000004</v>
      </c>
      <c r="Q14" s="61">
        <f t="shared" si="6"/>
        <v>13</v>
      </c>
      <c r="R14" s="60">
        <f>VLOOKUP($A14,'Return Data'!$B$7:$R$2292,16,0)</f>
        <v>9.0676000000000005</v>
      </c>
      <c r="S14" s="62">
        <f t="shared" si="7"/>
        <v>10</v>
      </c>
    </row>
    <row r="15" spans="1:20" x14ac:dyDescent="0.3">
      <c r="A15" s="58" t="s">
        <v>1513</v>
      </c>
      <c r="B15" s="59">
        <f>VLOOKUP($A15,'Return Data'!$B$7:$R$2292,3,0)</f>
        <v>44817</v>
      </c>
      <c r="C15" s="60">
        <f>VLOOKUP($A15,'Return Data'!$B$7:$R$2292,4,0)</f>
        <v>64.814899999999994</v>
      </c>
      <c r="D15" s="60">
        <f>VLOOKUP($A15,'Return Data'!$B$7:$R$2292,10,0)</f>
        <v>24.776599999999998</v>
      </c>
      <c r="E15" s="61">
        <f t="shared" si="0"/>
        <v>5</v>
      </c>
      <c r="F15" s="60">
        <f>VLOOKUP($A15,'Return Data'!$B$7:$R$2292,11,0)</f>
        <v>9.2047000000000008</v>
      </c>
      <c r="G15" s="61">
        <f t="shared" si="1"/>
        <v>6</v>
      </c>
      <c r="H15" s="60">
        <f>VLOOKUP($A15,'Return Data'!$B$7:$R$2292,12,0)</f>
        <v>5.4493</v>
      </c>
      <c r="I15" s="61">
        <f t="shared" si="2"/>
        <v>4</v>
      </c>
      <c r="J15" s="60">
        <f>VLOOKUP($A15,'Return Data'!$B$7:$R$2292,13,0)</f>
        <v>6.3975</v>
      </c>
      <c r="K15" s="61">
        <f t="shared" si="3"/>
        <v>8</v>
      </c>
      <c r="L15" s="60">
        <f>VLOOKUP($A15,'Return Data'!$B$7:$R$2292,17,0)</f>
        <v>13.6411</v>
      </c>
      <c r="M15" s="61">
        <f t="shared" si="4"/>
        <v>6</v>
      </c>
      <c r="N15" s="60">
        <f>VLOOKUP($A15,'Return Data'!$B$7:$R$2292,14,0)</f>
        <v>10.625400000000001</v>
      </c>
      <c r="O15" s="61">
        <f t="shared" si="5"/>
        <v>8</v>
      </c>
      <c r="P15" s="60">
        <f>VLOOKUP($A15,'Return Data'!$B$7:$R$2292,15,0)</f>
        <v>7.7792000000000003</v>
      </c>
      <c r="Q15" s="61">
        <f t="shared" si="6"/>
        <v>6</v>
      </c>
      <c r="R15" s="60">
        <f>VLOOKUP($A15,'Return Data'!$B$7:$R$2292,16,0)</f>
        <v>9.6654999999999998</v>
      </c>
      <c r="S15" s="62">
        <f t="shared" si="7"/>
        <v>7</v>
      </c>
    </row>
    <row r="16" spans="1:20" x14ac:dyDescent="0.3">
      <c r="A16" s="58" t="s">
        <v>1514</v>
      </c>
      <c r="B16" s="59">
        <f>VLOOKUP($A16,'Return Data'!$B$7:$R$2292,3,0)</f>
        <v>44817</v>
      </c>
      <c r="C16" s="60">
        <f>VLOOKUP($A16,'Return Data'!$B$7:$R$2292,4,0)</f>
        <v>50.944499999999998</v>
      </c>
      <c r="D16" s="60">
        <f>VLOOKUP($A16,'Return Data'!$B$7:$R$2292,10,0)</f>
        <v>25.852599999999999</v>
      </c>
      <c r="E16" s="61">
        <f t="shared" si="0"/>
        <v>3</v>
      </c>
      <c r="F16" s="60">
        <f>VLOOKUP($A16,'Return Data'!$B$7:$R$2292,11,0)</f>
        <v>5.9618000000000002</v>
      </c>
      <c r="G16" s="61">
        <f t="shared" si="1"/>
        <v>16</v>
      </c>
      <c r="H16" s="60">
        <f>VLOOKUP($A16,'Return Data'!$B$7:$R$2292,12,0)</f>
        <v>2.5882999999999998</v>
      </c>
      <c r="I16" s="61">
        <f t="shared" si="2"/>
        <v>16</v>
      </c>
      <c r="J16" s="60">
        <f>VLOOKUP($A16,'Return Data'!$B$7:$R$2292,13,0)</f>
        <v>3.4514999999999998</v>
      </c>
      <c r="K16" s="61">
        <f t="shared" si="3"/>
        <v>15</v>
      </c>
      <c r="L16" s="60">
        <f>VLOOKUP($A16,'Return Data'!$B$7:$R$2292,17,0)</f>
        <v>9.8572000000000006</v>
      </c>
      <c r="M16" s="61">
        <f t="shared" si="4"/>
        <v>13</v>
      </c>
      <c r="N16" s="60">
        <f>VLOOKUP($A16,'Return Data'!$B$7:$R$2292,14,0)</f>
        <v>9.3804999999999996</v>
      </c>
      <c r="O16" s="61">
        <f t="shared" si="5"/>
        <v>11</v>
      </c>
      <c r="P16" s="60">
        <f>VLOOKUP($A16,'Return Data'!$B$7:$R$2292,15,0)</f>
        <v>7.1792999999999996</v>
      </c>
      <c r="Q16" s="61">
        <f t="shared" si="6"/>
        <v>10</v>
      </c>
      <c r="R16" s="60">
        <f>VLOOKUP($A16,'Return Data'!$B$7:$R$2292,16,0)</f>
        <v>8.6928999999999998</v>
      </c>
      <c r="S16" s="62">
        <f t="shared" si="7"/>
        <v>11</v>
      </c>
    </row>
    <row r="17" spans="1:19" x14ac:dyDescent="0.3">
      <c r="A17" s="58" t="s">
        <v>1515</v>
      </c>
      <c r="B17" s="59">
        <f>VLOOKUP($A17,'Return Data'!$B$7:$R$2292,3,0)</f>
        <v>44817</v>
      </c>
      <c r="C17" s="60">
        <f>VLOOKUP($A17,'Return Data'!$B$7:$R$2292,4,0)</f>
        <v>62.134399999999999</v>
      </c>
      <c r="D17" s="60">
        <f>VLOOKUP($A17,'Return Data'!$B$7:$R$2292,10,0)</f>
        <v>21.993200000000002</v>
      </c>
      <c r="E17" s="61">
        <f t="shared" si="0"/>
        <v>12</v>
      </c>
      <c r="F17" s="60">
        <f>VLOOKUP($A17,'Return Data'!$B$7:$R$2292,11,0)</f>
        <v>10.436400000000001</v>
      </c>
      <c r="G17" s="61">
        <f t="shared" si="1"/>
        <v>4</v>
      </c>
      <c r="H17" s="60">
        <f>VLOOKUP($A17,'Return Data'!$B$7:$R$2292,12,0)</f>
        <v>6.3437000000000001</v>
      </c>
      <c r="I17" s="61">
        <f t="shared" si="2"/>
        <v>3</v>
      </c>
      <c r="J17" s="60">
        <f>VLOOKUP($A17,'Return Data'!$B$7:$R$2292,13,0)</f>
        <v>7.1128</v>
      </c>
      <c r="K17" s="61">
        <f t="shared" si="3"/>
        <v>4</v>
      </c>
      <c r="L17" s="60">
        <f>VLOOKUP($A17,'Return Data'!$B$7:$R$2292,17,0)</f>
        <v>11.0421</v>
      </c>
      <c r="M17" s="61">
        <f t="shared" si="4"/>
        <v>8</v>
      </c>
      <c r="N17" s="60">
        <f>VLOOKUP($A17,'Return Data'!$B$7:$R$2292,14,0)</f>
        <v>10.773300000000001</v>
      </c>
      <c r="O17" s="61">
        <f t="shared" si="5"/>
        <v>7</v>
      </c>
      <c r="P17" s="60">
        <f>VLOOKUP($A17,'Return Data'!$B$7:$R$2292,15,0)</f>
        <v>9.0183999999999997</v>
      </c>
      <c r="Q17" s="61">
        <f t="shared" si="6"/>
        <v>3</v>
      </c>
      <c r="R17" s="60">
        <f>VLOOKUP($A17,'Return Data'!$B$7:$R$2292,16,0)</f>
        <v>10.7788</v>
      </c>
      <c r="S17" s="62">
        <f t="shared" si="7"/>
        <v>3</v>
      </c>
    </row>
    <row r="18" spans="1:19" x14ac:dyDescent="0.3">
      <c r="A18" s="58" t="s">
        <v>1516</v>
      </c>
      <c r="B18" s="59">
        <f>VLOOKUP($A18,'Return Data'!$B$7:$R$2292,3,0)</f>
        <v>44817</v>
      </c>
      <c r="C18" s="60">
        <f>VLOOKUP($A18,'Return Data'!$B$7:$R$2292,4,0)</f>
        <v>28.536999999999999</v>
      </c>
      <c r="D18" s="60">
        <f>VLOOKUP($A18,'Return Data'!$B$7:$R$2292,10,0)</f>
        <v>19.896699999999999</v>
      </c>
      <c r="E18" s="61">
        <f t="shared" si="0"/>
        <v>15</v>
      </c>
      <c r="F18" s="60">
        <f>VLOOKUP($A18,'Return Data'!$B$7:$R$2292,11,0)</f>
        <v>5.0880000000000001</v>
      </c>
      <c r="G18" s="61">
        <f t="shared" si="1"/>
        <v>18</v>
      </c>
      <c r="H18" s="60">
        <f>VLOOKUP($A18,'Return Data'!$B$7:$R$2292,12,0)</f>
        <v>1.8227</v>
      </c>
      <c r="I18" s="61">
        <f t="shared" si="2"/>
        <v>18</v>
      </c>
      <c r="J18" s="60">
        <f>VLOOKUP($A18,'Return Data'!$B$7:$R$2292,13,0)</f>
        <v>1.6865000000000001</v>
      </c>
      <c r="K18" s="61">
        <f t="shared" si="3"/>
        <v>19</v>
      </c>
      <c r="L18" s="60">
        <f>VLOOKUP($A18,'Return Data'!$B$7:$R$2292,17,0)</f>
        <v>7.0019</v>
      </c>
      <c r="M18" s="61">
        <f t="shared" si="4"/>
        <v>19</v>
      </c>
      <c r="N18" s="60">
        <f>VLOOKUP($A18,'Return Data'!$B$7:$R$2292,14,0)</f>
        <v>7.1116999999999999</v>
      </c>
      <c r="O18" s="61">
        <f t="shared" si="5"/>
        <v>18</v>
      </c>
      <c r="P18" s="60">
        <f>VLOOKUP($A18,'Return Data'!$B$7:$R$2292,15,0)</f>
        <v>6.1936</v>
      </c>
      <c r="Q18" s="61">
        <f t="shared" si="6"/>
        <v>17</v>
      </c>
      <c r="R18" s="60">
        <f>VLOOKUP($A18,'Return Data'!$B$7:$R$2292,16,0)</f>
        <v>8.5158000000000005</v>
      </c>
      <c r="S18" s="62">
        <f t="shared" si="7"/>
        <v>13</v>
      </c>
    </row>
    <row r="19" spans="1:19" x14ac:dyDescent="0.3">
      <c r="A19" s="58" t="s">
        <v>1518</v>
      </c>
      <c r="B19" s="59">
        <f>VLOOKUP($A19,'Return Data'!$B$7:$R$2292,3,0)</f>
        <v>44817</v>
      </c>
      <c r="C19" s="60">
        <f>VLOOKUP($A19,'Return Data'!$B$7:$R$2292,4,0)</f>
        <v>49.295699999999997</v>
      </c>
      <c r="D19" s="60">
        <f>VLOOKUP($A19,'Return Data'!$B$7:$R$2292,10,0)</f>
        <v>28.127199999999998</v>
      </c>
      <c r="E19" s="61">
        <f t="shared" si="0"/>
        <v>1</v>
      </c>
      <c r="F19" s="60">
        <f>VLOOKUP($A19,'Return Data'!$B$7:$R$2292,11,0)</f>
        <v>11.4138</v>
      </c>
      <c r="G19" s="61">
        <f t="shared" si="1"/>
        <v>3</v>
      </c>
      <c r="H19" s="60">
        <f>VLOOKUP($A19,'Return Data'!$B$7:$R$2292,12,0)</f>
        <v>5.1498999999999997</v>
      </c>
      <c r="I19" s="61">
        <f t="shared" si="2"/>
        <v>7</v>
      </c>
      <c r="J19" s="60">
        <f>VLOOKUP($A19,'Return Data'!$B$7:$R$2292,13,0)</f>
        <v>7.0517000000000003</v>
      </c>
      <c r="K19" s="61">
        <f t="shared" si="3"/>
        <v>5</v>
      </c>
      <c r="L19" s="60">
        <f>VLOOKUP($A19,'Return Data'!$B$7:$R$2292,17,0)</f>
        <v>13.795400000000001</v>
      </c>
      <c r="M19" s="61">
        <f t="shared" si="4"/>
        <v>4</v>
      </c>
      <c r="N19" s="60">
        <f>VLOOKUP($A19,'Return Data'!$B$7:$R$2292,14,0)</f>
        <v>13.0701</v>
      </c>
      <c r="O19" s="61">
        <f t="shared" si="5"/>
        <v>2</v>
      </c>
      <c r="P19" s="60">
        <f>VLOOKUP($A19,'Return Data'!$B$7:$R$2292,15,0)</f>
        <v>9.9144000000000005</v>
      </c>
      <c r="Q19" s="61">
        <f t="shared" si="6"/>
        <v>1</v>
      </c>
      <c r="R19" s="60">
        <f>VLOOKUP($A19,'Return Data'!$B$7:$R$2292,16,0)</f>
        <v>10.8094</v>
      </c>
      <c r="S19" s="62">
        <f t="shared" si="7"/>
        <v>2</v>
      </c>
    </row>
    <row r="20" spans="1:19" x14ac:dyDescent="0.3">
      <c r="A20" s="58" t="s">
        <v>1519</v>
      </c>
      <c r="B20" s="59">
        <f>VLOOKUP($A20,'Return Data'!$B$7:$R$2292,3,0)</f>
        <v>44817</v>
      </c>
      <c r="C20" s="60">
        <f>VLOOKUP($A20,'Return Data'!$B$7:$R$2292,4,0)</f>
        <v>46.674300000000002</v>
      </c>
      <c r="D20" s="60">
        <f>VLOOKUP($A20,'Return Data'!$B$7:$R$2292,10,0)</f>
        <v>20.6126</v>
      </c>
      <c r="E20" s="61">
        <f t="shared" si="0"/>
        <v>14</v>
      </c>
      <c r="F20" s="60">
        <f>VLOOKUP($A20,'Return Data'!$B$7:$R$2292,11,0)</f>
        <v>3.6225999999999998</v>
      </c>
      <c r="G20" s="61">
        <f t="shared" si="1"/>
        <v>19</v>
      </c>
      <c r="H20" s="60">
        <f>VLOOKUP($A20,'Return Data'!$B$7:$R$2292,12,0)</f>
        <v>1.0875999999999999</v>
      </c>
      <c r="I20" s="61">
        <f t="shared" si="2"/>
        <v>19</v>
      </c>
      <c r="J20" s="60">
        <f>VLOOKUP($A20,'Return Data'!$B$7:$R$2292,13,0)</f>
        <v>2.8605</v>
      </c>
      <c r="K20" s="61">
        <f t="shared" si="3"/>
        <v>17</v>
      </c>
      <c r="L20" s="60">
        <f>VLOOKUP($A20,'Return Data'!$B$7:$R$2292,17,0)</f>
        <v>8.3933999999999997</v>
      </c>
      <c r="M20" s="61">
        <f t="shared" si="4"/>
        <v>16</v>
      </c>
      <c r="N20" s="60">
        <f>VLOOKUP($A20,'Return Data'!$B$7:$R$2292,14,0)</f>
        <v>7.5137999999999998</v>
      </c>
      <c r="O20" s="61">
        <f t="shared" si="5"/>
        <v>16</v>
      </c>
      <c r="P20" s="60">
        <f>VLOOKUP($A20,'Return Data'!$B$7:$R$2292,15,0)</f>
        <v>6.58</v>
      </c>
      <c r="Q20" s="61">
        <f t="shared" si="6"/>
        <v>14</v>
      </c>
      <c r="R20" s="60">
        <f>VLOOKUP($A20,'Return Data'!$B$7:$R$2292,16,0)</f>
        <v>7.8482000000000003</v>
      </c>
      <c r="S20" s="62">
        <f t="shared" si="7"/>
        <v>18</v>
      </c>
    </row>
    <row r="21" spans="1:19" x14ac:dyDescent="0.3">
      <c r="A21" s="58" t="s">
        <v>1520</v>
      </c>
      <c r="B21" s="59">
        <f>VLOOKUP($A21,'Return Data'!$B$7:$R$2292,3,0)</f>
        <v>44817</v>
      </c>
      <c r="C21" s="60">
        <f>VLOOKUP($A21,'Return Data'!$B$7:$R$2292,4,0)</f>
        <v>73.976699999999994</v>
      </c>
      <c r="D21" s="60">
        <f>VLOOKUP($A21,'Return Data'!$B$7:$R$2292,10,0)</f>
        <v>21.2728</v>
      </c>
      <c r="E21" s="61">
        <f t="shared" si="0"/>
        <v>13</v>
      </c>
      <c r="F21" s="60">
        <f>VLOOKUP($A21,'Return Data'!$B$7:$R$2292,11,0)</f>
        <v>6.0052000000000003</v>
      </c>
      <c r="G21" s="61">
        <f t="shared" si="1"/>
        <v>15</v>
      </c>
      <c r="H21" s="60">
        <f>VLOOKUP($A21,'Return Data'!$B$7:$R$2292,12,0)</f>
        <v>2.9182999999999999</v>
      </c>
      <c r="I21" s="61">
        <f t="shared" si="2"/>
        <v>15</v>
      </c>
      <c r="J21" s="60">
        <f>VLOOKUP($A21,'Return Data'!$B$7:$R$2292,13,0)</f>
        <v>3.2778999999999998</v>
      </c>
      <c r="K21" s="61">
        <f t="shared" si="3"/>
        <v>16</v>
      </c>
      <c r="L21" s="60">
        <f>VLOOKUP($A21,'Return Data'!$B$7:$R$2292,17,0)</f>
        <v>8.0410000000000004</v>
      </c>
      <c r="M21" s="61">
        <f t="shared" si="4"/>
        <v>17</v>
      </c>
      <c r="N21" s="60">
        <f>VLOOKUP($A21,'Return Data'!$B$7:$R$2292,14,0)</f>
        <v>7.8409000000000004</v>
      </c>
      <c r="O21" s="61">
        <f t="shared" si="5"/>
        <v>15</v>
      </c>
      <c r="P21" s="60">
        <f>VLOOKUP($A21,'Return Data'!$B$7:$R$2292,15,0)</f>
        <v>7.2031999999999998</v>
      </c>
      <c r="Q21" s="61">
        <f t="shared" si="6"/>
        <v>9</v>
      </c>
      <c r="R21" s="60">
        <f>VLOOKUP($A21,'Return Data'!$B$7:$R$2292,16,0)</f>
        <v>7.9245000000000001</v>
      </c>
      <c r="S21" s="62">
        <f t="shared" si="7"/>
        <v>17</v>
      </c>
    </row>
    <row r="22" spans="1:19" x14ac:dyDescent="0.3">
      <c r="A22" s="58" t="s">
        <v>1866</v>
      </c>
      <c r="B22" s="59">
        <f>VLOOKUP($A22,'Return Data'!$B$7:$R$2292,3,0)</f>
        <v>44817</v>
      </c>
      <c r="C22" s="60">
        <f>VLOOKUP($A22,'Return Data'!$B$7:$R$2292,4,0)</f>
        <v>26.194700000000001</v>
      </c>
      <c r="D22" s="60">
        <f>VLOOKUP($A22,'Return Data'!$B$7:$R$2292,10,0)</f>
        <v>16.0566</v>
      </c>
      <c r="E22" s="61">
        <f t="shared" si="0"/>
        <v>18</v>
      </c>
      <c r="F22" s="60">
        <f>VLOOKUP($A22,'Return Data'!$B$7:$R$2292,11,0)</f>
        <v>7.4686000000000003</v>
      </c>
      <c r="G22" s="61">
        <f t="shared" si="1"/>
        <v>12</v>
      </c>
      <c r="H22" s="60">
        <f>VLOOKUP($A22,'Return Data'!$B$7:$R$2292,12,0)</f>
        <v>4.1543000000000001</v>
      </c>
      <c r="I22" s="61">
        <f t="shared" si="2"/>
        <v>12</v>
      </c>
      <c r="J22" s="60">
        <f>VLOOKUP($A22,'Return Data'!$B$7:$R$2292,13,0)</f>
        <v>4.0963000000000003</v>
      </c>
      <c r="K22" s="61">
        <f t="shared" si="3"/>
        <v>11</v>
      </c>
      <c r="L22" s="60">
        <f>VLOOKUP($A22,'Return Data'!$B$7:$R$2292,17,0)</f>
        <v>7.8975999999999997</v>
      </c>
      <c r="M22" s="61">
        <f t="shared" si="4"/>
        <v>18</v>
      </c>
      <c r="N22" s="60">
        <f>VLOOKUP($A22,'Return Data'!$B$7:$R$2292,14,0)</f>
        <v>7.2004999999999999</v>
      </c>
      <c r="O22" s="61">
        <f t="shared" si="5"/>
        <v>17</v>
      </c>
      <c r="P22" s="60">
        <f>VLOOKUP($A22,'Return Data'!$B$7:$R$2292,15,0)</f>
        <v>6.4333999999999998</v>
      </c>
      <c r="Q22" s="61">
        <f t="shared" si="6"/>
        <v>15</v>
      </c>
      <c r="R22" s="60">
        <f>VLOOKUP($A22,'Return Data'!$B$7:$R$2292,16,0)</f>
        <v>8.4391999999999996</v>
      </c>
      <c r="S22" s="62">
        <f t="shared" si="7"/>
        <v>14</v>
      </c>
    </row>
    <row r="23" spans="1:19" x14ac:dyDescent="0.3">
      <c r="A23" s="58" t="s">
        <v>1521</v>
      </c>
      <c r="B23" s="59">
        <f>VLOOKUP($A23,'Return Data'!$B$7:$R$2292,3,0)</f>
        <v>44817</v>
      </c>
      <c r="C23" s="60">
        <f>VLOOKUP($A23,'Return Data'!$B$7:$R$2292,4,0)</f>
        <v>49.190100000000001</v>
      </c>
      <c r="D23" s="60">
        <f>VLOOKUP($A23,'Return Data'!$B$7:$R$2292,10,0)</f>
        <v>14.7774</v>
      </c>
      <c r="E23" s="61">
        <f t="shared" si="0"/>
        <v>19</v>
      </c>
      <c r="F23" s="60">
        <f>VLOOKUP($A23,'Return Data'!$B$7:$R$2292,11,0)</f>
        <v>6.5340999999999996</v>
      </c>
      <c r="G23" s="61">
        <f t="shared" si="1"/>
        <v>13</v>
      </c>
      <c r="H23" s="60">
        <f>VLOOKUP($A23,'Return Data'!$B$7:$R$2292,12,0)</f>
        <v>5.2137000000000002</v>
      </c>
      <c r="I23" s="61">
        <f t="shared" si="2"/>
        <v>6</v>
      </c>
      <c r="J23" s="60">
        <f>VLOOKUP($A23,'Return Data'!$B$7:$R$2292,13,0)</f>
        <v>5.8613999999999997</v>
      </c>
      <c r="K23" s="61">
        <f t="shared" si="3"/>
        <v>9</v>
      </c>
      <c r="L23" s="60">
        <f>VLOOKUP($A23,'Return Data'!$B$7:$R$2292,17,0)</f>
        <v>9.8765999999999998</v>
      </c>
      <c r="M23" s="61">
        <f t="shared" si="4"/>
        <v>12</v>
      </c>
      <c r="N23" s="60">
        <f>VLOOKUP($A23,'Return Data'!$B$7:$R$2292,14,0)</f>
        <v>2.4645000000000001</v>
      </c>
      <c r="O23" s="61">
        <f t="shared" si="5"/>
        <v>19</v>
      </c>
      <c r="P23" s="60">
        <f>VLOOKUP($A23,'Return Data'!$B$7:$R$2292,15,0)</f>
        <v>2.8824999999999998</v>
      </c>
      <c r="Q23" s="61">
        <f t="shared" si="6"/>
        <v>19</v>
      </c>
      <c r="R23" s="60">
        <f>VLOOKUP($A23,'Return Data'!$B$7:$R$2292,16,0)</f>
        <v>7.0419999999999998</v>
      </c>
      <c r="S23" s="62">
        <f t="shared" si="7"/>
        <v>19</v>
      </c>
    </row>
    <row r="24" spans="1:19" x14ac:dyDescent="0.3">
      <c r="A24" s="58" t="s">
        <v>1903</v>
      </c>
      <c r="B24" s="59">
        <f>VLOOKUP($A24,'Return Data'!$B$7:$R$2292,3,0)</f>
        <v>44817</v>
      </c>
      <c r="C24" s="60">
        <f>VLOOKUP($A24,'Return Data'!$B$7:$R$2292,4,0)</f>
        <v>59.812399999999997</v>
      </c>
      <c r="D24" s="60">
        <f>VLOOKUP($A24,'Return Data'!$B$7:$R$2292,10,0)</f>
        <v>24.258700000000001</v>
      </c>
      <c r="E24" s="61">
        <f t="shared" si="0"/>
        <v>7</v>
      </c>
      <c r="F24" s="60">
        <f>VLOOKUP($A24,'Return Data'!$B$7:$R$2292,11,0)</f>
        <v>11.8332</v>
      </c>
      <c r="G24" s="61">
        <f t="shared" si="1"/>
        <v>2</v>
      </c>
      <c r="H24" s="60">
        <f>VLOOKUP($A24,'Return Data'!$B$7:$R$2292,12,0)</f>
        <v>5.3893000000000004</v>
      </c>
      <c r="I24" s="61">
        <f t="shared" si="2"/>
        <v>5</v>
      </c>
      <c r="J24" s="60">
        <f>VLOOKUP($A24,'Return Data'!$B$7:$R$2292,13,0)</f>
        <v>7.7915000000000001</v>
      </c>
      <c r="K24" s="61">
        <f t="shared" si="3"/>
        <v>3</v>
      </c>
      <c r="L24" s="60">
        <f>VLOOKUP($A24,'Return Data'!$B$7:$R$2292,17,0)</f>
        <v>14.222200000000001</v>
      </c>
      <c r="M24" s="61">
        <f t="shared" si="4"/>
        <v>3</v>
      </c>
      <c r="N24" s="60">
        <f>VLOOKUP($A24,'Return Data'!$B$7:$R$2292,14,0)</f>
        <v>12.1739</v>
      </c>
      <c r="O24" s="61">
        <f t="shared" si="5"/>
        <v>3</v>
      </c>
      <c r="P24" s="60">
        <f>VLOOKUP($A24,'Return Data'!$B$7:$R$2292,15,0)</f>
        <v>8.4961000000000002</v>
      </c>
      <c r="Q24" s="61">
        <f t="shared" si="6"/>
        <v>4</v>
      </c>
      <c r="R24" s="60">
        <f>VLOOKUP($A24,'Return Data'!$B$7:$R$2292,16,0)</f>
        <v>9.9548000000000005</v>
      </c>
      <c r="S24" s="62">
        <f t="shared" si="7"/>
        <v>5</v>
      </c>
    </row>
    <row r="25" spans="1:19" x14ac:dyDescent="0.3">
      <c r="A25" s="58" t="s">
        <v>1523</v>
      </c>
      <c r="B25" s="59">
        <f>VLOOKUP($A25,'Return Data'!$B$7:$R$2292,3,0)</f>
        <v>44817</v>
      </c>
      <c r="C25" s="60">
        <f>VLOOKUP($A25,'Return Data'!$B$7:$R$2292,4,0)</f>
        <v>25.9925</v>
      </c>
      <c r="D25" s="60">
        <f>VLOOKUP($A25,'Return Data'!$B$7:$R$2292,10,0)</f>
        <v>22.261800000000001</v>
      </c>
      <c r="E25" s="61">
        <f t="shared" si="0"/>
        <v>11</v>
      </c>
      <c r="F25" s="60">
        <f>VLOOKUP($A25,'Return Data'!$B$7:$R$2292,11,0)</f>
        <v>7.9310999999999998</v>
      </c>
      <c r="G25" s="61">
        <f t="shared" si="1"/>
        <v>9</v>
      </c>
      <c r="H25" s="60">
        <f>VLOOKUP($A25,'Return Data'!$B$7:$R$2292,12,0)</f>
        <v>3.8287</v>
      </c>
      <c r="I25" s="61">
        <f t="shared" si="2"/>
        <v>14</v>
      </c>
      <c r="J25" s="60">
        <f>VLOOKUP($A25,'Return Data'!$B$7:$R$2292,13,0)</f>
        <v>10.2302</v>
      </c>
      <c r="K25" s="61">
        <f t="shared" si="3"/>
        <v>2</v>
      </c>
      <c r="L25" s="60">
        <f>VLOOKUP($A25,'Return Data'!$B$7:$R$2292,17,0)</f>
        <v>11.5977</v>
      </c>
      <c r="M25" s="61">
        <f t="shared" si="4"/>
        <v>7</v>
      </c>
      <c r="N25" s="60">
        <f>VLOOKUP($A25,'Return Data'!$B$7:$R$2292,14,0)</f>
        <v>10.431699999999999</v>
      </c>
      <c r="O25" s="61">
        <f t="shared" si="5"/>
        <v>9</v>
      </c>
      <c r="P25" s="60">
        <f>VLOOKUP($A25,'Return Data'!$B$7:$R$2292,15,0)</f>
        <v>6.4154</v>
      </c>
      <c r="Q25" s="61">
        <f t="shared" si="6"/>
        <v>16</v>
      </c>
      <c r="R25" s="60">
        <f>VLOOKUP($A25,'Return Data'!$B$7:$R$2292,16,0)</f>
        <v>8.3193000000000001</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1525</v>
      </c>
      <c r="B27" s="59">
        <f>VLOOKUP($A27,'Return Data'!$B$7:$R$2292,3,0)</f>
        <v>44817</v>
      </c>
      <c r="C27" s="60">
        <f>VLOOKUP($A27,'Return Data'!$B$7:$R$2292,4,0)</f>
        <v>56.653300000000002</v>
      </c>
      <c r="D27" s="60">
        <f>VLOOKUP($A27,'Return Data'!$B$7:$R$2292,10,0)</f>
        <v>26.3813</v>
      </c>
      <c r="E27" s="61">
        <f t="shared" si="0"/>
        <v>2</v>
      </c>
      <c r="F27" s="60">
        <f>VLOOKUP($A27,'Return Data'!$B$7:$R$2292,11,0)</f>
        <v>8.7062000000000008</v>
      </c>
      <c r="G27" s="61">
        <f t="shared" si="1"/>
        <v>7</v>
      </c>
      <c r="H27" s="60">
        <f>VLOOKUP($A27,'Return Data'!$B$7:$R$2292,12,0)</f>
        <v>4.1965000000000003</v>
      </c>
      <c r="I27" s="61">
        <f t="shared" si="2"/>
        <v>11</v>
      </c>
      <c r="J27" s="60">
        <f>VLOOKUP($A27,'Return Data'!$B$7:$R$2292,13,0)</f>
        <v>6.8536999999999999</v>
      </c>
      <c r="K27" s="61">
        <f t="shared" si="3"/>
        <v>6</v>
      </c>
      <c r="L27" s="60">
        <f>VLOOKUP($A27,'Return Data'!$B$7:$R$2292,17,0)</f>
        <v>13.755599999999999</v>
      </c>
      <c r="M27" s="61">
        <f>RANK(L27,L$8:L$27,0)</f>
        <v>5</v>
      </c>
      <c r="N27" s="60">
        <f>VLOOKUP($A27,'Return Data'!$B$7:$R$2292,14,0)</f>
        <v>10.2067</v>
      </c>
      <c r="O27" s="61">
        <f>RANK(N27,N$8:N$27,0)</f>
        <v>10</v>
      </c>
      <c r="P27" s="60">
        <f>VLOOKUP($A27,'Return Data'!$B$7:$R$2292,15,0)</f>
        <v>7.3872</v>
      </c>
      <c r="Q27" s="61">
        <f>RANK(P27,P$8:P$27,0)</f>
        <v>8</v>
      </c>
      <c r="R27" s="60">
        <f>VLOOKUP($A27,'Return Data'!$B$7:$R$2292,16,0)</f>
        <v>9.6693999999999996</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21.174140000000001</v>
      </c>
      <c r="E29" s="69"/>
      <c r="F29" s="70">
        <f>AVERAGE(F8:F27)</f>
        <v>9.1844900000000003</v>
      </c>
      <c r="G29" s="69"/>
      <c r="H29" s="70">
        <f>AVERAGE(H8:H27)</f>
        <v>5.1566400000000012</v>
      </c>
      <c r="I29" s="69"/>
      <c r="J29" s="70">
        <f>AVERAGE(J8:J27)</f>
        <v>5.6709650000000007</v>
      </c>
      <c r="K29" s="69"/>
      <c r="L29" s="70">
        <f>AVERAGE(L8:L27)</f>
        <v>11.178010526315788</v>
      </c>
      <c r="M29" s="69"/>
      <c r="N29" s="70">
        <f>AVERAGE(N8:N27)</f>
        <v>9.6540421052631586</v>
      </c>
      <c r="O29" s="69"/>
      <c r="P29" s="70">
        <f>AVERAGE(P8:P27)</f>
        <v>7.1990210526315783</v>
      </c>
      <c r="Q29" s="69"/>
      <c r="R29" s="70">
        <f>AVERAGE(R8:R27)</f>
        <v>8.6727249999999998</v>
      </c>
      <c r="S29" s="71"/>
    </row>
    <row r="30" spans="1:19" x14ac:dyDescent="0.3">
      <c r="A30" s="68" t="s">
        <v>28</v>
      </c>
      <c r="B30" s="69"/>
      <c r="C30" s="69"/>
      <c r="D30" s="70">
        <f>MIN(D8:D27)</f>
        <v>0</v>
      </c>
      <c r="E30" s="69"/>
      <c r="F30" s="70">
        <f>MIN(F8:F27)</f>
        <v>0</v>
      </c>
      <c r="G30" s="69"/>
      <c r="H30" s="70">
        <f>MIN(H8:H27)</f>
        <v>0</v>
      </c>
      <c r="I30" s="69"/>
      <c r="J30" s="70">
        <f>MIN(J8:J27)</f>
        <v>0</v>
      </c>
      <c r="K30" s="69"/>
      <c r="L30" s="70">
        <f>MIN(L8:L27)</f>
        <v>7.0019</v>
      </c>
      <c r="M30" s="69"/>
      <c r="N30" s="70">
        <f>MIN(N8:N27)</f>
        <v>2.4645000000000001</v>
      </c>
      <c r="O30" s="69"/>
      <c r="P30" s="70">
        <f>MIN(P8:P27)</f>
        <v>2.8824999999999998</v>
      </c>
      <c r="Q30" s="69"/>
      <c r="R30" s="70">
        <f>MIN(R8:R27)</f>
        <v>0</v>
      </c>
      <c r="S30" s="71"/>
    </row>
    <row r="31" spans="1:19" ht="15" thickBot="1" x14ac:dyDescent="0.35">
      <c r="A31" s="72" t="s">
        <v>29</v>
      </c>
      <c r="B31" s="73"/>
      <c r="C31" s="73"/>
      <c r="D31" s="74">
        <f>MAX(D8:D27)</f>
        <v>28.127199999999998</v>
      </c>
      <c r="E31" s="73"/>
      <c r="F31" s="74">
        <f>MAX(F8:F27)</f>
        <v>44.754100000000001</v>
      </c>
      <c r="G31" s="73"/>
      <c r="H31" s="74">
        <f>MAX(H8:H27)</f>
        <v>28.025700000000001</v>
      </c>
      <c r="I31" s="73"/>
      <c r="J31" s="74">
        <f>MAX(J8:J27)</f>
        <v>21.9709</v>
      </c>
      <c r="K31" s="73"/>
      <c r="L31" s="74">
        <f>MAX(L8:L27)</f>
        <v>17.774799999999999</v>
      </c>
      <c r="M31" s="73"/>
      <c r="N31" s="74">
        <f>MAX(N8:N27)</f>
        <v>15.394399999999999</v>
      </c>
      <c r="O31" s="73"/>
      <c r="P31" s="74">
        <f>MAX(P8:P27)</f>
        <v>9.9144000000000005</v>
      </c>
      <c r="Q31" s="73"/>
      <c r="R31" s="74">
        <f>MAX(R8:R27)</f>
        <v>10.896800000000001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44817</v>
      </c>
      <c r="C8" s="60">
        <f>VLOOKUP($A8,'Return Data'!$B$7:$R$2292,4,0)</f>
        <v>52.4739</v>
      </c>
      <c r="D8" s="60">
        <f>VLOOKUP($A8,'Return Data'!$B$7:$R$2292,10,0)</f>
        <v>23.4434</v>
      </c>
      <c r="E8" s="61">
        <f t="shared" ref="E8:E27" si="0">RANK(D8,D$8:D$27,0)</f>
        <v>6</v>
      </c>
      <c r="F8" s="60">
        <f>VLOOKUP($A8,'Return Data'!$B$7:$R$2292,11,0)</f>
        <v>6.8459000000000003</v>
      </c>
      <c r="G8" s="61">
        <f t="shared" ref="G8:G27" si="1">RANK(F8,F$8:F$27,0)</f>
        <v>10</v>
      </c>
      <c r="H8" s="60">
        <f>VLOOKUP($A8,'Return Data'!$B$7:$R$2292,12,0)</f>
        <v>6.1806999999999999</v>
      </c>
      <c r="I8" s="61">
        <f t="shared" ref="I8:I27" si="2">RANK(H8,H$8:H$27,0)</f>
        <v>2</v>
      </c>
      <c r="J8" s="60">
        <f>VLOOKUP($A8,'Return Data'!$B$7:$R$2292,13,0)</f>
        <v>5.6340000000000003</v>
      </c>
      <c r="K8" s="61">
        <f t="shared" ref="K8:K27" si="3">RANK(J8,J$8:J$27,0)</f>
        <v>7</v>
      </c>
      <c r="L8" s="60">
        <f>VLOOKUP($A8,'Return Data'!$B$7:$R$2292,17,0)</f>
        <v>14.367599999999999</v>
      </c>
      <c r="M8" s="61">
        <f t="shared" ref="M8:M25" si="4">RANK(L8,L$8:L$27,0)</f>
        <v>2</v>
      </c>
      <c r="N8" s="60">
        <f>VLOOKUP($A8,'Return Data'!$B$7:$R$2292,14,0)</f>
        <v>10.1251</v>
      </c>
      <c r="O8" s="61">
        <f t="shared" ref="O8:O25" si="5">RANK(N8,N$8:N$27,0)</f>
        <v>5</v>
      </c>
      <c r="P8" s="60">
        <f>VLOOKUP($A8,'Return Data'!$B$7:$R$2292,15,0)</f>
        <v>6.1085000000000003</v>
      </c>
      <c r="Q8" s="61">
        <f t="shared" ref="Q8:Q25" si="6">RANK(P8,P$8:P$27,0)</f>
        <v>10</v>
      </c>
      <c r="R8" s="60">
        <f>VLOOKUP($A8,'Return Data'!$B$7:$R$2292,16,0)</f>
        <v>9.4689999999999994</v>
      </c>
      <c r="S8" s="62">
        <f t="shared" ref="S8:S27" si="7">RANK(R8,R$8:R$27,0)</f>
        <v>3</v>
      </c>
    </row>
    <row r="9" spans="1:20" x14ac:dyDescent="0.3">
      <c r="A9" s="58" t="s">
        <v>1890</v>
      </c>
      <c r="B9" s="59">
        <f>VLOOKUP($A9,'Return Data'!$B$7:$R$2292,3,0)</f>
        <v>44817</v>
      </c>
      <c r="C9" s="60">
        <f>VLOOKUP($A9,'Return Data'!$B$7:$R$2292,4,0)</f>
        <v>24.718399999999999</v>
      </c>
      <c r="D9" s="60">
        <f>VLOOKUP($A9,'Return Data'!$B$7:$R$2292,10,0)</f>
        <v>23.410599999999999</v>
      </c>
      <c r="E9" s="61">
        <f t="shared" si="0"/>
        <v>7</v>
      </c>
      <c r="F9" s="60">
        <f>VLOOKUP($A9,'Return Data'!$B$7:$R$2292,11,0)</f>
        <v>4.9027000000000003</v>
      </c>
      <c r="G9" s="61">
        <f t="shared" si="1"/>
        <v>15</v>
      </c>
      <c r="H9" s="60">
        <f>VLOOKUP($A9,'Return Data'!$B$7:$R$2292,12,0)</f>
        <v>0.97609999999999997</v>
      </c>
      <c r="I9" s="61">
        <f t="shared" si="2"/>
        <v>17</v>
      </c>
      <c r="J9" s="60">
        <f>VLOOKUP($A9,'Return Data'!$B$7:$R$2292,13,0)</f>
        <v>2.3014999999999999</v>
      </c>
      <c r="K9" s="61">
        <f t="shared" si="3"/>
        <v>14</v>
      </c>
      <c r="L9" s="60">
        <f>VLOOKUP($A9,'Return Data'!$B$7:$R$2292,17,0)</f>
        <v>9.4512</v>
      </c>
      <c r="M9" s="61">
        <f t="shared" si="4"/>
        <v>9</v>
      </c>
      <c r="N9" s="60">
        <f>VLOOKUP($A9,'Return Data'!$B$7:$R$2292,14,0)</f>
        <v>9.5960000000000001</v>
      </c>
      <c r="O9" s="61">
        <f t="shared" si="5"/>
        <v>8</v>
      </c>
      <c r="P9" s="60">
        <f>VLOOKUP($A9,'Return Data'!$B$7:$R$2292,15,0)</f>
        <v>6.3479000000000001</v>
      </c>
      <c r="Q9" s="61">
        <f t="shared" si="6"/>
        <v>8</v>
      </c>
      <c r="R9" s="60">
        <f>VLOOKUP($A9,'Return Data'!$B$7:$R$2292,16,0)</f>
        <v>7.7195999999999998</v>
      </c>
      <c r="S9" s="62">
        <f t="shared" si="7"/>
        <v>15</v>
      </c>
    </row>
    <row r="10" spans="1:20" x14ac:dyDescent="0.3">
      <c r="A10" s="58" t="s">
        <v>1961</v>
      </c>
      <c r="B10" s="59">
        <f>VLOOKUP($A10,'Return Data'!$B$7:$R$2292,3,0)</f>
        <v>44817</v>
      </c>
      <c r="C10" s="60">
        <f>VLOOKUP($A10,'Return Data'!$B$7:$R$2292,4,0)</f>
        <v>35.562800000000003</v>
      </c>
      <c r="D10" s="60">
        <f>VLOOKUP($A10,'Return Data'!$B$7:$R$2292,10,0)</f>
        <v>21.809699999999999</v>
      </c>
      <c r="E10" s="61">
        <f t="shared" si="0"/>
        <v>9</v>
      </c>
      <c r="F10" s="60">
        <f>VLOOKUP($A10,'Return Data'!$B$7:$R$2292,11,0)</f>
        <v>6.1102999999999996</v>
      </c>
      <c r="G10" s="61">
        <f t="shared" si="1"/>
        <v>11</v>
      </c>
      <c r="H10" s="60">
        <f>VLOOKUP($A10,'Return Data'!$B$7:$R$2292,12,0)</f>
        <v>2.5396000000000001</v>
      </c>
      <c r="I10" s="61">
        <f t="shared" si="2"/>
        <v>13</v>
      </c>
      <c r="J10" s="60">
        <f>VLOOKUP($A10,'Return Data'!$B$7:$R$2292,13,0)</f>
        <v>2.1892999999999998</v>
      </c>
      <c r="K10" s="61">
        <f t="shared" si="3"/>
        <v>16</v>
      </c>
      <c r="L10" s="60">
        <f>VLOOKUP($A10,'Return Data'!$B$7:$R$2292,17,0)</f>
        <v>7.2110000000000003</v>
      </c>
      <c r="M10" s="61">
        <f t="shared" si="4"/>
        <v>16</v>
      </c>
      <c r="N10" s="60">
        <f>VLOOKUP($A10,'Return Data'!$B$7:$R$2292,14,0)</f>
        <v>6.9855999999999998</v>
      </c>
      <c r="O10" s="61">
        <f t="shared" si="5"/>
        <v>14</v>
      </c>
      <c r="P10" s="60">
        <f>VLOOKUP($A10,'Return Data'!$B$7:$R$2292,15,0)</f>
        <v>5.9714</v>
      </c>
      <c r="Q10" s="61">
        <f t="shared" si="6"/>
        <v>12</v>
      </c>
      <c r="R10" s="60">
        <f>VLOOKUP($A10,'Return Data'!$B$7:$R$2292,16,0)</f>
        <v>7.3097000000000003</v>
      </c>
      <c r="S10" s="62">
        <f t="shared" si="7"/>
        <v>17</v>
      </c>
    </row>
    <row r="11" spans="1:20" x14ac:dyDescent="0.3">
      <c r="A11" s="58" t="s">
        <v>2017</v>
      </c>
      <c r="B11" s="59">
        <f>VLOOKUP($A11,'Return Data'!$B$7:$R$2292,3,0)</f>
        <v>44817</v>
      </c>
      <c r="C11" s="60">
        <f>VLOOKUP($A11,'Return Data'!$B$7:$R$2292,4,0)</f>
        <v>27.825299999999999</v>
      </c>
      <c r="D11" s="60">
        <f>VLOOKUP($A11,'Return Data'!$B$7:$R$2292,10,0)</f>
        <v>18.406500000000001</v>
      </c>
      <c r="E11" s="61">
        <f t="shared" si="0"/>
        <v>17</v>
      </c>
      <c r="F11" s="60">
        <f>VLOOKUP($A11,'Return Data'!$B$7:$R$2292,11,0)</f>
        <v>44.024500000000003</v>
      </c>
      <c r="G11" s="61">
        <f t="shared" si="1"/>
        <v>1</v>
      </c>
      <c r="H11" s="60">
        <f>VLOOKUP($A11,'Return Data'!$B$7:$R$2292,12,0)</f>
        <v>27.320499999999999</v>
      </c>
      <c r="I11" s="61">
        <f t="shared" si="2"/>
        <v>1</v>
      </c>
      <c r="J11" s="60">
        <f>VLOOKUP($A11,'Return Data'!$B$7:$R$2292,13,0)</f>
        <v>21.3002</v>
      </c>
      <c r="K11" s="61">
        <f t="shared" si="3"/>
        <v>1</v>
      </c>
      <c r="L11" s="60">
        <f>VLOOKUP($A11,'Return Data'!$B$7:$R$2292,17,0)</f>
        <v>17.123100000000001</v>
      </c>
      <c r="M11" s="61">
        <f t="shared" si="4"/>
        <v>1</v>
      </c>
      <c r="N11" s="60">
        <f>VLOOKUP($A11,'Return Data'!$B$7:$R$2292,14,0)</f>
        <v>14.7402</v>
      </c>
      <c r="O11" s="61">
        <f t="shared" si="5"/>
        <v>1</v>
      </c>
      <c r="P11" s="60">
        <f>VLOOKUP($A11,'Return Data'!$B$7:$R$2292,15,0)</f>
        <v>6.4762000000000004</v>
      </c>
      <c r="Q11" s="61">
        <f t="shared" si="6"/>
        <v>7</v>
      </c>
      <c r="R11" s="60">
        <f>VLOOKUP($A11,'Return Data'!$B$7:$R$2292,16,0)</f>
        <v>7.8760000000000003</v>
      </c>
      <c r="S11" s="62">
        <f t="shared" si="7"/>
        <v>14</v>
      </c>
    </row>
    <row r="12" spans="1:20" x14ac:dyDescent="0.3">
      <c r="A12" s="58" t="s">
        <v>1528</v>
      </c>
      <c r="B12" s="59">
        <f>VLOOKUP($A12,'Return Data'!$B$7:$R$2292,3,0)</f>
        <v>44817</v>
      </c>
      <c r="C12" s="60">
        <f>VLOOKUP($A12,'Return Data'!$B$7:$R$2292,4,0)</f>
        <v>88.930198625062005</v>
      </c>
      <c r="D12" s="60">
        <f>VLOOKUP($A12,'Return Data'!$B$7:$R$2292,10,0)</f>
        <v>21.3081</v>
      </c>
      <c r="E12" s="61">
        <f t="shared" si="0"/>
        <v>10</v>
      </c>
      <c r="F12" s="60">
        <f>VLOOKUP($A12,'Return Data'!$B$7:$R$2292,11,0)</f>
        <v>6.9817</v>
      </c>
      <c r="G12" s="61">
        <f t="shared" si="1"/>
        <v>8</v>
      </c>
      <c r="H12" s="60">
        <f>VLOOKUP($A12,'Return Data'!$B$7:$R$2292,12,0)</f>
        <v>2.9340999999999999</v>
      </c>
      <c r="I12" s="61">
        <f t="shared" si="2"/>
        <v>11</v>
      </c>
      <c r="J12" s="60">
        <f>VLOOKUP($A12,'Return Data'!$B$7:$R$2292,13,0)</f>
        <v>2.7027999999999999</v>
      </c>
      <c r="K12" s="61">
        <f t="shared" si="3"/>
        <v>11</v>
      </c>
      <c r="L12" s="60">
        <f>VLOOKUP($A12,'Return Data'!$B$7:$R$2292,17,0)</f>
        <v>9.2401</v>
      </c>
      <c r="M12" s="61">
        <f t="shared" si="4"/>
        <v>10</v>
      </c>
      <c r="N12" s="60">
        <f>VLOOKUP($A12,'Return Data'!$B$7:$R$2292,14,0)</f>
        <v>10.053800000000001</v>
      </c>
      <c r="O12" s="61">
        <f t="shared" si="5"/>
        <v>6</v>
      </c>
      <c r="P12" s="60">
        <f>VLOOKUP($A12,'Return Data'!$B$7:$R$2292,15,0)</f>
        <v>7.8398000000000003</v>
      </c>
      <c r="Q12" s="61">
        <f t="shared" si="6"/>
        <v>3</v>
      </c>
      <c r="R12" s="60">
        <f>VLOOKUP($A12,'Return Data'!$B$7:$R$2292,16,0)</f>
        <v>8.4255999999999993</v>
      </c>
      <c r="S12" s="62">
        <f t="shared" si="7"/>
        <v>9</v>
      </c>
    </row>
    <row r="13" spans="1:20" x14ac:dyDescent="0.3">
      <c r="A13" s="58" t="s">
        <v>1529</v>
      </c>
      <c r="B13" s="59">
        <f>VLOOKUP($A13,'Return Data'!$B$7:$R$2292,3,0)</f>
        <v>44817</v>
      </c>
      <c r="C13" s="60">
        <f>VLOOKUP($A13,'Return Data'!$B$7:$R$2292,4,0)</f>
        <v>44.706800000000001</v>
      </c>
      <c r="D13" s="60">
        <f>VLOOKUP($A13,'Return Data'!$B$7:$R$2292,10,0)</f>
        <v>18.522300000000001</v>
      </c>
      <c r="E13" s="61">
        <f t="shared" si="0"/>
        <v>16</v>
      </c>
      <c r="F13" s="60">
        <f>VLOOKUP($A13,'Return Data'!$B$7:$R$2292,11,0)</f>
        <v>4.5785</v>
      </c>
      <c r="G13" s="61">
        <f t="shared" si="1"/>
        <v>17</v>
      </c>
      <c r="H13" s="60">
        <f>VLOOKUP($A13,'Return Data'!$B$7:$R$2292,12,0)</f>
        <v>3.8229000000000002</v>
      </c>
      <c r="I13" s="61">
        <f t="shared" si="2"/>
        <v>7</v>
      </c>
      <c r="J13" s="60">
        <f>VLOOKUP($A13,'Return Data'!$B$7:$R$2292,13,0)</f>
        <v>1.575</v>
      </c>
      <c r="K13" s="61">
        <f t="shared" si="3"/>
        <v>18</v>
      </c>
      <c r="L13" s="60">
        <f>VLOOKUP($A13,'Return Data'!$B$7:$R$2292,17,0)</f>
        <v>8.5035000000000007</v>
      </c>
      <c r="M13" s="61">
        <f t="shared" si="4"/>
        <v>13</v>
      </c>
      <c r="N13" s="60">
        <f>VLOOKUP($A13,'Return Data'!$B$7:$R$2292,14,0)</f>
        <v>7.7016</v>
      </c>
      <c r="O13" s="61">
        <f t="shared" si="5"/>
        <v>11</v>
      </c>
      <c r="P13" s="60">
        <f>VLOOKUP($A13,'Return Data'!$B$7:$R$2292,15,0)</f>
        <v>4.4340000000000002</v>
      </c>
      <c r="Q13" s="61">
        <f t="shared" si="6"/>
        <v>18</v>
      </c>
      <c r="R13" s="60">
        <f>VLOOKUP($A13,'Return Data'!$B$7:$R$2292,16,0)</f>
        <v>8.5427999999999997</v>
      </c>
      <c r="S13" s="62">
        <f t="shared" si="7"/>
        <v>7</v>
      </c>
    </row>
    <row r="14" spans="1:20" x14ac:dyDescent="0.3">
      <c r="A14" s="58" t="s">
        <v>1530</v>
      </c>
      <c r="B14" s="59">
        <f>VLOOKUP($A14,'Return Data'!$B$7:$R$2292,3,0)</f>
        <v>44817</v>
      </c>
      <c r="C14" s="60">
        <f>VLOOKUP($A14,'Return Data'!$B$7:$R$2292,4,0)</f>
        <v>70.025700000000001</v>
      </c>
      <c r="D14" s="60">
        <f>VLOOKUP($A14,'Return Data'!$B$7:$R$2292,10,0)</f>
        <v>22.828700000000001</v>
      </c>
      <c r="E14" s="61">
        <f t="shared" si="0"/>
        <v>8</v>
      </c>
      <c r="F14" s="60">
        <f>VLOOKUP($A14,'Return Data'!$B$7:$R$2292,11,0)</f>
        <v>8.5340000000000007</v>
      </c>
      <c r="G14" s="61">
        <f t="shared" si="1"/>
        <v>6</v>
      </c>
      <c r="H14" s="60">
        <f>VLOOKUP($A14,'Return Data'!$B$7:$R$2292,12,0)</f>
        <v>3.7492000000000001</v>
      </c>
      <c r="I14" s="61">
        <f t="shared" si="2"/>
        <v>8</v>
      </c>
      <c r="J14" s="60">
        <f>VLOOKUP($A14,'Return Data'!$B$7:$R$2292,13,0)</f>
        <v>3.3433000000000002</v>
      </c>
      <c r="K14" s="61">
        <f t="shared" si="3"/>
        <v>10</v>
      </c>
      <c r="L14" s="60">
        <f>VLOOKUP($A14,'Return Data'!$B$7:$R$2292,17,0)</f>
        <v>8.9679000000000002</v>
      </c>
      <c r="M14" s="61">
        <f t="shared" si="4"/>
        <v>12</v>
      </c>
      <c r="N14" s="60">
        <f>VLOOKUP($A14,'Return Data'!$B$7:$R$2292,14,0)</f>
        <v>7.1962999999999999</v>
      </c>
      <c r="O14" s="61">
        <f t="shared" si="5"/>
        <v>13</v>
      </c>
      <c r="P14" s="60">
        <f>VLOOKUP($A14,'Return Data'!$B$7:$R$2292,15,0)</f>
        <v>6.0293000000000001</v>
      </c>
      <c r="Q14" s="61">
        <f t="shared" si="6"/>
        <v>11</v>
      </c>
      <c r="R14" s="60">
        <f>VLOOKUP($A14,'Return Data'!$B$7:$R$2292,16,0)</f>
        <v>9.2619000000000007</v>
      </c>
      <c r="S14" s="62">
        <f t="shared" si="7"/>
        <v>5</v>
      </c>
    </row>
    <row r="15" spans="1:20" x14ac:dyDescent="0.3">
      <c r="A15" s="58" t="s">
        <v>1532</v>
      </c>
      <c r="B15" s="59">
        <f>VLOOKUP($A15,'Return Data'!$B$7:$R$2292,3,0)</f>
        <v>44817</v>
      </c>
      <c r="C15" s="60">
        <f>VLOOKUP($A15,'Return Data'!$B$7:$R$2292,4,0)</f>
        <v>61.837299999999999</v>
      </c>
      <c r="D15" s="60">
        <f>VLOOKUP($A15,'Return Data'!$B$7:$R$2292,10,0)</f>
        <v>24.2653</v>
      </c>
      <c r="E15" s="61">
        <f t="shared" si="0"/>
        <v>4</v>
      </c>
      <c r="F15" s="60">
        <f>VLOOKUP($A15,'Return Data'!$B$7:$R$2292,11,0)</f>
        <v>8.7401</v>
      </c>
      <c r="G15" s="61">
        <f t="shared" si="1"/>
        <v>5</v>
      </c>
      <c r="H15" s="60">
        <f>VLOOKUP($A15,'Return Data'!$B$7:$R$2292,12,0)</f>
        <v>4.9722999999999997</v>
      </c>
      <c r="I15" s="61">
        <f t="shared" si="2"/>
        <v>4</v>
      </c>
      <c r="J15" s="60">
        <f>VLOOKUP($A15,'Return Data'!$B$7:$R$2292,13,0)</f>
        <v>5.9071999999999996</v>
      </c>
      <c r="K15" s="61">
        <f t="shared" si="3"/>
        <v>6</v>
      </c>
      <c r="L15" s="60">
        <f>VLOOKUP($A15,'Return Data'!$B$7:$R$2292,17,0)</f>
        <v>13.148099999999999</v>
      </c>
      <c r="M15" s="61">
        <f t="shared" si="4"/>
        <v>4</v>
      </c>
      <c r="N15" s="60">
        <f>VLOOKUP($A15,'Return Data'!$B$7:$R$2292,14,0)</f>
        <v>10.152100000000001</v>
      </c>
      <c r="O15" s="61">
        <f t="shared" si="5"/>
        <v>4</v>
      </c>
      <c r="P15" s="60">
        <f>VLOOKUP($A15,'Return Data'!$B$7:$R$2292,15,0)</f>
        <v>7.2647000000000004</v>
      </c>
      <c r="Q15" s="61">
        <f t="shared" si="6"/>
        <v>5</v>
      </c>
      <c r="R15" s="60">
        <f>VLOOKUP($A15,'Return Data'!$B$7:$R$2292,16,0)</f>
        <v>10.216799999999999</v>
      </c>
      <c r="S15" s="62">
        <f t="shared" si="7"/>
        <v>1</v>
      </c>
    </row>
    <row r="16" spans="1:20" x14ac:dyDescent="0.3">
      <c r="A16" s="58" t="s">
        <v>1533</v>
      </c>
      <c r="B16" s="59">
        <f>VLOOKUP($A16,'Return Data'!$B$7:$R$2292,3,0)</f>
        <v>44817</v>
      </c>
      <c r="C16" s="60">
        <f>VLOOKUP($A16,'Return Data'!$B$7:$R$2292,4,0)</f>
        <v>46.681600000000003</v>
      </c>
      <c r="D16" s="60">
        <f>VLOOKUP($A16,'Return Data'!$B$7:$R$2292,10,0)</f>
        <v>24.4772</v>
      </c>
      <c r="E16" s="61">
        <f t="shared" si="0"/>
        <v>3</v>
      </c>
      <c r="F16" s="60">
        <f>VLOOKUP($A16,'Return Data'!$B$7:$R$2292,11,0)</f>
        <v>4.6352000000000002</v>
      </c>
      <c r="G16" s="61">
        <f t="shared" si="1"/>
        <v>16</v>
      </c>
      <c r="H16" s="60">
        <f>VLOOKUP($A16,'Return Data'!$B$7:$R$2292,12,0)</f>
        <v>1.2326999999999999</v>
      </c>
      <c r="I16" s="61">
        <f t="shared" si="2"/>
        <v>16</v>
      </c>
      <c r="J16" s="60">
        <f>VLOOKUP($A16,'Return Data'!$B$7:$R$2292,13,0)</f>
        <v>2.0358000000000001</v>
      </c>
      <c r="K16" s="61">
        <f t="shared" si="3"/>
        <v>17</v>
      </c>
      <c r="L16" s="60">
        <f>VLOOKUP($A16,'Return Data'!$B$7:$R$2292,17,0)</f>
        <v>8.2224000000000004</v>
      </c>
      <c r="M16" s="61">
        <f t="shared" si="4"/>
        <v>14</v>
      </c>
      <c r="N16" s="60">
        <f>VLOOKUP($A16,'Return Data'!$B$7:$R$2292,14,0)</f>
        <v>7.6388999999999996</v>
      </c>
      <c r="O16" s="61">
        <f t="shared" si="5"/>
        <v>12</v>
      </c>
      <c r="P16" s="60">
        <f>VLOOKUP($A16,'Return Data'!$B$7:$R$2292,15,0)</f>
        <v>5.8540000000000001</v>
      </c>
      <c r="Q16" s="61">
        <f t="shared" si="6"/>
        <v>14</v>
      </c>
      <c r="R16" s="60">
        <f>VLOOKUP($A16,'Return Data'!$B$7:$R$2292,16,0)</f>
        <v>8.6537000000000006</v>
      </c>
      <c r="S16" s="62">
        <f t="shared" si="7"/>
        <v>6</v>
      </c>
    </row>
    <row r="17" spans="1:19" x14ac:dyDescent="0.3">
      <c r="A17" s="58" t="s">
        <v>1534</v>
      </c>
      <c r="B17" s="59">
        <f>VLOOKUP($A17,'Return Data'!$B$7:$R$2292,3,0)</f>
        <v>44817</v>
      </c>
      <c r="C17" s="60">
        <f>VLOOKUP($A17,'Return Data'!$B$7:$R$2292,4,0)</f>
        <v>57.699300000000001</v>
      </c>
      <c r="D17" s="60">
        <f>VLOOKUP($A17,'Return Data'!$B$7:$R$2292,10,0)</f>
        <v>21.197700000000001</v>
      </c>
      <c r="E17" s="61">
        <f t="shared" si="0"/>
        <v>12</v>
      </c>
      <c r="F17" s="60">
        <f>VLOOKUP($A17,'Return Data'!$B$7:$R$2292,11,0)</f>
        <v>9.6395</v>
      </c>
      <c r="G17" s="61">
        <f t="shared" si="1"/>
        <v>4</v>
      </c>
      <c r="H17" s="60">
        <f>VLOOKUP($A17,'Return Data'!$B$7:$R$2292,12,0)</f>
        <v>5.5397999999999996</v>
      </c>
      <c r="I17" s="61">
        <f t="shared" si="2"/>
        <v>3</v>
      </c>
      <c r="J17" s="60">
        <f>VLOOKUP($A17,'Return Data'!$B$7:$R$2292,13,0)</f>
        <v>6.2603999999999997</v>
      </c>
      <c r="K17" s="61">
        <f t="shared" si="3"/>
        <v>4</v>
      </c>
      <c r="L17" s="60">
        <f>VLOOKUP($A17,'Return Data'!$B$7:$R$2292,17,0)</f>
        <v>10.1006</v>
      </c>
      <c r="M17" s="61">
        <f t="shared" si="4"/>
        <v>8</v>
      </c>
      <c r="N17" s="60">
        <f>VLOOKUP($A17,'Return Data'!$B$7:$R$2292,14,0)</f>
        <v>9.9053000000000004</v>
      </c>
      <c r="O17" s="61">
        <f t="shared" si="5"/>
        <v>7</v>
      </c>
      <c r="P17" s="60">
        <f>VLOOKUP($A17,'Return Data'!$B$7:$R$2292,15,0)</f>
        <v>8.1897000000000002</v>
      </c>
      <c r="Q17" s="61">
        <f t="shared" si="6"/>
        <v>2</v>
      </c>
      <c r="R17" s="60">
        <f>VLOOKUP($A17,'Return Data'!$B$7:$R$2292,16,0)</f>
        <v>9.9549000000000003</v>
      </c>
      <c r="S17" s="62">
        <f t="shared" si="7"/>
        <v>2</v>
      </c>
    </row>
    <row r="18" spans="1:19" x14ac:dyDescent="0.3">
      <c r="A18" s="58" t="s">
        <v>1535</v>
      </c>
      <c r="B18" s="59">
        <f>VLOOKUP($A18,'Return Data'!$B$7:$R$2292,3,0)</f>
        <v>44817</v>
      </c>
      <c r="C18" s="60">
        <f>VLOOKUP($A18,'Return Data'!$B$7:$R$2292,4,0)</f>
        <v>26.183299999999999</v>
      </c>
      <c r="D18" s="60">
        <f>VLOOKUP($A18,'Return Data'!$B$7:$R$2292,10,0)</f>
        <v>18.906500000000001</v>
      </c>
      <c r="E18" s="61">
        <f t="shared" si="0"/>
        <v>15</v>
      </c>
      <c r="F18" s="60">
        <f>VLOOKUP($A18,'Return Data'!$B$7:$R$2292,11,0)</f>
        <v>4.1292</v>
      </c>
      <c r="G18" s="61">
        <f t="shared" si="1"/>
        <v>18</v>
      </c>
      <c r="H18" s="60">
        <f>VLOOKUP($A18,'Return Data'!$B$7:$R$2292,12,0)</f>
        <v>0.86229999999999996</v>
      </c>
      <c r="I18" s="61">
        <f t="shared" si="2"/>
        <v>18</v>
      </c>
      <c r="J18" s="60">
        <f>VLOOKUP($A18,'Return Data'!$B$7:$R$2292,13,0)</f>
        <v>0.72670000000000001</v>
      </c>
      <c r="K18" s="61">
        <f t="shared" si="3"/>
        <v>19</v>
      </c>
      <c r="L18" s="60">
        <f>VLOOKUP($A18,'Return Data'!$B$7:$R$2292,17,0)</f>
        <v>6.0025000000000004</v>
      </c>
      <c r="M18" s="61">
        <f t="shared" si="4"/>
        <v>19</v>
      </c>
      <c r="N18" s="60">
        <f>VLOOKUP($A18,'Return Data'!$B$7:$R$2292,14,0)</f>
        <v>6.1172000000000004</v>
      </c>
      <c r="O18" s="61">
        <f t="shared" si="5"/>
        <v>17</v>
      </c>
      <c r="P18" s="60">
        <f>VLOOKUP($A18,'Return Data'!$B$7:$R$2292,15,0)</f>
        <v>5.2416999999999998</v>
      </c>
      <c r="Q18" s="61">
        <f t="shared" si="6"/>
        <v>16</v>
      </c>
      <c r="R18" s="60">
        <f>VLOOKUP($A18,'Return Data'!$B$7:$R$2292,16,0)</f>
        <v>7.9672999999999998</v>
      </c>
      <c r="S18" s="62">
        <f t="shared" si="7"/>
        <v>13</v>
      </c>
    </row>
    <row r="19" spans="1:19" x14ac:dyDescent="0.3">
      <c r="A19" s="58" t="s">
        <v>1537</v>
      </c>
      <c r="B19" s="59">
        <f>VLOOKUP($A19,'Return Data'!$B$7:$R$2292,3,0)</f>
        <v>44817</v>
      </c>
      <c r="C19" s="60">
        <f>VLOOKUP($A19,'Return Data'!$B$7:$R$2292,4,0)</f>
        <v>44.257800000000003</v>
      </c>
      <c r="D19" s="60">
        <f>VLOOKUP($A19,'Return Data'!$B$7:$R$2292,10,0)</f>
        <v>26.649100000000001</v>
      </c>
      <c r="E19" s="61">
        <f t="shared" si="0"/>
        <v>1</v>
      </c>
      <c r="F19" s="60">
        <f>VLOOKUP($A19,'Return Data'!$B$7:$R$2292,11,0)</f>
        <v>9.9463000000000008</v>
      </c>
      <c r="G19" s="61">
        <f t="shared" si="1"/>
        <v>3</v>
      </c>
      <c r="H19" s="60">
        <f>VLOOKUP($A19,'Return Data'!$B$7:$R$2292,12,0)</f>
        <v>3.7086999999999999</v>
      </c>
      <c r="I19" s="61">
        <f t="shared" si="2"/>
        <v>9</v>
      </c>
      <c r="J19" s="60">
        <f>VLOOKUP($A19,'Return Data'!$B$7:$R$2292,13,0)</f>
        <v>5.5625</v>
      </c>
      <c r="K19" s="61">
        <f t="shared" si="3"/>
        <v>8</v>
      </c>
      <c r="L19" s="60">
        <f>VLOOKUP($A19,'Return Data'!$B$7:$R$2292,17,0)</f>
        <v>12.300800000000001</v>
      </c>
      <c r="M19" s="61">
        <f t="shared" si="4"/>
        <v>6</v>
      </c>
      <c r="N19" s="60">
        <f>VLOOKUP($A19,'Return Data'!$B$7:$R$2292,14,0)</f>
        <v>11.6534</v>
      </c>
      <c r="O19" s="61">
        <f t="shared" si="5"/>
        <v>2</v>
      </c>
      <c r="P19" s="60">
        <f>VLOOKUP($A19,'Return Data'!$B$7:$R$2292,15,0)</f>
        <v>8.5221999999999998</v>
      </c>
      <c r="Q19" s="61">
        <f t="shared" si="6"/>
        <v>1</v>
      </c>
      <c r="R19" s="60">
        <f>VLOOKUP($A19,'Return Data'!$B$7:$R$2292,16,0)</f>
        <v>8.2359000000000009</v>
      </c>
      <c r="S19" s="62">
        <f t="shared" si="7"/>
        <v>11</v>
      </c>
    </row>
    <row r="20" spans="1:19" x14ac:dyDescent="0.3">
      <c r="A20" s="58" t="s">
        <v>1538</v>
      </c>
      <c r="B20" s="59">
        <f>VLOOKUP($A20,'Return Data'!$B$7:$R$2292,3,0)</f>
        <v>44817</v>
      </c>
      <c r="C20" s="60">
        <f>VLOOKUP($A20,'Return Data'!$B$7:$R$2292,4,0)</f>
        <v>43.7699</v>
      </c>
      <c r="D20" s="60">
        <f>VLOOKUP($A20,'Return Data'!$B$7:$R$2292,10,0)</f>
        <v>19.9041</v>
      </c>
      <c r="E20" s="61">
        <f t="shared" si="0"/>
        <v>14</v>
      </c>
      <c r="F20" s="60">
        <f>VLOOKUP($A20,'Return Data'!$B$7:$R$2292,11,0)</f>
        <v>2.9502999999999999</v>
      </c>
      <c r="G20" s="61">
        <f t="shared" si="1"/>
        <v>19</v>
      </c>
      <c r="H20" s="60">
        <f>VLOOKUP($A20,'Return Data'!$B$7:$R$2292,12,0)</f>
        <v>0.42930000000000001</v>
      </c>
      <c r="I20" s="61">
        <f t="shared" si="2"/>
        <v>19</v>
      </c>
      <c r="J20" s="60">
        <f>VLOOKUP($A20,'Return Data'!$B$7:$R$2292,13,0)</f>
        <v>2.1911</v>
      </c>
      <c r="K20" s="61">
        <f t="shared" si="3"/>
        <v>15</v>
      </c>
      <c r="L20" s="60">
        <f>VLOOKUP($A20,'Return Data'!$B$7:$R$2292,17,0)</f>
        <v>7.7313000000000001</v>
      </c>
      <c r="M20" s="61">
        <f t="shared" si="4"/>
        <v>15</v>
      </c>
      <c r="N20" s="60">
        <f>VLOOKUP($A20,'Return Data'!$B$7:$R$2292,14,0)</f>
        <v>6.8902000000000001</v>
      </c>
      <c r="O20" s="61">
        <f t="shared" si="5"/>
        <v>16</v>
      </c>
      <c r="P20" s="60">
        <f>VLOOKUP($A20,'Return Data'!$B$7:$R$2292,15,0)</f>
        <v>5.9059999999999997</v>
      </c>
      <c r="Q20" s="61">
        <f t="shared" si="6"/>
        <v>13</v>
      </c>
      <c r="R20" s="60">
        <f>VLOOKUP($A20,'Return Data'!$B$7:$R$2292,16,0)</f>
        <v>5.9344999999999999</v>
      </c>
      <c r="S20" s="62">
        <f t="shared" si="7"/>
        <v>19</v>
      </c>
    </row>
    <row r="21" spans="1:19" x14ac:dyDescent="0.3">
      <c r="A21" s="58" t="s">
        <v>1539</v>
      </c>
      <c r="B21" s="59">
        <f>VLOOKUP($A21,'Return Data'!$B$7:$R$2292,3,0)</f>
        <v>44817</v>
      </c>
      <c r="C21" s="60">
        <f>VLOOKUP($A21,'Return Data'!$B$7:$R$2292,4,0)</f>
        <v>68.553100000000001</v>
      </c>
      <c r="D21" s="60">
        <f>VLOOKUP($A21,'Return Data'!$B$7:$R$2292,10,0)</f>
        <v>20.302399999999999</v>
      </c>
      <c r="E21" s="61">
        <f t="shared" si="0"/>
        <v>13</v>
      </c>
      <c r="F21" s="60">
        <f>VLOOKUP($A21,'Return Data'!$B$7:$R$2292,11,0)</f>
        <v>5.0529999999999999</v>
      </c>
      <c r="G21" s="61">
        <f t="shared" si="1"/>
        <v>14</v>
      </c>
      <c r="H21" s="60">
        <f>VLOOKUP($A21,'Return Data'!$B$7:$R$2292,12,0)</f>
        <v>1.9722</v>
      </c>
      <c r="I21" s="61">
        <f t="shared" si="2"/>
        <v>15</v>
      </c>
      <c r="J21" s="60">
        <f>VLOOKUP($A21,'Return Data'!$B$7:$R$2292,13,0)</f>
        <v>2.3380999999999998</v>
      </c>
      <c r="K21" s="61">
        <f t="shared" si="3"/>
        <v>13</v>
      </c>
      <c r="L21" s="60">
        <f>VLOOKUP($A21,'Return Data'!$B$7:$R$2292,17,0)</f>
        <v>7.1173000000000002</v>
      </c>
      <c r="M21" s="61">
        <f t="shared" si="4"/>
        <v>17</v>
      </c>
      <c r="N21" s="60">
        <f>VLOOKUP($A21,'Return Data'!$B$7:$R$2292,14,0)</f>
        <v>6.9196999999999997</v>
      </c>
      <c r="O21" s="61">
        <f t="shared" si="5"/>
        <v>15</v>
      </c>
      <c r="P21" s="60">
        <f>VLOOKUP($A21,'Return Data'!$B$7:$R$2292,15,0)</f>
        <v>6.2718999999999996</v>
      </c>
      <c r="Q21" s="61">
        <f t="shared" si="6"/>
        <v>9</v>
      </c>
      <c r="R21" s="60">
        <f>VLOOKUP($A21,'Return Data'!$B$7:$R$2292,16,0)</f>
        <v>8.1851000000000003</v>
      </c>
      <c r="S21" s="62">
        <f t="shared" si="7"/>
        <v>12</v>
      </c>
    </row>
    <row r="22" spans="1:19" x14ac:dyDescent="0.3">
      <c r="A22" s="58" t="s">
        <v>1867</v>
      </c>
      <c r="B22" s="59">
        <f>VLOOKUP($A22,'Return Data'!$B$7:$R$2292,3,0)</f>
        <v>44817</v>
      </c>
      <c r="C22" s="60">
        <f>VLOOKUP($A22,'Return Data'!$B$7:$R$2292,4,0)</f>
        <v>22.571999999999999</v>
      </c>
      <c r="D22" s="60">
        <f>VLOOKUP($A22,'Return Data'!$B$7:$R$2292,10,0)</f>
        <v>14.1873</v>
      </c>
      <c r="E22" s="61">
        <f t="shared" si="0"/>
        <v>18</v>
      </c>
      <c r="F22" s="60">
        <f>VLOOKUP($A22,'Return Data'!$B$7:$R$2292,11,0)</f>
        <v>5.9642999999999997</v>
      </c>
      <c r="G22" s="61">
        <f t="shared" si="1"/>
        <v>12</v>
      </c>
      <c r="H22" s="60">
        <f>VLOOKUP($A22,'Return Data'!$B$7:$R$2292,12,0)</f>
        <v>2.4796999999999998</v>
      </c>
      <c r="I22" s="61">
        <f t="shared" si="2"/>
        <v>14</v>
      </c>
      <c r="J22" s="60">
        <f>VLOOKUP($A22,'Return Data'!$B$7:$R$2292,13,0)</f>
        <v>2.4291</v>
      </c>
      <c r="K22" s="61">
        <f t="shared" si="3"/>
        <v>12</v>
      </c>
      <c r="L22" s="60">
        <f>VLOOKUP($A22,'Return Data'!$B$7:$R$2292,17,0)</f>
        <v>6.0423999999999998</v>
      </c>
      <c r="M22" s="61">
        <f t="shared" si="4"/>
        <v>18</v>
      </c>
      <c r="N22" s="60">
        <f>VLOOKUP($A22,'Return Data'!$B$7:$R$2292,14,0)</f>
        <v>5.4607000000000001</v>
      </c>
      <c r="O22" s="61">
        <f t="shared" si="5"/>
        <v>18</v>
      </c>
      <c r="P22" s="60">
        <f>VLOOKUP($A22,'Return Data'!$B$7:$R$2292,15,0)</f>
        <v>4.6921999999999997</v>
      </c>
      <c r="Q22" s="61">
        <f t="shared" si="6"/>
        <v>17</v>
      </c>
      <c r="R22" s="60">
        <f>VLOOKUP($A22,'Return Data'!$B$7:$R$2292,16,0)</f>
        <v>6.9394999999999998</v>
      </c>
      <c r="S22" s="62">
        <f t="shared" si="7"/>
        <v>18</v>
      </c>
    </row>
    <row r="23" spans="1:19" x14ac:dyDescent="0.3">
      <c r="A23" s="58" t="s">
        <v>1540</v>
      </c>
      <c r="B23" s="59">
        <f>VLOOKUP($A23,'Return Data'!$B$7:$R$2292,3,0)</f>
        <v>44817</v>
      </c>
      <c r="C23" s="60">
        <f>VLOOKUP($A23,'Return Data'!$B$7:$R$2292,4,0)</f>
        <v>45.543700000000001</v>
      </c>
      <c r="D23" s="60">
        <f>VLOOKUP($A23,'Return Data'!$B$7:$R$2292,10,0)</f>
        <v>14.074199999999999</v>
      </c>
      <c r="E23" s="61">
        <f t="shared" si="0"/>
        <v>19</v>
      </c>
      <c r="F23" s="60">
        <f>VLOOKUP($A23,'Return Data'!$B$7:$R$2292,11,0)</f>
        <v>5.8505000000000003</v>
      </c>
      <c r="G23" s="61">
        <f t="shared" si="1"/>
        <v>13</v>
      </c>
      <c r="H23" s="60">
        <f>VLOOKUP($A23,'Return Data'!$B$7:$R$2292,12,0)</f>
        <v>4.5427</v>
      </c>
      <c r="I23" s="61">
        <f t="shared" si="2"/>
        <v>6</v>
      </c>
      <c r="J23" s="60">
        <f>VLOOKUP($A23,'Return Data'!$B$7:$R$2292,13,0)</f>
        <v>5.1863999999999999</v>
      </c>
      <c r="K23" s="61">
        <f t="shared" si="3"/>
        <v>9</v>
      </c>
      <c r="L23" s="60">
        <f>VLOOKUP($A23,'Return Data'!$B$7:$R$2292,17,0)</f>
        <v>9.1841000000000008</v>
      </c>
      <c r="M23" s="61">
        <f t="shared" si="4"/>
        <v>11</v>
      </c>
      <c r="N23" s="60">
        <f>VLOOKUP($A23,'Return Data'!$B$7:$R$2292,14,0)</f>
        <v>1.8109</v>
      </c>
      <c r="O23" s="61">
        <f t="shared" si="5"/>
        <v>19</v>
      </c>
      <c r="P23" s="60">
        <f>VLOOKUP($A23,'Return Data'!$B$7:$R$2292,15,0)</f>
        <v>2.1280999999999999</v>
      </c>
      <c r="Q23" s="61">
        <f t="shared" si="6"/>
        <v>19</v>
      </c>
      <c r="R23" s="60">
        <f>VLOOKUP($A23,'Return Data'!$B$7:$R$2292,16,0)</f>
        <v>8.4535</v>
      </c>
      <c r="S23" s="62">
        <f t="shared" si="7"/>
        <v>8</v>
      </c>
    </row>
    <row r="24" spans="1:19" x14ac:dyDescent="0.3">
      <c r="A24" s="58" t="s">
        <v>1904</v>
      </c>
      <c r="B24" s="59">
        <f>VLOOKUP($A24,'Return Data'!$B$7:$R$2292,3,0)</f>
        <v>44817</v>
      </c>
      <c r="C24" s="60">
        <f>VLOOKUP($A24,'Return Data'!$B$7:$R$2292,4,0)</f>
        <v>55.531300000000002</v>
      </c>
      <c r="D24" s="60">
        <f>VLOOKUP($A24,'Return Data'!$B$7:$R$2292,10,0)</f>
        <v>23.7258</v>
      </c>
      <c r="E24" s="61">
        <f t="shared" si="0"/>
        <v>5</v>
      </c>
      <c r="F24" s="60">
        <f>VLOOKUP($A24,'Return Data'!$B$7:$R$2292,11,0)</f>
        <v>11.2835</v>
      </c>
      <c r="G24" s="61">
        <f t="shared" si="1"/>
        <v>2</v>
      </c>
      <c r="H24" s="60">
        <f>VLOOKUP($A24,'Return Data'!$B$7:$R$2292,12,0)</f>
        <v>4.8518999999999997</v>
      </c>
      <c r="I24" s="61">
        <f t="shared" si="2"/>
        <v>5</v>
      </c>
      <c r="J24" s="60">
        <f>VLOOKUP($A24,'Return Data'!$B$7:$R$2292,13,0)</f>
        <v>7.2214999999999998</v>
      </c>
      <c r="K24" s="61">
        <f t="shared" si="3"/>
        <v>3</v>
      </c>
      <c r="L24" s="60">
        <f>VLOOKUP($A24,'Return Data'!$B$7:$R$2292,17,0)</f>
        <v>13.574</v>
      </c>
      <c r="M24" s="61">
        <f t="shared" si="4"/>
        <v>3</v>
      </c>
      <c r="N24" s="60">
        <f>VLOOKUP($A24,'Return Data'!$B$7:$R$2292,14,0)</f>
        <v>11.522600000000001</v>
      </c>
      <c r="O24" s="61">
        <f t="shared" si="5"/>
        <v>3</v>
      </c>
      <c r="P24" s="60">
        <f>VLOOKUP($A24,'Return Data'!$B$7:$R$2292,15,0)</f>
        <v>7.7588999999999997</v>
      </c>
      <c r="Q24" s="61">
        <f t="shared" si="6"/>
        <v>4</v>
      </c>
      <c r="R24" s="60">
        <f>VLOOKUP($A24,'Return Data'!$B$7:$R$2292,16,0)</f>
        <v>8.3041999999999998</v>
      </c>
      <c r="S24" s="62">
        <f t="shared" si="7"/>
        <v>10</v>
      </c>
    </row>
    <row r="25" spans="1:19" x14ac:dyDescent="0.3">
      <c r="A25" s="58" t="s">
        <v>1542</v>
      </c>
      <c r="B25" s="59">
        <f>VLOOKUP($A25,'Return Data'!$B$7:$R$2292,3,0)</f>
        <v>44817</v>
      </c>
      <c r="C25" s="60">
        <f>VLOOKUP($A25,'Return Data'!$B$7:$R$2292,4,0)</f>
        <v>24.209499999999998</v>
      </c>
      <c r="D25" s="60">
        <f>VLOOKUP($A25,'Return Data'!$B$7:$R$2292,10,0)</f>
        <v>21.2468</v>
      </c>
      <c r="E25" s="61">
        <f t="shared" si="0"/>
        <v>11</v>
      </c>
      <c r="F25" s="60">
        <f>VLOOKUP($A25,'Return Data'!$B$7:$R$2292,11,0)</f>
        <v>6.9579000000000004</v>
      </c>
      <c r="G25" s="61">
        <f t="shared" si="1"/>
        <v>9</v>
      </c>
      <c r="H25" s="60">
        <f>VLOOKUP($A25,'Return Data'!$B$7:$R$2292,12,0)</f>
        <v>2.8597999999999999</v>
      </c>
      <c r="I25" s="61">
        <f t="shared" si="2"/>
        <v>12</v>
      </c>
      <c r="J25" s="60">
        <f>VLOOKUP($A25,'Return Data'!$B$7:$R$2292,13,0)</f>
        <v>9.1895000000000007</v>
      </c>
      <c r="K25" s="61">
        <f t="shared" si="3"/>
        <v>2</v>
      </c>
      <c r="L25" s="60">
        <f>VLOOKUP($A25,'Return Data'!$B$7:$R$2292,17,0)</f>
        <v>10.6738</v>
      </c>
      <c r="M25" s="61">
        <f t="shared" si="4"/>
        <v>7</v>
      </c>
      <c r="N25" s="60">
        <f>VLOOKUP($A25,'Return Data'!$B$7:$R$2292,14,0)</f>
        <v>9.4760000000000009</v>
      </c>
      <c r="O25" s="61">
        <f t="shared" si="5"/>
        <v>10</v>
      </c>
      <c r="P25" s="60">
        <f>VLOOKUP($A25,'Return Data'!$B$7:$R$2292,15,0)</f>
        <v>5.3494000000000002</v>
      </c>
      <c r="Q25" s="61">
        <f t="shared" si="6"/>
        <v>15</v>
      </c>
      <c r="R25" s="60">
        <f>VLOOKUP($A25,'Return Data'!$B$7:$R$2292,16,0)</f>
        <v>7.3136999999999999</v>
      </c>
      <c r="S25" s="62">
        <f t="shared" si="7"/>
        <v>16</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1544</v>
      </c>
      <c r="B27" s="59">
        <f>VLOOKUP($A27,'Return Data'!$B$7:$R$2292,3,0)</f>
        <v>44817</v>
      </c>
      <c r="C27" s="60">
        <f>VLOOKUP($A27,'Return Data'!$B$7:$R$2292,4,0)</f>
        <v>53.2577</v>
      </c>
      <c r="D27" s="60">
        <f>VLOOKUP($A27,'Return Data'!$B$7:$R$2292,10,0)</f>
        <v>25.743500000000001</v>
      </c>
      <c r="E27" s="61">
        <f t="shared" si="0"/>
        <v>2</v>
      </c>
      <c r="F27" s="60">
        <f>VLOOKUP($A27,'Return Data'!$B$7:$R$2292,11,0)</f>
        <v>8.1073000000000004</v>
      </c>
      <c r="G27" s="61">
        <f t="shared" si="1"/>
        <v>7</v>
      </c>
      <c r="H27" s="60">
        <f>VLOOKUP($A27,'Return Data'!$B$7:$R$2292,12,0)</f>
        <v>3.6135000000000002</v>
      </c>
      <c r="I27" s="61">
        <f t="shared" si="2"/>
        <v>10</v>
      </c>
      <c r="J27" s="60">
        <f>VLOOKUP($A27,'Return Data'!$B$7:$R$2292,13,0)</f>
        <v>6.2538</v>
      </c>
      <c r="K27" s="61">
        <f t="shared" si="3"/>
        <v>5</v>
      </c>
      <c r="L27" s="60">
        <f>VLOOKUP($A27,'Return Data'!$B$7:$R$2292,17,0)</f>
        <v>13.090199999999999</v>
      </c>
      <c r="M27" s="61">
        <f>RANK(L27,L$8:L$27,0)</f>
        <v>5</v>
      </c>
      <c r="N27" s="60">
        <f>VLOOKUP($A27,'Return Data'!$B$7:$R$2292,14,0)</f>
        <v>9.5328999999999997</v>
      </c>
      <c r="O27" s="61">
        <f>RANK(N27,N$8:N$27,0)</f>
        <v>9</v>
      </c>
      <c r="P27" s="60">
        <f>VLOOKUP($A27,'Return Data'!$B$7:$R$2292,15,0)</f>
        <v>6.7065999999999999</v>
      </c>
      <c r="Q27" s="61">
        <f>RANK(P27,P$8:P$27,0)</f>
        <v>6</v>
      </c>
      <c r="R27" s="60">
        <f>VLOOKUP($A27,'Return Data'!$B$7:$R$2292,16,0)</f>
        <v>9.3270999999999997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20.220459999999996</v>
      </c>
      <c r="E29" s="69"/>
      <c r="F29" s="70">
        <f>AVERAGE(F8:F27)</f>
        <v>8.2617350000000016</v>
      </c>
      <c r="G29" s="69"/>
      <c r="H29" s="70">
        <f>AVERAGE(H8:H27)</f>
        <v>4.2293999999999992</v>
      </c>
      <c r="I29" s="69"/>
      <c r="J29" s="70">
        <f>AVERAGE(J8:J27)</f>
        <v>4.7174100000000001</v>
      </c>
      <c r="K29" s="69"/>
      <c r="L29" s="70">
        <f>AVERAGE(L8:L27)</f>
        <v>10.107994736842107</v>
      </c>
      <c r="M29" s="69"/>
      <c r="N29" s="70">
        <f>AVERAGE(N8:N27)</f>
        <v>8.6041315789473707</v>
      </c>
      <c r="O29" s="69"/>
      <c r="P29" s="70">
        <f>AVERAGE(P8:P27)</f>
        <v>6.1627631578947373</v>
      </c>
      <c r="Q29" s="69"/>
      <c r="R29" s="70">
        <f>AVERAGE(R8:R27)</f>
        <v>7.9045399999999999</v>
      </c>
      <c r="S29" s="71"/>
    </row>
    <row r="30" spans="1:19" x14ac:dyDescent="0.3">
      <c r="A30" s="68" t="s">
        <v>28</v>
      </c>
      <c r="B30" s="69"/>
      <c r="C30" s="69"/>
      <c r="D30" s="70">
        <f>MIN(D8:D27)</f>
        <v>0</v>
      </c>
      <c r="E30" s="69"/>
      <c r="F30" s="70">
        <f>MIN(F8:F27)</f>
        <v>0</v>
      </c>
      <c r="G30" s="69"/>
      <c r="H30" s="70">
        <f>MIN(H8:H27)</f>
        <v>0</v>
      </c>
      <c r="I30" s="69"/>
      <c r="J30" s="70">
        <f>MIN(J8:J27)</f>
        <v>0</v>
      </c>
      <c r="K30" s="69"/>
      <c r="L30" s="70">
        <f>MIN(L8:L27)</f>
        <v>6.0025000000000004</v>
      </c>
      <c r="M30" s="69"/>
      <c r="N30" s="70">
        <f>MIN(N8:N27)</f>
        <v>1.8109</v>
      </c>
      <c r="O30" s="69"/>
      <c r="P30" s="70">
        <f>MIN(P8:P27)</f>
        <v>2.1280999999999999</v>
      </c>
      <c r="Q30" s="69"/>
      <c r="R30" s="70">
        <f>MIN(R8:R27)</f>
        <v>0</v>
      </c>
      <c r="S30" s="71"/>
    </row>
    <row r="31" spans="1:19" ht="15" thickBot="1" x14ac:dyDescent="0.35">
      <c r="A31" s="72" t="s">
        <v>29</v>
      </c>
      <c r="B31" s="73"/>
      <c r="C31" s="73"/>
      <c r="D31" s="74">
        <f>MAX(D8:D27)</f>
        <v>26.649100000000001</v>
      </c>
      <c r="E31" s="73"/>
      <c r="F31" s="74">
        <f>MAX(F8:F27)</f>
        <v>44.024500000000003</v>
      </c>
      <c r="G31" s="73"/>
      <c r="H31" s="74">
        <f>MAX(H8:H27)</f>
        <v>27.320499999999999</v>
      </c>
      <c r="I31" s="73"/>
      <c r="J31" s="74">
        <f>MAX(J8:J27)</f>
        <v>21.3002</v>
      </c>
      <c r="K31" s="73"/>
      <c r="L31" s="74">
        <f>MAX(L8:L27)</f>
        <v>17.123100000000001</v>
      </c>
      <c r="M31" s="73"/>
      <c r="N31" s="74">
        <f>MAX(N8:N27)</f>
        <v>14.7402</v>
      </c>
      <c r="O31" s="73"/>
      <c r="P31" s="74">
        <f>MAX(P8:P27)</f>
        <v>8.5221999999999998</v>
      </c>
      <c r="Q31" s="73"/>
      <c r="R31" s="74">
        <f>MAX(R8:R27)</f>
        <v>10.216799999999999</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44817</v>
      </c>
      <c r="C8" s="60">
        <f>VLOOKUP($A8,'Return Data'!$B$7:$R$2292,4,0)</f>
        <v>18.96</v>
      </c>
      <c r="D8" s="60">
        <f>VLOOKUP($A8,'Return Data'!$B$7:$R$2292,10,0)</f>
        <v>7.6050000000000004</v>
      </c>
      <c r="E8" s="61">
        <f t="shared" ref="E8:E23" si="0">RANK(D8,D$8:D$30,0)</f>
        <v>6</v>
      </c>
      <c r="F8" s="60">
        <f>VLOOKUP($A8,'Return Data'!$B$7:$R$2292,11,0)</f>
        <v>3.7766999999999999</v>
      </c>
      <c r="G8" s="61">
        <f t="shared" ref="G8:G23" si="1">RANK(F8,F$8:F$30,0)</f>
        <v>16</v>
      </c>
      <c r="H8" s="60">
        <f>VLOOKUP($A8,'Return Data'!$B$7:$R$2292,12,0)</f>
        <v>0.1585</v>
      </c>
      <c r="I8" s="61">
        <f t="shared" ref="I8:I23" si="2">RANK(H8,H$8:H$30,0)</f>
        <v>22</v>
      </c>
      <c r="J8" s="60">
        <f>VLOOKUP($A8,'Return Data'!$B$7:$R$2292,13,0)</f>
        <v>0.42370000000000002</v>
      </c>
      <c r="K8" s="61">
        <f t="shared" ref="K8:K23" si="3">RANK(J8,J$8:J$30,0)</f>
        <v>22</v>
      </c>
      <c r="L8" s="60">
        <f>VLOOKUP($A8,'Return Data'!$B$7:$R$2292,17,0)</f>
        <v>12.3918</v>
      </c>
      <c r="M8" s="61">
        <f t="shared" ref="M8:M23" si="4">RANK(L8,L$8:L$30,0)</f>
        <v>12</v>
      </c>
      <c r="N8" s="60">
        <f>VLOOKUP($A8,'Return Data'!$B$7:$R$2292,14,0)</f>
        <v>10.733000000000001</v>
      </c>
      <c r="O8" s="61">
        <f>RANK(N8,N$8:N$30,0)</f>
        <v>13</v>
      </c>
      <c r="P8" s="60">
        <f>VLOOKUP($A8,'Return Data'!$B$7:$R$2292,15,0)</f>
        <v>7.0566000000000004</v>
      </c>
      <c r="Q8" s="61">
        <f>RANK(P8,P$8:P$30,0)</f>
        <v>15</v>
      </c>
      <c r="R8" s="60">
        <f>VLOOKUP($A8,'Return Data'!$B$7:$R$2292,16,0)</f>
        <v>8.5507000000000009</v>
      </c>
      <c r="S8" s="62">
        <f t="shared" ref="S8:S23" si="5">RANK(R8,R$8:R$30,0)</f>
        <v>16</v>
      </c>
    </row>
    <row r="9" spans="1:20" x14ac:dyDescent="0.3">
      <c r="A9" s="58" t="s">
        <v>1550</v>
      </c>
      <c r="B9" s="59">
        <f>VLOOKUP($A9,'Return Data'!$B$7:$R$2292,3,0)</f>
        <v>44817</v>
      </c>
      <c r="C9" s="60">
        <f>VLOOKUP($A9,'Return Data'!$B$7:$R$2292,4,0)</f>
        <v>18.63</v>
      </c>
      <c r="D9" s="60">
        <f>VLOOKUP($A9,'Return Data'!$B$7:$R$2292,10,0)</f>
        <v>8</v>
      </c>
      <c r="E9" s="61">
        <f t="shared" si="0"/>
        <v>2</v>
      </c>
      <c r="F9" s="60">
        <f>VLOOKUP($A9,'Return Data'!$B$7:$R$2292,11,0)</f>
        <v>4.7218</v>
      </c>
      <c r="G9" s="61">
        <f t="shared" si="1"/>
        <v>11</v>
      </c>
      <c r="H9" s="60">
        <f>VLOOKUP($A9,'Return Data'!$B$7:$R$2292,12,0)</f>
        <v>1.5811999999999999</v>
      </c>
      <c r="I9" s="61">
        <f t="shared" si="2"/>
        <v>20</v>
      </c>
      <c r="J9" s="60">
        <f>VLOOKUP($A9,'Return Data'!$B$7:$R$2292,13,0)</f>
        <v>2.3626</v>
      </c>
      <c r="K9" s="61">
        <f t="shared" si="3"/>
        <v>21</v>
      </c>
      <c r="L9" s="60">
        <f>VLOOKUP($A9,'Return Data'!$B$7:$R$2292,17,0)</f>
        <v>14.298400000000001</v>
      </c>
      <c r="M9" s="61">
        <f t="shared" si="4"/>
        <v>9</v>
      </c>
      <c r="N9" s="60">
        <f>VLOOKUP($A9,'Return Data'!$B$7:$R$2292,14,0)</f>
        <v>11.267899999999999</v>
      </c>
      <c r="O9" s="61">
        <f>RANK(N9,N$8:N$30,0)</f>
        <v>11</v>
      </c>
      <c r="P9" s="60">
        <f>VLOOKUP($A9,'Return Data'!$B$7:$R$2292,15,0)</f>
        <v>9.3367000000000004</v>
      </c>
      <c r="Q9" s="61">
        <f>RANK(P9,P$8:P$30,0)</f>
        <v>4</v>
      </c>
      <c r="R9" s="60">
        <f>VLOOKUP($A9,'Return Data'!$B$7:$R$2292,16,0)</f>
        <v>9.1753</v>
      </c>
      <c r="S9" s="62">
        <f t="shared" si="5"/>
        <v>11</v>
      </c>
    </row>
    <row r="10" spans="1:20" x14ac:dyDescent="0.3">
      <c r="A10" s="58" t="s">
        <v>1968</v>
      </c>
      <c r="B10" s="59">
        <f>VLOOKUP($A10,'Return Data'!$B$7:$R$2292,3,0)</f>
        <v>44817</v>
      </c>
      <c r="C10" s="60">
        <f>VLOOKUP($A10,'Return Data'!$B$7:$R$2292,4,0)</f>
        <v>13.184200000000001</v>
      </c>
      <c r="D10" s="60">
        <f>VLOOKUP($A10,'Return Data'!$B$7:$R$2292,10,0)</f>
        <v>7.9469000000000003</v>
      </c>
      <c r="E10" s="61">
        <f t="shared" si="0"/>
        <v>4</v>
      </c>
      <c r="F10" s="60">
        <f>VLOOKUP($A10,'Return Data'!$B$7:$R$2292,11,0)</f>
        <v>5.5124000000000004</v>
      </c>
      <c r="G10" s="61">
        <f t="shared" si="1"/>
        <v>8</v>
      </c>
      <c r="H10" s="60">
        <f>VLOOKUP($A10,'Return Data'!$B$7:$R$2292,12,0)</f>
        <v>4.5534999999999997</v>
      </c>
      <c r="I10" s="61">
        <f t="shared" si="2"/>
        <v>6</v>
      </c>
      <c r="J10" s="60">
        <f>VLOOKUP($A10,'Return Data'!$B$7:$R$2292,13,0)</f>
        <v>5.2210999999999999</v>
      </c>
      <c r="K10" s="61">
        <f t="shared" si="3"/>
        <v>9</v>
      </c>
      <c r="L10" s="60">
        <f>VLOOKUP($A10,'Return Data'!$B$7:$R$2292,17,0)</f>
        <v>8.3283000000000005</v>
      </c>
      <c r="M10" s="61">
        <f t="shared" si="4"/>
        <v>22</v>
      </c>
      <c r="N10" s="60"/>
      <c r="O10" s="61"/>
      <c r="P10" s="60"/>
      <c r="Q10" s="61"/>
      <c r="R10" s="60">
        <f>VLOOKUP($A10,'Return Data'!$B$7:$R$2292,16,0)</f>
        <v>9.2035999999999998</v>
      </c>
      <c r="S10" s="62">
        <f t="shared" si="5"/>
        <v>10</v>
      </c>
    </row>
    <row r="11" spans="1:20" x14ac:dyDescent="0.3">
      <c r="A11" s="58" t="s">
        <v>1551</v>
      </c>
      <c r="B11" s="59">
        <f>VLOOKUP($A11,'Return Data'!$B$7:$R$2292,3,0)</f>
        <v>44817</v>
      </c>
      <c r="C11" s="60">
        <f>VLOOKUP($A11,'Return Data'!$B$7:$R$2292,4,0)</f>
        <v>18.145</v>
      </c>
      <c r="D11" s="60">
        <f>VLOOKUP($A11,'Return Data'!$B$7:$R$2292,10,0)</f>
        <v>5.7831999999999999</v>
      </c>
      <c r="E11" s="61">
        <f t="shared" si="0"/>
        <v>14</v>
      </c>
      <c r="F11" s="60">
        <f>VLOOKUP($A11,'Return Data'!$B$7:$R$2292,11,0)</f>
        <v>4.6544999999999996</v>
      </c>
      <c r="G11" s="61">
        <f t="shared" si="1"/>
        <v>13</v>
      </c>
      <c r="H11" s="60">
        <f>VLOOKUP($A11,'Return Data'!$B$7:$R$2292,12,0)</f>
        <v>5.3593999999999999</v>
      </c>
      <c r="I11" s="61">
        <f t="shared" si="2"/>
        <v>3</v>
      </c>
      <c r="J11" s="60">
        <f>VLOOKUP($A11,'Return Data'!$B$7:$R$2292,13,0)</f>
        <v>3.6442999999999999</v>
      </c>
      <c r="K11" s="61">
        <f t="shared" si="3"/>
        <v>17</v>
      </c>
      <c r="L11" s="60">
        <f>VLOOKUP($A11,'Return Data'!$B$7:$R$2292,17,0)</f>
        <v>14.504300000000001</v>
      </c>
      <c r="M11" s="61">
        <f t="shared" si="4"/>
        <v>8</v>
      </c>
      <c r="N11" s="60">
        <f>VLOOKUP($A11,'Return Data'!$B$7:$R$2292,14,0)</f>
        <v>11.443</v>
      </c>
      <c r="O11" s="61">
        <f t="shared" ref="O11:O17" si="6">RANK(N11,N$8:N$30,0)</f>
        <v>9</v>
      </c>
      <c r="P11" s="60">
        <f>VLOOKUP($A11,'Return Data'!$B$7:$R$2292,15,0)</f>
        <v>7.9870000000000001</v>
      </c>
      <c r="Q11" s="61">
        <f>RANK(P11,P$8:P$30,0)</f>
        <v>10</v>
      </c>
      <c r="R11" s="60">
        <f>VLOOKUP($A11,'Return Data'!$B$7:$R$2292,16,0)</f>
        <v>9.6527999999999992</v>
      </c>
      <c r="S11" s="62">
        <f t="shared" si="5"/>
        <v>4</v>
      </c>
    </row>
    <row r="12" spans="1:20" x14ac:dyDescent="0.3">
      <c r="A12" s="58" t="s">
        <v>1552</v>
      </c>
      <c r="B12" s="59">
        <f>VLOOKUP($A12,'Return Data'!$B$7:$R$2292,3,0)</f>
        <v>44817</v>
      </c>
      <c r="C12" s="60">
        <f>VLOOKUP($A12,'Return Data'!$B$7:$R$2292,4,0)</f>
        <v>20.116299999999999</v>
      </c>
      <c r="D12" s="60">
        <f>VLOOKUP($A12,'Return Data'!$B$7:$R$2292,10,0)</f>
        <v>6.2347999999999999</v>
      </c>
      <c r="E12" s="61">
        <f t="shared" si="0"/>
        <v>13</v>
      </c>
      <c r="F12" s="60">
        <f>VLOOKUP($A12,'Return Data'!$B$7:$R$2292,11,0)</f>
        <v>5.1223000000000001</v>
      </c>
      <c r="G12" s="61">
        <f t="shared" si="1"/>
        <v>10</v>
      </c>
      <c r="H12" s="60">
        <f>VLOOKUP($A12,'Return Data'!$B$7:$R$2292,12,0)</f>
        <v>3.7479</v>
      </c>
      <c r="I12" s="61">
        <f t="shared" si="2"/>
        <v>10</v>
      </c>
      <c r="J12" s="60">
        <f>VLOOKUP($A12,'Return Data'!$B$7:$R$2292,13,0)</f>
        <v>4.5496999999999996</v>
      </c>
      <c r="K12" s="61">
        <f t="shared" si="3"/>
        <v>13</v>
      </c>
      <c r="L12" s="60">
        <f>VLOOKUP($A12,'Return Data'!$B$7:$R$2292,17,0)</f>
        <v>12.3193</v>
      </c>
      <c r="M12" s="61">
        <f t="shared" si="4"/>
        <v>14</v>
      </c>
      <c r="N12" s="60">
        <f>VLOOKUP($A12,'Return Data'!$B$7:$R$2292,14,0)</f>
        <v>11.6312</v>
      </c>
      <c r="O12" s="61">
        <f t="shared" si="6"/>
        <v>7</v>
      </c>
      <c r="P12" s="60">
        <f>VLOOKUP($A12,'Return Data'!$B$7:$R$2292,15,0)</f>
        <v>9.5063999999999993</v>
      </c>
      <c r="Q12" s="61">
        <f>RANK(P12,P$8:P$30,0)</f>
        <v>3</v>
      </c>
      <c r="R12" s="60">
        <f>VLOOKUP($A12,'Return Data'!$B$7:$R$2292,16,0)</f>
        <v>9.2222000000000008</v>
      </c>
      <c r="S12" s="62">
        <f t="shared" si="5"/>
        <v>9</v>
      </c>
    </row>
    <row r="13" spans="1:20" x14ac:dyDescent="0.3">
      <c r="A13" s="58" t="s">
        <v>1553</v>
      </c>
      <c r="B13" s="59">
        <f>VLOOKUP($A13,'Return Data'!$B$7:$R$2292,3,0)</f>
        <v>44817</v>
      </c>
      <c r="C13" s="60">
        <f>VLOOKUP($A13,'Return Data'!$B$7:$R$2292,4,0)</f>
        <v>14.0205</v>
      </c>
      <c r="D13" s="60">
        <f>VLOOKUP($A13,'Return Data'!$B$7:$R$2292,10,0)</f>
        <v>7.1125999999999996</v>
      </c>
      <c r="E13" s="61">
        <f t="shared" si="0"/>
        <v>8</v>
      </c>
      <c r="F13" s="60">
        <f>VLOOKUP($A13,'Return Data'!$B$7:$R$2292,11,0)</f>
        <v>5.8582000000000001</v>
      </c>
      <c r="G13" s="61">
        <f t="shared" si="1"/>
        <v>5</v>
      </c>
      <c r="H13" s="60">
        <f>VLOOKUP($A13,'Return Data'!$B$7:$R$2292,12,0)</f>
        <v>3.8694000000000002</v>
      </c>
      <c r="I13" s="61">
        <f t="shared" si="2"/>
        <v>8</v>
      </c>
      <c r="J13" s="60">
        <f>VLOOKUP($A13,'Return Data'!$B$7:$R$2292,13,0)</f>
        <v>6.3448000000000002</v>
      </c>
      <c r="K13" s="61">
        <f t="shared" si="3"/>
        <v>6</v>
      </c>
      <c r="L13" s="60">
        <f>VLOOKUP($A13,'Return Data'!$B$7:$R$2292,17,0)</f>
        <v>14.9437</v>
      </c>
      <c r="M13" s="61">
        <f t="shared" si="4"/>
        <v>7</v>
      </c>
      <c r="N13" s="60">
        <f>VLOOKUP($A13,'Return Data'!$B$7:$R$2292,14,0)</f>
        <v>10.7552</v>
      </c>
      <c r="O13" s="61">
        <f t="shared" si="6"/>
        <v>12</v>
      </c>
      <c r="P13" s="60"/>
      <c r="Q13" s="61"/>
      <c r="R13" s="60">
        <f>VLOOKUP($A13,'Return Data'!$B$7:$R$2292,16,0)</f>
        <v>8.7035999999999998</v>
      </c>
      <c r="S13" s="62">
        <f t="shared" si="5"/>
        <v>14</v>
      </c>
    </row>
    <row r="14" spans="1:20" x14ac:dyDescent="0.3">
      <c r="A14" s="58" t="s">
        <v>1554</v>
      </c>
      <c r="B14" s="59">
        <f>VLOOKUP($A14,'Return Data'!$B$7:$R$2292,3,0)</f>
        <v>44817</v>
      </c>
      <c r="C14" s="60">
        <f>VLOOKUP($A14,'Return Data'!$B$7:$R$2292,4,0)</f>
        <v>54.569000000000003</v>
      </c>
      <c r="D14" s="60">
        <f>VLOOKUP($A14,'Return Data'!$B$7:$R$2292,10,0)</f>
        <v>7.0232000000000001</v>
      </c>
      <c r="E14" s="61">
        <f t="shared" si="0"/>
        <v>10</v>
      </c>
      <c r="F14" s="60">
        <f>VLOOKUP($A14,'Return Data'!$B$7:$R$2292,11,0)</f>
        <v>5.8975</v>
      </c>
      <c r="G14" s="61">
        <f t="shared" si="1"/>
        <v>4</v>
      </c>
      <c r="H14" s="60">
        <f>VLOOKUP($A14,'Return Data'!$B$7:$R$2292,12,0)</f>
        <v>5.0838999999999999</v>
      </c>
      <c r="I14" s="61">
        <f t="shared" si="2"/>
        <v>5</v>
      </c>
      <c r="J14" s="60">
        <f>VLOOKUP($A14,'Return Data'!$B$7:$R$2292,13,0)</f>
        <v>6.9413999999999998</v>
      </c>
      <c r="K14" s="61">
        <f t="shared" si="3"/>
        <v>4</v>
      </c>
      <c r="L14" s="60">
        <f>VLOOKUP($A14,'Return Data'!$B$7:$R$2292,17,0)</f>
        <v>17.2058</v>
      </c>
      <c r="M14" s="61">
        <f t="shared" si="4"/>
        <v>3</v>
      </c>
      <c r="N14" s="60">
        <f>VLOOKUP($A14,'Return Data'!$B$7:$R$2292,14,0)</f>
        <v>11.964600000000001</v>
      </c>
      <c r="O14" s="61">
        <f t="shared" si="6"/>
        <v>4</v>
      </c>
      <c r="P14" s="60">
        <f>VLOOKUP($A14,'Return Data'!$B$7:$R$2292,15,0)</f>
        <v>9.1219000000000001</v>
      </c>
      <c r="Q14" s="61">
        <f>RANK(P14,P$8:P$30,0)</f>
        <v>5</v>
      </c>
      <c r="R14" s="60">
        <f>VLOOKUP($A14,'Return Data'!$B$7:$R$2292,16,0)</f>
        <v>10.3131</v>
      </c>
      <c r="S14" s="62">
        <f t="shared" si="5"/>
        <v>3</v>
      </c>
    </row>
    <row r="15" spans="1:20" x14ac:dyDescent="0.3">
      <c r="A15" s="58" t="s">
        <v>1555</v>
      </c>
      <c r="B15" s="59">
        <f>VLOOKUP($A15,'Return Data'!$B$7:$R$2292,3,0)</f>
        <v>44817</v>
      </c>
      <c r="C15" s="60">
        <f>VLOOKUP($A15,'Return Data'!$B$7:$R$2292,4,0)</f>
        <v>18.690000000000001</v>
      </c>
      <c r="D15" s="60">
        <f>VLOOKUP($A15,'Return Data'!$B$7:$R$2292,10,0)</f>
        <v>2.4670999999999998</v>
      </c>
      <c r="E15" s="61">
        <f t="shared" si="0"/>
        <v>22</v>
      </c>
      <c r="F15" s="60">
        <f>VLOOKUP($A15,'Return Data'!$B$7:$R$2292,11,0)</f>
        <v>3.7757000000000001</v>
      </c>
      <c r="G15" s="61">
        <f t="shared" si="1"/>
        <v>17</v>
      </c>
      <c r="H15" s="60">
        <f>VLOOKUP($A15,'Return Data'!$B$7:$R$2292,12,0)</f>
        <v>5.4146000000000001</v>
      </c>
      <c r="I15" s="61">
        <f t="shared" si="2"/>
        <v>2</v>
      </c>
      <c r="J15" s="60">
        <f>VLOOKUP($A15,'Return Data'!$B$7:$R$2292,13,0)</f>
        <v>6.8</v>
      </c>
      <c r="K15" s="61">
        <f t="shared" si="3"/>
        <v>5</v>
      </c>
      <c r="L15" s="60">
        <f>VLOOKUP($A15,'Return Data'!$B$7:$R$2292,17,0)</f>
        <v>11.185</v>
      </c>
      <c r="M15" s="61">
        <f t="shared" si="4"/>
        <v>18</v>
      </c>
      <c r="N15" s="60">
        <f>VLOOKUP($A15,'Return Data'!$B$7:$R$2292,14,0)</f>
        <v>8.6219999999999999</v>
      </c>
      <c r="O15" s="61">
        <f t="shared" si="6"/>
        <v>19</v>
      </c>
      <c r="P15" s="60">
        <f>VLOOKUP($A15,'Return Data'!$B$7:$R$2292,15,0)</f>
        <v>7.8098999999999998</v>
      </c>
      <c r="Q15" s="61">
        <f>RANK(P15,P$8:P$30,0)</f>
        <v>11</v>
      </c>
      <c r="R15" s="60">
        <f>VLOOKUP($A15,'Return Data'!$B$7:$R$2292,16,0)</f>
        <v>8.3727</v>
      </c>
      <c r="S15" s="62">
        <f t="shared" si="5"/>
        <v>17</v>
      </c>
    </row>
    <row r="16" spans="1:20" x14ac:dyDescent="0.3">
      <c r="A16" s="58" t="s">
        <v>1556</v>
      </c>
      <c r="B16" s="59">
        <f>VLOOKUP($A16,'Return Data'!$B$7:$R$2292,3,0)</f>
        <v>44817</v>
      </c>
      <c r="C16" s="60">
        <f>VLOOKUP($A16,'Return Data'!$B$7:$R$2292,4,0)</f>
        <v>23.5549</v>
      </c>
      <c r="D16" s="60">
        <f>VLOOKUP($A16,'Return Data'!$B$7:$R$2292,10,0)</f>
        <v>7.5532000000000004</v>
      </c>
      <c r="E16" s="61">
        <f t="shared" si="0"/>
        <v>7</v>
      </c>
      <c r="F16" s="60">
        <f>VLOOKUP($A16,'Return Data'!$B$7:$R$2292,11,0)</f>
        <v>5.7619999999999996</v>
      </c>
      <c r="G16" s="61">
        <f t="shared" si="1"/>
        <v>6</v>
      </c>
      <c r="H16" s="60">
        <f>VLOOKUP($A16,'Return Data'!$B$7:$R$2292,12,0)</f>
        <v>3.6688000000000001</v>
      </c>
      <c r="I16" s="61">
        <f t="shared" si="2"/>
        <v>12</v>
      </c>
      <c r="J16" s="60">
        <f>VLOOKUP($A16,'Return Data'!$B$7:$R$2292,13,0)</f>
        <v>4.6722000000000001</v>
      </c>
      <c r="K16" s="61">
        <f t="shared" si="3"/>
        <v>12</v>
      </c>
      <c r="L16" s="60">
        <f>VLOOKUP($A16,'Return Data'!$B$7:$R$2292,17,0)</f>
        <v>12.1983</v>
      </c>
      <c r="M16" s="61">
        <f t="shared" si="4"/>
        <v>15</v>
      </c>
      <c r="N16" s="60">
        <f>VLOOKUP($A16,'Return Data'!$B$7:$R$2292,14,0)</f>
        <v>10.1518</v>
      </c>
      <c r="O16" s="61">
        <f t="shared" si="6"/>
        <v>14</v>
      </c>
      <c r="P16" s="60">
        <f>VLOOKUP($A16,'Return Data'!$B$7:$R$2292,15,0)</f>
        <v>7.3784000000000001</v>
      </c>
      <c r="Q16" s="61">
        <f>RANK(P16,P$8:P$30,0)</f>
        <v>13</v>
      </c>
      <c r="R16" s="60">
        <f>VLOOKUP($A16,'Return Data'!$B$7:$R$2292,16,0)</f>
        <v>7.6031000000000004</v>
      </c>
      <c r="S16" s="62">
        <f t="shared" si="5"/>
        <v>20</v>
      </c>
    </row>
    <row r="17" spans="1:19" x14ac:dyDescent="0.3">
      <c r="A17" s="58" t="s">
        <v>1557</v>
      </c>
      <c r="B17" s="59">
        <f>VLOOKUP($A17,'Return Data'!$B$7:$R$2292,3,0)</f>
        <v>44817</v>
      </c>
      <c r="C17" s="60">
        <f>VLOOKUP($A17,'Return Data'!$B$7:$R$2292,4,0)</f>
        <v>27.344999999999999</v>
      </c>
      <c r="D17" s="60">
        <f>VLOOKUP($A17,'Return Data'!$B$7:$R$2292,10,0)</f>
        <v>4.45</v>
      </c>
      <c r="E17" s="61">
        <f t="shared" si="0"/>
        <v>20</v>
      </c>
      <c r="F17" s="60">
        <f>VLOOKUP($A17,'Return Data'!$B$7:$R$2292,11,0)</f>
        <v>3.5011000000000001</v>
      </c>
      <c r="G17" s="61">
        <f t="shared" si="1"/>
        <v>19</v>
      </c>
      <c r="H17" s="60">
        <f>VLOOKUP($A17,'Return Data'!$B$7:$R$2292,12,0)</f>
        <v>3.1497999999999999</v>
      </c>
      <c r="I17" s="61">
        <f t="shared" si="2"/>
        <v>16</v>
      </c>
      <c r="J17" s="60">
        <f>VLOOKUP($A17,'Return Data'!$B$7:$R$2292,13,0)</f>
        <v>3.9339</v>
      </c>
      <c r="K17" s="61">
        <f t="shared" si="3"/>
        <v>16</v>
      </c>
      <c r="L17" s="60">
        <f>VLOOKUP($A17,'Return Data'!$B$7:$R$2292,17,0)</f>
        <v>10.4087</v>
      </c>
      <c r="M17" s="61">
        <f t="shared" si="4"/>
        <v>19</v>
      </c>
      <c r="N17" s="60">
        <f>VLOOKUP($A17,'Return Data'!$B$7:$R$2292,14,0)</f>
        <v>9.3816000000000006</v>
      </c>
      <c r="O17" s="61">
        <f t="shared" si="6"/>
        <v>17</v>
      </c>
      <c r="P17" s="60">
        <f>VLOOKUP($A17,'Return Data'!$B$7:$R$2292,15,0)</f>
        <v>7.3406000000000002</v>
      </c>
      <c r="Q17" s="61">
        <f>RANK(P17,P$8:P$30,0)</f>
        <v>14</v>
      </c>
      <c r="R17" s="60">
        <f>VLOOKUP($A17,'Return Data'!$B$7:$R$2292,16,0)</f>
        <v>7.5942999999999996</v>
      </c>
      <c r="S17" s="62">
        <f t="shared" si="5"/>
        <v>21</v>
      </c>
    </row>
    <row r="18" spans="1:19" x14ac:dyDescent="0.3">
      <c r="A18" s="58" t="s">
        <v>1558</v>
      </c>
      <c r="B18" s="59">
        <f>VLOOKUP($A18,'Return Data'!$B$7:$R$2292,3,0)</f>
        <v>44817</v>
      </c>
      <c r="C18" s="60">
        <f>VLOOKUP($A18,'Return Data'!$B$7:$R$2292,4,0)</f>
        <v>13.4079</v>
      </c>
      <c r="D18" s="60">
        <f>VLOOKUP($A18,'Return Data'!$B$7:$R$2292,10,0)</f>
        <v>6.6124000000000001</v>
      </c>
      <c r="E18" s="61">
        <f t="shared" si="0"/>
        <v>12</v>
      </c>
      <c r="F18" s="60">
        <f>VLOOKUP($A18,'Return Data'!$B$7:$R$2292,11,0)</f>
        <v>3.7017000000000002</v>
      </c>
      <c r="G18" s="61">
        <f t="shared" si="1"/>
        <v>18</v>
      </c>
      <c r="H18" s="60">
        <f>VLOOKUP($A18,'Return Data'!$B$7:$R$2292,12,0)</f>
        <v>0.95250000000000001</v>
      </c>
      <c r="I18" s="61">
        <f t="shared" si="2"/>
        <v>21</v>
      </c>
      <c r="J18" s="60">
        <f>VLOOKUP($A18,'Return Data'!$B$7:$R$2292,13,0)</f>
        <v>2.5217999999999998</v>
      </c>
      <c r="K18" s="61">
        <f t="shared" si="3"/>
        <v>19</v>
      </c>
      <c r="L18" s="60">
        <f>VLOOKUP($A18,'Return Data'!$B$7:$R$2292,17,0)</f>
        <v>9.4945000000000004</v>
      </c>
      <c r="M18" s="61">
        <f t="shared" si="4"/>
        <v>20</v>
      </c>
      <c r="N18" s="60"/>
      <c r="O18" s="61"/>
      <c r="P18" s="60"/>
      <c r="Q18" s="61"/>
      <c r="R18" s="60">
        <f>VLOOKUP($A18,'Return Data'!$B$7:$R$2292,16,0)</f>
        <v>8.6797000000000004</v>
      </c>
      <c r="S18" s="62">
        <f t="shared" si="5"/>
        <v>15</v>
      </c>
    </row>
    <row r="19" spans="1:19" x14ac:dyDescent="0.3">
      <c r="A19" s="58" t="s">
        <v>1559</v>
      </c>
      <c r="B19" s="59">
        <f>VLOOKUP($A19,'Return Data'!$B$7:$R$2292,3,0)</f>
        <v>44817</v>
      </c>
      <c r="C19" s="60">
        <f>VLOOKUP($A19,'Return Data'!$B$7:$R$2292,4,0)</f>
        <v>20.447500000000002</v>
      </c>
      <c r="D19" s="60">
        <f>VLOOKUP($A19,'Return Data'!$B$7:$R$2292,10,0)</f>
        <v>5.6619999999999999</v>
      </c>
      <c r="E19" s="61">
        <f t="shared" si="0"/>
        <v>15</v>
      </c>
      <c r="F19" s="60">
        <f>VLOOKUP($A19,'Return Data'!$B$7:$R$2292,11,0)</f>
        <v>5.4603999999999999</v>
      </c>
      <c r="G19" s="61">
        <f t="shared" si="1"/>
        <v>9</v>
      </c>
      <c r="H19" s="60">
        <f>VLOOKUP($A19,'Return Data'!$B$7:$R$2292,12,0)</f>
        <v>5.5170000000000003</v>
      </c>
      <c r="I19" s="61">
        <f t="shared" si="2"/>
        <v>1</v>
      </c>
      <c r="J19" s="60">
        <f>VLOOKUP($A19,'Return Data'!$B$7:$R$2292,13,0)</f>
        <v>8.9128000000000007</v>
      </c>
      <c r="K19" s="61">
        <f t="shared" si="3"/>
        <v>1</v>
      </c>
      <c r="L19" s="60">
        <f>VLOOKUP($A19,'Return Data'!$B$7:$R$2292,17,0)</f>
        <v>12.9331</v>
      </c>
      <c r="M19" s="61">
        <f t="shared" si="4"/>
        <v>11</v>
      </c>
      <c r="N19" s="60">
        <f>VLOOKUP($A19,'Return Data'!$B$7:$R$2292,14,0)</f>
        <v>11.496499999999999</v>
      </c>
      <c r="O19" s="61">
        <f>RANK(N19,N$8:N$30,0)</f>
        <v>8</v>
      </c>
      <c r="P19" s="60">
        <f>VLOOKUP($A19,'Return Data'!$B$7:$R$2292,15,0)</f>
        <v>9.0917999999999992</v>
      </c>
      <c r="Q19" s="61">
        <f>RANK(P19,P$8:P$30,0)</f>
        <v>6</v>
      </c>
      <c r="R19" s="60">
        <f>VLOOKUP($A19,'Return Data'!$B$7:$R$2292,16,0)</f>
        <v>9.4474999999999998</v>
      </c>
      <c r="S19" s="62">
        <f t="shared" si="5"/>
        <v>6</v>
      </c>
    </row>
    <row r="20" spans="1:19" x14ac:dyDescent="0.3">
      <c r="A20" s="58" t="s">
        <v>1560</v>
      </c>
      <c r="B20" s="59">
        <f>VLOOKUP($A20,'Return Data'!$B$7:$R$2292,3,0)</f>
        <v>44817</v>
      </c>
      <c r="C20" s="60">
        <f>VLOOKUP($A20,'Return Data'!$B$7:$R$2292,4,0)</f>
        <v>25.43</v>
      </c>
      <c r="D20" s="60">
        <f>VLOOKUP($A20,'Return Data'!$B$7:$R$2292,10,0)</f>
        <v>5.4093</v>
      </c>
      <c r="E20" s="61">
        <f t="shared" si="0"/>
        <v>17</v>
      </c>
      <c r="F20" s="60">
        <f>VLOOKUP($A20,'Return Data'!$B$7:$R$2292,11,0)</f>
        <v>3.3193999999999999</v>
      </c>
      <c r="G20" s="61">
        <f t="shared" si="1"/>
        <v>21</v>
      </c>
      <c r="H20" s="60">
        <f>VLOOKUP($A20,'Return Data'!$B$7:$R$2292,12,0)</f>
        <v>3.1642999999999999</v>
      </c>
      <c r="I20" s="61">
        <f t="shared" si="2"/>
        <v>15</v>
      </c>
      <c r="J20" s="60">
        <f>VLOOKUP($A20,'Return Data'!$B$7:$R$2292,13,0)</f>
        <v>4.3882000000000003</v>
      </c>
      <c r="K20" s="61">
        <f t="shared" si="3"/>
        <v>14</v>
      </c>
      <c r="L20" s="60">
        <f>VLOOKUP($A20,'Return Data'!$B$7:$R$2292,17,0)</f>
        <v>15.483599999999999</v>
      </c>
      <c r="M20" s="61">
        <f t="shared" si="4"/>
        <v>5</v>
      </c>
      <c r="N20" s="60">
        <f>VLOOKUP($A20,'Return Data'!$B$7:$R$2292,14,0)</f>
        <v>11.9443</v>
      </c>
      <c r="O20" s="61">
        <f>RANK(N20,N$8:N$30,0)</f>
        <v>5</v>
      </c>
      <c r="P20" s="60">
        <f>VLOOKUP($A20,'Return Data'!$B$7:$R$2292,15,0)</f>
        <v>7.9931999999999999</v>
      </c>
      <c r="Q20" s="61">
        <f>RANK(P20,P$8:P$30,0)</f>
        <v>9</v>
      </c>
      <c r="R20" s="60">
        <f>VLOOKUP($A20,'Return Data'!$B$7:$R$2292,16,0)</f>
        <v>8.9400999999999993</v>
      </c>
      <c r="S20" s="62">
        <f t="shared" si="5"/>
        <v>13</v>
      </c>
    </row>
    <row r="21" spans="1:19" x14ac:dyDescent="0.3">
      <c r="A21" s="58" t="s">
        <v>1561</v>
      </c>
      <c r="B21" s="59">
        <f>VLOOKUP($A21,'Return Data'!$B$7:$R$2292,3,0)</f>
        <v>44817</v>
      </c>
      <c r="C21" s="60">
        <f>VLOOKUP($A21,'Return Data'!$B$7:$R$2292,4,0)</f>
        <v>17.7744</v>
      </c>
      <c r="D21" s="60">
        <f>VLOOKUP($A21,'Return Data'!$B$7:$R$2292,10,0)</f>
        <v>7.7477999999999998</v>
      </c>
      <c r="E21" s="61">
        <f t="shared" si="0"/>
        <v>5</v>
      </c>
      <c r="F21" s="60">
        <f>VLOOKUP($A21,'Return Data'!$B$7:$R$2292,11,0)</f>
        <v>5.7572000000000001</v>
      </c>
      <c r="G21" s="61">
        <f t="shared" si="1"/>
        <v>7</v>
      </c>
      <c r="H21" s="60">
        <f>VLOOKUP($A21,'Return Data'!$B$7:$R$2292,12,0)</f>
        <v>3.8018000000000001</v>
      </c>
      <c r="I21" s="61">
        <f t="shared" si="2"/>
        <v>9</v>
      </c>
      <c r="J21" s="60">
        <f>VLOOKUP($A21,'Return Data'!$B$7:$R$2292,13,0)</f>
        <v>5.8479000000000001</v>
      </c>
      <c r="K21" s="61">
        <f t="shared" si="3"/>
        <v>7</v>
      </c>
      <c r="L21" s="60">
        <f>VLOOKUP($A21,'Return Data'!$B$7:$R$2292,17,0)</f>
        <v>17.578399999999998</v>
      </c>
      <c r="M21" s="61">
        <f t="shared" si="4"/>
        <v>2</v>
      </c>
      <c r="N21" s="60">
        <f>VLOOKUP($A21,'Return Data'!$B$7:$R$2292,14,0)</f>
        <v>14.5847</v>
      </c>
      <c r="O21" s="61">
        <f>RANK(N21,N$8:N$30,0)</f>
        <v>2</v>
      </c>
      <c r="P21" s="60">
        <f>VLOOKUP($A21,'Return Data'!$B$7:$R$2292,15,0)</f>
        <v>9.8041999999999998</v>
      </c>
      <c r="Q21" s="61">
        <f>RANK(P21,P$8:P$30,0)</f>
        <v>2</v>
      </c>
      <c r="R21" s="60">
        <f>VLOOKUP($A21,'Return Data'!$B$7:$R$2292,16,0)</f>
        <v>10.7837</v>
      </c>
      <c r="S21" s="62">
        <f t="shared" si="5"/>
        <v>2</v>
      </c>
    </row>
    <row r="22" spans="1:19" x14ac:dyDescent="0.3">
      <c r="A22" s="58" t="s">
        <v>1562</v>
      </c>
      <c r="B22" s="59">
        <f>VLOOKUP($A22,'Return Data'!$B$7:$R$2292,3,0)</f>
        <v>44817</v>
      </c>
      <c r="C22" s="60">
        <f>VLOOKUP($A22,'Return Data'!$B$7:$R$2292,4,0)</f>
        <v>15.698</v>
      </c>
      <c r="D22" s="60">
        <f>VLOOKUP($A22,'Return Data'!$B$7:$R$2292,10,0)</f>
        <v>8.0014000000000003</v>
      </c>
      <c r="E22" s="61">
        <f t="shared" si="0"/>
        <v>1</v>
      </c>
      <c r="F22" s="60">
        <f>VLOOKUP($A22,'Return Data'!$B$7:$R$2292,11,0)</f>
        <v>5.9316000000000004</v>
      </c>
      <c r="G22" s="61">
        <f t="shared" si="1"/>
        <v>3</v>
      </c>
      <c r="H22" s="60">
        <f>VLOOKUP($A22,'Return Data'!$B$7:$R$2292,12,0)</f>
        <v>3.7130000000000001</v>
      </c>
      <c r="I22" s="61">
        <f t="shared" si="2"/>
        <v>11</v>
      </c>
      <c r="J22" s="60">
        <f>VLOOKUP($A22,'Return Data'!$B$7:$R$2292,13,0)</f>
        <v>5.3556999999999997</v>
      </c>
      <c r="K22" s="61">
        <f t="shared" si="3"/>
        <v>8</v>
      </c>
      <c r="L22" s="60">
        <f>VLOOKUP($A22,'Return Data'!$B$7:$R$2292,17,0)</f>
        <v>15.6625</v>
      </c>
      <c r="M22" s="61">
        <f t="shared" si="4"/>
        <v>4</v>
      </c>
      <c r="N22" s="60">
        <f>VLOOKUP($A22,'Return Data'!$B$7:$R$2292,14,0)</f>
        <v>14.049899999999999</v>
      </c>
      <c r="O22" s="61">
        <f>RANK(N22,N$8:N$30,0)</f>
        <v>3</v>
      </c>
      <c r="P22" s="60"/>
      <c r="Q22" s="61"/>
      <c r="R22" s="60">
        <f>VLOOKUP($A22,'Return Data'!$B$7:$R$2292,16,0)</f>
        <v>12.8055</v>
      </c>
      <c r="S22" s="62">
        <f t="shared" si="5"/>
        <v>1</v>
      </c>
    </row>
    <row r="23" spans="1:19" x14ac:dyDescent="0.3">
      <c r="A23" s="58" t="s">
        <v>1563</v>
      </c>
      <c r="B23" s="59">
        <f>VLOOKUP($A23,'Return Data'!$B$7:$R$2292,3,0)</f>
        <v>44817</v>
      </c>
      <c r="C23" s="60">
        <f>VLOOKUP($A23,'Return Data'!$B$7:$R$2292,4,0)</f>
        <v>13.4473</v>
      </c>
      <c r="D23" s="60">
        <f>VLOOKUP($A23,'Return Data'!$B$7:$R$2292,10,0)</f>
        <v>4.4669999999999996</v>
      </c>
      <c r="E23" s="61">
        <f t="shared" si="0"/>
        <v>19</v>
      </c>
      <c r="F23" s="60">
        <f>VLOOKUP($A23,'Return Data'!$B$7:$R$2292,11,0)</f>
        <v>3.9742000000000002</v>
      </c>
      <c r="G23" s="61">
        <f t="shared" si="1"/>
        <v>14</v>
      </c>
      <c r="H23" s="60">
        <f>VLOOKUP($A23,'Return Data'!$B$7:$R$2292,12,0)</f>
        <v>2.3792</v>
      </c>
      <c r="I23" s="61">
        <f t="shared" si="2"/>
        <v>18</v>
      </c>
      <c r="J23" s="60">
        <f>VLOOKUP($A23,'Return Data'!$B$7:$R$2292,13,0)</f>
        <v>2.7665000000000002</v>
      </c>
      <c r="K23" s="61">
        <f t="shared" si="3"/>
        <v>18</v>
      </c>
      <c r="L23" s="60">
        <f>VLOOKUP($A23,'Return Data'!$B$7:$R$2292,17,0)</f>
        <v>11.689299999999999</v>
      </c>
      <c r="M23" s="61">
        <f t="shared" si="4"/>
        <v>17</v>
      </c>
      <c r="N23" s="60">
        <f>VLOOKUP($A23,'Return Data'!$B$7:$R$2292,14,0)</f>
        <v>1.7333000000000001</v>
      </c>
      <c r="O23" s="61">
        <f>RANK(N23,N$8:N$30,0)</f>
        <v>20</v>
      </c>
      <c r="P23" s="60">
        <f>VLOOKUP($A23,'Return Data'!$B$7:$R$2292,15,0)</f>
        <v>1.2208000000000001</v>
      </c>
      <c r="Q23" s="61">
        <f>RANK(P23,P$8:P$30,0)</f>
        <v>16</v>
      </c>
      <c r="R23" s="60">
        <f>VLOOKUP($A23,'Return Data'!$B$7:$R$2292,16,0)</f>
        <v>4.1433</v>
      </c>
      <c r="S23" s="62">
        <f t="shared" si="5"/>
        <v>22</v>
      </c>
    </row>
    <row r="24" spans="1:19" x14ac:dyDescent="0.3">
      <c r="A24" s="58" t="s">
        <v>1564</v>
      </c>
      <c r="B24" s="59">
        <f>VLOOKUP($A24,'Return Data'!$B$7:$R$2292,3,0)</f>
        <v>44817</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44817</v>
      </c>
      <c r="C25" s="60">
        <f>VLOOKUP($A25,'Return Data'!$B$7:$R$2292,4,0)</f>
        <v>44.793900000000001</v>
      </c>
      <c r="D25" s="60">
        <f>VLOOKUP($A25,'Return Data'!$B$7:$R$2292,10,0)</f>
        <v>3.0482</v>
      </c>
      <c r="E25" s="61">
        <f t="shared" ref="E25:E30" si="7">RANK(D25,D$8:D$30,0)</f>
        <v>21</v>
      </c>
      <c r="F25" s="60">
        <f>VLOOKUP($A25,'Return Data'!$B$7:$R$2292,11,0)</f>
        <v>3.1867999999999999</v>
      </c>
      <c r="G25" s="61">
        <f t="shared" ref="G25:G30" si="8">RANK(F25,F$8:F$30,0)</f>
        <v>22</v>
      </c>
      <c r="H25" s="60">
        <f>VLOOKUP($A25,'Return Data'!$B$7:$R$2292,12,0)</f>
        <v>2.6223000000000001</v>
      </c>
      <c r="I25" s="61">
        <f t="shared" ref="I25:I30" si="9">RANK(H25,H$8:H$30,0)</f>
        <v>17</v>
      </c>
      <c r="J25" s="60">
        <f>VLOOKUP($A25,'Return Data'!$B$7:$R$2292,13,0)</f>
        <v>4.1307</v>
      </c>
      <c r="K25" s="61">
        <f t="shared" ref="K25:K30" si="10">RANK(J25,J$8:J$30,0)</f>
        <v>15</v>
      </c>
      <c r="L25" s="60">
        <f>VLOOKUP($A25,'Return Data'!$B$7:$R$2292,17,0)</f>
        <v>12.353400000000001</v>
      </c>
      <c r="M25" s="61">
        <f t="shared" ref="M25:M30" si="11">RANK(L25,L$8:L$30,0)</f>
        <v>13</v>
      </c>
      <c r="N25" s="60">
        <f>VLOOKUP($A25,'Return Data'!$B$7:$R$2292,14,0)</f>
        <v>9.4913000000000007</v>
      </c>
      <c r="O25" s="61">
        <f t="shared" ref="O25:O30" si="12">RANK(N25,N$8:N$30,0)</f>
        <v>16</v>
      </c>
      <c r="P25" s="60">
        <f>VLOOKUP($A25,'Return Data'!$B$7:$R$2292,15,0)</f>
        <v>8.1964000000000006</v>
      </c>
      <c r="Q25" s="61">
        <f>RANK(P25,P$8:P$30,0)</f>
        <v>8</v>
      </c>
      <c r="R25" s="60">
        <f>VLOOKUP($A25,'Return Data'!$B$7:$R$2292,16,0)</f>
        <v>9.2979000000000003</v>
      </c>
      <c r="S25" s="62">
        <f t="shared" ref="S25:S30" si="13">RANK(R25,R$8:R$30,0)</f>
        <v>8</v>
      </c>
    </row>
    <row r="26" spans="1:19" x14ac:dyDescent="0.3">
      <c r="A26" s="58" t="s">
        <v>1567</v>
      </c>
      <c r="B26" s="59">
        <f>VLOOKUP($A26,'Return Data'!$B$7:$R$2292,3,0)</f>
        <v>44817</v>
      </c>
      <c r="C26" s="60">
        <f>VLOOKUP($A26,'Return Data'!$B$7:$R$2292,4,0)</f>
        <v>19.3553</v>
      </c>
      <c r="D26" s="60">
        <f>VLOOKUP($A26,'Return Data'!$B$7:$R$2292,10,0)</f>
        <v>7.0382999999999996</v>
      </c>
      <c r="E26" s="61">
        <f t="shared" si="7"/>
        <v>9</v>
      </c>
      <c r="F26" s="60">
        <f>VLOOKUP($A26,'Return Data'!$B$7:$R$2292,11,0)</f>
        <v>4.6792999999999996</v>
      </c>
      <c r="G26" s="61">
        <f t="shared" si="8"/>
        <v>12</v>
      </c>
      <c r="H26" s="60">
        <f>VLOOKUP($A26,'Return Data'!$B$7:$R$2292,12,0)</f>
        <v>3.3639000000000001</v>
      </c>
      <c r="I26" s="61">
        <f t="shared" si="9"/>
        <v>14</v>
      </c>
      <c r="J26" s="60">
        <f>VLOOKUP($A26,'Return Data'!$B$7:$R$2292,13,0)</f>
        <v>4.8385999999999996</v>
      </c>
      <c r="K26" s="61">
        <f t="shared" si="10"/>
        <v>10</v>
      </c>
      <c r="L26" s="60">
        <f>VLOOKUP($A26,'Return Data'!$B$7:$R$2292,17,0)</f>
        <v>14.2767</v>
      </c>
      <c r="M26" s="61">
        <f t="shared" si="11"/>
        <v>10</v>
      </c>
      <c r="N26" s="60">
        <f>VLOOKUP($A26,'Return Data'!$B$7:$R$2292,14,0)</f>
        <v>11.868</v>
      </c>
      <c r="O26" s="61">
        <f t="shared" si="12"/>
        <v>6</v>
      </c>
      <c r="P26" s="60">
        <f>VLOOKUP($A26,'Return Data'!$B$7:$R$2292,15,0)</f>
        <v>8.8272999999999993</v>
      </c>
      <c r="Q26" s="61">
        <f>RANK(P26,P$8:P$30,0)</f>
        <v>7</v>
      </c>
      <c r="R26" s="60">
        <f>VLOOKUP($A26,'Return Data'!$B$7:$R$2292,16,0)</f>
        <v>9.4625000000000004</v>
      </c>
      <c r="S26" s="62">
        <f t="shared" si="13"/>
        <v>5</v>
      </c>
    </row>
    <row r="27" spans="1:19" x14ac:dyDescent="0.3">
      <c r="A27" s="58" t="s">
        <v>1568</v>
      </c>
      <c r="B27" s="59">
        <f>VLOOKUP($A27,'Return Data'!$B$7:$R$2292,3,0)</f>
        <v>44817</v>
      </c>
      <c r="C27" s="60">
        <f>VLOOKUP($A27,'Return Data'!$B$7:$R$2292,4,0)</f>
        <v>57.762300000000003</v>
      </c>
      <c r="D27" s="60">
        <f>VLOOKUP($A27,'Return Data'!$B$7:$R$2292,10,0)</f>
        <v>7.9705000000000004</v>
      </c>
      <c r="E27" s="61">
        <f t="shared" si="7"/>
        <v>3</v>
      </c>
      <c r="F27" s="60">
        <f>VLOOKUP($A27,'Return Data'!$B$7:$R$2292,11,0)</f>
        <v>6.6898</v>
      </c>
      <c r="G27" s="61">
        <f t="shared" si="8"/>
        <v>1</v>
      </c>
      <c r="H27" s="60">
        <f>VLOOKUP($A27,'Return Data'!$B$7:$R$2292,12,0)</f>
        <v>4.1581999999999999</v>
      </c>
      <c r="I27" s="61">
        <f t="shared" si="9"/>
        <v>7</v>
      </c>
      <c r="J27" s="60">
        <f>VLOOKUP($A27,'Return Data'!$B$7:$R$2292,13,0)</f>
        <v>8.6681000000000008</v>
      </c>
      <c r="K27" s="61">
        <f t="shared" si="10"/>
        <v>2</v>
      </c>
      <c r="L27" s="60">
        <f>VLOOKUP($A27,'Return Data'!$B$7:$R$2292,17,0)</f>
        <v>18.538399999999999</v>
      </c>
      <c r="M27" s="61">
        <f t="shared" si="11"/>
        <v>1</v>
      </c>
      <c r="N27" s="60">
        <f>VLOOKUP($A27,'Return Data'!$B$7:$R$2292,14,0)</f>
        <v>14.873799999999999</v>
      </c>
      <c r="O27" s="61">
        <f t="shared" si="12"/>
        <v>1</v>
      </c>
      <c r="P27" s="60">
        <f>VLOOKUP($A27,'Return Data'!$B$7:$R$2292,15,0)</f>
        <v>10.514099999999999</v>
      </c>
      <c r="Q27" s="61">
        <f>RANK(P27,P$8:P$30,0)</f>
        <v>1</v>
      </c>
      <c r="R27" s="60">
        <f>VLOOKUP($A27,'Return Data'!$B$7:$R$2292,16,0)</f>
        <v>9.3788999999999998</v>
      </c>
      <c r="S27" s="62">
        <f t="shared" si="13"/>
        <v>7</v>
      </c>
    </row>
    <row r="28" spans="1:19" x14ac:dyDescent="0.3">
      <c r="A28" s="58" t="s">
        <v>1569</v>
      </c>
      <c r="B28" s="59">
        <f>VLOOKUP($A28,'Return Data'!$B$7:$R$2292,3,0)</f>
        <v>44817</v>
      </c>
      <c r="C28" s="60">
        <f>VLOOKUP($A28,'Return Data'!$B$7:$R$2292,4,0)</f>
        <v>46.6218</v>
      </c>
      <c r="D28" s="60">
        <f>VLOOKUP($A28,'Return Data'!$B$7:$R$2292,10,0)</f>
        <v>4.9763999999999999</v>
      </c>
      <c r="E28" s="61">
        <f t="shared" si="7"/>
        <v>18</v>
      </c>
      <c r="F28" s="60">
        <f>VLOOKUP($A28,'Return Data'!$B$7:$R$2292,11,0)</f>
        <v>3.9489000000000001</v>
      </c>
      <c r="G28" s="61">
        <f t="shared" si="8"/>
        <v>15</v>
      </c>
      <c r="H28" s="60">
        <f>VLOOKUP($A28,'Return Data'!$B$7:$R$2292,12,0)</f>
        <v>3.4952000000000001</v>
      </c>
      <c r="I28" s="61">
        <f t="shared" si="9"/>
        <v>13</v>
      </c>
      <c r="J28" s="60">
        <f>VLOOKUP($A28,'Return Data'!$B$7:$R$2292,13,0)</f>
        <v>4.7293000000000003</v>
      </c>
      <c r="K28" s="61">
        <f t="shared" si="10"/>
        <v>11</v>
      </c>
      <c r="L28" s="60">
        <f>VLOOKUP($A28,'Return Data'!$B$7:$R$2292,17,0)</f>
        <v>12.025</v>
      </c>
      <c r="M28" s="61">
        <f t="shared" si="11"/>
        <v>16</v>
      </c>
      <c r="N28" s="60">
        <f>VLOOKUP($A28,'Return Data'!$B$7:$R$2292,14,0)</f>
        <v>9.9471000000000007</v>
      </c>
      <c r="O28" s="61">
        <f t="shared" si="12"/>
        <v>15</v>
      </c>
      <c r="P28" s="60">
        <f>VLOOKUP($A28,'Return Data'!$B$7:$R$2292,15,0)</f>
        <v>7.6718999999999999</v>
      </c>
      <c r="Q28" s="61">
        <f>RANK(P28,P$8:P$30,0)</f>
        <v>12</v>
      </c>
      <c r="R28" s="60">
        <f>VLOOKUP($A28,'Return Data'!$B$7:$R$2292,16,0)</f>
        <v>8.2542000000000009</v>
      </c>
      <c r="S28" s="62">
        <f t="shared" si="13"/>
        <v>18</v>
      </c>
    </row>
    <row r="29" spans="1:19" x14ac:dyDescent="0.3">
      <c r="A29" s="58" t="s">
        <v>1570</v>
      </c>
      <c r="B29" s="59">
        <f>VLOOKUP($A29,'Return Data'!$B$7:$R$2292,3,0)</f>
        <v>44817</v>
      </c>
      <c r="C29" s="60">
        <f>VLOOKUP($A29,'Return Data'!$B$7:$R$2292,4,0)</f>
        <v>13.77</v>
      </c>
      <c r="D29" s="60">
        <f>VLOOKUP($A29,'Return Data'!$B$7:$R$2292,10,0)</f>
        <v>5.5171999999999999</v>
      </c>
      <c r="E29" s="61">
        <f t="shared" si="7"/>
        <v>16</v>
      </c>
      <c r="F29" s="60">
        <f>VLOOKUP($A29,'Return Data'!$B$7:$R$2292,11,0)</f>
        <v>3.456</v>
      </c>
      <c r="G29" s="61">
        <f t="shared" si="8"/>
        <v>20</v>
      </c>
      <c r="H29" s="60">
        <f>VLOOKUP($A29,'Return Data'!$B$7:$R$2292,12,0)</f>
        <v>1.7738</v>
      </c>
      <c r="I29" s="61">
        <f t="shared" si="9"/>
        <v>19</v>
      </c>
      <c r="J29" s="60">
        <f>VLOOKUP($A29,'Return Data'!$B$7:$R$2292,13,0)</f>
        <v>2.4554</v>
      </c>
      <c r="K29" s="61">
        <f t="shared" si="10"/>
        <v>20</v>
      </c>
      <c r="L29" s="60">
        <f>VLOOKUP($A29,'Return Data'!$B$7:$R$2292,17,0)</f>
        <v>9.3510000000000009</v>
      </c>
      <c r="M29" s="61">
        <f t="shared" si="11"/>
        <v>21</v>
      </c>
      <c r="N29" s="60">
        <f>VLOOKUP($A29,'Return Data'!$B$7:$R$2292,14,0)</f>
        <v>8.9673999999999996</v>
      </c>
      <c r="O29" s="61">
        <f t="shared" si="12"/>
        <v>18</v>
      </c>
      <c r="P29" s="60"/>
      <c r="Q29" s="61"/>
      <c r="R29" s="60">
        <f>VLOOKUP($A29,'Return Data'!$B$7:$R$2292,16,0)</f>
        <v>8.1179000000000006</v>
      </c>
      <c r="S29" s="62">
        <f t="shared" si="13"/>
        <v>19</v>
      </c>
    </row>
    <row r="30" spans="1:19" x14ac:dyDescent="0.3">
      <c r="A30" s="58" t="s">
        <v>1571</v>
      </c>
      <c r="B30" s="59">
        <f>VLOOKUP($A30,'Return Data'!$B$7:$R$2292,3,0)</f>
        <v>44817</v>
      </c>
      <c r="C30" s="60">
        <f>VLOOKUP($A30,'Return Data'!$B$7:$R$2292,4,0)</f>
        <v>14.1991</v>
      </c>
      <c r="D30" s="60">
        <f>VLOOKUP($A30,'Return Data'!$B$7:$R$2292,10,0)</f>
        <v>6.867</v>
      </c>
      <c r="E30" s="61">
        <f t="shared" si="7"/>
        <v>11</v>
      </c>
      <c r="F30" s="60">
        <f>VLOOKUP($A30,'Return Data'!$B$7:$R$2292,11,0)</f>
        <v>5.9927000000000001</v>
      </c>
      <c r="G30" s="61">
        <f t="shared" si="8"/>
        <v>2</v>
      </c>
      <c r="H30" s="60">
        <f>VLOOKUP($A30,'Return Data'!$B$7:$R$2292,12,0)</f>
        <v>5.1963999999999997</v>
      </c>
      <c r="I30" s="61">
        <f t="shared" si="9"/>
        <v>4</v>
      </c>
      <c r="J30" s="60">
        <f>VLOOKUP($A30,'Return Data'!$B$7:$R$2292,13,0)</f>
        <v>7.0869999999999997</v>
      </c>
      <c r="K30" s="61">
        <f t="shared" si="10"/>
        <v>3</v>
      </c>
      <c r="L30" s="60">
        <f>VLOOKUP($A30,'Return Data'!$B$7:$R$2292,17,0)</f>
        <v>15.0344</v>
      </c>
      <c r="M30" s="61">
        <f t="shared" si="11"/>
        <v>6</v>
      </c>
      <c r="N30" s="60">
        <f>VLOOKUP($A30,'Return Data'!$B$7:$R$2292,14,0)</f>
        <v>11.329599999999999</v>
      </c>
      <c r="O30" s="61">
        <f t="shared" si="12"/>
        <v>10</v>
      </c>
      <c r="P30" s="60"/>
      <c r="Q30" s="61"/>
      <c r="R30" s="60">
        <f>VLOOKUP($A30,'Return Data'!$B$7:$R$2292,16,0)</f>
        <v>9.0632000000000001</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6.2497045454545459</v>
      </c>
      <c r="E32" s="69"/>
      <c r="F32" s="70">
        <f>AVERAGE(F8:F30)</f>
        <v>4.75819090909091</v>
      </c>
      <c r="G32" s="69"/>
      <c r="H32" s="70">
        <f>AVERAGE(H8:H30)</f>
        <v>3.4874818181818172</v>
      </c>
      <c r="I32" s="69"/>
      <c r="J32" s="70">
        <f>AVERAGE(J8:J30)</f>
        <v>4.8452590909090896</v>
      </c>
      <c r="K32" s="69"/>
      <c r="L32" s="70">
        <f>AVERAGE(L8:L30)</f>
        <v>13.281995454545454</v>
      </c>
      <c r="M32" s="69"/>
      <c r="N32" s="70">
        <f>AVERAGE(N8:N30)</f>
        <v>10.811809999999999</v>
      </c>
      <c r="O32" s="69"/>
      <c r="P32" s="70">
        <f>AVERAGE(P8:P30)</f>
        <v>8.0535749999999986</v>
      </c>
      <c r="Q32" s="69"/>
      <c r="R32" s="70">
        <f>AVERAGE(R8:R30)</f>
        <v>8.9438999999999993</v>
      </c>
      <c r="S32" s="71"/>
    </row>
    <row r="33" spans="1:19" x14ac:dyDescent="0.3">
      <c r="A33" s="68" t="s">
        <v>28</v>
      </c>
      <c r="B33" s="69"/>
      <c r="C33" s="69"/>
      <c r="D33" s="70">
        <f>MIN(D8:D30)</f>
        <v>2.4670999999999998</v>
      </c>
      <c r="E33" s="69"/>
      <c r="F33" s="70">
        <f>MIN(F8:F30)</f>
        <v>3.1867999999999999</v>
      </c>
      <c r="G33" s="69"/>
      <c r="H33" s="70">
        <f>MIN(H8:H30)</f>
        <v>0.1585</v>
      </c>
      <c r="I33" s="69"/>
      <c r="J33" s="70">
        <f>MIN(J8:J30)</f>
        <v>0.42370000000000002</v>
      </c>
      <c r="K33" s="69"/>
      <c r="L33" s="70">
        <f>MIN(L8:L30)</f>
        <v>8.3283000000000005</v>
      </c>
      <c r="M33" s="69"/>
      <c r="N33" s="70">
        <f>MIN(N8:N30)</f>
        <v>1.7333000000000001</v>
      </c>
      <c r="O33" s="69"/>
      <c r="P33" s="70">
        <f>MIN(P8:P30)</f>
        <v>1.2208000000000001</v>
      </c>
      <c r="Q33" s="69"/>
      <c r="R33" s="70">
        <f>MIN(R8:R30)</f>
        <v>4.1433</v>
      </c>
      <c r="S33" s="71"/>
    </row>
    <row r="34" spans="1:19" ht="15" thickBot="1" x14ac:dyDescent="0.35">
      <c r="A34" s="72" t="s">
        <v>29</v>
      </c>
      <c r="B34" s="73"/>
      <c r="C34" s="73"/>
      <c r="D34" s="74">
        <f>MAX(D8:D30)</f>
        <v>8.0014000000000003</v>
      </c>
      <c r="E34" s="73"/>
      <c r="F34" s="74">
        <f>MAX(F8:F30)</f>
        <v>6.6898</v>
      </c>
      <c r="G34" s="73"/>
      <c r="H34" s="74">
        <f>MAX(H8:H30)</f>
        <v>5.5170000000000003</v>
      </c>
      <c r="I34" s="73"/>
      <c r="J34" s="74">
        <f>MAX(J8:J30)</f>
        <v>8.9128000000000007</v>
      </c>
      <c r="K34" s="73"/>
      <c r="L34" s="74">
        <f>MAX(L8:L30)</f>
        <v>18.538399999999999</v>
      </c>
      <c r="M34" s="73"/>
      <c r="N34" s="74">
        <f>MAX(N8:N30)</f>
        <v>14.873799999999999</v>
      </c>
      <c r="O34" s="73"/>
      <c r="P34" s="74">
        <f>MAX(P8:P30)</f>
        <v>10.514099999999999</v>
      </c>
      <c r="Q34" s="73"/>
      <c r="R34" s="74">
        <f>MAX(R8:R30)</f>
        <v>12.8055</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44817</v>
      </c>
      <c r="C8" s="60">
        <f>VLOOKUP($A8,'Return Data'!$B$7:$R$2292,4,0)</f>
        <v>17.45</v>
      </c>
      <c r="D8" s="60">
        <f>VLOOKUP($A8,'Return Data'!$B$7:$R$2292,10,0)</f>
        <v>7.3186</v>
      </c>
      <c r="E8" s="61">
        <f t="shared" ref="E8:E23" si="0">RANK(D8,D$8:D$30,0)</f>
        <v>5</v>
      </c>
      <c r="F8" s="60">
        <f>VLOOKUP($A8,'Return Data'!$B$7:$R$2292,11,0)</f>
        <v>3.2544</v>
      </c>
      <c r="G8" s="61">
        <f t="shared" ref="G8:G23" si="1">RANK(F8,F$8:F$30,0)</f>
        <v>17</v>
      </c>
      <c r="H8" s="60">
        <f>VLOOKUP($A8,'Return Data'!$B$7:$R$2292,12,0)</f>
        <v>-0.62639999999999996</v>
      </c>
      <c r="I8" s="61">
        <f t="shared" ref="I8:I23" si="2">RANK(H8,H$8:H$30,0)</f>
        <v>22</v>
      </c>
      <c r="J8" s="60">
        <f>VLOOKUP($A8,'Return Data'!$B$7:$R$2292,13,0)</f>
        <v>-0.62639999999999996</v>
      </c>
      <c r="K8" s="61">
        <f t="shared" ref="K8:K23" si="3">RANK(J8,J$8:J$30,0)</f>
        <v>22</v>
      </c>
      <c r="L8" s="60">
        <f>VLOOKUP($A8,'Return Data'!$B$7:$R$2292,17,0)</f>
        <v>11.214600000000001</v>
      </c>
      <c r="M8" s="61">
        <f t="shared" ref="M8:M23" si="4">RANK(L8,L$8:L$30,0)</f>
        <v>12</v>
      </c>
      <c r="N8" s="60">
        <f>VLOOKUP($A8,'Return Data'!$B$7:$R$2292,14,0)</f>
        <v>9.6308000000000007</v>
      </c>
      <c r="O8" s="61">
        <f>RANK(N8,N$8:N$30,0)</f>
        <v>12</v>
      </c>
      <c r="P8" s="60">
        <f>VLOOKUP($A8,'Return Data'!$B$7:$R$2292,15,0)</f>
        <v>5.9474</v>
      </c>
      <c r="Q8" s="61">
        <f>RANK(P8,P$8:P$30,0)</f>
        <v>15</v>
      </c>
      <c r="R8" s="60">
        <f>VLOOKUP($A8,'Return Data'!$B$7:$R$2292,16,0)</f>
        <v>7.4015000000000004</v>
      </c>
      <c r="S8" s="62">
        <f t="shared" ref="S8:S23" si="5">RANK(R8,R$8:R$30,0)</f>
        <v>17</v>
      </c>
    </row>
    <row r="9" spans="1:20" x14ac:dyDescent="0.3">
      <c r="A9" s="58" t="s">
        <v>1573</v>
      </c>
      <c r="B9" s="59">
        <f>VLOOKUP($A9,'Return Data'!$B$7:$R$2292,3,0)</f>
        <v>44817</v>
      </c>
      <c r="C9" s="60">
        <f>VLOOKUP($A9,'Return Data'!$B$7:$R$2292,4,0)</f>
        <v>17.059999999999999</v>
      </c>
      <c r="D9" s="60">
        <f>VLOOKUP($A9,'Return Data'!$B$7:$R$2292,10,0)</f>
        <v>7.6341000000000001</v>
      </c>
      <c r="E9" s="61">
        <f t="shared" si="0"/>
        <v>3</v>
      </c>
      <c r="F9" s="60">
        <f>VLOOKUP($A9,'Return Data'!$B$7:$R$2292,11,0)</f>
        <v>4.0244</v>
      </c>
      <c r="G9" s="61">
        <f t="shared" si="1"/>
        <v>13</v>
      </c>
      <c r="H9" s="60">
        <f>VLOOKUP($A9,'Return Data'!$B$7:$R$2292,12,0)</f>
        <v>0.58960000000000001</v>
      </c>
      <c r="I9" s="61">
        <f t="shared" si="2"/>
        <v>20</v>
      </c>
      <c r="J9" s="60">
        <f>VLOOKUP($A9,'Return Data'!$B$7:$R$2292,13,0)</f>
        <v>1.0065</v>
      </c>
      <c r="K9" s="61">
        <f t="shared" si="3"/>
        <v>20</v>
      </c>
      <c r="L9" s="60">
        <f>VLOOKUP($A9,'Return Data'!$B$7:$R$2292,17,0)</f>
        <v>12.712199999999999</v>
      </c>
      <c r="M9" s="61">
        <f t="shared" si="4"/>
        <v>10</v>
      </c>
      <c r="N9" s="60">
        <f>VLOOKUP($A9,'Return Data'!$B$7:$R$2292,14,0)</f>
        <v>9.7837999999999994</v>
      </c>
      <c r="O9" s="61">
        <f>RANK(N9,N$8:N$30,0)</f>
        <v>11</v>
      </c>
      <c r="P9" s="60">
        <f>VLOOKUP($A9,'Return Data'!$B$7:$R$2292,15,0)</f>
        <v>7.9782999999999999</v>
      </c>
      <c r="Q9" s="61">
        <f>RANK(P9,P$8:P$30,0)</f>
        <v>5</v>
      </c>
      <c r="R9" s="60">
        <f>VLOOKUP($A9,'Return Data'!$B$7:$R$2292,16,0)</f>
        <v>7.8276000000000003</v>
      </c>
      <c r="S9" s="62">
        <f t="shared" si="5"/>
        <v>12</v>
      </c>
    </row>
    <row r="10" spans="1:20" x14ac:dyDescent="0.3">
      <c r="A10" s="58" t="s">
        <v>1969</v>
      </c>
      <c r="B10" s="59">
        <f>VLOOKUP($A10,'Return Data'!$B$7:$R$2292,3,0)</f>
        <v>44817</v>
      </c>
      <c r="C10" s="60">
        <f>VLOOKUP($A10,'Return Data'!$B$7:$R$2292,4,0)</f>
        <v>12.7433</v>
      </c>
      <c r="D10" s="60">
        <f>VLOOKUP($A10,'Return Data'!$B$7:$R$2292,10,0)</f>
        <v>7.6346999999999996</v>
      </c>
      <c r="E10" s="61">
        <f t="shared" si="0"/>
        <v>2</v>
      </c>
      <c r="F10" s="60">
        <f>VLOOKUP($A10,'Return Data'!$B$7:$R$2292,11,0)</f>
        <v>4.9168000000000003</v>
      </c>
      <c r="G10" s="61">
        <f t="shared" si="1"/>
        <v>7</v>
      </c>
      <c r="H10" s="60">
        <f>VLOOKUP($A10,'Return Data'!$B$7:$R$2292,12,0)</f>
        <v>3.6884000000000001</v>
      </c>
      <c r="I10" s="61">
        <f t="shared" si="2"/>
        <v>6</v>
      </c>
      <c r="J10" s="60">
        <f>VLOOKUP($A10,'Return Data'!$B$7:$R$2292,13,0)</f>
        <v>4.1119000000000003</v>
      </c>
      <c r="K10" s="61">
        <f t="shared" si="3"/>
        <v>9</v>
      </c>
      <c r="L10" s="60">
        <f>VLOOKUP($A10,'Return Data'!$B$7:$R$2292,17,0)</f>
        <v>7.1266999999999996</v>
      </c>
      <c r="M10" s="61">
        <f t="shared" si="4"/>
        <v>22</v>
      </c>
      <c r="N10" s="60"/>
      <c r="O10" s="61"/>
      <c r="P10" s="60"/>
      <c r="Q10" s="61"/>
      <c r="R10" s="60">
        <f>VLOOKUP($A10,'Return Data'!$B$7:$R$2292,16,0)</f>
        <v>8.0269999999999992</v>
      </c>
      <c r="S10" s="62">
        <f t="shared" si="5"/>
        <v>11</v>
      </c>
    </row>
    <row r="11" spans="1:20" x14ac:dyDescent="0.3">
      <c r="A11" s="58" t="s">
        <v>1574</v>
      </c>
      <c r="B11" s="59">
        <f>VLOOKUP($A11,'Return Data'!$B$7:$R$2292,3,0)</f>
        <v>44817</v>
      </c>
      <c r="C11" s="60">
        <f>VLOOKUP($A11,'Return Data'!$B$7:$R$2292,4,0)</f>
        <v>16.587</v>
      </c>
      <c r="D11" s="60">
        <f>VLOOKUP($A11,'Return Data'!$B$7:$R$2292,10,0)</f>
        <v>5.5823999999999998</v>
      </c>
      <c r="E11" s="61">
        <f t="shared" si="0"/>
        <v>14</v>
      </c>
      <c r="F11" s="60">
        <f>VLOOKUP($A11,'Return Data'!$B$7:$R$2292,11,0)</f>
        <v>4.2092999999999998</v>
      </c>
      <c r="G11" s="61">
        <f t="shared" si="1"/>
        <v>12</v>
      </c>
      <c r="H11" s="60">
        <f>VLOOKUP($A11,'Return Data'!$B$7:$R$2292,12,0)</f>
        <v>4.7092999999999998</v>
      </c>
      <c r="I11" s="61">
        <f t="shared" si="2"/>
        <v>3</v>
      </c>
      <c r="J11" s="60">
        <f>VLOOKUP($A11,'Return Data'!$B$7:$R$2292,13,0)</f>
        <v>2.6360000000000001</v>
      </c>
      <c r="K11" s="61">
        <f t="shared" si="3"/>
        <v>17</v>
      </c>
      <c r="L11" s="60">
        <f>VLOOKUP($A11,'Return Data'!$B$7:$R$2292,17,0)</f>
        <v>13.053699999999999</v>
      </c>
      <c r="M11" s="61">
        <f t="shared" si="4"/>
        <v>9</v>
      </c>
      <c r="N11" s="60">
        <f>VLOOKUP($A11,'Return Data'!$B$7:$R$2292,14,0)</f>
        <v>9.9436</v>
      </c>
      <c r="O11" s="61">
        <f t="shared" ref="O11:O17" si="6">RANK(N11,N$8:N$30,0)</f>
        <v>10</v>
      </c>
      <c r="P11" s="60">
        <f>VLOOKUP($A11,'Return Data'!$B$7:$R$2292,15,0)</f>
        <v>6.4340999999999999</v>
      </c>
      <c r="Q11" s="61">
        <f>RANK(P11,P$8:P$30,0)</f>
        <v>12</v>
      </c>
      <c r="R11" s="60">
        <f>VLOOKUP($A11,'Return Data'!$B$7:$R$2292,16,0)</f>
        <v>8.1408000000000005</v>
      </c>
      <c r="S11" s="62">
        <f t="shared" si="5"/>
        <v>9</v>
      </c>
    </row>
    <row r="12" spans="1:20" x14ac:dyDescent="0.3">
      <c r="A12" s="58" t="s">
        <v>1575</v>
      </c>
      <c r="B12" s="59">
        <f>VLOOKUP($A12,'Return Data'!$B$7:$R$2292,3,0)</f>
        <v>44817</v>
      </c>
      <c r="C12" s="60">
        <f>VLOOKUP($A12,'Return Data'!$B$7:$R$2292,4,0)</f>
        <v>18.799499999999998</v>
      </c>
      <c r="D12" s="60">
        <f>VLOOKUP($A12,'Return Data'!$B$7:$R$2292,10,0)</f>
        <v>5.8708999999999998</v>
      </c>
      <c r="E12" s="61">
        <f t="shared" si="0"/>
        <v>13</v>
      </c>
      <c r="F12" s="60">
        <f>VLOOKUP($A12,'Return Data'!$B$7:$R$2292,11,0)</f>
        <v>4.4062999999999999</v>
      </c>
      <c r="G12" s="61">
        <f t="shared" si="1"/>
        <v>10</v>
      </c>
      <c r="H12" s="60">
        <f>VLOOKUP($A12,'Return Data'!$B$7:$R$2292,12,0)</f>
        <v>2.6924999999999999</v>
      </c>
      <c r="I12" s="61">
        <f t="shared" si="2"/>
        <v>12</v>
      </c>
      <c r="J12" s="60">
        <f>VLOOKUP($A12,'Return Data'!$B$7:$R$2292,13,0)</f>
        <v>3.1240000000000001</v>
      </c>
      <c r="K12" s="61">
        <f t="shared" si="3"/>
        <v>15</v>
      </c>
      <c r="L12" s="60">
        <f>VLOOKUP($A12,'Return Data'!$B$7:$R$2292,17,0)</f>
        <v>10.928800000000001</v>
      </c>
      <c r="M12" s="61">
        <f t="shared" si="4"/>
        <v>15</v>
      </c>
      <c r="N12" s="60">
        <f>VLOOKUP($A12,'Return Data'!$B$7:$R$2292,14,0)</f>
        <v>10.3437</v>
      </c>
      <c r="O12" s="61">
        <f t="shared" si="6"/>
        <v>9</v>
      </c>
      <c r="P12" s="60">
        <f>VLOOKUP($A12,'Return Data'!$B$7:$R$2292,15,0)</f>
        <v>8.3033000000000001</v>
      </c>
      <c r="Q12" s="61">
        <f>RANK(P12,P$8:P$30,0)</f>
        <v>2</v>
      </c>
      <c r="R12" s="60">
        <f>VLOOKUP($A12,'Return Data'!$B$7:$R$2292,16,0)</f>
        <v>8.2928999999999995</v>
      </c>
      <c r="S12" s="62">
        <f t="shared" si="5"/>
        <v>6</v>
      </c>
    </row>
    <row r="13" spans="1:20" x14ac:dyDescent="0.3">
      <c r="A13" s="58" t="s">
        <v>1576</v>
      </c>
      <c r="B13" s="59">
        <f>VLOOKUP($A13,'Return Data'!$B$7:$R$2292,3,0)</f>
        <v>44817</v>
      </c>
      <c r="C13" s="60">
        <f>VLOOKUP($A13,'Return Data'!$B$7:$R$2292,4,0)</f>
        <v>13.1791</v>
      </c>
      <c r="D13" s="60">
        <f>VLOOKUP($A13,'Return Data'!$B$7:$R$2292,10,0)</f>
        <v>6.7903000000000002</v>
      </c>
      <c r="E13" s="61">
        <f t="shared" si="0"/>
        <v>9</v>
      </c>
      <c r="F13" s="60">
        <f>VLOOKUP($A13,'Return Data'!$B$7:$R$2292,11,0)</f>
        <v>5.2039</v>
      </c>
      <c r="G13" s="61">
        <f t="shared" si="1"/>
        <v>6</v>
      </c>
      <c r="H13" s="60">
        <f>VLOOKUP($A13,'Return Data'!$B$7:$R$2292,12,0)</f>
        <v>2.9150999999999998</v>
      </c>
      <c r="I13" s="61">
        <f t="shared" si="2"/>
        <v>10</v>
      </c>
      <c r="J13" s="60">
        <f>VLOOKUP($A13,'Return Data'!$B$7:$R$2292,13,0)</f>
        <v>5.032</v>
      </c>
      <c r="K13" s="61">
        <f t="shared" si="3"/>
        <v>6</v>
      </c>
      <c r="L13" s="60">
        <f>VLOOKUP($A13,'Return Data'!$B$7:$R$2292,17,0)</f>
        <v>13.4847</v>
      </c>
      <c r="M13" s="61">
        <f t="shared" si="4"/>
        <v>8</v>
      </c>
      <c r="N13" s="60">
        <f>VLOOKUP($A13,'Return Data'!$B$7:$R$2292,14,0)</f>
        <v>9.1707000000000001</v>
      </c>
      <c r="O13" s="61">
        <f t="shared" si="6"/>
        <v>13</v>
      </c>
      <c r="P13" s="60"/>
      <c r="Q13" s="61"/>
      <c r="R13" s="60">
        <f>VLOOKUP($A13,'Return Data'!$B$7:$R$2292,16,0)</f>
        <v>7.0548999999999999</v>
      </c>
      <c r="S13" s="62">
        <f t="shared" si="5"/>
        <v>18</v>
      </c>
    </row>
    <row r="14" spans="1:20" x14ac:dyDescent="0.3">
      <c r="A14" s="58" t="s">
        <v>1577</v>
      </c>
      <c r="B14" s="59">
        <f>VLOOKUP($A14,'Return Data'!$B$7:$R$2292,3,0)</f>
        <v>44817</v>
      </c>
      <c r="C14" s="60">
        <f>VLOOKUP($A14,'Return Data'!$B$7:$R$2292,4,0)</f>
        <v>50.064</v>
      </c>
      <c r="D14" s="60">
        <f>VLOOKUP($A14,'Return Data'!$B$7:$R$2292,10,0)</f>
        <v>6.7850000000000001</v>
      </c>
      <c r="E14" s="61">
        <f t="shared" si="0"/>
        <v>10</v>
      </c>
      <c r="F14" s="60">
        <f>VLOOKUP($A14,'Return Data'!$B$7:$R$2292,11,0)</f>
        <v>5.4245000000000001</v>
      </c>
      <c r="G14" s="61">
        <f t="shared" si="1"/>
        <v>3</v>
      </c>
      <c r="H14" s="60">
        <f>VLOOKUP($A14,'Return Data'!$B$7:$R$2292,12,0)</f>
        <v>4.4001000000000001</v>
      </c>
      <c r="I14" s="61">
        <f t="shared" si="2"/>
        <v>5</v>
      </c>
      <c r="J14" s="60">
        <f>VLOOKUP($A14,'Return Data'!$B$7:$R$2292,13,0)</f>
        <v>6.0206</v>
      </c>
      <c r="K14" s="61">
        <f t="shared" si="3"/>
        <v>5</v>
      </c>
      <c r="L14" s="60">
        <f>VLOOKUP($A14,'Return Data'!$B$7:$R$2292,17,0)</f>
        <v>16.2364</v>
      </c>
      <c r="M14" s="61">
        <f t="shared" si="4"/>
        <v>2</v>
      </c>
      <c r="N14" s="60">
        <f>VLOOKUP($A14,'Return Data'!$B$7:$R$2292,14,0)</f>
        <v>11.0829</v>
      </c>
      <c r="O14" s="61">
        <f t="shared" si="6"/>
        <v>5</v>
      </c>
      <c r="P14" s="60">
        <f>VLOOKUP($A14,'Return Data'!$B$7:$R$2292,15,0)</f>
        <v>8.02</v>
      </c>
      <c r="Q14" s="61">
        <f>RANK(P14,P$8:P$30,0)</f>
        <v>4</v>
      </c>
      <c r="R14" s="60">
        <f>VLOOKUP($A14,'Return Data'!$B$7:$R$2292,16,0)</f>
        <v>9.3610000000000007</v>
      </c>
      <c r="S14" s="62">
        <f t="shared" si="5"/>
        <v>2</v>
      </c>
    </row>
    <row r="15" spans="1:20" x14ac:dyDescent="0.3">
      <c r="A15" s="58" t="s">
        <v>1578</v>
      </c>
      <c r="B15" s="59">
        <f>VLOOKUP($A15,'Return Data'!$B$7:$R$2292,3,0)</f>
        <v>44817</v>
      </c>
      <c r="C15" s="60">
        <f>VLOOKUP($A15,'Return Data'!$B$7:$R$2292,4,0)</f>
        <v>17.649999999999999</v>
      </c>
      <c r="D15" s="60">
        <f>VLOOKUP($A15,'Return Data'!$B$7:$R$2292,10,0)</f>
        <v>2.3188</v>
      </c>
      <c r="E15" s="61">
        <f t="shared" si="0"/>
        <v>22</v>
      </c>
      <c r="F15" s="60">
        <f>VLOOKUP($A15,'Return Data'!$B$7:$R$2292,11,0)</f>
        <v>3.5190999999999999</v>
      </c>
      <c r="G15" s="61">
        <f t="shared" si="1"/>
        <v>15</v>
      </c>
      <c r="H15" s="60">
        <f>VLOOKUP($A15,'Return Data'!$B$7:$R$2292,12,0)</f>
        <v>4.9345999999999997</v>
      </c>
      <c r="I15" s="61">
        <f t="shared" si="2"/>
        <v>1</v>
      </c>
      <c r="J15" s="60">
        <f>VLOOKUP($A15,'Return Data'!$B$7:$R$2292,13,0)</f>
        <v>6.1974</v>
      </c>
      <c r="K15" s="61">
        <f t="shared" si="3"/>
        <v>4</v>
      </c>
      <c r="L15" s="60">
        <f>VLOOKUP($A15,'Return Data'!$B$7:$R$2292,17,0)</f>
        <v>10.5273</v>
      </c>
      <c r="M15" s="61">
        <f t="shared" si="4"/>
        <v>18</v>
      </c>
      <c r="N15" s="60">
        <f>VLOOKUP($A15,'Return Data'!$B$7:$R$2292,14,0)</f>
        <v>7.9696999999999996</v>
      </c>
      <c r="O15" s="61">
        <f t="shared" si="6"/>
        <v>19</v>
      </c>
      <c r="P15" s="60">
        <f>VLOOKUP($A15,'Return Data'!$B$7:$R$2292,15,0)</f>
        <v>7.1055000000000001</v>
      </c>
      <c r="Q15" s="61">
        <f>RANK(P15,P$8:P$30,0)</f>
        <v>8</v>
      </c>
      <c r="R15" s="60">
        <f>VLOOKUP($A15,'Return Data'!$B$7:$R$2292,16,0)</f>
        <v>7.5778999999999996</v>
      </c>
      <c r="S15" s="62">
        <f t="shared" si="5"/>
        <v>15</v>
      </c>
    </row>
    <row r="16" spans="1:20" x14ac:dyDescent="0.3">
      <c r="A16" s="58" t="s">
        <v>1579</v>
      </c>
      <c r="B16" s="59">
        <f>VLOOKUP($A16,'Return Data'!$B$7:$R$2292,3,0)</f>
        <v>44817</v>
      </c>
      <c r="C16" s="60">
        <f>VLOOKUP($A16,'Return Data'!$B$7:$R$2292,4,0)</f>
        <v>21.475300000000001</v>
      </c>
      <c r="D16" s="60">
        <f>VLOOKUP($A16,'Return Data'!$B$7:$R$2292,10,0)</f>
        <v>7.2885</v>
      </c>
      <c r="E16" s="61">
        <f t="shared" si="0"/>
        <v>6</v>
      </c>
      <c r="F16" s="60">
        <f>VLOOKUP($A16,'Return Data'!$B$7:$R$2292,11,0)</f>
        <v>5.2653999999999996</v>
      </c>
      <c r="G16" s="61">
        <f t="shared" si="1"/>
        <v>5</v>
      </c>
      <c r="H16" s="60">
        <f>VLOOKUP($A16,'Return Data'!$B$7:$R$2292,12,0)</f>
        <v>2.9329000000000001</v>
      </c>
      <c r="I16" s="61">
        <f t="shared" si="2"/>
        <v>9</v>
      </c>
      <c r="J16" s="60">
        <f>VLOOKUP($A16,'Return Data'!$B$7:$R$2292,13,0)</f>
        <v>3.6728000000000001</v>
      </c>
      <c r="K16" s="61">
        <f t="shared" si="3"/>
        <v>11</v>
      </c>
      <c r="L16" s="60">
        <f>VLOOKUP($A16,'Return Data'!$B$7:$R$2292,17,0)</f>
        <v>11.1244</v>
      </c>
      <c r="M16" s="61">
        <f t="shared" si="4"/>
        <v>13</v>
      </c>
      <c r="N16" s="60">
        <f>VLOOKUP($A16,'Return Data'!$B$7:$R$2292,14,0)</f>
        <v>9.1166</v>
      </c>
      <c r="O16" s="61">
        <f t="shared" si="6"/>
        <v>14</v>
      </c>
      <c r="P16" s="60">
        <f>VLOOKUP($A16,'Return Data'!$B$7:$R$2292,15,0)</f>
        <v>6.0370999999999997</v>
      </c>
      <c r="Q16" s="61">
        <f>RANK(P16,P$8:P$30,0)</f>
        <v>14</v>
      </c>
      <c r="R16" s="60">
        <f>VLOOKUP($A16,'Return Data'!$B$7:$R$2292,16,0)</f>
        <v>6.8544</v>
      </c>
      <c r="S16" s="62">
        <f t="shared" si="5"/>
        <v>19</v>
      </c>
    </row>
    <row r="17" spans="1:19" x14ac:dyDescent="0.3">
      <c r="A17" s="58" t="s">
        <v>1580</v>
      </c>
      <c r="B17" s="59">
        <f>VLOOKUP($A17,'Return Data'!$B$7:$R$2292,3,0)</f>
        <v>44817</v>
      </c>
      <c r="C17" s="60">
        <f>VLOOKUP($A17,'Return Data'!$B$7:$R$2292,4,0)</f>
        <v>25.323</v>
      </c>
      <c r="D17" s="60">
        <f>VLOOKUP($A17,'Return Data'!$B$7:$R$2292,10,0)</f>
        <v>4.2099000000000002</v>
      </c>
      <c r="E17" s="61">
        <f t="shared" si="0"/>
        <v>20</v>
      </c>
      <c r="F17" s="60">
        <f>VLOOKUP($A17,'Return Data'!$B$7:$R$2292,11,0)</f>
        <v>2.9390000000000001</v>
      </c>
      <c r="G17" s="61">
        <f t="shared" si="1"/>
        <v>19</v>
      </c>
      <c r="H17" s="60">
        <f>VLOOKUP($A17,'Return Data'!$B$7:$R$2292,12,0)</f>
        <v>2.3565</v>
      </c>
      <c r="I17" s="61">
        <f t="shared" si="2"/>
        <v>15</v>
      </c>
      <c r="J17" s="60">
        <f>VLOOKUP($A17,'Return Data'!$B$7:$R$2292,13,0)</f>
        <v>2.8553999999999999</v>
      </c>
      <c r="K17" s="61">
        <f t="shared" si="3"/>
        <v>16</v>
      </c>
      <c r="L17" s="60">
        <f>VLOOKUP($A17,'Return Data'!$B$7:$R$2292,17,0)</f>
        <v>9.2658000000000005</v>
      </c>
      <c r="M17" s="61">
        <f t="shared" si="4"/>
        <v>19</v>
      </c>
      <c r="N17" s="60">
        <f>VLOOKUP($A17,'Return Data'!$B$7:$R$2292,14,0)</f>
        <v>8.2481000000000009</v>
      </c>
      <c r="O17" s="61">
        <f t="shared" si="6"/>
        <v>18</v>
      </c>
      <c r="P17" s="60">
        <f>VLOOKUP($A17,'Return Data'!$B$7:$R$2292,15,0)</f>
        <v>6.2441000000000004</v>
      </c>
      <c r="Q17" s="61">
        <f>RANK(P17,P$8:P$30,0)</f>
        <v>13</v>
      </c>
      <c r="R17" s="60">
        <f>VLOOKUP($A17,'Return Data'!$B$7:$R$2292,16,0)</f>
        <v>6.7271000000000001</v>
      </c>
      <c r="S17" s="62">
        <f t="shared" si="5"/>
        <v>21</v>
      </c>
    </row>
    <row r="18" spans="1:19" x14ac:dyDescent="0.3">
      <c r="A18" s="58" t="s">
        <v>1581</v>
      </c>
      <c r="B18" s="59">
        <f>VLOOKUP($A18,'Return Data'!$B$7:$R$2292,3,0)</f>
        <v>44817</v>
      </c>
      <c r="C18" s="60">
        <f>VLOOKUP($A18,'Return Data'!$B$7:$R$2292,4,0)</f>
        <v>12.603400000000001</v>
      </c>
      <c r="D18" s="60">
        <f>VLOOKUP($A18,'Return Data'!$B$7:$R$2292,10,0)</f>
        <v>6.1589</v>
      </c>
      <c r="E18" s="61">
        <f t="shared" si="0"/>
        <v>12</v>
      </c>
      <c r="F18" s="60">
        <f>VLOOKUP($A18,'Return Data'!$B$7:$R$2292,11,0)</f>
        <v>2.8077000000000001</v>
      </c>
      <c r="G18" s="61">
        <f t="shared" si="1"/>
        <v>21</v>
      </c>
      <c r="H18" s="60">
        <f>VLOOKUP($A18,'Return Data'!$B$7:$R$2292,12,0)</f>
        <v>-0.3266</v>
      </c>
      <c r="I18" s="61">
        <f t="shared" si="2"/>
        <v>21</v>
      </c>
      <c r="J18" s="60">
        <f>VLOOKUP($A18,'Return Data'!$B$7:$R$2292,13,0)</f>
        <v>0.79979999999999996</v>
      </c>
      <c r="K18" s="61">
        <f t="shared" si="3"/>
        <v>21</v>
      </c>
      <c r="L18" s="60">
        <f>VLOOKUP($A18,'Return Data'!$B$7:$R$2292,17,0)</f>
        <v>7.6454000000000004</v>
      </c>
      <c r="M18" s="61">
        <f t="shared" si="4"/>
        <v>21</v>
      </c>
      <c r="N18" s="60"/>
      <c r="O18" s="61"/>
      <c r="P18" s="60"/>
      <c r="Q18" s="61"/>
      <c r="R18" s="60">
        <f>VLOOKUP($A18,'Return Data'!$B$7:$R$2292,16,0)</f>
        <v>6.7876000000000003</v>
      </c>
      <c r="S18" s="62">
        <f t="shared" si="5"/>
        <v>20</v>
      </c>
    </row>
    <row r="19" spans="1:19" x14ac:dyDescent="0.3">
      <c r="A19" s="58" t="s">
        <v>1582</v>
      </c>
      <c r="B19" s="59">
        <f>VLOOKUP($A19,'Return Data'!$B$7:$R$2292,3,0)</f>
        <v>44817</v>
      </c>
      <c r="C19" s="60">
        <f>VLOOKUP($A19,'Return Data'!$B$7:$R$2292,4,0)</f>
        <v>19.199100000000001</v>
      </c>
      <c r="D19" s="60">
        <f>VLOOKUP($A19,'Return Data'!$B$7:$R$2292,10,0)</f>
        <v>5.3887999999999998</v>
      </c>
      <c r="E19" s="61">
        <f t="shared" si="0"/>
        <v>15</v>
      </c>
      <c r="F19" s="60">
        <f>VLOOKUP($A19,'Return Data'!$B$7:$R$2292,11,0)</f>
        <v>4.9147999999999996</v>
      </c>
      <c r="G19" s="61">
        <f t="shared" si="1"/>
        <v>8</v>
      </c>
      <c r="H19" s="60">
        <f>VLOOKUP($A19,'Return Data'!$B$7:$R$2292,12,0)</f>
        <v>4.718</v>
      </c>
      <c r="I19" s="61">
        <f t="shared" si="2"/>
        <v>2</v>
      </c>
      <c r="J19" s="60">
        <f>VLOOKUP($A19,'Return Data'!$B$7:$R$2292,13,0)</f>
        <v>7.8182999999999998</v>
      </c>
      <c r="K19" s="61">
        <f t="shared" si="3"/>
        <v>1</v>
      </c>
      <c r="L19" s="60">
        <f>VLOOKUP($A19,'Return Data'!$B$7:$R$2292,17,0)</f>
        <v>11.826599999999999</v>
      </c>
      <c r="M19" s="61">
        <f t="shared" si="4"/>
        <v>11</v>
      </c>
      <c r="N19" s="60">
        <f>VLOOKUP($A19,'Return Data'!$B$7:$R$2292,14,0)</f>
        <v>10.427300000000001</v>
      </c>
      <c r="O19" s="61">
        <f>RANK(N19,N$8:N$30,0)</f>
        <v>8</v>
      </c>
      <c r="P19" s="60">
        <f>VLOOKUP($A19,'Return Data'!$B$7:$R$2292,15,0)</f>
        <v>8.1576000000000004</v>
      </c>
      <c r="Q19" s="61">
        <f>RANK(P19,P$8:P$30,0)</f>
        <v>3</v>
      </c>
      <c r="R19" s="60">
        <f>VLOOKUP($A19,'Return Data'!$B$7:$R$2292,16,0)</f>
        <v>8.5808</v>
      </c>
      <c r="S19" s="62">
        <f t="shared" si="5"/>
        <v>4</v>
      </c>
    </row>
    <row r="20" spans="1:19" x14ac:dyDescent="0.3">
      <c r="A20" s="58" t="s">
        <v>1583</v>
      </c>
      <c r="B20" s="59">
        <f>VLOOKUP($A20,'Return Data'!$B$7:$R$2292,3,0)</f>
        <v>44817</v>
      </c>
      <c r="C20" s="60">
        <f>VLOOKUP($A20,'Return Data'!$B$7:$R$2292,4,0)</f>
        <v>23.512</v>
      </c>
      <c r="D20" s="60">
        <f>VLOOKUP($A20,'Return Data'!$B$7:$R$2292,10,0)</f>
        <v>5.1756000000000002</v>
      </c>
      <c r="E20" s="61">
        <f t="shared" si="0"/>
        <v>17</v>
      </c>
      <c r="F20" s="60">
        <f>VLOOKUP($A20,'Return Data'!$B$7:$R$2292,11,0)</f>
        <v>2.8565999999999998</v>
      </c>
      <c r="G20" s="61">
        <f t="shared" si="1"/>
        <v>20</v>
      </c>
      <c r="H20" s="60">
        <f>VLOOKUP($A20,'Return Data'!$B$7:$R$2292,12,0)</f>
        <v>2.4801000000000002</v>
      </c>
      <c r="I20" s="61">
        <f t="shared" si="2"/>
        <v>14</v>
      </c>
      <c r="J20" s="60">
        <f>VLOOKUP($A20,'Return Data'!$B$7:$R$2292,13,0)</f>
        <v>3.4676999999999998</v>
      </c>
      <c r="K20" s="61">
        <f t="shared" si="3"/>
        <v>13</v>
      </c>
      <c r="L20" s="60">
        <f>VLOOKUP($A20,'Return Data'!$B$7:$R$2292,17,0)</f>
        <v>14.4833</v>
      </c>
      <c r="M20" s="61">
        <f t="shared" si="4"/>
        <v>5</v>
      </c>
      <c r="N20" s="60">
        <f>VLOOKUP($A20,'Return Data'!$B$7:$R$2292,14,0)</f>
        <v>10.952400000000001</v>
      </c>
      <c r="O20" s="61">
        <f>RANK(N20,N$8:N$30,0)</f>
        <v>6</v>
      </c>
      <c r="P20" s="60">
        <f>VLOOKUP($A20,'Return Data'!$B$7:$R$2292,15,0)</f>
        <v>7.0724</v>
      </c>
      <c r="Q20" s="61">
        <f>RANK(P20,P$8:P$30,0)</f>
        <v>9</v>
      </c>
      <c r="R20" s="60">
        <f>VLOOKUP($A20,'Return Data'!$B$7:$R$2292,16,0)</f>
        <v>8.1495999999999995</v>
      </c>
      <c r="S20" s="62">
        <f t="shared" si="5"/>
        <v>8</v>
      </c>
    </row>
    <row r="21" spans="1:19" x14ac:dyDescent="0.3">
      <c r="A21" s="58" t="s">
        <v>1584</v>
      </c>
      <c r="B21" s="59">
        <f>VLOOKUP($A21,'Return Data'!$B$7:$R$2292,3,0)</f>
        <v>44817</v>
      </c>
      <c r="C21" s="60">
        <f>VLOOKUP($A21,'Return Data'!$B$7:$R$2292,4,0)</f>
        <v>15.981999999999999</v>
      </c>
      <c r="D21" s="60">
        <f>VLOOKUP($A21,'Return Data'!$B$7:$R$2292,10,0)</f>
        <v>7.2329999999999997</v>
      </c>
      <c r="E21" s="61">
        <f t="shared" si="0"/>
        <v>7</v>
      </c>
      <c r="F21" s="60">
        <f>VLOOKUP($A21,'Return Data'!$B$7:$R$2292,11,0)</f>
        <v>4.7401999999999997</v>
      </c>
      <c r="G21" s="61">
        <f t="shared" si="1"/>
        <v>9</v>
      </c>
      <c r="H21" s="60">
        <f>VLOOKUP($A21,'Return Data'!$B$7:$R$2292,12,0)</f>
        <v>2.3287</v>
      </c>
      <c r="I21" s="61">
        <f t="shared" si="2"/>
        <v>16</v>
      </c>
      <c r="J21" s="60">
        <f>VLOOKUP($A21,'Return Data'!$B$7:$R$2292,13,0)</f>
        <v>3.8919000000000001</v>
      </c>
      <c r="K21" s="61">
        <f t="shared" si="3"/>
        <v>10</v>
      </c>
      <c r="L21" s="60">
        <f>VLOOKUP($A21,'Return Data'!$B$7:$R$2292,17,0)</f>
        <v>15.5189</v>
      </c>
      <c r="M21" s="61">
        <f t="shared" si="4"/>
        <v>3</v>
      </c>
      <c r="N21" s="60">
        <f>VLOOKUP($A21,'Return Data'!$B$7:$R$2292,14,0)</f>
        <v>12.636699999999999</v>
      </c>
      <c r="O21" s="61">
        <f>RANK(N21,N$8:N$30,0)</f>
        <v>3</v>
      </c>
      <c r="P21" s="60">
        <f>VLOOKUP($A21,'Return Data'!$B$7:$R$2292,15,0)</f>
        <v>7.7994000000000003</v>
      </c>
      <c r="Q21" s="61">
        <f>RANK(P21,P$8:P$30,0)</f>
        <v>7</v>
      </c>
      <c r="R21" s="60">
        <f>VLOOKUP($A21,'Return Data'!$B$7:$R$2292,16,0)</f>
        <v>8.7066999999999997</v>
      </c>
      <c r="S21" s="62">
        <f t="shared" si="5"/>
        <v>3</v>
      </c>
    </row>
    <row r="22" spans="1:19" x14ac:dyDescent="0.3">
      <c r="A22" s="58" t="s">
        <v>1585</v>
      </c>
      <c r="B22" s="59">
        <f>VLOOKUP($A22,'Return Data'!$B$7:$R$2292,3,0)</f>
        <v>44817</v>
      </c>
      <c r="C22" s="60">
        <f>VLOOKUP($A22,'Return Data'!$B$7:$R$2292,4,0)</f>
        <v>15.079000000000001</v>
      </c>
      <c r="D22" s="60">
        <f>VLOOKUP($A22,'Return Data'!$B$7:$R$2292,10,0)</f>
        <v>7.7302</v>
      </c>
      <c r="E22" s="61">
        <f t="shared" si="0"/>
        <v>1</v>
      </c>
      <c r="F22" s="60">
        <f>VLOOKUP($A22,'Return Data'!$B$7:$R$2292,11,0)</f>
        <v>5.3959999999999999</v>
      </c>
      <c r="G22" s="61">
        <f t="shared" si="1"/>
        <v>4</v>
      </c>
      <c r="H22" s="60">
        <f>VLOOKUP($A22,'Return Data'!$B$7:$R$2292,12,0)</f>
        <v>2.9354</v>
      </c>
      <c r="I22" s="61">
        <f t="shared" si="2"/>
        <v>8</v>
      </c>
      <c r="J22" s="60">
        <f>VLOOKUP($A22,'Return Data'!$B$7:$R$2292,13,0)</f>
        <v>4.2952000000000004</v>
      </c>
      <c r="K22" s="61">
        <f t="shared" si="3"/>
        <v>7</v>
      </c>
      <c r="L22" s="60">
        <f>VLOOKUP($A22,'Return Data'!$B$7:$R$2292,17,0)</f>
        <v>14.485900000000001</v>
      </c>
      <c r="M22" s="61">
        <f t="shared" si="4"/>
        <v>4</v>
      </c>
      <c r="N22" s="60">
        <f>VLOOKUP($A22,'Return Data'!$B$7:$R$2292,14,0)</f>
        <v>12.8886</v>
      </c>
      <c r="O22" s="61">
        <f>RANK(N22,N$8:N$30,0)</f>
        <v>2</v>
      </c>
      <c r="P22" s="60"/>
      <c r="Q22" s="61"/>
      <c r="R22" s="60">
        <f>VLOOKUP($A22,'Return Data'!$B$7:$R$2292,16,0)</f>
        <v>11.599399999999999</v>
      </c>
      <c r="S22" s="62">
        <f t="shared" si="5"/>
        <v>1</v>
      </c>
    </row>
    <row r="23" spans="1:19" x14ac:dyDescent="0.3">
      <c r="A23" s="58" t="s">
        <v>1586</v>
      </c>
      <c r="B23" s="59">
        <f>VLOOKUP($A23,'Return Data'!$B$7:$R$2292,3,0)</f>
        <v>44817</v>
      </c>
      <c r="C23" s="60">
        <f>VLOOKUP($A23,'Return Data'!$B$7:$R$2292,4,0)</f>
        <v>12.537800000000001</v>
      </c>
      <c r="D23" s="60">
        <f>VLOOKUP($A23,'Return Data'!$B$7:$R$2292,10,0)</f>
        <v>4.2697000000000003</v>
      </c>
      <c r="E23" s="61">
        <f t="shared" si="0"/>
        <v>19</v>
      </c>
      <c r="F23" s="60">
        <f>VLOOKUP($A23,'Return Data'!$B$7:$R$2292,11,0)</f>
        <v>3.5821999999999998</v>
      </c>
      <c r="G23" s="61">
        <f t="shared" si="1"/>
        <v>14</v>
      </c>
      <c r="H23" s="60">
        <f>VLOOKUP($A23,'Return Data'!$B$7:$R$2292,12,0)</f>
        <v>1.7918000000000001</v>
      </c>
      <c r="I23" s="61">
        <f t="shared" si="2"/>
        <v>18</v>
      </c>
      <c r="J23" s="60">
        <f>VLOOKUP($A23,'Return Data'!$B$7:$R$2292,13,0)</f>
        <v>1.9657</v>
      </c>
      <c r="K23" s="61">
        <f t="shared" si="3"/>
        <v>18</v>
      </c>
      <c r="L23" s="60">
        <f>VLOOKUP($A23,'Return Data'!$B$7:$R$2292,17,0)</f>
        <v>10.794499999999999</v>
      </c>
      <c r="M23" s="61">
        <f t="shared" si="4"/>
        <v>16</v>
      </c>
      <c r="N23" s="60">
        <f>VLOOKUP($A23,'Return Data'!$B$7:$R$2292,14,0)</f>
        <v>0.92120000000000002</v>
      </c>
      <c r="O23" s="61">
        <f>RANK(N23,N$8:N$30,0)</f>
        <v>20</v>
      </c>
      <c r="P23" s="60">
        <f>VLOOKUP($A23,'Return Data'!$B$7:$R$2292,15,0)</f>
        <v>0.32829999999999998</v>
      </c>
      <c r="Q23" s="61">
        <f>RANK(P23,P$8:P$30,0)</f>
        <v>16</v>
      </c>
      <c r="R23" s="60">
        <f>VLOOKUP($A23,'Return Data'!$B$7:$R$2292,16,0)</f>
        <v>3.1484000000000001</v>
      </c>
      <c r="S23" s="62">
        <f t="shared" si="5"/>
        <v>22</v>
      </c>
    </row>
    <row r="24" spans="1:19" x14ac:dyDescent="0.3">
      <c r="A24" s="58" t="s">
        <v>1587</v>
      </c>
      <c r="B24" s="59">
        <f>VLOOKUP($A24,'Return Data'!$B$7:$R$2292,3,0)</f>
        <v>44817</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44817</v>
      </c>
      <c r="C25" s="60">
        <f>VLOOKUP($A25,'Return Data'!$B$7:$R$2292,4,0)</f>
        <v>40.448300000000003</v>
      </c>
      <c r="D25" s="60">
        <f>VLOOKUP($A25,'Return Data'!$B$7:$R$2292,10,0)</f>
        <v>2.8302999999999998</v>
      </c>
      <c r="E25" s="61">
        <f t="shared" ref="E25:E30" si="7">RANK(D25,D$8:D$30,0)</f>
        <v>21</v>
      </c>
      <c r="F25" s="60">
        <f>VLOOKUP($A25,'Return Data'!$B$7:$R$2292,11,0)</f>
        <v>2.7458999999999998</v>
      </c>
      <c r="G25" s="61">
        <f t="shared" ref="G25:G30" si="8">RANK(F25,F$8:F$30,0)</f>
        <v>22</v>
      </c>
      <c r="H25" s="60">
        <f>VLOOKUP($A25,'Return Data'!$B$7:$R$2292,12,0)</f>
        <v>1.9658</v>
      </c>
      <c r="I25" s="61">
        <f t="shared" ref="I25:I30" si="9">RANK(H25,H$8:H$30,0)</f>
        <v>17</v>
      </c>
      <c r="J25" s="60">
        <f>VLOOKUP($A25,'Return Data'!$B$7:$R$2292,13,0)</f>
        <v>3.2218</v>
      </c>
      <c r="K25" s="61">
        <f t="shared" ref="K25:K30" si="10">RANK(J25,J$8:J$30,0)</f>
        <v>14</v>
      </c>
      <c r="L25" s="60">
        <f>VLOOKUP($A25,'Return Data'!$B$7:$R$2292,17,0)</f>
        <v>11.0968</v>
      </c>
      <c r="M25" s="61">
        <f t="shared" ref="M25:M30" si="11">RANK(L25,L$8:L$30,0)</f>
        <v>14</v>
      </c>
      <c r="N25" s="60">
        <f>VLOOKUP($A25,'Return Data'!$B$7:$R$2292,14,0)</f>
        <v>8.2727000000000004</v>
      </c>
      <c r="O25" s="61">
        <f t="shared" ref="O25:O30" si="12">RANK(N25,N$8:N$30,0)</f>
        <v>17</v>
      </c>
      <c r="P25" s="60">
        <f>VLOOKUP($A25,'Return Data'!$B$7:$R$2292,15,0)</f>
        <v>6.9931000000000001</v>
      </c>
      <c r="Q25" s="61">
        <f>RANK(P25,P$8:P$30,0)</f>
        <v>10</v>
      </c>
      <c r="R25" s="60">
        <f>VLOOKUP($A25,'Return Data'!$B$7:$R$2292,16,0)</f>
        <v>7.7953999999999999</v>
      </c>
      <c r="S25" s="62">
        <f t="shared" ref="S25:S30" si="13">RANK(R25,R$8:R$30,0)</f>
        <v>13</v>
      </c>
    </row>
    <row r="26" spans="1:19" x14ac:dyDescent="0.3">
      <c r="A26" s="58" t="s">
        <v>1590</v>
      </c>
      <c r="B26" s="59">
        <f>VLOOKUP($A26,'Return Data'!$B$7:$R$2292,3,0)</f>
        <v>44817</v>
      </c>
      <c r="C26" s="60">
        <f>VLOOKUP($A26,'Return Data'!$B$7:$R$2292,4,0)</f>
        <v>17.816400000000002</v>
      </c>
      <c r="D26" s="60">
        <f>VLOOKUP($A26,'Return Data'!$B$7:$R$2292,10,0)</f>
        <v>6.8987999999999996</v>
      </c>
      <c r="E26" s="61">
        <f t="shared" si="7"/>
        <v>8</v>
      </c>
      <c r="F26" s="60">
        <f>VLOOKUP($A26,'Return Data'!$B$7:$R$2292,11,0)</f>
        <v>4.3989000000000003</v>
      </c>
      <c r="G26" s="61">
        <f t="shared" si="8"/>
        <v>11</v>
      </c>
      <c r="H26" s="60">
        <f>VLOOKUP($A26,'Return Data'!$B$7:$R$2292,12,0)</f>
        <v>2.9468999999999999</v>
      </c>
      <c r="I26" s="61">
        <f t="shared" si="9"/>
        <v>7</v>
      </c>
      <c r="J26" s="60">
        <f>VLOOKUP($A26,'Return Data'!$B$7:$R$2292,13,0)</f>
        <v>4.2686999999999999</v>
      </c>
      <c r="K26" s="61">
        <f t="shared" si="10"/>
        <v>8</v>
      </c>
      <c r="L26" s="60">
        <f>VLOOKUP($A26,'Return Data'!$B$7:$R$2292,17,0)</f>
        <v>13.5877</v>
      </c>
      <c r="M26" s="61">
        <f t="shared" si="11"/>
        <v>7</v>
      </c>
      <c r="N26" s="60">
        <f>VLOOKUP($A26,'Return Data'!$B$7:$R$2292,14,0)</f>
        <v>11.1808</v>
      </c>
      <c r="O26" s="61">
        <f t="shared" si="12"/>
        <v>4</v>
      </c>
      <c r="P26" s="60">
        <f>VLOOKUP($A26,'Return Data'!$B$7:$R$2292,15,0)</f>
        <v>7.8189000000000002</v>
      </c>
      <c r="Q26" s="61">
        <f>RANK(P26,P$8:P$30,0)</f>
        <v>6</v>
      </c>
      <c r="R26" s="60">
        <f>VLOOKUP($A26,'Return Data'!$B$7:$R$2292,16,0)</f>
        <v>8.2279999999999998</v>
      </c>
      <c r="S26" s="62">
        <f t="shared" si="13"/>
        <v>7</v>
      </c>
    </row>
    <row r="27" spans="1:19" x14ac:dyDescent="0.3">
      <c r="A27" s="58" t="s">
        <v>1909</v>
      </c>
      <c r="B27" s="59">
        <f>VLOOKUP($A27,'Return Data'!$B$7:$R$2292,3,0)</f>
        <v>44817</v>
      </c>
      <c r="C27" s="60">
        <f>VLOOKUP($A27,'Return Data'!$B$7:$R$2292,4,0)</f>
        <v>52.142800000000001</v>
      </c>
      <c r="D27" s="60">
        <f>VLOOKUP($A27,'Return Data'!$B$7:$R$2292,10,0)</f>
        <v>7.5046999999999997</v>
      </c>
      <c r="E27" s="61">
        <f t="shared" si="7"/>
        <v>4</v>
      </c>
      <c r="F27" s="60">
        <f>VLOOKUP($A27,'Return Data'!$B$7:$R$2292,11,0)</f>
        <v>5.7590000000000003</v>
      </c>
      <c r="G27" s="61">
        <f t="shared" si="8"/>
        <v>1</v>
      </c>
      <c r="H27" s="60">
        <f>VLOOKUP($A27,'Return Data'!$B$7:$R$2292,12,0)</f>
        <v>2.8252999999999999</v>
      </c>
      <c r="I27" s="61">
        <f t="shared" si="9"/>
        <v>11</v>
      </c>
      <c r="J27" s="60">
        <f>VLOOKUP($A27,'Return Data'!$B$7:$R$2292,13,0)</f>
        <v>6.8602999999999996</v>
      </c>
      <c r="K27" s="61">
        <f t="shared" si="10"/>
        <v>2</v>
      </c>
      <c r="L27" s="60">
        <f>VLOOKUP($A27,'Return Data'!$B$7:$R$2292,17,0)</f>
        <v>16.7287</v>
      </c>
      <c r="M27" s="61">
        <f t="shared" si="11"/>
        <v>1</v>
      </c>
      <c r="N27" s="60">
        <f>VLOOKUP($A27,'Return Data'!$B$7:$R$2292,14,0)</f>
        <v>13.2681</v>
      </c>
      <c r="O27" s="61">
        <f t="shared" si="12"/>
        <v>1</v>
      </c>
      <c r="P27" s="60">
        <f>VLOOKUP($A27,'Return Data'!$B$7:$R$2292,15,0)</f>
        <v>9.0290999999999997</v>
      </c>
      <c r="Q27" s="61">
        <f>RANK(P27,P$8:P$30,0)</f>
        <v>1</v>
      </c>
      <c r="R27" s="60">
        <f>VLOOKUP($A27,'Return Data'!$B$7:$R$2292,16,0)</f>
        <v>8.4649000000000001</v>
      </c>
      <c r="S27" s="62">
        <f t="shared" si="13"/>
        <v>5</v>
      </c>
    </row>
    <row r="28" spans="1:19" x14ac:dyDescent="0.3">
      <c r="A28" s="58" t="s">
        <v>1591</v>
      </c>
      <c r="B28" s="59">
        <f>VLOOKUP($A28,'Return Data'!$B$7:$R$2292,3,0)</f>
        <v>44817</v>
      </c>
      <c r="C28" s="60">
        <f>VLOOKUP($A28,'Return Data'!$B$7:$R$2292,4,0)</f>
        <v>55.686332886192297</v>
      </c>
      <c r="D28" s="60">
        <f>VLOOKUP($A28,'Return Data'!$B$7:$R$2292,10,0)</f>
        <v>4.7302</v>
      </c>
      <c r="E28" s="61">
        <f t="shared" si="7"/>
        <v>18</v>
      </c>
      <c r="F28" s="60">
        <f>VLOOKUP($A28,'Return Data'!$B$7:$R$2292,11,0)</f>
        <v>3.4380999999999999</v>
      </c>
      <c r="G28" s="61">
        <f t="shared" si="8"/>
        <v>16</v>
      </c>
      <c r="H28" s="60">
        <f>VLOOKUP($A28,'Return Data'!$B$7:$R$2292,12,0)</f>
        <v>2.6804999999999999</v>
      </c>
      <c r="I28" s="61">
        <f t="shared" si="9"/>
        <v>13</v>
      </c>
      <c r="J28" s="60">
        <f>VLOOKUP($A28,'Return Data'!$B$7:$R$2292,13,0)</f>
        <v>3.5381</v>
      </c>
      <c r="K28" s="61">
        <f t="shared" si="10"/>
        <v>12</v>
      </c>
      <c r="L28" s="60">
        <f>VLOOKUP($A28,'Return Data'!$B$7:$R$2292,17,0)</f>
        <v>10.7669</v>
      </c>
      <c r="M28" s="61">
        <f t="shared" si="11"/>
        <v>17</v>
      </c>
      <c r="N28" s="60">
        <f>VLOOKUP($A28,'Return Data'!$B$7:$R$2292,14,0)</f>
        <v>8.7287999999999997</v>
      </c>
      <c r="O28" s="61">
        <f t="shared" si="12"/>
        <v>15</v>
      </c>
      <c r="P28" s="60">
        <f>VLOOKUP($A28,'Return Data'!$B$7:$R$2292,15,0)</f>
        <v>6.5143000000000004</v>
      </c>
      <c r="Q28" s="61">
        <f>RANK(P28,P$8:P$30,0)</f>
        <v>11</v>
      </c>
      <c r="R28" s="60">
        <f>VLOOKUP($A28,'Return Data'!$B$7:$R$2292,16,0)</f>
        <v>7.7416999999999998</v>
      </c>
      <c r="S28" s="62">
        <f t="shared" si="13"/>
        <v>14</v>
      </c>
    </row>
    <row r="29" spans="1:19" x14ac:dyDescent="0.3">
      <c r="A29" s="58" t="s">
        <v>1592</v>
      </c>
      <c r="B29" s="59">
        <f>VLOOKUP($A29,'Return Data'!$B$7:$R$2292,3,0)</f>
        <v>44817</v>
      </c>
      <c r="C29" s="60">
        <f>VLOOKUP($A29,'Return Data'!$B$7:$R$2292,4,0)</f>
        <v>13.43</v>
      </c>
      <c r="D29" s="60">
        <f>VLOOKUP($A29,'Return Data'!$B$7:$R$2292,10,0)</f>
        <v>5.3333000000000004</v>
      </c>
      <c r="E29" s="61">
        <f t="shared" si="7"/>
        <v>16</v>
      </c>
      <c r="F29" s="60">
        <f>VLOOKUP($A29,'Return Data'!$B$7:$R$2292,11,0)</f>
        <v>3.149</v>
      </c>
      <c r="G29" s="61">
        <f t="shared" si="8"/>
        <v>18</v>
      </c>
      <c r="H29" s="60">
        <f>VLOOKUP($A29,'Return Data'!$B$7:$R$2292,12,0)</f>
        <v>1.2057</v>
      </c>
      <c r="I29" s="61">
        <f t="shared" si="9"/>
        <v>19</v>
      </c>
      <c r="J29" s="60">
        <f>VLOOKUP($A29,'Return Data'!$B$7:$R$2292,13,0)</f>
        <v>1.8196000000000001</v>
      </c>
      <c r="K29" s="61">
        <f t="shared" si="10"/>
        <v>19</v>
      </c>
      <c r="L29" s="60">
        <f>VLOOKUP($A29,'Return Data'!$B$7:$R$2292,17,0)</f>
        <v>8.7050000000000001</v>
      </c>
      <c r="M29" s="61">
        <f t="shared" si="11"/>
        <v>20</v>
      </c>
      <c r="N29" s="60">
        <f>VLOOKUP($A29,'Return Data'!$B$7:$R$2292,14,0)</f>
        <v>8.3701000000000008</v>
      </c>
      <c r="O29" s="61">
        <f t="shared" si="12"/>
        <v>16</v>
      </c>
      <c r="P29" s="60"/>
      <c r="Q29" s="61"/>
      <c r="R29" s="60">
        <f>VLOOKUP($A29,'Return Data'!$B$7:$R$2292,16,0)</f>
        <v>7.4603999999999999</v>
      </c>
      <c r="S29" s="62">
        <f t="shared" si="13"/>
        <v>16</v>
      </c>
    </row>
    <row r="30" spans="1:19" x14ac:dyDescent="0.3">
      <c r="A30" s="58" t="s">
        <v>1593</v>
      </c>
      <c r="B30" s="59">
        <f>VLOOKUP($A30,'Return Data'!$B$7:$R$2292,3,0)</f>
        <v>44817</v>
      </c>
      <c r="C30" s="60">
        <f>VLOOKUP($A30,'Return Data'!$B$7:$R$2292,4,0)</f>
        <v>13.6884</v>
      </c>
      <c r="D30" s="60">
        <f>VLOOKUP($A30,'Return Data'!$B$7:$R$2292,10,0)</f>
        <v>6.649</v>
      </c>
      <c r="E30" s="61">
        <f t="shared" si="7"/>
        <v>11</v>
      </c>
      <c r="F30" s="60">
        <f>VLOOKUP($A30,'Return Data'!$B$7:$R$2292,11,0)</f>
        <v>5.5503</v>
      </c>
      <c r="G30" s="61">
        <f t="shared" si="8"/>
        <v>2</v>
      </c>
      <c r="H30" s="60">
        <f>VLOOKUP($A30,'Return Data'!$B$7:$R$2292,12,0)</f>
        <v>4.5475000000000003</v>
      </c>
      <c r="I30" s="61">
        <f t="shared" si="9"/>
        <v>4</v>
      </c>
      <c r="J30" s="60">
        <f>VLOOKUP($A30,'Return Data'!$B$7:$R$2292,13,0)</f>
        <v>6.2088000000000001</v>
      </c>
      <c r="K30" s="61">
        <f t="shared" si="10"/>
        <v>3</v>
      </c>
      <c r="L30" s="60">
        <f>VLOOKUP($A30,'Return Data'!$B$7:$R$2292,17,0)</f>
        <v>14.0817</v>
      </c>
      <c r="M30" s="61">
        <f t="shared" si="11"/>
        <v>6</v>
      </c>
      <c r="N30" s="60">
        <f>VLOOKUP($A30,'Return Data'!$B$7:$R$2292,14,0)</f>
        <v>10.437099999999999</v>
      </c>
      <c r="O30" s="61">
        <f t="shared" si="12"/>
        <v>7</v>
      </c>
      <c r="P30" s="60"/>
      <c r="Q30" s="61"/>
      <c r="R30" s="60">
        <f>VLOOKUP($A30,'Return Data'!$B$7:$R$2292,16,0)</f>
        <v>8.0790000000000006</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5.9698045454545445</v>
      </c>
      <c r="E32" s="69"/>
      <c r="F32" s="70">
        <f>AVERAGE(F8:F30)</f>
        <v>4.2046272727272731</v>
      </c>
      <c r="G32" s="69"/>
      <c r="H32" s="70">
        <f>AVERAGE(H8:H30)</f>
        <v>2.6678045454545458</v>
      </c>
      <c r="I32" s="69"/>
      <c r="J32" s="70">
        <f>AVERAGE(J8:J30)</f>
        <v>3.7357318181818182</v>
      </c>
      <c r="K32" s="69"/>
      <c r="L32" s="70">
        <f>AVERAGE(L8:L30)</f>
        <v>12.063454545454544</v>
      </c>
      <c r="M32" s="69"/>
      <c r="N32" s="70">
        <f>AVERAGE(N8:N30)</f>
        <v>9.668685</v>
      </c>
      <c r="O32" s="69"/>
      <c r="P32" s="70">
        <f>AVERAGE(P8:P30)</f>
        <v>6.8614312500000008</v>
      </c>
      <c r="Q32" s="69"/>
      <c r="R32" s="70">
        <f>AVERAGE(R8:R30)</f>
        <v>7.8185000000000011</v>
      </c>
      <c r="S32" s="71"/>
    </row>
    <row r="33" spans="1:19" x14ac:dyDescent="0.3">
      <c r="A33" s="68" t="s">
        <v>28</v>
      </c>
      <c r="B33" s="69"/>
      <c r="C33" s="69"/>
      <c r="D33" s="70">
        <f>MIN(D8:D30)</f>
        <v>2.3188</v>
      </c>
      <c r="E33" s="69"/>
      <c r="F33" s="70">
        <f>MIN(F8:F30)</f>
        <v>2.7458999999999998</v>
      </c>
      <c r="G33" s="69"/>
      <c r="H33" s="70">
        <f>MIN(H8:H30)</f>
        <v>-0.62639999999999996</v>
      </c>
      <c r="I33" s="69"/>
      <c r="J33" s="70">
        <f>MIN(J8:J30)</f>
        <v>-0.62639999999999996</v>
      </c>
      <c r="K33" s="69"/>
      <c r="L33" s="70">
        <f>MIN(L8:L30)</f>
        <v>7.1266999999999996</v>
      </c>
      <c r="M33" s="69"/>
      <c r="N33" s="70">
        <f>MIN(N8:N30)</f>
        <v>0.92120000000000002</v>
      </c>
      <c r="O33" s="69"/>
      <c r="P33" s="70">
        <f>MIN(P8:P30)</f>
        <v>0.32829999999999998</v>
      </c>
      <c r="Q33" s="69"/>
      <c r="R33" s="70">
        <f>MIN(R8:R30)</f>
        <v>3.1484000000000001</v>
      </c>
      <c r="S33" s="71"/>
    </row>
    <row r="34" spans="1:19" ht="15" thickBot="1" x14ac:dyDescent="0.35">
      <c r="A34" s="72" t="s">
        <v>29</v>
      </c>
      <c r="B34" s="73"/>
      <c r="C34" s="73"/>
      <c r="D34" s="74">
        <f>MAX(D8:D30)</f>
        <v>7.7302</v>
      </c>
      <c r="E34" s="73"/>
      <c r="F34" s="74">
        <f>MAX(F8:F30)</f>
        <v>5.7590000000000003</v>
      </c>
      <c r="G34" s="73"/>
      <c r="H34" s="74">
        <f>MAX(H8:H30)</f>
        <v>4.9345999999999997</v>
      </c>
      <c r="I34" s="73"/>
      <c r="J34" s="74">
        <f>MAX(J8:J30)</f>
        <v>7.8182999999999998</v>
      </c>
      <c r="K34" s="73"/>
      <c r="L34" s="74">
        <f>MAX(L8:L30)</f>
        <v>16.7287</v>
      </c>
      <c r="M34" s="73"/>
      <c r="N34" s="74">
        <f>MAX(N8:N30)</f>
        <v>13.2681</v>
      </c>
      <c r="O34" s="73"/>
      <c r="P34" s="74">
        <f>MAX(P8:P30)</f>
        <v>9.0290999999999997</v>
      </c>
      <c r="Q34" s="73"/>
      <c r="R34" s="74">
        <f>MAX(R8:R30)</f>
        <v>11.599399999999999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44817</v>
      </c>
      <c r="C8" s="60">
        <f>VLOOKUP($A8,'Return Data'!$B$7:$R$2292,4,0)</f>
        <v>23.180099999999999</v>
      </c>
      <c r="D8" s="60">
        <f>VLOOKUP($A8,'Return Data'!$B$7:$R$2292,10,0)</f>
        <v>0.9929</v>
      </c>
      <c r="E8" s="61">
        <f t="shared" ref="E8:E32" si="0">RANK(D8,D$8:D$32,0)</f>
        <v>5</v>
      </c>
      <c r="F8" s="60">
        <f>VLOOKUP($A8,'Return Data'!$B$7:$R$2292,11,0)</f>
        <v>2.0669</v>
      </c>
      <c r="G8" s="61">
        <f t="shared" ref="G8:G32" si="1">RANK(F8,F$8:F$32,0)</f>
        <v>8</v>
      </c>
      <c r="H8" s="60">
        <f>VLOOKUP($A8,'Return Data'!$B$7:$R$2292,12,0)</f>
        <v>3.2014999999999998</v>
      </c>
      <c r="I8" s="61">
        <f t="shared" ref="I8:I32" si="2">RANK(H8,H$8:H$32,0)</f>
        <v>9</v>
      </c>
      <c r="J8" s="60">
        <f>VLOOKUP($A8,'Return Data'!$B$7:$R$2292,13,0)</f>
        <v>4.0465</v>
      </c>
      <c r="K8" s="61">
        <f t="shared" ref="K8:K32" si="3">RANK(J8,J$8:J$32,0)</f>
        <v>9</v>
      </c>
      <c r="L8" s="60">
        <f>VLOOKUP($A8,'Return Data'!$B$7:$R$2292,17,0)</f>
        <v>4.3144</v>
      </c>
      <c r="M8" s="61">
        <f t="shared" ref="M8:M23" si="4">RANK(L8,L$8:L$32,0)</f>
        <v>7</v>
      </c>
      <c r="N8" s="60">
        <f>VLOOKUP($A8,'Return Data'!$B$7:$R$2292,14,0)</f>
        <v>4.6478000000000002</v>
      </c>
      <c r="O8" s="61">
        <f t="shared" ref="O8:O18" si="5">RANK(N8,N$8:N$32,0)</f>
        <v>9</v>
      </c>
      <c r="P8" s="60">
        <f>VLOOKUP($A8,'Return Data'!$B$7:$R$2292,15,0)</f>
        <v>5.4950000000000001</v>
      </c>
      <c r="Q8" s="61">
        <f>RANK(P8,P$8:P$32,0)</f>
        <v>8</v>
      </c>
      <c r="R8" s="60">
        <f>VLOOKUP($A8,'Return Data'!$B$7:$R$2292,16,0)</f>
        <v>6.7796000000000003</v>
      </c>
      <c r="S8" s="62">
        <f t="shared" ref="S8:S32" si="6">RANK(R8,R$8:R$32,0)</f>
        <v>4</v>
      </c>
    </row>
    <row r="9" spans="1:20" x14ac:dyDescent="0.3">
      <c r="A9" s="58" t="s">
        <v>1595</v>
      </c>
      <c r="B9" s="59">
        <f>VLOOKUP($A9,'Return Data'!$B$7:$R$2292,3,0)</f>
        <v>44817</v>
      </c>
      <c r="C9" s="60">
        <f>VLOOKUP($A9,'Return Data'!$B$7:$R$2292,4,0)</f>
        <v>16.490600000000001</v>
      </c>
      <c r="D9" s="60">
        <f>VLOOKUP($A9,'Return Data'!$B$7:$R$2292,10,0)</f>
        <v>0.90439999999999998</v>
      </c>
      <c r="E9" s="61">
        <f t="shared" si="0"/>
        <v>16</v>
      </c>
      <c r="F9" s="60">
        <f>VLOOKUP($A9,'Return Data'!$B$7:$R$2292,11,0)</f>
        <v>2.1261000000000001</v>
      </c>
      <c r="G9" s="61">
        <f t="shared" si="1"/>
        <v>5</v>
      </c>
      <c r="H9" s="60">
        <f>VLOOKUP($A9,'Return Data'!$B$7:$R$2292,12,0)</f>
        <v>3.4990000000000001</v>
      </c>
      <c r="I9" s="61">
        <f t="shared" si="2"/>
        <v>2</v>
      </c>
      <c r="J9" s="60">
        <f>VLOOKUP($A9,'Return Data'!$B$7:$R$2292,13,0)</f>
        <v>4.5423</v>
      </c>
      <c r="K9" s="61">
        <f t="shared" si="3"/>
        <v>2</v>
      </c>
      <c r="L9" s="60">
        <f>VLOOKUP($A9,'Return Data'!$B$7:$R$2292,17,0)</f>
        <v>4.4875999999999996</v>
      </c>
      <c r="M9" s="61">
        <f t="shared" si="4"/>
        <v>2</v>
      </c>
      <c r="N9" s="60">
        <f>VLOOKUP($A9,'Return Data'!$B$7:$R$2292,14,0)</f>
        <v>4.7678000000000003</v>
      </c>
      <c r="O9" s="61">
        <f t="shared" si="5"/>
        <v>4</v>
      </c>
      <c r="P9" s="60">
        <f>VLOOKUP($A9,'Return Data'!$B$7:$R$2292,15,0)</f>
        <v>5.6144999999999996</v>
      </c>
      <c r="Q9" s="61">
        <f>RANK(P9,P$8:P$32,0)</f>
        <v>3</v>
      </c>
      <c r="R9" s="60">
        <f>VLOOKUP($A9,'Return Data'!$B$7:$R$2292,16,0)</f>
        <v>6.3800999999999997</v>
      </c>
      <c r="S9" s="62">
        <f t="shared" si="6"/>
        <v>10</v>
      </c>
    </row>
    <row r="10" spans="1:20" x14ac:dyDescent="0.3">
      <c r="A10" s="58" t="s">
        <v>1956</v>
      </c>
      <c r="B10" s="59">
        <f>VLOOKUP($A10,'Return Data'!$B$7:$R$2292,3,0)</f>
        <v>44817</v>
      </c>
      <c r="C10" s="60">
        <f>VLOOKUP($A10,'Return Data'!$B$7:$R$2292,4,0)</f>
        <v>13.767300000000001</v>
      </c>
      <c r="D10" s="60">
        <f>VLOOKUP($A10,'Return Data'!$B$7:$R$2292,10,0)</f>
        <v>0.90369999999999995</v>
      </c>
      <c r="E10" s="61">
        <f t="shared" si="0"/>
        <v>17</v>
      </c>
      <c r="F10" s="60">
        <f>VLOOKUP($A10,'Return Data'!$B$7:$R$2292,11,0)</f>
        <v>1.8186</v>
      </c>
      <c r="G10" s="61">
        <f t="shared" si="1"/>
        <v>20</v>
      </c>
      <c r="H10" s="60">
        <f>VLOOKUP($A10,'Return Data'!$B$7:$R$2292,12,0)</f>
        <v>2.9331</v>
      </c>
      <c r="I10" s="61">
        <f t="shared" si="2"/>
        <v>18</v>
      </c>
      <c r="J10" s="60">
        <f>VLOOKUP($A10,'Return Data'!$B$7:$R$2292,13,0)</f>
        <v>3.7631999999999999</v>
      </c>
      <c r="K10" s="61">
        <f t="shared" si="3"/>
        <v>17</v>
      </c>
      <c r="L10" s="60">
        <f>VLOOKUP($A10,'Return Data'!$B$7:$R$2292,17,0)</f>
        <v>4.1753</v>
      </c>
      <c r="M10" s="61">
        <f t="shared" si="4"/>
        <v>15</v>
      </c>
      <c r="N10" s="60">
        <f>VLOOKUP($A10,'Return Data'!$B$7:$R$2292,14,0)</f>
        <v>4.6672000000000002</v>
      </c>
      <c r="O10" s="61">
        <f t="shared" si="5"/>
        <v>8</v>
      </c>
      <c r="P10" s="60">
        <f>VLOOKUP($A10,'Return Data'!$B$7:$R$2292,15,0)</f>
        <v>5.5186000000000002</v>
      </c>
      <c r="Q10" s="61">
        <f>RANK(P10,P$8:P$32,0)</f>
        <v>7</v>
      </c>
      <c r="R10" s="60">
        <f>VLOOKUP($A10,'Return Data'!$B$7:$R$2292,16,0)</f>
        <v>5.7564000000000002</v>
      </c>
      <c r="S10" s="62">
        <f t="shared" si="6"/>
        <v>15</v>
      </c>
    </row>
    <row r="11" spans="1:20" x14ac:dyDescent="0.3">
      <c r="A11" s="58" t="s">
        <v>2014</v>
      </c>
      <c r="B11" s="59">
        <f>VLOOKUP($A11,'Return Data'!$B$7:$R$2292,3,0)</f>
        <v>44817</v>
      </c>
      <c r="C11" s="60">
        <f>VLOOKUP($A11,'Return Data'!$B$7:$R$2292,4,0)</f>
        <v>11.921900000000001</v>
      </c>
      <c r="D11" s="60">
        <f>VLOOKUP($A11,'Return Data'!$B$7:$R$2292,10,0)</f>
        <v>0.60340000000000005</v>
      </c>
      <c r="E11" s="61">
        <f t="shared" si="0"/>
        <v>24</v>
      </c>
      <c r="F11" s="60">
        <f>VLOOKUP($A11,'Return Data'!$B$7:$R$2292,11,0)</f>
        <v>1.3431</v>
      </c>
      <c r="G11" s="61">
        <f t="shared" si="1"/>
        <v>24</v>
      </c>
      <c r="H11" s="60">
        <f>VLOOKUP($A11,'Return Data'!$B$7:$R$2292,12,0)</f>
        <v>2.1926999999999999</v>
      </c>
      <c r="I11" s="61">
        <f t="shared" si="2"/>
        <v>24</v>
      </c>
      <c r="J11" s="60">
        <f>VLOOKUP($A11,'Return Data'!$B$7:$R$2292,13,0)</f>
        <v>2.6227999999999998</v>
      </c>
      <c r="K11" s="61">
        <f t="shared" si="3"/>
        <v>25</v>
      </c>
      <c r="L11" s="60">
        <f>VLOOKUP($A11,'Return Data'!$B$7:$R$2292,17,0)</f>
        <v>2.7995000000000001</v>
      </c>
      <c r="M11" s="61">
        <f t="shared" si="4"/>
        <v>24</v>
      </c>
      <c r="N11" s="60">
        <f>VLOOKUP($A11,'Return Data'!$B$7:$R$2292,14,0)</f>
        <v>3.3715999999999999</v>
      </c>
      <c r="O11" s="61">
        <f t="shared" si="5"/>
        <v>21</v>
      </c>
      <c r="P11" s="60"/>
      <c r="Q11" s="61"/>
      <c r="R11" s="60">
        <f>VLOOKUP($A11,'Return Data'!$B$7:$R$2292,16,0)</f>
        <v>4.2321</v>
      </c>
      <c r="S11" s="62">
        <f t="shared" si="6"/>
        <v>21</v>
      </c>
    </row>
    <row r="12" spans="1:20" x14ac:dyDescent="0.3">
      <c r="A12" s="58" t="s">
        <v>1596</v>
      </c>
      <c r="B12" s="59">
        <f>VLOOKUP($A12,'Return Data'!$B$7:$R$2292,3,0)</f>
        <v>44817</v>
      </c>
      <c r="C12" s="60">
        <f>VLOOKUP($A12,'Return Data'!$B$7:$R$2292,4,0)</f>
        <v>12.695</v>
      </c>
      <c r="D12" s="60">
        <f>VLOOKUP($A12,'Return Data'!$B$7:$R$2292,10,0)</f>
        <v>0.94620000000000004</v>
      </c>
      <c r="E12" s="61">
        <f t="shared" si="0"/>
        <v>13</v>
      </c>
      <c r="F12" s="60">
        <f>VLOOKUP($A12,'Return Data'!$B$7:$R$2292,11,0)</f>
        <v>1.9843</v>
      </c>
      <c r="G12" s="61">
        <f t="shared" si="1"/>
        <v>15</v>
      </c>
      <c r="H12" s="60">
        <f>VLOOKUP($A12,'Return Data'!$B$7:$R$2292,12,0)</f>
        <v>2.9603000000000002</v>
      </c>
      <c r="I12" s="61">
        <f t="shared" si="2"/>
        <v>17</v>
      </c>
      <c r="J12" s="60">
        <f>VLOOKUP($A12,'Return Data'!$B$7:$R$2292,13,0)</f>
        <v>3.7597</v>
      </c>
      <c r="K12" s="61">
        <f t="shared" si="3"/>
        <v>18</v>
      </c>
      <c r="L12" s="60">
        <f>VLOOKUP($A12,'Return Data'!$B$7:$R$2292,17,0)</f>
        <v>3.9855</v>
      </c>
      <c r="M12" s="61">
        <f t="shared" si="4"/>
        <v>18</v>
      </c>
      <c r="N12" s="60">
        <f>VLOOKUP($A12,'Return Data'!$B$7:$R$2292,14,0)</f>
        <v>4.3727999999999998</v>
      </c>
      <c r="O12" s="61">
        <f t="shared" si="5"/>
        <v>15</v>
      </c>
      <c r="P12" s="60"/>
      <c r="Q12" s="61"/>
      <c r="R12" s="60">
        <f>VLOOKUP($A12,'Return Data'!$B$7:$R$2292,16,0)</f>
        <v>5.2824</v>
      </c>
      <c r="S12" s="62">
        <f t="shared" si="6"/>
        <v>18</v>
      </c>
    </row>
    <row r="13" spans="1:20" x14ac:dyDescent="0.3">
      <c r="A13" s="58" t="s">
        <v>1597</v>
      </c>
      <c r="B13" s="59">
        <f>VLOOKUP($A13,'Return Data'!$B$7:$R$2292,3,0)</f>
        <v>44817</v>
      </c>
      <c r="C13" s="60">
        <f>VLOOKUP($A13,'Return Data'!$B$7:$R$2292,4,0)</f>
        <v>16.807200000000002</v>
      </c>
      <c r="D13" s="60">
        <f>VLOOKUP($A13,'Return Data'!$B$7:$R$2292,10,0)</f>
        <v>0.98899999999999999</v>
      </c>
      <c r="E13" s="61">
        <f t="shared" si="0"/>
        <v>7</v>
      </c>
      <c r="F13" s="60">
        <f>VLOOKUP($A13,'Return Data'!$B$7:$R$2292,11,0)</f>
        <v>2.1974999999999998</v>
      </c>
      <c r="G13" s="61">
        <f t="shared" si="1"/>
        <v>3</v>
      </c>
      <c r="H13" s="60">
        <f>VLOOKUP($A13,'Return Data'!$B$7:$R$2292,12,0)</f>
        <v>3.4213</v>
      </c>
      <c r="I13" s="61">
        <f t="shared" si="2"/>
        <v>4</v>
      </c>
      <c r="J13" s="60">
        <f>VLOOKUP($A13,'Return Data'!$B$7:$R$2292,13,0)</f>
        <v>4.3951000000000002</v>
      </c>
      <c r="K13" s="61">
        <f t="shared" si="3"/>
        <v>4</v>
      </c>
      <c r="L13" s="60">
        <f>VLOOKUP($A13,'Return Data'!$B$7:$R$2292,17,0)</f>
        <v>4.4771000000000001</v>
      </c>
      <c r="M13" s="61">
        <f t="shared" si="4"/>
        <v>4</v>
      </c>
      <c r="N13" s="60">
        <f>VLOOKUP($A13,'Return Data'!$B$7:$R$2292,14,0)</f>
        <v>4.9145000000000003</v>
      </c>
      <c r="O13" s="61">
        <f t="shared" si="5"/>
        <v>2</v>
      </c>
      <c r="P13" s="60">
        <f>VLOOKUP($A13,'Return Data'!$B$7:$R$2292,15,0)</f>
        <v>5.7175000000000002</v>
      </c>
      <c r="Q13" s="61">
        <f t="shared" ref="Q13:Q18" si="7">RANK(P13,P$8:P$32,0)</f>
        <v>2</v>
      </c>
      <c r="R13" s="60">
        <f>VLOOKUP($A13,'Return Data'!$B$7:$R$2292,16,0)</f>
        <v>6.5209999999999999</v>
      </c>
      <c r="S13" s="62">
        <f t="shared" si="6"/>
        <v>9</v>
      </c>
    </row>
    <row r="14" spans="1:20" x14ac:dyDescent="0.3">
      <c r="A14" s="58" t="s">
        <v>1598</v>
      </c>
      <c r="B14" s="59">
        <f>VLOOKUP($A14,'Return Data'!$B$7:$R$2292,3,0)</f>
        <v>44817</v>
      </c>
      <c r="C14" s="60">
        <f>VLOOKUP($A14,'Return Data'!$B$7:$R$2292,4,0)</f>
        <v>16.372</v>
      </c>
      <c r="D14" s="60">
        <f>VLOOKUP($A14,'Return Data'!$B$7:$R$2292,10,0)</f>
        <v>0.96819999999999995</v>
      </c>
      <c r="E14" s="61">
        <f t="shared" si="0"/>
        <v>9</v>
      </c>
      <c r="F14" s="60">
        <f>VLOOKUP($A14,'Return Data'!$B$7:$R$2292,11,0)</f>
        <v>1.9999</v>
      </c>
      <c r="G14" s="61">
        <f t="shared" si="1"/>
        <v>14</v>
      </c>
      <c r="H14" s="60">
        <f>VLOOKUP($A14,'Return Data'!$B$7:$R$2292,12,0)</f>
        <v>3.0657999999999999</v>
      </c>
      <c r="I14" s="61">
        <f t="shared" si="2"/>
        <v>13</v>
      </c>
      <c r="J14" s="60">
        <f>VLOOKUP($A14,'Return Data'!$B$7:$R$2292,13,0)</f>
        <v>3.8239999999999998</v>
      </c>
      <c r="K14" s="61">
        <f t="shared" si="3"/>
        <v>15</v>
      </c>
      <c r="L14" s="60">
        <f>VLOOKUP($A14,'Return Data'!$B$7:$R$2292,17,0)</f>
        <v>4.1325000000000003</v>
      </c>
      <c r="M14" s="61">
        <f t="shared" si="4"/>
        <v>16</v>
      </c>
      <c r="N14" s="60">
        <f>VLOOKUP($A14,'Return Data'!$B$7:$R$2292,14,0)</f>
        <v>4.3282999999999996</v>
      </c>
      <c r="O14" s="61">
        <f t="shared" si="5"/>
        <v>17</v>
      </c>
      <c r="P14" s="60">
        <f>VLOOKUP($A14,'Return Data'!$B$7:$R$2292,15,0)</f>
        <v>5.1333000000000002</v>
      </c>
      <c r="Q14" s="61">
        <f t="shared" si="7"/>
        <v>14</v>
      </c>
      <c r="R14" s="60">
        <f>VLOOKUP($A14,'Return Data'!$B$7:$R$2292,16,0)</f>
        <v>6.0002000000000004</v>
      </c>
      <c r="S14" s="62">
        <f t="shared" si="6"/>
        <v>14</v>
      </c>
    </row>
    <row r="15" spans="1:20" x14ac:dyDescent="0.3">
      <c r="A15" s="58" t="s">
        <v>1599</v>
      </c>
      <c r="B15" s="59">
        <f>VLOOKUP($A15,'Return Data'!$B$7:$R$2292,3,0)</f>
        <v>44817</v>
      </c>
      <c r="C15" s="60">
        <f>VLOOKUP($A15,'Return Data'!$B$7:$R$2292,4,0)</f>
        <v>29.8367</v>
      </c>
      <c r="D15" s="60">
        <f>VLOOKUP($A15,'Return Data'!$B$7:$R$2292,10,0)</f>
        <v>0.99109999999999998</v>
      </c>
      <c r="E15" s="61">
        <f t="shared" si="0"/>
        <v>6</v>
      </c>
      <c r="F15" s="60">
        <f>VLOOKUP($A15,'Return Data'!$B$7:$R$2292,11,0)</f>
        <v>2.0634000000000001</v>
      </c>
      <c r="G15" s="61">
        <f t="shared" si="1"/>
        <v>9</v>
      </c>
      <c r="H15" s="60">
        <f>VLOOKUP($A15,'Return Data'!$B$7:$R$2292,12,0)</f>
        <v>3.133</v>
      </c>
      <c r="I15" s="61">
        <f t="shared" si="2"/>
        <v>12</v>
      </c>
      <c r="J15" s="60">
        <f>VLOOKUP($A15,'Return Data'!$B$7:$R$2292,13,0)</f>
        <v>4.0505000000000004</v>
      </c>
      <c r="K15" s="61">
        <f t="shared" si="3"/>
        <v>8</v>
      </c>
      <c r="L15" s="60">
        <f>VLOOKUP($A15,'Return Data'!$B$7:$R$2292,17,0)</f>
        <v>4.2701000000000002</v>
      </c>
      <c r="M15" s="61">
        <f t="shared" si="4"/>
        <v>8</v>
      </c>
      <c r="N15" s="60">
        <f>VLOOKUP($A15,'Return Data'!$B$7:$R$2292,14,0)</f>
        <v>4.5709999999999997</v>
      </c>
      <c r="O15" s="61">
        <f t="shared" si="5"/>
        <v>11</v>
      </c>
      <c r="P15" s="60">
        <f>VLOOKUP($A15,'Return Data'!$B$7:$R$2292,15,0)</f>
        <v>5.4607999999999999</v>
      </c>
      <c r="Q15" s="61">
        <f t="shared" si="7"/>
        <v>11</v>
      </c>
      <c r="R15" s="60">
        <f>VLOOKUP($A15,'Return Data'!$B$7:$R$2292,16,0)</f>
        <v>6.8593999999999999</v>
      </c>
      <c r="S15" s="62">
        <f t="shared" si="6"/>
        <v>3</v>
      </c>
    </row>
    <row r="16" spans="1:20" x14ac:dyDescent="0.3">
      <c r="A16" s="58" t="s">
        <v>1600</v>
      </c>
      <c r="B16" s="59">
        <f>VLOOKUP($A16,'Return Data'!$B$7:$R$2292,3,0)</f>
        <v>44817</v>
      </c>
      <c r="C16" s="60">
        <f>VLOOKUP($A16,'Return Data'!$B$7:$R$2292,4,0)</f>
        <v>28.417100000000001</v>
      </c>
      <c r="D16" s="60">
        <f>VLOOKUP($A16,'Return Data'!$B$7:$R$2292,10,0)</f>
        <v>0.9607</v>
      </c>
      <c r="E16" s="61">
        <f t="shared" si="0"/>
        <v>12</v>
      </c>
      <c r="F16" s="60">
        <f>VLOOKUP($A16,'Return Data'!$B$7:$R$2292,11,0)</f>
        <v>2.0183</v>
      </c>
      <c r="G16" s="61">
        <f t="shared" si="1"/>
        <v>12</v>
      </c>
      <c r="H16" s="60">
        <f>VLOOKUP($A16,'Return Data'!$B$7:$R$2292,12,0)</f>
        <v>3.1455000000000002</v>
      </c>
      <c r="I16" s="61">
        <f t="shared" si="2"/>
        <v>11</v>
      </c>
      <c r="J16" s="60">
        <f>VLOOKUP($A16,'Return Data'!$B$7:$R$2292,13,0)</f>
        <v>3.9971000000000001</v>
      </c>
      <c r="K16" s="61">
        <f t="shared" si="3"/>
        <v>10</v>
      </c>
      <c r="L16" s="60">
        <f>VLOOKUP($A16,'Return Data'!$B$7:$R$2292,17,0)</f>
        <v>4.1939000000000002</v>
      </c>
      <c r="M16" s="61">
        <f t="shared" si="4"/>
        <v>13</v>
      </c>
      <c r="N16" s="60">
        <f>VLOOKUP($A16,'Return Data'!$B$7:$R$2292,14,0)</f>
        <v>4.4652000000000003</v>
      </c>
      <c r="O16" s="61">
        <f t="shared" si="5"/>
        <v>12</v>
      </c>
      <c r="P16" s="60">
        <f>VLOOKUP($A16,'Return Data'!$B$7:$R$2292,15,0)</f>
        <v>5.4832000000000001</v>
      </c>
      <c r="Q16" s="61">
        <f t="shared" si="7"/>
        <v>10</v>
      </c>
      <c r="R16" s="60">
        <f>VLOOKUP($A16,'Return Data'!$B$7:$R$2292,16,0)</f>
        <v>6.7313999999999998</v>
      </c>
      <c r="S16" s="62">
        <f t="shared" si="6"/>
        <v>5</v>
      </c>
    </row>
    <row r="17" spans="1:19" x14ac:dyDescent="0.3">
      <c r="A17" s="58" t="s">
        <v>1601</v>
      </c>
      <c r="B17" s="59">
        <f>VLOOKUP($A17,'Return Data'!$B$7:$R$2292,3,0)</f>
        <v>44817</v>
      </c>
      <c r="C17" s="60">
        <f>VLOOKUP($A17,'Return Data'!$B$7:$R$2292,4,0)</f>
        <v>15.4091</v>
      </c>
      <c r="D17" s="60">
        <f>VLOOKUP($A17,'Return Data'!$B$7:$R$2292,10,0)</f>
        <v>0.54159999999999997</v>
      </c>
      <c r="E17" s="61">
        <f t="shared" si="0"/>
        <v>25</v>
      </c>
      <c r="F17" s="60">
        <f>VLOOKUP($A17,'Return Data'!$B$7:$R$2292,11,0)</f>
        <v>1.2737000000000001</v>
      </c>
      <c r="G17" s="61">
        <f t="shared" si="1"/>
        <v>25</v>
      </c>
      <c r="H17" s="60">
        <f>VLOOKUP($A17,'Return Data'!$B$7:$R$2292,12,0)</f>
        <v>1.9970000000000001</v>
      </c>
      <c r="I17" s="61">
        <f t="shared" si="2"/>
        <v>25</v>
      </c>
      <c r="J17" s="60">
        <f>VLOOKUP($A17,'Return Data'!$B$7:$R$2292,13,0)</f>
        <v>2.6869000000000001</v>
      </c>
      <c r="K17" s="61">
        <f t="shared" si="3"/>
        <v>24</v>
      </c>
      <c r="L17" s="60">
        <f>VLOOKUP($A17,'Return Data'!$B$7:$R$2292,17,0)</f>
        <v>2.8542999999999998</v>
      </c>
      <c r="M17" s="61">
        <f t="shared" si="4"/>
        <v>23</v>
      </c>
      <c r="N17" s="60">
        <f>VLOOKUP($A17,'Return Data'!$B$7:$R$2292,14,0)</f>
        <v>3.4094000000000002</v>
      </c>
      <c r="O17" s="61">
        <f t="shared" si="5"/>
        <v>20</v>
      </c>
      <c r="P17" s="60">
        <f>VLOOKUP($A17,'Return Data'!$B$7:$R$2292,15,0)</f>
        <v>4.6440000000000001</v>
      </c>
      <c r="Q17" s="61">
        <f t="shared" si="7"/>
        <v>15</v>
      </c>
      <c r="R17" s="60">
        <f>VLOOKUP($A17,'Return Data'!$B$7:$R$2292,16,0)</f>
        <v>5.7454000000000001</v>
      </c>
      <c r="S17" s="62">
        <f t="shared" si="6"/>
        <v>16</v>
      </c>
    </row>
    <row r="18" spans="1:19" x14ac:dyDescent="0.3">
      <c r="A18" s="58" t="s">
        <v>1602</v>
      </c>
      <c r="B18" s="59">
        <f>VLOOKUP($A18,'Return Data'!$B$7:$R$2292,3,0)</f>
        <v>44817</v>
      </c>
      <c r="C18" s="60">
        <f>VLOOKUP($A18,'Return Data'!$B$7:$R$2292,4,0)</f>
        <v>27.808399999999999</v>
      </c>
      <c r="D18" s="60">
        <f>VLOOKUP($A18,'Return Data'!$B$7:$R$2292,10,0)</f>
        <v>1.1568000000000001</v>
      </c>
      <c r="E18" s="61">
        <f t="shared" si="0"/>
        <v>1</v>
      </c>
      <c r="F18" s="60">
        <f>VLOOKUP($A18,'Return Data'!$B$7:$R$2292,11,0)</f>
        <v>2.6152000000000002</v>
      </c>
      <c r="G18" s="61">
        <f t="shared" si="1"/>
        <v>1</v>
      </c>
      <c r="H18" s="60">
        <f>VLOOKUP($A18,'Return Data'!$B$7:$R$2292,12,0)</f>
        <v>3.9535</v>
      </c>
      <c r="I18" s="61">
        <f t="shared" si="2"/>
        <v>1</v>
      </c>
      <c r="J18" s="60">
        <f>VLOOKUP($A18,'Return Data'!$B$7:$R$2292,13,0)</f>
        <v>4.6947999999999999</v>
      </c>
      <c r="K18" s="61">
        <f t="shared" si="3"/>
        <v>1</v>
      </c>
      <c r="L18" s="60">
        <f>VLOOKUP($A18,'Return Data'!$B$7:$R$2292,17,0)</f>
        <v>4.5056000000000003</v>
      </c>
      <c r="M18" s="61">
        <f t="shared" si="4"/>
        <v>1</v>
      </c>
      <c r="N18" s="60">
        <f>VLOOKUP($A18,'Return Data'!$B$7:$R$2292,14,0)</f>
        <v>4.8472</v>
      </c>
      <c r="O18" s="61">
        <f t="shared" si="5"/>
        <v>3</v>
      </c>
      <c r="P18" s="60">
        <f>VLOOKUP($A18,'Return Data'!$B$7:$R$2292,15,0)</f>
        <v>5.5628000000000002</v>
      </c>
      <c r="Q18" s="61">
        <f t="shared" si="7"/>
        <v>5</v>
      </c>
      <c r="R18" s="60">
        <f>VLOOKUP($A18,'Return Data'!$B$7:$R$2292,16,0)</f>
        <v>6.6836000000000002</v>
      </c>
      <c r="S18" s="62">
        <f t="shared" si="6"/>
        <v>6</v>
      </c>
    </row>
    <row r="19" spans="1:19" x14ac:dyDescent="0.3">
      <c r="A19" s="58" t="s">
        <v>1603</v>
      </c>
      <c r="B19" s="59">
        <f>VLOOKUP($A19,'Return Data'!$B$7:$R$2292,3,0)</f>
        <v>44817</v>
      </c>
      <c r="C19" s="60">
        <f>VLOOKUP($A19,'Return Data'!$B$7:$R$2292,4,0)</f>
        <v>11.1203</v>
      </c>
      <c r="D19" s="60">
        <f>VLOOKUP($A19,'Return Data'!$B$7:$R$2292,10,0)</f>
        <v>0.65990000000000004</v>
      </c>
      <c r="E19" s="61">
        <f t="shared" si="0"/>
        <v>23</v>
      </c>
      <c r="F19" s="60">
        <f>VLOOKUP($A19,'Return Data'!$B$7:$R$2292,11,0)</f>
        <v>1.4440999999999999</v>
      </c>
      <c r="G19" s="61">
        <f t="shared" si="1"/>
        <v>23</v>
      </c>
      <c r="H19" s="60">
        <f>VLOOKUP($A19,'Return Data'!$B$7:$R$2292,12,0)</f>
        <v>2.2726000000000002</v>
      </c>
      <c r="I19" s="61">
        <f t="shared" si="2"/>
        <v>23</v>
      </c>
      <c r="J19" s="60">
        <f>VLOOKUP($A19,'Return Data'!$B$7:$R$2292,13,0)</f>
        <v>2.8496000000000001</v>
      </c>
      <c r="K19" s="61">
        <f t="shared" si="3"/>
        <v>23</v>
      </c>
      <c r="L19" s="60">
        <f>VLOOKUP($A19,'Return Data'!$B$7:$R$2292,17,0)</f>
        <v>3.0802</v>
      </c>
      <c r="M19" s="61">
        <f t="shared" si="4"/>
        <v>21</v>
      </c>
      <c r="N19" s="60"/>
      <c r="O19" s="61"/>
      <c r="P19" s="60"/>
      <c r="Q19" s="61"/>
      <c r="R19" s="60">
        <f>VLOOKUP($A19,'Return Data'!$B$7:$R$2292,16,0)</f>
        <v>3.5863</v>
      </c>
      <c r="S19" s="62">
        <f t="shared" si="6"/>
        <v>23</v>
      </c>
    </row>
    <row r="20" spans="1:19" x14ac:dyDescent="0.3">
      <c r="A20" s="58" t="s">
        <v>1604</v>
      </c>
      <c r="B20" s="59">
        <f>VLOOKUP($A20,'Return Data'!$B$7:$R$2292,3,0)</f>
        <v>44817</v>
      </c>
      <c r="C20" s="60">
        <f>VLOOKUP($A20,'Return Data'!$B$7:$R$2292,4,0)</f>
        <v>28.474900000000002</v>
      </c>
      <c r="D20" s="60">
        <f>VLOOKUP($A20,'Return Data'!$B$7:$R$2292,10,0)</f>
        <v>0.89859999999999995</v>
      </c>
      <c r="E20" s="61">
        <f t="shared" si="0"/>
        <v>18</v>
      </c>
      <c r="F20" s="60">
        <f>VLOOKUP($A20,'Return Data'!$B$7:$R$2292,11,0)</f>
        <v>1.8714</v>
      </c>
      <c r="G20" s="61">
        <f t="shared" si="1"/>
        <v>19</v>
      </c>
      <c r="H20" s="60">
        <f>VLOOKUP($A20,'Return Data'!$B$7:$R$2292,12,0)</f>
        <v>2.9841000000000002</v>
      </c>
      <c r="I20" s="61">
        <f t="shared" si="2"/>
        <v>16</v>
      </c>
      <c r="J20" s="60">
        <f>VLOOKUP($A20,'Return Data'!$B$7:$R$2292,13,0)</f>
        <v>3.7080000000000002</v>
      </c>
      <c r="K20" s="61">
        <f t="shared" si="3"/>
        <v>19</v>
      </c>
      <c r="L20" s="60">
        <f>VLOOKUP($A20,'Return Data'!$B$7:$R$2292,17,0)</f>
        <v>3.3559999999999999</v>
      </c>
      <c r="M20" s="61">
        <f t="shared" si="4"/>
        <v>20</v>
      </c>
      <c r="N20" s="60">
        <f>VLOOKUP($A20,'Return Data'!$B$7:$R$2292,14,0)</f>
        <v>3.4379</v>
      </c>
      <c r="O20" s="61">
        <f>RANK(N20,N$8:N$32,0)</f>
        <v>19</v>
      </c>
      <c r="P20" s="60">
        <f>VLOOKUP($A20,'Return Data'!$B$7:$R$2292,15,0)</f>
        <v>4.3891999999999998</v>
      </c>
      <c r="Q20" s="61">
        <f>RANK(P20,P$8:P$32,0)</f>
        <v>16</v>
      </c>
      <c r="R20" s="60">
        <f>VLOOKUP($A20,'Return Data'!$B$7:$R$2292,16,0)</f>
        <v>6.1440000000000001</v>
      </c>
      <c r="S20" s="62">
        <f t="shared" si="6"/>
        <v>12</v>
      </c>
    </row>
    <row r="21" spans="1:19" x14ac:dyDescent="0.3">
      <c r="A21" s="58" t="s">
        <v>1605</v>
      </c>
      <c r="B21" s="59">
        <f>VLOOKUP($A21,'Return Data'!$B$7:$R$2292,3,0)</f>
        <v>44817</v>
      </c>
      <c r="C21" s="60">
        <f>VLOOKUP($A21,'Return Data'!$B$7:$R$2292,4,0)</f>
        <v>32.3003</v>
      </c>
      <c r="D21" s="60">
        <f>VLOOKUP($A21,'Return Data'!$B$7:$R$2292,10,0)</f>
        <v>0.96779999999999999</v>
      </c>
      <c r="E21" s="61">
        <f t="shared" si="0"/>
        <v>10</v>
      </c>
      <c r="F21" s="60">
        <f>VLOOKUP($A21,'Return Data'!$B$7:$R$2292,11,0)</f>
        <v>2.2067999999999999</v>
      </c>
      <c r="G21" s="61">
        <f t="shared" si="1"/>
        <v>2</v>
      </c>
      <c r="H21" s="60">
        <f>VLOOKUP($A21,'Return Data'!$B$7:$R$2292,12,0)</f>
        <v>3.4255</v>
      </c>
      <c r="I21" s="61">
        <f t="shared" si="2"/>
        <v>3</v>
      </c>
      <c r="J21" s="60">
        <f>VLOOKUP($A21,'Return Data'!$B$7:$R$2292,13,0)</f>
        <v>4.3385999999999996</v>
      </c>
      <c r="K21" s="61">
        <f t="shared" si="3"/>
        <v>5</v>
      </c>
      <c r="L21" s="60">
        <f>VLOOKUP($A21,'Return Data'!$B$7:$R$2292,17,0)</f>
        <v>4.4817</v>
      </c>
      <c r="M21" s="61">
        <f t="shared" si="4"/>
        <v>3</v>
      </c>
      <c r="N21" s="60">
        <f>VLOOKUP($A21,'Return Data'!$B$7:$R$2292,14,0)</f>
        <v>4.7672999999999996</v>
      </c>
      <c r="O21" s="61">
        <f>RANK(N21,N$8:N$32,0)</f>
        <v>5</v>
      </c>
      <c r="P21" s="60">
        <f>VLOOKUP($A21,'Return Data'!$B$7:$R$2292,15,0)</f>
        <v>5.5750999999999999</v>
      </c>
      <c r="Q21" s="61">
        <f>RANK(P21,P$8:P$32,0)</f>
        <v>4</v>
      </c>
      <c r="R21" s="60">
        <f>VLOOKUP($A21,'Return Data'!$B$7:$R$2292,16,0)</f>
        <v>6.8795000000000002</v>
      </c>
      <c r="S21" s="62">
        <f t="shared" si="6"/>
        <v>2</v>
      </c>
    </row>
    <row r="22" spans="1:19" x14ac:dyDescent="0.3">
      <c r="A22" s="58" t="s">
        <v>1606</v>
      </c>
      <c r="B22" s="59">
        <f>VLOOKUP($A22,'Return Data'!$B$7:$R$2292,3,0)</f>
        <v>44817</v>
      </c>
      <c r="C22" s="60">
        <f>VLOOKUP($A22,'Return Data'!$B$7:$R$2292,4,0)</f>
        <v>16.532</v>
      </c>
      <c r="D22" s="60">
        <f>VLOOKUP($A22,'Return Data'!$B$7:$R$2292,10,0)</f>
        <v>0.93410000000000004</v>
      </c>
      <c r="E22" s="61">
        <f t="shared" si="0"/>
        <v>14</v>
      </c>
      <c r="F22" s="60">
        <f>VLOOKUP($A22,'Return Data'!$B$7:$R$2292,11,0)</f>
        <v>1.9738</v>
      </c>
      <c r="G22" s="61">
        <f t="shared" si="1"/>
        <v>16</v>
      </c>
      <c r="H22" s="60">
        <f>VLOOKUP($A22,'Return Data'!$B$7:$R$2292,12,0)</f>
        <v>3.0095000000000001</v>
      </c>
      <c r="I22" s="61">
        <f t="shared" si="2"/>
        <v>15</v>
      </c>
      <c r="J22" s="60">
        <f>VLOOKUP($A22,'Return Data'!$B$7:$R$2292,13,0)</f>
        <v>3.8311999999999999</v>
      </c>
      <c r="K22" s="61">
        <f t="shared" si="3"/>
        <v>14</v>
      </c>
      <c r="L22" s="60">
        <f>VLOOKUP($A22,'Return Data'!$B$7:$R$2292,17,0)</f>
        <v>4.1955999999999998</v>
      </c>
      <c r="M22" s="61">
        <f t="shared" si="4"/>
        <v>12</v>
      </c>
      <c r="N22" s="60">
        <f>VLOOKUP($A22,'Return Data'!$B$7:$R$2292,14,0)</f>
        <v>4.7393999999999998</v>
      </c>
      <c r="O22" s="61">
        <f>RANK(N22,N$8:N$32,0)</f>
        <v>7</v>
      </c>
      <c r="P22" s="60">
        <f>VLOOKUP($A22,'Return Data'!$B$7:$R$2292,15,0)</f>
        <v>5.5189000000000004</v>
      </c>
      <c r="Q22" s="61">
        <f>RANK(P22,P$8:P$32,0)</f>
        <v>6</v>
      </c>
      <c r="R22" s="60">
        <f>VLOOKUP($A22,'Return Data'!$B$7:$R$2292,16,0)</f>
        <v>6.3137999999999996</v>
      </c>
      <c r="S22" s="62">
        <f t="shared" si="6"/>
        <v>11</v>
      </c>
    </row>
    <row r="23" spans="1:19" x14ac:dyDescent="0.3">
      <c r="A23" s="58" t="s">
        <v>1607</v>
      </c>
      <c r="B23" s="59">
        <f>VLOOKUP($A23,'Return Data'!$B$7:$R$2292,3,0)</f>
        <v>44817</v>
      </c>
      <c r="C23" s="60">
        <f>VLOOKUP($A23,'Return Data'!$B$7:$R$2292,4,0)</f>
        <v>11.8125</v>
      </c>
      <c r="D23" s="60">
        <f>VLOOKUP($A23,'Return Data'!$B$7:$R$2292,10,0)</f>
        <v>0.91669999999999996</v>
      </c>
      <c r="E23" s="61">
        <f t="shared" si="0"/>
        <v>15</v>
      </c>
      <c r="F23" s="60">
        <f>VLOOKUP($A23,'Return Data'!$B$7:$R$2292,11,0)</f>
        <v>2.0289000000000001</v>
      </c>
      <c r="G23" s="61">
        <f t="shared" si="1"/>
        <v>10</v>
      </c>
      <c r="H23" s="60">
        <f>VLOOKUP($A23,'Return Data'!$B$7:$R$2292,12,0)</f>
        <v>3.3365</v>
      </c>
      <c r="I23" s="61">
        <f t="shared" si="2"/>
        <v>6</v>
      </c>
      <c r="J23" s="60">
        <f>VLOOKUP($A23,'Return Data'!$B$7:$R$2292,13,0)</f>
        <v>4.1924000000000001</v>
      </c>
      <c r="K23" s="61">
        <f t="shared" si="3"/>
        <v>7</v>
      </c>
      <c r="L23" s="60">
        <f>VLOOKUP($A23,'Return Data'!$B$7:$R$2292,17,0)</f>
        <v>3.9931999999999999</v>
      </c>
      <c r="M23" s="61">
        <f t="shared" si="4"/>
        <v>17</v>
      </c>
      <c r="N23" s="60">
        <f>VLOOKUP($A23,'Return Data'!$B$7:$R$2292,14,0)</f>
        <v>4.28</v>
      </c>
      <c r="O23" s="61">
        <f>RANK(N23,N$8:N$32,0)</f>
        <v>18</v>
      </c>
      <c r="P23" s="60"/>
      <c r="Q23" s="61"/>
      <c r="R23" s="60">
        <f>VLOOKUP($A23,'Return Data'!$B$7:$R$2292,16,0)</f>
        <v>4.6882999999999999</v>
      </c>
      <c r="S23" s="62">
        <f t="shared" si="6"/>
        <v>20</v>
      </c>
    </row>
    <row r="24" spans="1:19" x14ac:dyDescent="0.3">
      <c r="A24" s="58" t="s">
        <v>1608</v>
      </c>
      <c r="B24" s="59">
        <f>VLOOKUP($A24,'Return Data'!$B$7:$R$2292,3,0)</f>
        <v>44817</v>
      </c>
      <c r="C24" s="60">
        <f>VLOOKUP($A24,'Return Data'!$B$7:$R$2292,4,0)</f>
        <v>10.7507</v>
      </c>
      <c r="D24" s="60">
        <f>VLOOKUP($A24,'Return Data'!$B$7:$R$2292,10,0)</f>
        <v>0.80069999999999997</v>
      </c>
      <c r="E24" s="61">
        <f t="shared" si="0"/>
        <v>22</v>
      </c>
      <c r="F24" s="60">
        <f>VLOOKUP($A24,'Return Data'!$B$7:$R$2292,11,0)</f>
        <v>1.7847</v>
      </c>
      <c r="G24" s="61">
        <f t="shared" si="1"/>
        <v>21</v>
      </c>
      <c r="H24" s="60">
        <f>VLOOKUP($A24,'Return Data'!$B$7:$R$2292,12,0)</f>
        <v>2.7545999999999999</v>
      </c>
      <c r="I24" s="61">
        <f t="shared" si="2"/>
        <v>20</v>
      </c>
      <c r="J24" s="60">
        <f>VLOOKUP($A24,'Return Data'!$B$7:$R$2292,13,0)</f>
        <v>3.395</v>
      </c>
      <c r="K24" s="61">
        <f t="shared" si="3"/>
        <v>21</v>
      </c>
      <c r="L24" s="60"/>
      <c r="M24" s="61"/>
      <c r="N24" s="60"/>
      <c r="O24" s="61"/>
      <c r="P24" s="60"/>
      <c r="Q24" s="61"/>
      <c r="R24" s="60">
        <f>VLOOKUP($A24,'Return Data'!$B$7:$R$2292,16,0)</f>
        <v>3.5855999999999999</v>
      </c>
      <c r="S24" s="62">
        <f t="shared" si="6"/>
        <v>24</v>
      </c>
    </row>
    <row r="25" spans="1:19" x14ac:dyDescent="0.3">
      <c r="A25" s="58" t="s">
        <v>1609</v>
      </c>
      <c r="B25" s="59">
        <f>VLOOKUP($A25,'Return Data'!$B$7:$R$2292,3,0)</f>
        <v>44817</v>
      </c>
      <c r="C25" s="60">
        <f>VLOOKUP($A25,'Return Data'!$B$7:$R$2292,4,0)</f>
        <v>10.946999999999999</v>
      </c>
      <c r="D25" s="60">
        <f>VLOOKUP($A25,'Return Data'!$B$7:$R$2292,10,0)</f>
        <v>0.98709999999999998</v>
      </c>
      <c r="E25" s="61">
        <f t="shared" si="0"/>
        <v>8</v>
      </c>
      <c r="F25" s="60">
        <f>VLOOKUP($A25,'Return Data'!$B$7:$R$2292,11,0)</f>
        <v>2.0224000000000002</v>
      </c>
      <c r="G25" s="61">
        <f t="shared" si="1"/>
        <v>11</v>
      </c>
      <c r="H25" s="60">
        <f>VLOOKUP($A25,'Return Data'!$B$7:$R$2292,12,0)</f>
        <v>3.1665000000000001</v>
      </c>
      <c r="I25" s="61">
        <f t="shared" si="2"/>
        <v>10</v>
      </c>
      <c r="J25" s="60">
        <f>VLOOKUP($A25,'Return Data'!$B$7:$R$2292,13,0)</f>
        <v>3.9403999999999999</v>
      </c>
      <c r="K25" s="61">
        <f t="shared" si="3"/>
        <v>11</v>
      </c>
      <c r="L25" s="60">
        <f>VLOOKUP($A25,'Return Data'!$B$7:$R$2292,17,0)</f>
        <v>4.2207999999999997</v>
      </c>
      <c r="M25" s="61">
        <f t="shared" ref="M25" si="8">RANK(L25,L$8:L$32,0)</f>
        <v>11</v>
      </c>
      <c r="N25" s="60"/>
      <c r="O25" s="61"/>
      <c r="P25" s="60"/>
      <c r="Q25" s="61"/>
      <c r="R25" s="60">
        <f>VLOOKUP($A25,'Return Data'!$B$7:$R$2292,16,0)</f>
        <v>4.1302000000000003</v>
      </c>
      <c r="S25" s="62">
        <f t="shared" si="6"/>
        <v>22</v>
      </c>
    </row>
    <row r="26" spans="1:19" x14ac:dyDescent="0.3">
      <c r="A26" s="58" t="s">
        <v>1610</v>
      </c>
      <c r="B26" s="59">
        <f>VLOOKUP($A26,'Return Data'!$B$7:$R$2292,3,0)</f>
        <v>44817</v>
      </c>
      <c r="C26" s="60">
        <f>VLOOKUP($A26,'Return Data'!$B$7:$R$2292,4,0)</f>
        <v>23.258099999999999</v>
      </c>
      <c r="D26" s="60">
        <f>VLOOKUP($A26,'Return Data'!$B$7:$R$2292,10,0)</f>
        <v>0.96150000000000002</v>
      </c>
      <c r="E26" s="61">
        <f t="shared" si="0"/>
        <v>11</v>
      </c>
      <c r="F26" s="60">
        <f>VLOOKUP($A26,'Return Data'!$B$7:$R$2292,11,0)</f>
        <v>2.0794999999999999</v>
      </c>
      <c r="G26" s="61">
        <f t="shared" si="1"/>
        <v>7</v>
      </c>
      <c r="H26" s="60">
        <f>VLOOKUP($A26,'Return Data'!$B$7:$R$2292,12,0)</f>
        <v>3.2385999999999999</v>
      </c>
      <c r="I26" s="61">
        <f t="shared" si="2"/>
        <v>7</v>
      </c>
      <c r="J26" s="60">
        <f>VLOOKUP($A26,'Return Data'!$B$7:$R$2292,13,0)</f>
        <v>4.2095000000000002</v>
      </c>
      <c r="K26" s="61">
        <f t="shared" si="3"/>
        <v>6</v>
      </c>
      <c r="L26" s="60">
        <f>VLOOKUP($A26,'Return Data'!$B$7:$R$2292,17,0)</f>
        <v>4.3966000000000003</v>
      </c>
      <c r="M26" s="61">
        <f t="shared" ref="M26:M32" si="9">RANK(L26,L$8:L$32,0)</f>
        <v>6</v>
      </c>
      <c r="N26" s="60">
        <f>VLOOKUP($A26,'Return Data'!$B$7:$R$2292,14,0)</f>
        <v>4.7550999999999997</v>
      </c>
      <c r="O26" s="61">
        <f t="shared" ref="O26:O32" si="10">RANK(N26,N$8:N$32,0)</f>
        <v>6</v>
      </c>
      <c r="P26" s="60">
        <f>VLOOKUP($A26,'Return Data'!$B$7:$R$2292,15,0)</f>
        <v>5.7241</v>
      </c>
      <c r="Q26" s="61">
        <f>RANK(P26,P$8:P$32,0)</f>
        <v>1</v>
      </c>
      <c r="R26" s="60">
        <f>VLOOKUP($A26,'Return Data'!$B$7:$R$2292,16,0)</f>
        <v>6.9321000000000002</v>
      </c>
      <c r="S26" s="62">
        <f t="shared" si="6"/>
        <v>1</v>
      </c>
    </row>
    <row r="27" spans="1:19" x14ac:dyDescent="0.3">
      <c r="A27" s="58" t="s">
        <v>1611</v>
      </c>
      <c r="B27" s="59">
        <f>VLOOKUP($A27,'Return Data'!$B$7:$R$2292,3,0)</f>
        <v>44817</v>
      </c>
      <c r="C27" s="60">
        <f>VLOOKUP($A27,'Return Data'!$B$7:$R$2292,4,0)</f>
        <v>16.055800000000001</v>
      </c>
      <c r="D27" s="60">
        <f>VLOOKUP($A27,'Return Data'!$B$7:$R$2292,10,0)</f>
        <v>0.85809999999999997</v>
      </c>
      <c r="E27" s="61">
        <f t="shared" si="0"/>
        <v>21</v>
      </c>
      <c r="F27" s="60">
        <f>VLOOKUP($A27,'Return Data'!$B$7:$R$2292,11,0)</f>
        <v>1.9020999999999999</v>
      </c>
      <c r="G27" s="61">
        <f t="shared" si="1"/>
        <v>18</v>
      </c>
      <c r="H27" s="60">
        <f>VLOOKUP($A27,'Return Data'!$B$7:$R$2292,12,0)</f>
        <v>2.8578000000000001</v>
      </c>
      <c r="I27" s="61">
        <f t="shared" si="2"/>
        <v>19</v>
      </c>
      <c r="J27" s="60">
        <f>VLOOKUP($A27,'Return Data'!$B$7:$R$2292,13,0)</f>
        <v>3.8189000000000002</v>
      </c>
      <c r="K27" s="61">
        <f t="shared" si="3"/>
        <v>16</v>
      </c>
      <c r="L27" s="60">
        <f>VLOOKUP($A27,'Return Data'!$B$7:$R$2292,17,0)</f>
        <v>4.1829000000000001</v>
      </c>
      <c r="M27" s="61">
        <f t="shared" si="9"/>
        <v>14</v>
      </c>
      <c r="N27" s="60">
        <f>VLOOKUP($A27,'Return Data'!$B$7:$R$2292,14,0)</f>
        <v>4.4001000000000001</v>
      </c>
      <c r="O27" s="61">
        <f t="shared" si="10"/>
        <v>14</v>
      </c>
      <c r="P27" s="60">
        <f>VLOOKUP($A27,'Return Data'!$B$7:$R$2292,15,0)</f>
        <v>5.1746999999999996</v>
      </c>
      <c r="Q27" s="61">
        <f>RANK(P27,P$8:P$32,0)</f>
        <v>13</v>
      </c>
      <c r="R27" s="60">
        <f>VLOOKUP($A27,'Return Data'!$B$7:$R$2292,16,0)</f>
        <v>6.0566000000000004</v>
      </c>
      <c r="S27" s="62">
        <f t="shared" si="6"/>
        <v>13</v>
      </c>
    </row>
    <row r="28" spans="1:19" x14ac:dyDescent="0.3">
      <c r="A28" s="58" t="s">
        <v>1612</v>
      </c>
      <c r="B28" s="59">
        <f>VLOOKUP($A28,'Return Data'!$B$7:$R$2292,3,0)</f>
        <v>44817</v>
      </c>
      <c r="C28" s="60">
        <f>VLOOKUP($A28,'Return Data'!$B$7:$R$2292,4,0)</f>
        <v>29.0931</v>
      </c>
      <c r="D28" s="60">
        <f>VLOOKUP($A28,'Return Data'!$B$7:$R$2292,10,0)</f>
        <v>1.0046999999999999</v>
      </c>
      <c r="E28" s="61">
        <f t="shared" si="0"/>
        <v>3</v>
      </c>
      <c r="F28" s="60">
        <f>VLOOKUP($A28,'Return Data'!$B$7:$R$2292,11,0)</f>
        <v>2.1621000000000001</v>
      </c>
      <c r="G28" s="61">
        <f t="shared" si="1"/>
        <v>4</v>
      </c>
      <c r="H28" s="60">
        <f>VLOOKUP($A28,'Return Data'!$B$7:$R$2292,12,0)</f>
        <v>3.3403999999999998</v>
      </c>
      <c r="I28" s="61">
        <f t="shared" si="2"/>
        <v>5</v>
      </c>
      <c r="J28" s="60">
        <f>VLOOKUP($A28,'Return Data'!$B$7:$R$2292,13,0)</f>
        <v>4.4612999999999996</v>
      </c>
      <c r="K28" s="61">
        <f t="shared" si="3"/>
        <v>3</v>
      </c>
      <c r="L28" s="60">
        <f>VLOOKUP($A28,'Return Data'!$B$7:$R$2292,17,0)</f>
        <v>4.2686000000000002</v>
      </c>
      <c r="M28" s="61">
        <f t="shared" si="9"/>
        <v>9</v>
      </c>
      <c r="N28" s="60">
        <f>VLOOKUP($A28,'Return Data'!$B$7:$R$2292,14,0)</f>
        <v>4.3299000000000003</v>
      </c>
      <c r="O28" s="61">
        <f t="shared" si="10"/>
        <v>16</v>
      </c>
      <c r="P28" s="60">
        <f>VLOOKUP($A28,'Return Data'!$B$7:$R$2292,15,0)</f>
        <v>5.3376999999999999</v>
      </c>
      <c r="Q28" s="61">
        <f>RANK(P28,P$8:P$32,0)</f>
        <v>12</v>
      </c>
      <c r="R28" s="60">
        <f>VLOOKUP($A28,'Return Data'!$B$7:$R$2292,16,0)</f>
        <v>6.5768000000000004</v>
      </c>
      <c r="S28" s="62">
        <f t="shared" si="6"/>
        <v>7</v>
      </c>
    </row>
    <row r="29" spans="1:19" x14ac:dyDescent="0.3">
      <c r="A29" s="58" t="s">
        <v>1613</v>
      </c>
      <c r="B29" s="59">
        <f>VLOOKUP($A29,'Return Data'!$B$7:$R$2292,3,0)</f>
        <v>44817</v>
      </c>
      <c r="C29" s="60">
        <f>VLOOKUP($A29,'Return Data'!$B$7:$R$2292,4,0)</f>
        <v>12.463100000000001</v>
      </c>
      <c r="D29" s="60">
        <f>VLOOKUP($A29,'Return Data'!$B$7:$R$2292,10,0)</f>
        <v>1.0238</v>
      </c>
      <c r="E29" s="61">
        <f t="shared" si="0"/>
        <v>2</v>
      </c>
      <c r="F29" s="60">
        <f>VLOOKUP($A29,'Return Data'!$B$7:$R$2292,11,0)</f>
        <v>2.0085999999999999</v>
      </c>
      <c r="G29" s="61">
        <f t="shared" si="1"/>
        <v>13</v>
      </c>
      <c r="H29" s="60">
        <f>VLOOKUP($A29,'Return Data'!$B$7:$R$2292,12,0)</f>
        <v>2.6699000000000002</v>
      </c>
      <c r="I29" s="61">
        <f t="shared" si="2"/>
        <v>21</v>
      </c>
      <c r="J29" s="60">
        <f>VLOOKUP($A29,'Return Data'!$B$7:$R$2292,13,0)</f>
        <v>3.0886</v>
      </c>
      <c r="K29" s="61">
        <f t="shared" si="3"/>
        <v>22</v>
      </c>
      <c r="L29" s="60">
        <f>VLOOKUP($A29,'Return Data'!$B$7:$R$2292,17,0)</f>
        <v>3.0322</v>
      </c>
      <c r="M29" s="61">
        <f t="shared" si="9"/>
        <v>22</v>
      </c>
      <c r="N29" s="60">
        <f>VLOOKUP($A29,'Return Data'!$B$7:$R$2292,14,0)</f>
        <v>3.0291000000000001</v>
      </c>
      <c r="O29" s="61">
        <f t="shared" si="10"/>
        <v>22</v>
      </c>
      <c r="P29" s="60">
        <f>VLOOKUP($A29,'Return Data'!$B$7:$R$2292,15,0)</f>
        <v>2.7549000000000001</v>
      </c>
      <c r="Q29" s="61">
        <f>RANK(P29,P$8:P$32,0)</f>
        <v>17</v>
      </c>
      <c r="R29" s="60">
        <f>VLOOKUP($A29,'Return Data'!$B$7:$R$2292,16,0)</f>
        <v>3.5003000000000002</v>
      </c>
      <c r="S29" s="62">
        <f t="shared" si="6"/>
        <v>25</v>
      </c>
    </row>
    <row r="30" spans="1:19" x14ac:dyDescent="0.3">
      <c r="A30" s="58" t="s">
        <v>1614</v>
      </c>
      <c r="B30" s="59">
        <f>VLOOKUP($A30,'Return Data'!$B$7:$R$2292,3,0)</f>
        <v>44817</v>
      </c>
      <c r="C30" s="60">
        <f>VLOOKUP($A30,'Return Data'!$B$7:$R$2292,4,0)</f>
        <v>12.210800000000001</v>
      </c>
      <c r="D30" s="60">
        <f>VLOOKUP($A30,'Return Data'!$B$7:$R$2292,10,0)</f>
        <v>1.0007999999999999</v>
      </c>
      <c r="E30" s="61">
        <f t="shared" si="0"/>
        <v>4</v>
      </c>
      <c r="F30" s="60">
        <f>VLOOKUP($A30,'Return Data'!$B$7:$R$2292,11,0)</f>
        <v>2.0842000000000001</v>
      </c>
      <c r="G30" s="61">
        <f t="shared" si="1"/>
        <v>6</v>
      </c>
      <c r="H30" s="60">
        <f>VLOOKUP($A30,'Return Data'!$B$7:$R$2292,12,0)</f>
        <v>3.2050000000000001</v>
      </c>
      <c r="I30" s="61">
        <f t="shared" si="2"/>
        <v>8</v>
      </c>
      <c r="J30" s="60">
        <f>VLOOKUP($A30,'Return Data'!$B$7:$R$2292,13,0)</f>
        <v>3.9297</v>
      </c>
      <c r="K30" s="61">
        <f t="shared" si="3"/>
        <v>12</v>
      </c>
      <c r="L30" s="60">
        <f>VLOOKUP($A30,'Return Data'!$B$7:$R$2292,17,0)</f>
        <v>4.4450000000000003</v>
      </c>
      <c r="M30" s="61">
        <f t="shared" si="9"/>
        <v>5</v>
      </c>
      <c r="N30" s="60">
        <f>VLOOKUP($A30,'Return Data'!$B$7:$R$2292,14,0)</f>
        <v>5.0305999999999997</v>
      </c>
      <c r="O30" s="61">
        <f t="shared" si="10"/>
        <v>1</v>
      </c>
      <c r="P30" s="60"/>
      <c r="Q30" s="61"/>
      <c r="R30" s="60">
        <f>VLOOKUP($A30,'Return Data'!$B$7:$R$2292,16,0)</f>
        <v>5.4861000000000004</v>
      </c>
      <c r="S30" s="62">
        <f t="shared" si="6"/>
        <v>17</v>
      </c>
    </row>
    <row r="31" spans="1:19" x14ac:dyDescent="0.3">
      <c r="A31" s="58" t="s">
        <v>1615</v>
      </c>
      <c r="B31" s="59">
        <f>VLOOKUP($A31,'Return Data'!$B$7:$R$2292,3,0)</f>
        <v>44817</v>
      </c>
      <c r="C31" s="60">
        <f>VLOOKUP($A31,'Return Data'!$B$7:$R$2292,4,0)</f>
        <v>11.829499999999999</v>
      </c>
      <c r="D31" s="60">
        <f>VLOOKUP($A31,'Return Data'!$B$7:$R$2292,10,0)</f>
        <v>0.88700000000000001</v>
      </c>
      <c r="E31" s="61">
        <f t="shared" si="0"/>
        <v>19</v>
      </c>
      <c r="F31" s="60">
        <f>VLOOKUP($A31,'Return Data'!$B$7:$R$2292,11,0)</f>
        <v>1.6235999999999999</v>
      </c>
      <c r="G31" s="61">
        <f t="shared" si="1"/>
        <v>22</v>
      </c>
      <c r="H31" s="60">
        <f>VLOOKUP($A31,'Return Data'!$B$7:$R$2292,12,0)</f>
        <v>2.6669999999999998</v>
      </c>
      <c r="I31" s="61">
        <f t="shared" si="2"/>
        <v>22</v>
      </c>
      <c r="J31" s="60">
        <f>VLOOKUP($A31,'Return Data'!$B$7:$R$2292,13,0)</f>
        <v>3.5849000000000002</v>
      </c>
      <c r="K31" s="61">
        <f t="shared" si="3"/>
        <v>20</v>
      </c>
      <c r="L31" s="60">
        <f>VLOOKUP($A31,'Return Data'!$B$7:$R$2292,17,0)</f>
        <v>3.8424</v>
      </c>
      <c r="M31" s="61">
        <f t="shared" si="9"/>
        <v>19</v>
      </c>
      <c r="N31" s="60">
        <f>VLOOKUP($A31,'Return Data'!$B$7:$R$2292,14,0)</f>
        <v>4.4161999999999999</v>
      </c>
      <c r="O31" s="61">
        <f t="shared" si="10"/>
        <v>13</v>
      </c>
      <c r="P31" s="60"/>
      <c r="Q31" s="61"/>
      <c r="R31" s="60">
        <f>VLOOKUP($A31,'Return Data'!$B$7:$R$2292,16,0)</f>
        <v>4.8265000000000002</v>
      </c>
      <c r="S31" s="62">
        <f t="shared" si="6"/>
        <v>19</v>
      </c>
    </row>
    <row r="32" spans="1:19" x14ac:dyDescent="0.3">
      <c r="A32" s="58" t="s">
        <v>1616</v>
      </c>
      <c r="B32" s="59">
        <f>VLOOKUP($A32,'Return Data'!$B$7:$R$2292,3,0)</f>
        <v>44817</v>
      </c>
      <c r="C32" s="60">
        <f>VLOOKUP($A32,'Return Data'!$B$7:$R$2292,4,0)</f>
        <v>30.249199999999998</v>
      </c>
      <c r="D32" s="60">
        <f>VLOOKUP($A32,'Return Data'!$B$7:$R$2292,10,0)</f>
        <v>0.87509999999999999</v>
      </c>
      <c r="E32" s="61">
        <f t="shared" si="0"/>
        <v>20</v>
      </c>
      <c r="F32" s="60">
        <f>VLOOKUP($A32,'Return Data'!$B$7:$R$2292,11,0)</f>
        <v>1.9587000000000001</v>
      </c>
      <c r="G32" s="61">
        <f t="shared" si="1"/>
        <v>17</v>
      </c>
      <c r="H32" s="60">
        <f>VLOOKUP($A32,'Return Data'!$B$7:$R$2292,12,0)</f>
        <v>3.0598999999999998</v>
      </c>
      <c r="I32" s="61">
        <f t="shared" si="2"/>
        <v>14</v>
      </c>
      <c r="J32" s="60">
        <f>VLOOKUP($A32,'Return Data'!$B$7:$R$2292,13,0)</f>
        <v>3.9134000000000002</v>
      </c>
      <c r="K32" s="61">
        <f t="shared" si="3"/>
        <v>13</v>
      </c>
      <c r="L32" s="60">
        <f>VLOOKUP($A32,'Return Data'!$B$7:$R$2292,17,0)</f>
        <v>4.2393000000000001</v>
      </c>
      <c r="M32" s="61">
        <f t="shared" si="9"/>
        <v>10</v>
      </c>
      <c r="N32" s="60">
        <f>VLOOKUP($A32,'Return Data'!$B$7:$R$2292,14,0)</f>
        <v>4.6189</v>
      </c>
      <c r="O32" s="61">
        <f t="shared" si="10"/>
        <v>10</v>
      </c>
      <c r="P32" s="60">
        <f>VLOOKUP($A32,'Return Data'!$B$7:$R$2292,15,0)</f>
        <v>5.4850000000000003</v>
      </c>
      <c r="Q32" s="61">
        <f>RANK(P32,P$8:P$32,0)</f>
        <v>9</v>
      </c>
      <c r="R32" s="60">
        <f>VLOOKUP($A32,'Return Data'!$B$7:$R$2292,16,0)</f>
        <v>6.5297000000000001</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0.90935600000000039</v>
      </c>
      <c r="E34" s="69"/>
      <c r="F34" s="70">
        <f>AVERAGE(F8:F32)</f>
        <v>1.9463160000000004</v>
      </c>
      <c r="G34" s="69"/>
      <c r="H34" s="70">
        <f>AVERAGE(H8:H32)</f>
        <v>3.0196239999999999</v>
      </c>
      <c r="I34" s="69"/>
      <c r="J34" s="70">
        <f>AVERAGE(J8:J32)</f>
        <v>3.8257759999999994</v>
      </c>
      <c r="K34" s="69"/>
      <c r="L34" s="70">
        <f>AVERAGE(L8:L32)</f>
        <v>3.9970958333333346</v>
      </c>
      <c r="M34" s="69"/>
      <c r="N34" s="70">
        <f>AVERAGE(N8:N32)</f>
        <v>4.3712409090909086</v>
      </c>
      <c r="O34" s="69"/>
      <c r="P34" s="70">
        <f>AVERAGE(P8:P32)</f>
        <v>5.2111352941176463</v>
      </c>
      <c r="Q34" s="69"/>
      <c r="R34" s="70">
        <f>AVERAGE(R8:R32)</f>
        <v>5.6882960000000002</v>
      </c>
      <c r="S34" s="71"/>
    </row>
    <row r="35" spans="1:19" x14ac:dyDescent="0.3">
      <c r="A35" s="68" t="s">
        <v>28</v>
      </c>
      <c r="B35" s="69"/>
      <c r="C35" s="69"/>
      <c r="D35" s="70">
        <f>MIN(D8:D32)</f>
        <v>0.54159999999999997</v>
      </c>
      <c r="E35" s="69"/>
      <c r="F35" s="70">
        <f>MIN(F8:F32)</f>
        <v>1.2737000000000001</v>
      </c>
      <c r="G35" s="69"/>
      <c r="H35" s="70">
        <f>MIN(H8:H32)</f>
        <v>1.9970000000000001</v>
      </c>
      <c r="I35" s="69"/>
      <c r="J35" s="70">
        <f>MIN(J8:J32)</f>
        <v>2.6227999999999998</v>
      </c>
      <c r="K35" s="69"/>
      <c r="L35" s="70">
        <f>MIN(L8:L32)</f>
        <v>2.7995000000000001</v>
      </c>
      <c r="M35" s="69"/>
      <c r="N35" s="70">
        <f>MIN(N8:N32)</f>
        <v>3.0291000000000001</v>
      </c>
      <c r="O35" s="69"/>
      <c r="P35" s="70">
        <f>MIN(P8:P32)</f>
        <v>2.7549000000000001</v>
      </c>
      <c r="Q35" s="69"/>
      <c r="R35" s="70">
        <f>MIN(R8:R32)</f>
        <v>3.5003000000000002</v>
      </c>
      <c r="S35" s="71"/>
    </row>
    <row r="36" spans="1:19" ht="15" thickBot="1" x14ac:dyDescent="0.35">
      <c r="A36" s="72" t="s">
        <v>29</v>
      </c>
      <c r="B36" s="73"/>
      <c r="C36" s="73"/>
      <c r="D36" s="74">
        <f>MAX(D8:D32)</f>
        <v>1.1568000000000001</v>
      </c>
      <c r="E36" s="73"/>
      <c r="F36" s="74">
        <f>MAX(F8:F32)</f>
        <v>2.6152000000000002</v>
      </c>
      <c r="G36" s="73"/>
      <c r="H36" s="74">
        <f>MAX(H8:H32)</f>
        <v>3.9535</v>
      </c>
      <c r="I36" s="73"/>
      <c r="J36" s="74">
        <f>MAX(J8:J32)</f>
        <v>4.6947999999999999</v>
      </c>
      <c r="K36" s="73"/>
      <c r="L36" s="74">
        <f>MAX(L8:L32)</f>
        <v>4.5056000000000003</v>
      </c>
      <c r="M36" s="73"/>
      <c r="N36" s="74">
        <f>MAX(N8:N32)</f>
        <v>5.0305999999999997</v>
      </c>
      <c r="O36" s="73"/>
      <c r="P36" s="74">
        <f>MAX(P8:P32)</f>
        <v>5.7241</v>
      </c>
      <c r="Q36" s="73"/>
      <c r="R36" s="74">
        <f>MAX(R8:R32)</f>
        <v>6.9321000000000002</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44817</v>
      </c>
      <c r="C8" s="60">
        <f>VLOOKUP($A8,'Return Data'!$B$7:$R$2292,4,0)</f>
        <v>21.933199999999999</v>
      </c>
      <c r="D8" s="60">
        <f>VLOOKUP($A8,'Return Data'!$B$7:$R$2292,10,0)</f>
        <v>0.81259999999999999</v>
      </c>
      <c r="E8" s="61">
        <f t="shared" ref="E8:E32" si="0">RANK(D8,D$8:D$32,0)</f>
        <v>8</v>
      </c>
      <c r="F8" s="60">
        <f>VLOOKUP($A8,'Return Data'!$B$7:$R$2292,11,0)</f>
        <v>1.7036</v>
      </c>
      <c r="G8" s="61">
        <f t="shared" ref="G8:G32" si="1">RANK(F8,F$8:F$32,0)</f>
        <v>9</v>
      </c>
      <c r="H8" s="60">
        <f>VLOOKUP($A8,'Return Data'!$B$7:$R$2292,12,0)</f>
        <v>2.6657000000000002</v>
      </c>
      <c r="I8" s="61">
        <f t="shared" ref="I8:I32" si="2">RANK(H8,H$8:H$32,0)</f>
        <v>9</v>
      </c>
      <c r="J8" s="60">
        <f>VLOOKUP($A8,'Return Data'!$B$7:$R$2292,13,0)</f>
        <v>3.3313000000000001</v>
      </c>
      <c r="K8" s="61">
        <f t="shared" ref="K8:K32" si="3">RANK(J8,J$8:J$32,0)</f>
        <v>8</v>
      </c>
      <c r="L8" s="60">
        <f>VLOOKUP($A8,'Return Data'!$B$7:$R$2292,17,0)</f>
        <v>3.6253000000000002</v>
      </c>
      <c r="M8" s="61">
        <f t="shared" ref="M8:M23" si="4">RANK(L8,L$8:L$32,0)</f>
        <v>10</v>
      </c>
      <c r="N8" s="60">
        <f>VLOOKUP($A8,'Return Data'!$B$7:$R$2292,14,0)</f>
        <v>3.9845999999999999</v>
      </c>
      <c r="O8" s="61">
        <f t="shared" ref="O8:O18" si="5">RANK(N8,N$8:N$32,0)</f>
        <v>11</v>
      </c>
      <c r="P8" s="60">
        <f>VLOOKUP($A8,'Return Data'!$B$7:$R$2292,15,0)</f>
        <v>4.84</v>
      </c>
      <c r="Q8" s="61">
        <f>RANK(P8,P$8:P$32,0)</f>
        <v>9</v>
      </c>
      <c r="R8" s="60">
        <f>VLOOKUP($A8,'Return Data'!$B$7:$R$2292,16,0)</f>
        <v>6.1557000000000004</v>
      </c>
      <c r="S8" s="62">
        <f t="shared" ref="S8:S32" si="6">RANK(R8,R$8:R$32,0)</f>
        <v>10</v>
      </c>
    </row>
    <row r="9" spans="1:20" x14ac:dyDescent="0.3">
      <c r="A9" s="58" t="s">
        <v>1618</v>
      </c>
      <c r="B9" s="59">
        <f>VLOOKUP($A9,'Return Data'!$B$7:$R$2292,3,0)</f>
        <v>44817</v>
      </c>
      <c r="C9" s="60">
        <f>VLOOKUP($A9,'Return Data'!$B$7:$R$2292,4,0)</f>
        <v>15.4764</v>
      </c>
      <c r="D9" s="60">
        <f>VLOOKUP($A9,'Return Data'!$B$7:$R$2292,10,0)</f>
        <v>0.71650000000000003</v>
      </c>
      <c r="E9" s="61">
        <f t="shared" si="0"/>
        <v>19</v>
      </c>
      <c r="F9" s="60">
        <f>VLOOKUP($A9,'Return Data'!$B$7:$R$2292,11,0)</f>
        <v>1.7421</v>
      </c>
      <c r="G9" s="61">
        <f t="shared" si="1"/>
        <v>6</v>
      </c>
      <c r="H9" s="60">
        <f>VLOOKUP($A9,'Return Data'!$B$7:$R$2292,12,0)</f>
        <v>2.9262000000000001</v>
      </c>
      <c r="I9" s="61">
        <f t="shared" si="2"/>
        <v>4</v>
      </c>
      <c r="J9" s="60">
        <f>VLOOKUP($A9,'Return Data'!$B$7:$R$2292,13,0)</f>
        <v>3.7715999999999998</v>
      </c>
      <c r="K9" s="61">
        <f t="shared" si="3"/>
        <v>3</v>
      </c>
      <c r="L9" s="60">
        <f>VLOOKUP($A9,'Return Data'!$B$7:$R$2292,17,0)</f>
        <v>3.7120000000000002</v>
      </c>
      <c r="M9" s="61">
        <f t="shared" si="4"/>
        <v>5</v>
      </c>
      <c r="N9" s="60">
        <f>VLOOKUP($A9,'Return Data'!$B$7:$R$2292,14,0)</f>
        <v>3.9973999999999998</v>
      </c>
      <c r="O9" s="61">
        <f t="shared" si="5"/>
        <v>10</v>
      </c>
      <c r="P9" s="60">
        <f>VLOOKUP($A9,'Return Data'!$B$7:$R$2292,15,0)</f>
        <v>4.8224999999999998</v>
      </c>
      <c r="Q9" s="61">
        <f>RANK(P9,P$8:P$32,0)</f>
        <v>10</v>
      </c>
      <c r="R9" s="60">
        <f>VLOOKUP($A9,'Return Data'!$B$7:$R$2292,16,0)</f>
        <v>5.5484</v>
      </c>
      <c r="S9" s="62">
        <f t="shared" si="6"/>
        <v>13</v>
      </c>
    </row>
    <row r="10" spans="1:20" x14ac:dyDescent="0.3">
      <c r="A10" s="58" t="s">
        <v>1957</v>
      </c>
      <c r="B10" s="59">
        <f>VLOOKUP($A10,'Return Data'!$B$7:$R$2292,3,0)</f>
        <v>44817</v>
      </c>
      <c r="C10" s="60">
        <f>VLOOKUP($A10,'Return Data'!$B$7:$R$2292,4,0)</f>
        <v>13.2944</v>
      </c>
      <c r="D10" s="60">
        <f>VLOOKUP($A10,'Return Data'!$B$7:$R$2292,10,0)</f>
        <v>0.74639999999999995</v>
      </c>
      <c r="E10" s="61">
        <f t="shared" si="0"/>
        <v>15</v>
      </c>
      <c r="F10" s="60">
        <f>VLOOKUP($A10,'Return Data'!$B$7:$R$2292,11,0)</f>
        <v>1.4809000000000001</v>
      </c>
      <c r="G10" s="61">
        <f t="shared" si="1"/>
        <v>20</v>
      </c>
      <c r="H10" s="60">
        <f>VLOOKUP($A10,'Return Data'!$B$7:$R$2292,12,0)</f>
        <v>2.4064000000000001</v>
      </c>
      <c r="I10" s="61">
        <f t="shared" si="2"/>
        <v>18</v>
      </c>
      <c r="J10" s="60">
        <f>VLOOKUP($A10,'Return Data'!$B$7:$R$2292,13,0)</f>
        <v>3.0493999999999999</v>
      </c>
      <c r="K10" s="61">
        <f t="shared" si="3"/>
        <v>19</v>
      </c>
      <c r="L10" s="60">
        <f>VLOOKUP($A10,'Return Data'!$B$7:$R$2292,17,0)</f>
        <v>3.488</v>
      </c>
      <c r="M10" s="61">
        <f t="shared" si="4"/>
        <v>15</v>
      </c>
      <c r="N10" s="60">
        <f>VLOOKUP($A10,'Return Data'!$B$7:$R$2292,14,0)</f>
        <v>4.0011999999999999</v>
      </c>
      <c r="O10" s="61">
        <f t="shared" si="5"/>
        <v>9</v>
      </c>
      <c r="P10" s="60">
        <f>VLOOKUP($A10,'Return Data'!$B$7:$R$2292,15,0)</f>
        <v>4.8636999999999997</v>
      </c>
      <c r="Q10" s="61">
        <f>RANK(P10,P$8:P$32,0)</f>
        <v>8</v>
      </c>
      <c r="R10" s="60">
        <f>VLOOKUP($A10,'Return Data'!$B$7:$R$2292,16,0)</f>
        <v>5.1113</v>
      </c>
      <c r="S10" s="62">
        <f t="shared" si="6"/>
        <v>15</v>
      </c>
    </row>
    <row r="11" spans="1:20" x14ac:dyDescent="0.3">
      <c r="A11" s="58" t="s">
        <v>2015</v>
      </c>
      <c r="B11" s="59">
        <f>VLOOKUP($A11,'Return Data'!$B$7:$R$2292,3,0)</f>
        <v>44817</v>
      </c>
      <c r="C11" s="60">
        <f>VLOOKUP($A11,'Return Data'!$B$7:$R$2292,4,0)</f>
        <v>11.613099999999999</v>
      </c>
      <c r="D11" s="60">
        <f>VLOOKUP($A11,'Return Data'!$B$7:$R$2292,10,0)</f>
        <v>0.49409999999999998</v>
      </c>
      <c r="E11" s="61">
        <f t="shared" si="0"/>
        <v>23</v>
      </c>
      <c r="F11" s="60">
        <f>VLOOKUP($A11,'Return Data'!$B$7:$R$2292,11,0)</f>
        <v>1.1207</v>
      </c>
      <c r="G11" s="61">
        <f t="shared" si="1"/>
        <v>23</v>
      </c>
      <c r="H11" s="60">
        <f>VLOOKUP($A11,'Return Data'!$B$7:$R$2292,12,0)</f>
        <v>1.8638999999999999</v>
      </c>
      <c r="I11" s="61">
        <f t="shared" si="2"/>
        <v>23</v>
      </c>
      <c r="J11" s="60">
        <f>VLOOKUP($A11,'Return Data'!$B$7:$R$2292,13,0)</f>
        <v>2.1812</v>
      </c>
      <c r="K11" s="61">
        <f t="shared" si="3"/>
        <v>23</v>
      </c>
      <c r="L11" s="60">
        <f>VLOOKUP($A11,'Return Data'!$B$7:$R$2292,17,0)</f>
        <v>2.2361</v>
      </c>
      <c r="M11" s="61">
        <f t="shared" si="4"/>
        <v>23</v>
      </c>
      <c r="N11" s="60">
        <f>VLOOKUP($A11,'Return Data'!$B$7:$R$2292,14,0)</f>
        <v>2.7336999999999998</v>
      </c>
      <c r="O11" s="61">
        <f t="shared" si="5"/>
        <v>20</v>
      </c>
      <c r="P11" s="60"/>
      <c r="Q11" s="61"/>
      <c r="R11" s="60">
        <f>VLOOKUP($A11,'Return Data'!$B$7:$R$2292,16,0)</f>
        <v>3.5891000000000002</v>
      </c>
      <c r="S11" s="62">
        <f t="shared" si="6"/>
        <v>21</v>
      </c>
    </row>
    <row r="12" spans="1:20" x14ac:dyDescent="0.3">
      <c r="A12" s="58" t="s">
        <v>1619</v>
      </c>
      <c r="B12" s="59">
        <f>VLOOKUP($A12,'Return Data'!$B$7:$R$2292,3,0)</f>
        <v>44817</v>
      </c>
      <c r="C12" s="60">
        <f>VLOOKUP($A12,'Return Data'!$B$7:$R$2292,4,0)</f>
        <v>12.348000000000001</v>
      </c>
      <c r="D12" s="60">
        <f>VLOOKUP($A12,'Return Data'!$B$7:$R$2292,10,0)</f>
        <v>0.80820000000000003</v>
      </c>
      <c r="E12" s="61">
        <f t="shared" si="0"/>
        <v>9</v>
      </c>
      <c r="F12" s="60">
        <f>VLOOKUP($A12,'Return Data'!$B$7:$R$2292,11,0)</f>
        <v>1.6881999999999999</v>
      </c>
      <c r="G12" s="61">
        <f t="shared" si="1"/>
        <v>11</v>
      </c>
      <c r="H12" s="60">
        <f>VLOOKUP($A12,'Return Data'!$B$7:$R$2292,12,0)</f>
        <v>2.5070999999999999</v>
      </c>
      <c r="I12" s="61">
        <f t="shared" si="2"/>
        <v>15</v>
      </c>
      <c r="J12" s="60">
        <f>VLOOKUP($A12,'Return Data'!$B$7:$R$2292,13,0)</f>
        <v>3.1493000000000002</v>
      </c>
      <c r="K12" s="61">
        <f t="shared" si="3"/>
        <v>14</v>
      </c>
      <c r="L12" s="60">
        <f>VLOOKUP($A12,'Return Data'!$B$7:$R$2292,17,0)</f>
        <v>3.383</v>
      </c>
      <c r="M12" s="61">
        <f t="shared" si="4"/>
        <v>17</v>
      </c>
      <c r="N12" s="60">
        <f>VLOOKUP($A12,'Return Data'!$B$7:$R$2292,14,0)</f>
        <v>3.7616999999999998</v>
      </c>
      <c r="O12" s="61">
        <f t="shared" si="5"/>
        <v>15</v>
      </c>
      <c r="P12" s="60"/>
      <c r="Q12" s="61"/>
      <c r="R12" s="60">
        <f>VLOOKUP($A12,'Return Data'!$B$7:$R$2292,16,0)</f>
        <v>4.6547999999999998</v>
      </c>
      <c r="S12" s="62">
        <f t="shared" si="6"/>
        <v>18</v>
      </c>
    </row>
    <row r="13" spans="1:20" x14ac:dyDescent="0.3">
      <c r="A13" s="58" t="s">
        <v>1620</v>
      </c>
      <c r="B13" s="59">
        <f>VLOOKUP($A13,'Return Data'!$B$7:$R$2292,3,0)</f>
        <v>44817</v>
      </c>
      <c r="C13" s="60">
        <f>VLOOKUP($A13,'Return Data'!$B$7:$R$2292,4,0)</f>
        <v>15.968500000000001</v>
      </c>
      <c r="D13" s="60">
        <f>VLOOKUP($A13,'Return Data'!$B$7:$R$2292,10,0)</f>
        <v>0.80679999999999996</v>
      </c>
      <c r="E13" s="61">
        <f t="shared" si="0"/>
        <v>10</v>
      </c>
      <c r="F13" s="60">
        <f>VLOOKUP($A13,'Return Data'!$B$7:$R$2292,11,0)</f>
        <v>1.8255999999999999</v>
      </c>
      <c r="G13" s="61">
        <f t="shared" si="1"/>
        <v>4</v>
      </c>
      <c r="H13" s="60">
        <f>VLOOKUP($A13,'Return Data'!$B$7:$R$2292,12,0)</f>
        <v>2.8639999999999999</v>
      </c>
      <c r="I13" s="61">
        <f t="shared" si="2"/>
        <v>5</v>
      </c>
      <c r="J13" s="60">
        <f>VLOOKUP($A13,'Return Data'!$B$7:$R$2292,13,0)</f>
        <v>3.6492</v>
      </c>
      <c r="K13" s="61">
        <f t="shared" si="3"/>
        <v>5</v>
      </c>
      <c r="L13" s="60">
        <f>VLOOKUP($A13,'Return Data'!$B$7:$R$2292,17,0)</f>
        <v>3.7302</v>
      </c>
      <c r="M13" s="61">
        <f t="shared" si="4"/>
        <v>4</v>
      </c>
      <c r="N13" s="60">
        <f>VLOOKUP($A13,'Return Data'!$B$7:$R$2292,14,0)</f>
        <v>4.1584000000000003</v>
      </c>
      <c r="O13" s="61">
        <f t="shared" si="5"/>
        <v>3</v>
      </c>
      <c r="P13" s="60">
        <f>VLOOKUP($A13,'Return Data'!$B$7:$R$2292,15,0)</f>
        <v>4.9812000000000003</v>
      </c>
      <c r="Q13" s="61">
        <f t="shared" ref="Q13:Q18" si="7">RANK(P13,P$8:P$32,0)</f>
        <v>3</v>
      </c>
      <c r="R13" s="60">
        <f>VLOOKUP($A13,'Return Data'!$B$7:$R$2292,16,0)</f>
        <v>5.8597000000000001</v>
      </c>
      <c r="S13" s="62">
        <f t="shared" si="6"/>
        <v>11</v>
      </c>
    </row>
    <row r="14" spans="1:20" x14ac:dyDescent="0.3">
      <c r="A14" s="58" t="s">
        <v>1621</v>
      </c>
      <c r="B14" s="59">
        <f>VLOOKUP($A14,'Return Data'!$B$7:$R$2292,3,0)</f>
        <v>44817</v>
      </c>
      <c r="C14" s="60">
        <f>VLOOKUP($A14,'Return Data'!$B$7:$R$2292,4,0)</f>
        <v>25.236999999999998</v>
      </c>
      <c r="D14" s="60">
        <f>VLOOKUP($A14,'Return Data'!$B$7:$R$2292,10,0)</f>
        <v>0.83099999999999996</v>
      </c>
      <c r="E14" s="61">
        <f t="shared" si="0"/>
        <v>5</v>
      </c>
      <c r="F14" s="60">
        <f>VLOOKUP($A14,'Return Data'!$B$7:$R$2292,11,0)</f>
        <v>1.7211000000000001</v>
      </c>
      <c r="G14" s="61">
        <f t="shared" si="1"/>
        <v>8</v>
      </c>
      <c r="H14" s="60">
        <f>VLOOKUP($A14,'Return Data'!$B$7:$R$2292,12,0)</f>
        <v>2.6478000000000002</v>
      </c>
      <c r="I14" s="61">
        <f t="shared" si="2"/>
        <v>10</v>
      </c>
      <c r="J14" s="60">
        <f>VLOOKUP($A14,'Return Data'!$B$7:$R$2292,13,0)</f>
        <v>3.2568000000000001</v>
      </c>
      <c r="K14" s="61">
        <f t="shared" si="3"/>
        <v>12</v>
      </c>
      <c r="L14" s="60">
        <f>VLOOKUP($A14,'Return Data'!$B$7:$R$2292,17,0)</f>
        <v>3.5605000000000002</v>
      </c>
      <c r="M14" s="61">
        <f t="shared" si="4"/>
        <v>11</v>
      </c>
      <c r="N14" s="60">
        <f>VLOOKUP($A14,'Return Data'!$B$7:$R$2292,14,0)</f>
        <v>3.7621000000000002</v>
      </c>
      <c r="O14" s="61">
        <f t="shared" si="5"/>
        <v>14</v>
      </c>
      <c r="P14" s="60">
        <f>VLOOKUP($A14,'Return Data'!$B$7:$R$2292,15,0)</f>
        <v>4.5743999999999998</v>
      </c>
      <c r="Q14" s="61">
        <f t="shared" si="7"/>
        <v>13</v>
      </c>
      <c r="R14" s="60">
        <f>VLOOKUP($A14,'Return Data'!$B$7:$R$2292,16,0)</f>
        <v>6.4093999999999998</v>
      </c>
      <c r="S14" s="62">
        <f t="shared" si="6"/>
        <v>8</v>
      </c>
    </row>
    <row r="15" spans="1:20" x14ac:dyDescent="0.3">
      <c r="A15" s="58" t="s">
        <v>1622</v>
      </c>
      <c r="B15" s="59">
        <f>VLOOKUP($A15,'Return Data'!$B$7:$R$2292,3,0)</f>
        <v>44817</v>
      </c>
      <c r="C15" s="60">
        <f>VLOOKUP($A15,'Return Data'!$B$7:$R$2292,4,0)</f>
        <v>28.278099999999998</v>
      </c>
      <c r="D15" s="60">
        <f>VLOOKUP($A15,'Return Data'!$B$7:$R$2292,10,0)</f>
        <v>0.84589999999999999</v>
      </c>
      <c r="E15" s="61">
        <f t="shared" si="0"/>
        <v>3</v>
      </c>
      <c r="F15" s="60">
        <f>VLOOKUP($A15,'Return Data'!$B$7:$R$2292,11,0)</f>
        <v>1.7674000000000001</v>
      </c>
      <c r="G15" s="61">
        <f t="shared" si="1"/>
        <v>5</v>
      </c>
      <c r="H15" s="60">
        <f>VLOOKUP($A15,'Return Data'!$B$7:$R$2292,12,0)</f>
        <v>2.6943000000000001</v>
      </c>
      <c r="I15" s="61">
        <f t="shared" si="2"/>
        <v>6</v>
      </c>
      <c r="J15" s="60">
        <f>VLOOKUP($A15,'Return Data'!$B$7:$R$2292,13,0)</f>
        <v>3.4714</v>
      </c>
      <c r="K15" s="61">
        <f t="shared" si="3"/>
        <v>6</v>
      </c>
      <c r="L15" s="60">
        <f>VLOOKUP($A15,'Return Data'!$B$7:$R$2292,17,0)</f>
        <v>3.7044000000000001</v>
      </c>
      <c r="M15" s="61">
        <f t="shared" si="4"/>
        <v>6</v>
      </c>
      <c r="N15" s="60">
        <f>VLOOKUP($A15,'Return Data'!$B$7:$R$2292,14,0)</f>
        <v>4.0083000000000002</v>
      </c>
      <c r="O15" s="61">
        <f t="shared" si="5"/>
        <v>8</v>
      </c>
      <c r="P15" s="60">
        <f>VLOOKUP($A15,'Return Data'!$B$7:$R$2292,15,0)</f>
        <v>4.8685</v>
      </c>
      <c r="Q15" s="61">
        <f t="shared" si="7"/>
        <v>7</v>
      </c>
      <c r="R15" s="60">
        <f>VLOOKUP($A15,'Return Data'!$B$7:$R$2292,16,0)</f>
        <v>6.8384</v>
      </c>
      <c r="S15" s="62">
        <f t="shared" si="6"/>
        <v>2</v>
      </c>
    </row>
    <row r="16" spans="1:20" x14ac:dyDescent="0.3">
      <c r="A16" s="58" t="s">
        <v>1623</v>
      </c>
      <c r="B16" s="59">
        <f>VLOOKUP($A16,'Return Data'!$B$7:$R$2292,3,0)</f>
        <v>44817</v>
      </c>
      <c r="C16" s="60">
        <f>VLOOKUP($A16,'Return Data'!$B$7:$R$2292,4,0)</f>
        <v>26.7818</v>
      </c>
      <c r="D16" s="60">
        <f>VLOOKUP($A16,'Return Data'!$B$7:$R$2292,10,0)</f>
        <v>0.78690000000000004</v>
      </c>
      <c r="E16" s="61">
        <f t="shared" si="0"/>
        <v>12</v>
      </c>
      <c r="F16" s="60">
        <f>VLOOKUP($A16,'Return Data'!$B$7:$R$2292,11,0)</f>
        <v>1.6576</v>
      </c>
      <c r="G16" s="61">
        <f t="shared" si="1"/>
        <v>15</v>
      </c>
      <c r="H16" s="60">
        <f>VLOOKUP($A16,'Return Data'!$B$7:$R$2292,12,0)</f>
        <v>2.6009000000000002</v>
      </c>
      <c r="I16" s="61">
        <f t="shared" si="2"/>
        <v>13</v>
      </c>
      <c r="J16" s="60">
        <f>VLOOKUP($A16,'Return Data'!$B$7:$R$2292,13,0)</f>
        <v>3.2703000000000002</v>
      </c>
      <c r="K16" s="61">
        <f t="shared" si="3"/>
        <v>11</v>
      </c>
      <c r="L16" s="60">
        <f>VLOOKUP($A16,'Return Data'!$B$7:$R$2292,17,0)</f>
        <v>3.4733000000000001</v>
      </c>
      <c r="M16" s="61">
        <f t="shared" si="4"/>
        <v>16</v>
      </c>
      <c r="N16" s="60">
        <f>VLOOKUP($A16,'Return Data'!$B$7:$R$2292,14,0)</f>
        <v>3.7223999999999999</v>
      </c>
      <c r="O16" s="61">
        <f t="shared" si="5"/>
        <v>17</v>
      </c>
      <c r="P16" s="60">
        <f>VLOOKUP($A16,'Return Data'!$B$7:$R$2292,15,0)</f>
        <v>4.7419000000000002</v>
      </c>
      <c r="Q16" s="61">
        <f t="shared" si="7"/>
        <v>12</v>
      </c>
      <c r="R16" s="60">
        <f>VLOOKUP($A16,'Return Data'!$B$7:$R$2292,16,0)</f>
        <v>6.4588999999999999</v>
      </c>
      <c r="S16" s="62">
        <f t="shared" si="6"/>
        <v>7</v>
      </c>
    </row>
    <row r="17" spans="1:19" x14ac:dyDescent="0.3">
      <c r="A17" s="58" t="s">
        <v>1624</v>
      </c>
      <c r="B17" s="59">
        <f>VLOOKUP($A17,'Return Data'!$B$7:$R$2292,3,0)</f>
        <v>44817</v>
      </c>
      <c r="C17" s="60">
        <f>VLOOKUP($A17,'Return Data'!$B$7:$R$2292,4,0)</f>
        <v>14.6912</v>
      </c>
      <c r="D17" s="60">
        <f>VLOOKUP($A17,'Return Data'!$B$7:$R$2292,10,0)</f>
        <v>0.36409999999999998</v>
      </c>
      <c r="E17" s="61">
        <f t="shared" si="0"/>
        <v>25</v>
      </c>
      <c r="F17" s="60">
        <f>VLOOKUP($A17,'Return Data'!$B$7:$R$2292,11,0)</f>
        <v>0.91290000000000004</v>
      </c>
      <c r="G17" s="61">
        <f t="shared" si="1"/>
        <v>25</v>
      </c>
      <c r="H17" s="60">
        <f>VLOOKUP($A17,'Return Data'!$B$7:$R$2292,12,0)</f>
        <v>1.4621</v>
      </c>
      <c r="I17" s="61">
        <f t="shared" si="2"/>
        <v>25</v>
      </c>
      <c r="J17" s="60">
        <f>VLOOKUP($A17,'Return Data'!$B$7:$R$2292,13,0)</f>
        <v>1.9704999999999999</v>
      </c>
      <c r="K17" s="61">
        <f t="shared" si="3"/>
        <v>25</v>
      </c>
      <c r="L17" s="60">
        <f>VLOOKUP($A17,'Return Data'!$B$7:$R$2292,17,0)</f>
        <v>2.1364000000000001</v>
      </c>
      <c r="M17" s="61">
        <f t="shared" si="4"/>
        <v>24</v>
      </c>
      <c r="N17" s="60">
        <f>VLOOKUP($A17,'Return Data'!$B$7:$R$2292,14,0)</f>
        <v>2.7166999999999999</v>
      </c>
      <c r="O17" s="61">
        <f t="shared" si="5"/>
        <v>21</v>
      </c>
      <c r="P17" s="60">
        <f>VLOOKUP($A17,'Return Data'!$B$7:$R$2292,15,0)</f>
        <v>4.0214999999999996</v>
      </c>
      <c r="Q17" s="61">
        <f t="shared" si="7"/>
        <v>15</v>
      </c>
      <c r="R17" s="60">
        <f>VLOOKUP($A17,'Return Data'!$B$7:$R$2292,16,0)</f>
        <v>5.0956000000000001</v>
      </c>
      <c r="S17" s="62">
        <f t="shared" si="6"/>
        <v>16</v>
      </c>
    </row>
    <row r="18" spans="1:19" x14ac:dyDescent="0.3">
      <c r="A18" s="58" t="s">
        <v>1625</v>
      </c>
      <c r="B18" s="59">
        <f>VLOOKUP($A18,'Return Data'!$B$7:$R$2292,3,0)</f>
        <v>44817</v>
      </c>
      <c r="C18" s="60">
        <f>VLOOKUP($A18,'Return Data'!$B$7:$R$2292,4,0)</f>
        <v>26.200800000000001</v>
      </c>
      <c r="D18" s="60">
        <f>VLOOKUP($A18,'Return Data'!$B$7:$R$2292,10,0)</f>
        <v>0.98240000000000005</v>
      </c>
      <c r="E18" s="61">
        <f t="shared" si="0"/>
        <v>1</v>
      </c>
      <c r="F18" s="60">
        <f>VLOOKUP($A18,'Return Data'!$B$7:$R$2292,11,0)</f>
        <v>2.2562000000000002</v>
      </c>
      <c r="G18" s="61">
        <f t="shared" si="1"/>
        <v>1</v>
      </c>
      <c r="H18" s="60">
        <f>VLOOKUP($A18,'Return Data'!$B$7:$R$2292,12,0)</f>
        <v>3.4226999999999999</v>
      </c>
      <c r="I18" s="61">
        <f t="shared" si="2"/>
        <v>1</v>
      </c>
      <c r="J18" s="60">
        <f>VLOOKUP($A18,'Return Data'!$B$7:$R$2292,13,0)</f>
        <v>4.0044000000000004</v>
      </c>
      <c r="K18" s="61">
        <f t="shared" si="3"/>
        <v>1</v>
      </c>
      <c r="L18" s="60">
        <f>VLOOKUP($A18,'Return Data'!$B$7:$R$2292,17,0)</f>
        <v>3.8102</v>
      </c>
      <c r="M18" s="61">
        <f t="shared" si="4"/>
        <v>2</v>
      </c>
      <c r="N18" s="60">
        <f>VLOOKUP($A18,'Return Data'!$B$7:$R$2292,14,0)</f>
        <v>4.1492000000000004</v>
      </c>
      <c r="O18" s="61">
        <f t="shared" si="5"/>
        <v>4</v>
      </c>
      <c r="P18" s="60">
        <f>VLOOKUP($A18,'Return Data'!$B$7:$R$2292,15,0)</f>
        <v>4.8891999999999998</v>
      </c>
      <c r="Q18" s="61">
        <f t="shared" si="7"/>
        <v>5</v>
      </c>
      <c r="R18" s="60">
        <f>VLOOKUP($A18,'Return Data'!$B$7:$R$2292,16,0)</f>
        <v>6.4614000000000003</v>
      </c>
      <c r="S18" s="62">
        <f t="shared" si="6"/>
        <v>6</v>
      </c>
    </row>
    <row r="19" spans="1:19" x14ac:dyDescent="0.3">
      <c r="A19" s="58" t="s">
        <v>1626</v>
      </c>
      <c r="B19" s="59">
        <f>VLOOKUP($A19,'Return Data'!$B$7:$R$2292,3,0)</f>
        <v>44817</v>
      </c>
      <c r="C19" s="60">
        <f>VLOOKUP($A19,'Return Data'!$B$7:$R$2292,4,0)</f>
        <v>10.8695</v>
      </c>
      <c r="D19" s="60">
        <f>VLOOKUP($A19,'Return Data'!$B$7:$R$2292,10,0)</f>
        <v>0.46489999999999998</v>
      </c>
      <c r="E19" s="61">
        <f t="shared" si="0"/>
        <v>24</v>
      </c>
      <c r="F19" s="60">
        <f>VLOOKUP($A19,'Return Data'!$B$7:$R$2292,11,0)</f>
        <v>1.0392999999999999</v>
      </c>
      <c r="G19" s="61">
        <f t="shared" si="1"/>
        <v>24</v>
      </c>
      <c r="H19" s="60">
        <f>VLOOKUP($A19,'Return Data'!$B$7:$R$2292,12,0)</f>
        <v>1.6753</v>
      </c>
      <c r="I19" s="61">
        <f t="shared" si="2"/>
        <v>24</v>
      </c>
      <c r="J19" s="60">
        <f>VLOOKUP($A19,'Return Data'!$B$7:$R$2292,13,0)</f>
        <v>2.0581999999999998</v>
      </c>
      <c r="K19" s="61">
        <f t="shared" si="3"/>
        <v>24</v>
      </c>
      <c r="L19" s="60">
        <f>VLOOKUP($A19,'Return Data'!$B$7:$R$2292,17,0)</f>
        <v>2.2991999999999999</v>
      </c>
      <c r="M19" s="61">
        <f t="shared" si="4"/>
        <v>22</v>
      </c>
      <c r="N19" s="60"/>
      <c r="O19" s="61"/>
      <c r="P19" s="60"/>
      <c r="Q19" s="61"/>
      <c r="R19" s="60">
        <f>VLOOKUP($A19,'Return Data'!$B$7:$R$2292,16,0)</f>
        <v>2.8052000000000001</v>
      </c>
      <c r="S19" s="62">
        <f t="shared" si="6"/>
        <v>24</v>
      </c>
    </row>
    <row r="20" spans="1:19" x14ac:dyDescent="0.3">
      <c r="A20" s="58" t="s">
        <v>1627</v>
      </c>
      <c r="B20" s="59">
        <f>VLOOKUP($A20,'Return Data'!$B$7:$R$2292,3,0)</f>
        <v>44817</v>
      </c>
      <c r="C20" s="60">
        <f>VLOOKUP($A20,'Return Data'!$B$7:$R$2292,4,0)</f>
        <v>27.217099999999999</v>
      </c>
      <c r="D20" s="60">
        <f>VLOOKUP($A20,'Return Data'!$B$7:$R$2292,10,0)</f>
        <v>0.73060000000000003</v>
      </c>
      <c r="E20" s="61">
        <f t="shared" si="0"/>
        <v>18</v>
      </c>
      <c r="F20" s="60">
        <f>VLOOKUP($A20,'Return Data'!$B$7:$R$2292,11,0)</f>
        <v>1.5219</v>
      </c>
      <c r="G20" s="61">
        <f t="shared" si="1"/>
        <v>19</v>
      </c>
      <c r="H20" s="60">
        <f>VLOOKUP($A20,'Return Data'!$B$7:$R$2292,12,0)</f>
        <v>2.5005999999999999</v>
      </c>
      <c r="I20" s="61">
        <f t="shared" si="2"/>
        <v>16</v>
      </c>
      <c r="J20" s="60">
        <f>VLOOKUP($A20,'Return Data'!$B$7:$R$2292,13,0)</f>
        <v>3.1181000000000001</v>
      </c>
      <c r="K20" s="61">
        <f t="shared" si="3"/>
        <v>17</v>
      </c>
      <c r="L20" s="60">
        <f>VLOOKUP($A20,'Return Data'!$B$7:$R$2292,17,0)</f>
        <v>2.8561000000000001</v>
      </c>
      <c r="M20" s="61">
        <f t="shared" si="4"/>
        <v>20</v>
      </c>
      <c r="N20" s="60">
        <f>VLOOKUP($A20,'Return Data'!$B$7:$R$2292,14,0)</f>
        <v>2.9668000000000001</v>
      </c>
      <c r="O20" s="61">
        <f>RANK(N20,N$8:N$32,0)</f>
        <v>19</v>
      </c>
      <c r="P20" s="60">
        <f>VLOOKUP($A20,'Return Data'!$B$7:$R$2292,15,0)</f>
        <v>3.9411</v>
      </c>
      <c r="Q20" s="61">
        <f>RANK(P20,P$8:P$32,0)</f>
        <v>16</v>
      </c>
      <c r="R20" s="60">
        <f>VLOOKUP($A20,'Return Data'!$B$7:$R$2292,16,0)</f>
        <v>6.3890000000000002</v>
      </c>
      <c r="S20" s="62">
        <f t="shared" si="6"/>
        <v>9</v>
      </c>
    </row>
    <row r="21" spans="1:19" x14ac:dyDescent="0.3">
      <c r="A21" s="58" t="s">
        <v>1628</v>
      </c>
      <c r="B21" s="59">
        <f>VLOOKUP($A21,'Return Data'!$B$7:$R$2292,3,0)</f>
        <v>44817</v>
      </c>
      <c r="C21" s="60">
        <f>VLOOKUP($A21,'Return Data'!$B$7:$R$2292,4,0)</f>
        <v>30.729600000000001</v>
      </c>
      <c r="D21" s="60">
        <f>VLOOKUP($A21,'Return Data'!$B$7:$R$2292,10,0)</f>
        <v>0.81820000000000004</v>
      </c>
      <c r="E21" s="61">
        <f t="shared" si="0"/>
        <v>6</v>
      </c>
      <c r="F21" s="60">
        <f>VLOOKUP($A21,'Return Data'!$B$7:$R$2292,11,0)</f>
        <v>1.9014</v>
      </c>
      <c r="G21" s="61">
        <f t="shared" si="1"/>
        <v>3</v>
      </c>
      <c r="H21" s="60">
        <f>VLOOKUP($A21,'Return Data'!$B$7:$R$2292,12,0)</f>
        <v>2.9716</v>
      </c>
      <c r="I21" s="61">
        <f t="shared" si="2"/>
        <v>3</v>
      </c>
      <c r="J21" s="60">
        <f>VLOOKUP($A21,'Return Data'!$B$7:$R$2292,13,0)</f>
        <v>3.7313999999999998</v>
      </c>
      <c r="K21" s="61">
        <f t="shared" si="3"/>
        <v>4</v>
      </c>
      <c r="L21" s="60">
        <f>VLOOKUP($A21,'Return Data'!$B$7:$R$2292,17,0)</f>
        <v>3.8774000000000002</v>
      </c>
      <c r="M21" s="61">
        <f t="shared" si="4"/>
        <v>1</v>
      </c>
      <c r="N21" s="60">
        <f>VLOOKUP($A21,'Return Data'!$B$7:$R$2292,14,0)</f>
        <v>4.1749000000000001</v>
      </c>
      <c r="O21" s="61">
        <f>RANK(N21,N$8:N$32,0)</f>
        <v>2</v>
      </c>
      <c r="P21" s="60">
        <f>VLOOKUP($A21,'Return Data'!$B$7:$R$2292,15,0)</f>
        <v>5.0168999999999997</v>
      </c>
      <c r="Q21" s="61">
        <f>RANK(P21,P$8:P$32,0)</f>
        <v>1</v>
      </c>
      <c r="R21" s="60">
        <f>VLOOKUP($A21,'Return Data'!$B$7:$R$2292,16,0)</f>
        <v>6.8403999999999998</v>
      </c>
      <c r="S21" s="62">
        <f t="shared" si="6"/>
        <v>1</v>
      </c>
    </row>
    <row r="22" spans="1:19" x14ac:dyDescent="0.3">
      <c r="A22" s="58" t="s">
        <v>1629</v>
      </c>
      <c r="B22" s="59">
        <f>VLOOKUP($A22,'Return Data'!$B$7:$R$2292,3,0)</f>
        <v>44817</v>
      </c>
      <c r="C22" s="60">
        <f>VLOOKUP($A22,'Return Data'!$B$7:$R$2292,4,0)</f>
        <v>15.733000000000001</v>
      </c>
      <c r="D22" s="60">
        <f>VLOOKUP($A22,'Return Data'!$B$7:$R$2292,10,0)</f>
        <v>0.75570000000000004</v>
      </c>
      <c r="E22" s="61">
        <f t="shared" si="0"/>
        <v>14</v>
      </c>
      <c r="F22" s="60">
        <f>VLOOKUP($A22,'Return Data'!$B$7:$R$2292,11,0)</f>
        <v>1.6212</v>
      </c>
      <c r="G22" s="61">
        <f t="shared" si="1"/>
        <v>16</v>
      </c>
      <c r="H22" s="60">
        <f>VLOOKUP($A22,'Return Data'!$B$7:$R$2292,12,0)</f>
        <v>2.4883999999999999</v>
      </c>
      <c r="I22" s="61">
        <f t="shared" si="2"/>
        <v>17</v>
      </c>
      <c r="J22" s="60">
        <f>VLOOKUP($A22,'Return Data'!$B$7:$R$2292,13,0)</f>
        <v>3.1334</v>
      </c>
      <c r="K22" s="61">
        <f t="shared" si="3"/>
        <v>16</v>
      </c>
      <c r="L22" s="60">
        <f>VLOOKUP($A22,'Return Data'!$B$7:$R$2292,17,0)</f>
        <v>3.5041000000000002</v>
      </c>
      <c r="M22" s="61">
        <f t="shared" si="4"/>
        <v>14</v>
      </c>
      <c r="N22" s="60">
        <f>VLOOKUP($A22,'Return Data'!$B$7:$R$2292,14,0)</f>
        <v>4.1018999999999997</v>
      </c>
      <c r="O22" s="61">
        <f>RANK(N22,N$8:N$32,0)</f>
        <v>5</v>
      </c>
      <c r="P22" s="60">
        <f>VLOOKUP($A22,'Return Data'!$B$7:$R$2292,15,0)</f>
        <v>4.8872</v>
      </c>
      <c r="Q22" s="61">
        <f>RANK(P22,P$8:P$32,0)</f>
        <v>6</v>
      </c>
      <c r="R22" s="60">
        <f>VLOOKUP($A22,'Return Data'!$B$7:$R$2292,16,0)</f>
        <v>5.6742999999999997</v>
      </c>
      <c r="S22" s="62">
        <f t="shared" si="6"/>
        <v>12</v>
      </c>
    </row>
    <row r="23" spans="1:19" x14ac:dyDescent="0.3">
      <c r="A23" s="58" t="s">
        <v>1630</v>
      </c>
      <c r="B23" s="59">
        <f>VLOOKUP($A23,'Return Data'!$B$7:$R$2292,3,0)</f>
        <v>44817</v>
      </c>
      <c r="C23" s="60">
        <f>VLOOKUP($A23,'Return Data'!$B$7:$R$2292,4,0)</f>
        <v>11.517200000000001</v>
      </c>
      <c r="D23" s="60">
        <f>VLOOKUP($A23,'Return Data'!$B$7:$R$2292,10,0)</f>
        <v>0.6986</v>
      </c>
      <c r="E23" s="61">
        <f t="shared" si="0"/>
        <v>20</v>
      </c>
      <c r="F23" s="60">
        <f>VLOOKUP($A23,'Return Data'!$B$7:$R$2292,11,0)</f>
        <v>1.5823</v>
      </c>
      <c r="G23" s="61">
        <f t="shared" si="1"/>
        <v>17</v>
      </c>
      <c r="H23" s="60">
        <f>VLOOKUP($A23,'Return Data'!$B$7:$R$2292,12,0)</f>
        <v>2.6707999999999998</v>
      </c>
      <c r="I23" s="61">
        <f t="shared" si="2"/>
        <v>8</v>
      </c>
      <c r="J23" s="60">
        <f>VLOOKUP($A23,'Return Data'!$B$7:$R$2292,13,0)</f>
        <v>3.3025000000000002</v>
      </c>
      <c r="K23" s="61">
        <f t="shared" si="3"/>
        <v>10</v>
      </c>
      <c r="L23" s="60">
        <f>VLOOKUP($A23,'Return Data'!$B$7:$R$2292,17,0)</f>
        <v>3.2231000000000001</v>
      </c>
      <c r="M23" s="61">
        <f t="shared" si="4"/>
        <v>19</v>
      </c>
      <c r="N23" s="60">
        <f>VLOOKUP($A23,'Return Data'!$B$7:$R$2292,14,0)</f>
        <v>3.5464000000000002</v>
      </c>
      <c r="O23" s="61">
        <f>RANK(N23,N$8:N$32,0)</f>
        <v>18</v>
      </c>
      <c r="P23" s="60"/>
      <c r="Q23" s="61"/>
      <c r="R23" s="60">
        <f>VLOOKUP($A23,'Return Data'!$B$7:$R$2292,16,0)</f>
        <v>3.9618000000000002</v>
      </c>
      <c r="S23" s="62">
        <f t="shared" si="6"/>
        <v>20</v>
      </c>
    </row>
    <row r="24" spans="1:19" x14ac:dyDescent="0.3">
      <c r="A24" s="58" t="s">
        <v>1631</v>
      </c>
      <c r="B24" s="59">
        <f>VLOOKUP($A24,'Return Data'!$B$7:$R$2292,3,0)</f>
        <v>44817</v>
      </c>
      <c r="C24" s="60">
        <f>VLOOKUP($A24,'Return Data'!$B$7:$R$2292,4,0)</f>
        <v>10.565200000000001</v>
      </c>
      <c r="D24" s="60">
        <f>VLOOKUP($A24,'Return Data'!$B$7:$R$2292,10,0)</f>
        <v>0.58550000000000002</v>
      </c>
      <c r="E24" s="61">
        <f t="shared" si="0"/>
        <v>22</v>
      </c>
      <c r="F24" s="60">
        <f>VLOOKUP($A24,'Return Data'!$B$7:$R$2292,11,0)</f>
        <v>1.3448</v>
      </c>
      <c r="G24" s="61">
        <f t="shared" si="1"/>
        <v>21</v>
      </c>
      <c r="H24" s="60">
        <f>VLOOKUP($A24,'Return Data'!$B$7:$R$2292,12,0)</f>
        <v>2.1019000000000001</v>
      </c>
      <c r="I24" s="61">
        <f t="shared" si="2"/>
        <v>22</v>
      </c>
      <c r="J24" s="60">
        <f>VLOOKUP($A24,'Return Data'!$B$7:$R$2292,13,0)</f>
        <v>2.5249999999999999</v>
      </c>
      <c r="K24" s="61">
        <f t="shared" si="3"/>
        <v>22</v>
      </c>
      <c r="L24" s="60"/>
      <c r="M24" s="61"/>
      <c r="N24" s="60"/>
      <c r="O24" s="61"/>
      <c r="P24" s="60"/>
      <c r="Q24" s="61"/>
      <c r="R24" s="60">
        <f>VLOOKUP($A24,'Return Data'!$B$7:$R$2292,16,0)</f>
        <v>2.7118000000000002</v>
      </c>
      <c r="S24" s="62">
        <f t="shared" si="6"/>
        <v>25</v>
      </c>
    </row>
    <row r="25" spans="1:19" x14ac:dyDescent="0.3">
      <c r="A25" s="58" t="s">
        <v>1632</v>
      </c>
      <c r="B25" s="59">
        <f>VLOOKUP($A25,'Return Data'!$B$7:$R$2292,3,0)</f>
        <v>44817</v>
      </c>
      <c r="C25" s="60">
        <f>VLOOKUP($A25,'Return Data'!$B$7:$R$2292,4,0)</f>
        <v>10.78</v>
      </c>
      <c r="D25" s="60">
        <f>VLOOKUP($A25,'Return Data'!$B$7:$R$2292,10,0)</f>
        <v>0.81359999999999999</v>
      </c>
      <c r="E25" s="61">
        <f t="shared" si="0"/>
        <v>7</v>
      </c>
      <c r="F25" s="60">
        <f>VLOOKUP($A25,'Return Data'!$B$7:$R$2292,11,0)</f>
        <v>1.6693</v>
      </c>
      <c r="G25" s="61">
        <f t="shared" si="1"/>
        <v>13</v>
      </c>
      <c r="H25" s="60">
        <f>VLOOKUP($A25,'Return Data'!$B$7:$R$2292,12,0)</f>
        <v>2.6276000000000002</v>
      </c>
      <c r="I25" s="61">
        <f t="shared" si="2"/>
        <v>11</v>
      </c>
      <c r="J25" s="60">
        <f>VLOOKUP($A25,'Return Data'!$B$7:$R$2292,13,0)</f>
        <v>3.2172000000000001</v>
      </c>
      <c r="K25" s="61">
        <f t="shared" si="3"/>
        <v>13</v>
      </c>
      <c r="L25" s="60">
        <f>VLOOKUP($A25,'Return Data'!$B$7:$R$2292,17,0)</f>
        <v>3.512</v>
      </c>
      <c r="M25" s="61">
        <f t="shared" ref="M25" si="8">RANK(L25,L$8:L$32,0)</f>
        <v>12</v>
      </c>
      <c r="N25" s="60"/>
      <c r="O25" s="61"/>
      <c r="P25" s="60"/>
      <c r="Q25" s="61"/>
      <c r="R25" s="60">
        <f>VLOOKUP($A25,'Return Data'!$B$7:$R$2292,16,0)</f>
        <v>3.4167000000000001</v>
      </c>
      <c r="S25" s="62">
        <f t="shared" si="6"/>
        <v>22</v>
      </c>
    </row>
    <row r="26" spans="1:19" x14ac:dyDescent="0.3">
      <c r="A26" s="58" t="s">
        <v>1633</v>
      </c>
      <c r="B26" s="59">
        <f>VLOOKUP($A26,'Return Data'!$B$7:$R$2292,3,0)</f>
        <v>44817</v>
      </c>
      <c r="C26" s="60">
        <f>VLOOKUP($A26,'Return Data'!$B$7:$R$2292,4,0)</f>
        <v>21.9693</v>
      </c>
      <c r="D26" s="60">
        <f>VLOOKUP($A26,'Return Data'!$B$7:$R$2292,10,0)</f>
        <v>0.77800000000000002</v>
      </c>
      <c r="E26" s="61">
        <f t="shared" si="0"/>
        <v>13</v>
      </c>
      <c r="F26" s="60">
        <f>VLOOKUP($A26,'Return Data'!$B$7:$R$2292,11,0)</f>
        <v>1.698</v>
      </c>
      <c r="G26" s="61">
        <f t="shared" si="1"/>
        <v>10</v>
      </c>
      <c r="H26" s="60">
        <f>VLOOKUP($A26,'Return Data'!$B$7:$R$2292,12,0)</f>
        <v>2.6766000000000001</v>
      </c>
      <c r="I26" s="61">
        <f t="shared" si="2"/>
        <v>7</v>
      </c>
      <c r="J26" s="60">
        <f>VLOOKUP($A26,'Return Data'!$B$7:$R$2292,13,0)</f>
        <v>3.4697</v>
      </c>
      <c r="K26" s="61">
        <f t="shared" si="3"/>
        <v>7</v>
      </c>
      <c r="L26" s="60">
        <f>VLOOKUP($A26,'Return Data'!$B$7:$R$2292,17,0)</f>
        <v>3.6774</v>
      </c>
      <c r="M26" s="61">
        <f t="shared" ref="M26:M32" si="9">RANK(L26,L$8:L$32,0)</f>
        <v>7</v>
      </c>
      <c r="N26" s="60">
        <f>VLOOKUP($A26,'Return Data'!$B$7:$R$2292,14,0)</f>
        <v>4.0308999999999999</v>
      </c>
      <c r="O26" s="61">
        <f t="shared" ref="O26:O32" si="10">RANK(N26,N$8:N$32,0)</f>
        <v>7</v>
      </c>
      <c r="P26" s="60">
        <f>VLOOKUP($A26,'Return Data'!$B$7:$R$2292,15,0)</f>
        <v>5.0105000000000004</v>
      </c>
      <c r="Q26" s="61">
        <f>RANK(P26,P$8:P$32,0)</f>
        <v>2</v>
      </c>
      <c r="R26" s="60">
        <f>VLOOKUP($A26,'Return Data'!$B$7:$R$2292,16,0)</f>
        <v>6.8238000000000003</v>
      </c>
      <c r="S26" s="62">
        <f t="shared" si="6"/>
        <v>3</v>
      </c>
    </row>
    <row r="27" spans="1:19" x14ac:dyDescent="0.3">
      <c r="A27" s="58" t="s">
        <v>1634</v>
      </c>
      <c r="B27" s="59">
        <f>VLOOKUP($A27,'Return Data'!$B$7:$R$2292,3,0)</f>
        <v>44817</v>
      </c>
      <c r="C27" s="60">
        <f>VLOOKUP($A27,'Return Data'!$B$7:$R$2292,4,0)</f>
        <v>15.3239</v>
      </c>
      <c r="D27" s="60">
        <f>VLOOKUP($A27,'Return Data'!$B$7:$R$2292,10,0)</f>
        <v>0.69650000000000001</v>
      </c>
      <c r="E27" s="61">
        <f t="shared" si="0"/>
        <v>21</v>
      </c>
      <c r="F27" s="60">
        <f>VLOOKUP($A27,'Return Data'!$B$7:$R$2292,11,0)</f>
        <v>1.5581</v>
      </c>
      <c r="G27" s="61">
        <f t="shared" si="1"/>
        <v>18</v>
      </c>
      <c r="H27" s="60">
        <f>VLOOKUP($A27,'Return Data'!$B$7:$R$2292,12,0)</f>
        <v>2.3435999999999999</v>
      </c>
      <c r="I27" s="61">
        <f t="shared" si="2"/>
        <v>19</v>
      </c>
      <c r="J27" s="60">
        <f>VLOOKUP($A27,'Return Data'!$B$7:$R$2292,13,0)</f>
        <v>3.1335999999999999</v>
      </c>
      <c r="K27" s="61">
        <f t="shared" si="3"/>
        <v>15</v>
      </c>
      <c r="L27" s="60">
        <f>VLOOKUP($A27,'Return Data'!$B$7:$R$2292,17,0)</f>
        <v>3.5087999999999999</v>
      </c>
      <c r="M27" s="61">
        <f t="shared" si="9"/>
        <v>13</v>
      </c>
      <c r="N27" s="60">
        <f>VLOOKUP($A27,'Return Data'!$B$7:$R$2292,14,0)</f>
        <v>3.7452999999999999</v>
      </c>
      <c r="O27" s="61">
        <f t="shared" si="10"/>
        <v>16</v>
      </c>
      <c r="P27" s="60">
        <f>VLOOKUP($A27,'Return Data'!$B$7:$R$2292,15,0)</f>
        <v>4.5438999999999998</v>
      </c>
      <c r="Q27" s="61">
        <f>RANK(P27,P$8:P$32,0)</f>
        <v>14</v>
      </c>
      <c r="R27" s="60">
        <f>VLOOKUP($A27,'Return Data'!$B$7:$R$2292,16,0)</f>
        <v>5.4439000000000002</v>
      </c>
      <c r="S27" s="62">
        <f t="shared" si="6"/>
        <v>14</v>
      </c>
    </row>
    <row r="28" spans="1:19" x14ac:dyDescent="0.3">
      <c r="A28" s="58" t="s">
        <v>1635</v>
      </c>
      <c r="B28" s="59">
        <f>VLOOKUP($A28,'Return Data'!$B$7:$R$2292,3,0)</f>
        <v>44817</v>
      </c>
      <c r="C28" s="60">
        <f>VLOOKUP($A28,'Return Data'!$B$7:$R$2292,4,0)</f>
        <v>27.7591</v>
      </c>
      <c r="D28" s="60">
        <f>VLOOKUP($A28,'Return Data'!$B$7:$R$2292,10,0)</f>
        <v>0.88790000000000002</v>
      </c>
      <c r="E28" s="61">
        <f t="shared" si="0"/>
        <v>2</v>
      </c>
      <c r="F28" s="60">
        <f>VLOOKUP($A28,'Return Data'!$B$7:$R$2292,11,0)</f>
        <v>1.9225000000000001</v>
      </c>
      <c r="G28" s="61">
        <f t="shared" si="1"/>
        <v>2</v>
      </c>
      <c r="H28" s="60">
        <f>VLOOKUP($A28,'Return Data'!$B$7:$R$2292,12,0)</f>
        <v>2.9839000000000002</v>
      </c>
      <c r="I28" s="61">
        <f t="shared" si="2"/>
        <v>2</v>
      </c>
      <c r="J28" s="60">
        <f>VLOOKUP($A28,'Return Data'!$B$7:$R$2292,13,0)</f>
        <v>3.9834000000000001</v>
      </c>
      <c r="K28" s="61">
        <f t="shared" si="3"/>
        <v>2</v>
      </c>
      <c r="L28" s="60">
        <f>VLOOKUP($A28,'Return Data'!$B$7:$R$2292,17,0)</f>
        <v>3.7963</v>
      </c>
      <c r="M28" s="61">
        <f t="shared" si="9"/>
        <v>3</v>
      </c>
      <c r="N28" s="60">
        <f>VLOOKUP($A28,'Return Data'!$B$7:$R$2292,14,0)</f>
        <v>3.859</v>
      </c>
      <c r="O28" s="61">
        <f t="shared" si="10"/>
        <v>13</v>
      </c>
      <c r="P28" s="60">
        <f>VLOOKUP($A28,'Return Data'!$B$7:$R$2292,15,0)</f>
        <v>4.8121</v>
      </c>
      <c r="Q28" s="61">
        <f>RANK(P28,P$8:P$32,0)</f>
        <v>11</v>
      </c>
      <c r="R28" s="60">
        <f>VLOOKUP($A28,'Return Data'!$B$7:$R$2292,16,0)</f>
        <v>6.6443000000000003</v>
      </c>
      <c r="S28" s="62">
        <f t="shared" si="6"/>
        <v>5</v>
      </c>
    </row>
    <row r="29" spans="1:19" x14ac:dyDescent="0.3">
      <c r="A29" s="58" t="s">
        <v>1898</v>
      </c>
      <c r="B29" s="59">
        <f>VLOOKUP($A29,'Return Data'!$B$7:$R$2292,3,0)</f>
        <v>44817</v>
      </c>
      <c r="C29" s="60">
        <f>VLOOKUP($A29,'Return Data'!$B$7:$R$2292,4,0)</f>
        <v>12.036</v>
      </c>
      <c r="D29" s="60">
        <f>VLOOKUP($A29,'Return Data'!$B$7:$R$2292,10,0)</f>
        <v>0.83779999999999999</v>
      </c>
      <c r="E29" s="61">
        <f t="shared" si="0"/>
        <v>4</v>
      </c>
      <c r="F29" s="60">
        <f>VLOOKUP($A29,'Return Data'!$B$7:$R$2292,11,0)</f>
        <v>1.7216</v>
      </c>
      <c r="G29" s="61">
        <f t="shared" si="1"/>
        <v>7</v>
      </c>
      <c r="H29" s="60">
        <f>VLOOKUP($A29,'Return Data'!$B$7:$R$2292,12,0)</f>
        <v>2.2183000000000002</v>
      </c>
      <c r="I29" s="61">
        <f t="shared" si="2"/>
        <v>20</v>
      </c>
      <c r="J29" s="60">
        <f>VLOOKUP($A29,'Return Data'!$B$7:$R$2292,13,0)</f>
        <v>2.5257000000000001</v>
      </c>
      <c r="K29" s="61">
        <f t="shared" si="3"/>
        <v>21</v>
      </c>
      <c r="L29" s="60">
        <f>VLOOKUP($A29,'Return Data'!$B$7:$R$2292,17,0)</f>
        <v>2.5316000000000001</v>
      </c>
      <c r="M29" s="61">
        <f t="shared" si="9"/>
        <v>21</v>
      </c>
      <c r="N29" s="60">
        <f>VLOOKUP($A29,'Return Data'!$B$7:$R$2292,14,0)</f>
        <v>2.5424000000000002</v>
      </c>
      <c r="O29" s="61">
        <f t="shared" si="10"/>
        <v>22</v>
      </c>
      <c r="P29" s="60">
        <f>VLOOKUP($A29,'Return Data'!$B$7:$R$2292,15,0)</f>
        <v>2.2404999999999999</v>
      </c>
      <c r="Q29" s="61">
        <f>RANK(P29,P$8:P$32,0)</f>
        <v>17</v>
      </c>
      <c r="R29" s="60">
        <f>VLOOKUP($A29,'Return Data'!$B$7:$R$2292,16,0)</f>
        <v>2.9379</v>
      </c>
      <c r="S29" s="62">
        <f t="shared" si="6"/>
        <v>23</v>
      </c>
    </row>
    <row r="30" spans="1:19" x14ac:dyDescent="0.3">
      <c r="A30" s="58" t="s">
        <v>1636</v>
      </c>
      <c r="B30" s="59">
        <f>VLOOKUP($A30,'Return Data'!$B$7:$R$2292,3,0)</f>
        <v>44817</v>
      </c>
      <c r="C30" s="60">
        <f>VLOOKUP($A30,'Return Data'!$B$7:$R$2292,4,0)</f>
        <v>11.8668</v>
      </c>
      <c r="D30" s="60">
        <f>VLOOKUP($A30,'Return Data'!$B$7:$R$2292,10,0)</f>
        <v>0.80189999999999995</v>
      </c>
      <c r="E30" s="61">
        <f t="shared" si="0"/>
        <v>11</v>
      </c>
      <c r="F30" s="60">
        <f>VLOOKUP($A30,'Return Data'!$B$7:$R$2292,11,0)</f>
        <v>1.6741999999999999</v>
      </c>
      <c r="G30" s="61">
        <f t="shared" si="1"/>
        <v>12</v>
      </c>
      <c r="H30" s="60">
        <f>VLOOKUP($A30,'Return Data'!$B$7:$R$2292,12,0)</f>
        <v>2.5962999999999998</v>
      </c>
      <c r="I30" s="61">
        <f t="shared" si="2"/>
        <v>14</v>
      </c>
      <c r="J30" s="60">
        <f>VLOOKUP($A30,'Return Data'!$B$7:$R$2292,13,0)</f>
        <v>3.1141999999999999</v>
      </c>
      <c r="K30" s="61">
        <f t="shared" si="3"/>
        <v>18</v>
      </c>
      <c r="L30" s="60">
        <f>VLOOKUP($A30,'Return Data'!$B$7:$R$2292,17,0)</f>
        <v>3.6387</v>
      </c>
      <c r="M30" s="61">
        <f t="shared" si="9"/>
        <v>9</v>
      </c>
      <c r="N30" s="60">
        <f>VLOOKUP($A30,'Return Data'!$B$7:$R$2292,14,0)</f>
        <v>4.2160000000000002</v>
      </c>
      <c r="O30" s="61">
        <f t="shared" si="10"/>
        <v>1</v>
      </c>
      <c r="P30" s="60"/>
      <c r="Q30" s="61"/>
      <c r="R30" s="60">
        <f>VLOOKUP($A30,'Return Data'!$B$7:$R$2292,16,0)</f>
        <v>4.6830999999999996</v>
      </c>
      <c r="S30" s="62">
        <f t="shared" si="6"/>
        <v>17</v>
      </c>
    </row>
    <row r="31" spans="1:19" x14ac:dyDescent="0.3">
      <c r="A31" s="58" t="s">
        <v>1637</v>
      </c>
      <c r="B31" s="59">
        <f>VLOOKUP($A31,'Return Data'!$B$7:$R$2292,3,0)</f>
        <v>44817</v>
      </c>
      <c r="C31" s="60">
        <f>VLOOKUP($A31,'Return Data'!$B$7:$R$2292,4,0)</f>
        <v>11.616300000000001</v>
      </c>
      <c r="D31" s="60">
        <f>VLOOKUP($A31,'Return Data'!$B$7:$R$2292,10,0)</f>
        <v>0.73540000000000005</v>
      </c>
      <c r="E31" s="61">
        <f t="shared" si="0"/>
        <v>16</v>
      </c>
      <c r="F31" s="60">
        <f>VLOOKUP($A31,'Return Data'!$B$7:$R$2292,11,0)</f>
        <v>1.3072999999999999</v>
      </c>
      <c r="G31" s="61">
        <f t="shared" si="1"/>
        <v>22</v>
      </c>
      <c r="H31" s="60">
        <f>VLOOKUP($A31,'Return Data'!$B$7:$R$2292,12,0)</f>
        <v>2.1797</v>
      </c>
      <c r="I31" s="61">
        <f t="shared" si="2"/>
        <v>21</v>
      </c>
      <c r="J31" s="60">
        <f>VLOOKUP($A31,'Return Data'!$B$7:$R$2292,13,0)</f>
        <v>2.9558</v>
      </c>
      <c r="K31" s="61">
        <f t="shared" si="3"/>
        <v>20</v>
      </c>
      <c r="L31" s="60">
        <f>VLOOKUP($A31,'Return Data'!$B$7:$R$2292,17,0)</f>
        <v>3.3148</v>
      </c>
      <c r="M31" s="61">
        <f t="shared" si="9"/>
        <v>18</v>
      </c>
      <c r="N31" s="60">
        <f>VLOOKUP($A31,'Return Data'!$B$7:$R$2292,14,0)</f>
        <v>3.8839999999999999</v>
      </c>
      <c r="O31" s="61">
        <f t="shared" si="10"/>
        <v>12</v>
      </c>
      <c r="P31" s="60"/>
      <c r="Q31" s="61"/>
      <c r="R31" s="60">
        <f>VLOOKUP($A31,'Return Data'!$B$7:$R$2292,16,0)</f>
        <v>4.2930000000000001</v>
      </c>
      <c r="S31" s="62">
        <f t="shared" si="6"/>
        <v>19</v>
      </c>
    </row>
    <row r="32" spans="1:19" x14ac:dyDescent="0.3">
      <c r="A32" s="58" t="s">
        <v>1638</v>
      </c>
      <c r="B32" s="59">
        <f>VLOOKUP($A32,'Return Data'!$B$7:$R$2292,3,0)</f>
        <v>44817</v>
      </c>
      <c r="C32" s="60">
        <f>VLOOKUP($A32,'Return Data'!$B$7:$R$2292,4,0)</f>
        <v>28.8505</v>
      </c>
      <c r="D32" s="60">
        <f>VLOOKUP($A32,'Return Data'!$B$7:$R$2292,10,0)</f>
        <v>0.73250000000000004</v>
      </c>
      <c r="E32" s="61">
        <f t="shared" si="0"/>
        <v>17</v>
      </c>
      <c r="F32" s="60">
        <f>VLOOKUP($A32,'Return Data'!$B$7:$R$2292,11,0)</f>
        <v>1.66</v>
      </c>
      <c r="G32" s="61">
        <f t="shared" si="1"/>
        <v>14</v>
      </c>
      <c r="H32" s="60">
        <f>VLOOKUP($A32,'Return Data'!$B$7:$R$2292,12,0)</f>
        <v>2.6116999999999999</v>
      </c>
      <c r="I32" s="61">
        <f t="shared" si="2"/>
        <v>12</v>
      </c>
      <c r="J32" s="60">
        <f>VLOOKUP($A32,'Return Data'!$B$7:$R$2292,13,0)</f>
        <v>3.3105000000000002</v>
      </c>
      <c r="K32" s="61">
        <f t="shared" si="3"/>
        <v>9</v>
      </c>
      <c r="L32" s="60">
        <f>VLOOKUP($A32,'Return Data'!$B$7:$R$2292,17,0)</f>
        <v>3.6423000000000001</v>
      </c>
      <c r="M32" s="61">
        <f t="shared" si="9"/>
        <v>8</v>
      </c>
      <c r="N32" s="60">
        <f>VLOOKUP($A32,'Return Data'!$B$7:$R$2292,14,0)</f>
        <v>4.0336999999999996</v>
      </c>
      <c r="O32" s="61">
        <f t="shared" si="10"/>
        <v>6</v>
      </c>
      <c r="P32" s="60">
        <f>VLOOKUP($A32,'Return Data'!$B$7:$R$2292,15,0)</f>
        <v>4.9255000000000004</v>
      </c>
      <c r="Q32" s="61">
        <f>RANK(P32,P$8:P$32,0)</f>
        <v>4</v>
      </c>
      <c r="R32" s="60">
        <f>VLOOKUP($A32,'Return Data'!$B$7:$R$2292,16,0)</f>
        <v>6.7507999999999999</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0.74128000000000016</v>
      </c>
      <c r="E34" s="69"/>
      <c r="F34" s="70">
        <f>AVERAGE(F8:F32)</f>
        <v>1.603928</v>
      </c>
      <c r="G34" s="69"/>
      <c r="H34" s="70">
        <f>AVERAGE(H8:H32)</f>
        <v>2.5082960000000001</v>
      </c>
      <c r="I34" s="69"/>
      <c r="J34" s="70">
        <f>AVERAGE(J8:J32)</f>
        <v>3.1473640000000001</v>
      </c>
      <c r="K34" s="69"/>
      <c r="L34" s="70">
        <f>AVERAGE(L8:L32)</f>
        <v>3.343383333333334</v>
      </c>
      <c r="M34" s="69"/>
      <c r="N34" s="70">
        <f>AVERAGE(N8:N32)</f>
        <v>3.7316818181818179</v>
      </c>
      <c r="O34" s="69"/>
      <c r="P34" s="70">
        <f>AVERAGE(P8:P32)</f>
        <v>4.5870941176470588</v>
      </c>
      <c r="Q34" s="69"/>
      <c r="R34" s="70">
        <f>AVERAGE(R8:R32)</f>
        <v>5.2623480000000002</v>
      </c>
      <c r="S34" s="71"/>
    </row>
    <row r="35" spans="1:19" x14ac:dyDescent="0.3">
      <c r="A35" s="68" t="s">
        <v>28</v>
      </c>
      <c r="B35" s="69"/>
      <c r="C35" s="69"/>
      <c r="D35" s="70">
        <f>MIN(D8:D32)</f>
        <v>0.36409999999999998</v>
      </c>
      <c r="E35" s="69"/>
      <c r="F35" s="70">
        <f>MIN(F8:F32)</f>
        <v>0.91290000000000004</v>
      </c>
      <c r="G35" s="69"/>
      <c r="H35" s="70">
        <f>MIN(H8:H32)</f>
        <v>1.4621</v>
      </c>
      <c r="I35" s="69"/>
      <c r="J35" s="70">
        <f>MIN(J8:J32)</f>
        <v>1.9704999999999999</v>
      </c>
      <c r="K35" s="69"/>
      <c r="L35" s="70">
        <f>MIN(L8:L32)</f>
        <v>2.1364000000000001</v>
      </c>
      <c r="M35" s="69"/>
      <c r="N35" s="70">
        <f>MIN(N8:N32)</f>
        <v>2.5424000000000002</v>
      </c>
      <c r="O35" s="69"/>
      <c r="P35" s="70">
        <f>MIN(P8:P32)</f>
        <v>2.2404999999999999</v>
      </c>
      <c r="Q35" s="69"/>
      <c r="R35" s="70">
        <f>MIN(R8:R32)</f>
        <v>2.7118000000000002</v>
      </c>
      <c r="S35" s="71"/>
    </row>
    <row r="36" spans="1:19" ht="15" thickBot="1" x14ac:dyDescent="0.35">
      <c r="A36" s="72" t="s">
        <v>29</v>
      </c>
      <c r="B36" s="73"/>
      <c r="C36" s="73"/>
      <c r="D36" s="74">
        <f>MAX(D8:D32)</f>
        <v>0.98240000000000005</v>
      </c>
      <c r="E36" s="73"/>
      <c r="F36" s="74">
        <f>MAX(F8:F32)</f>
        <v>2.2562000000000002</v>
      </c>
      <c r="G36" s="73"/>
      <c r="H36" s="74">
        <f>MAX(H8:H32)</f>
        <v>3.4226999999999999</v>
      </c>
      <c r="I36" s="73"/>
      <c r="J36" s="74">
        <f>MAX(J8:J32)</f>
        <v>4.0044000000000004</v>
      </c>
      <c r="K36" s="73"/>
      <c r="L36" s="74">
        <f>MAX(L8:L32)</f>
        <v>3.8774000000000002</v>
      </c>
      <c r="M36" s="73"/>
      <c r="N36" s="74">
        <f>MAX(N8:N32)</f>
        <v>4.2160000000000002</v>
      </c>
      <c r="O36" s="73"/>
      <c r="P36" s="74">
        <f>MAX(P8:P32)</f>
        <v>5.0168999999999997</v>
      </c>
      <c r="Q36" s="73"/>
      <c r="R36" s="74">
        <f>MAX(R8:R32)</f>
        <v>6.8403999999999998</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44817</v>
      </c>
      <c r="C8" s="60">
        <f>VLOOKUP($A8,'Return Data'!$B$7:$R$2292,4,0)</f>
        <v>92.13</v>
      </c>
      <c r="D8" s="60">
        <f>VLOOKUP($A8,'Return Data'!$B$7:$R$2292,10,0)</f>
        <v>18.923500000000001</v>
      </c>
      <c r="E8" s="61">
        <f>RANK(D8,D$8:D$10,0)</f>
        <v>1</v>
      </c>
      <c r="F8" s="60">
        <f>VLOOKUP($A8,'Return Data'!$B$7:$R$2292,11,0)</f>
        <v>13.001300000000001</v>
      </c>
      <c r="G8" s="61">
        <f>RANK(F8,F$8:F$10,0)</f>
        <v>2</v>
      </c>
      <c r="H8" s="60">
        <f>VLOOKUP($A8,'Return Data'!$B$7:$R$2292,12,0)</f>
        <v>6.165</v>
      </c>
      <c r="I8" s="61">
        <f>RANK(H8,H$8:H$10,0)</f>
        <v>3</v>
      </c>
      <c r="J8" s="60">
        <f>VLOOKUP($A8,'Return Data'!$B$7:$R$2292,13,0)</f>
        <v>9.0683000000000007</v>
      </c>
      <c r="K8" s="61">
        <f>RANK(J8,J$8:J$10,0)</f>
        <v>2</v>
      </c>
      <c r="L8" s="60">
        <f>VLOOKUP($A8,'Return Data'!$B$7:$R$2292,17,0)</f>
        <v>29.6755</v>
      </c>
      <c r="M8" s="61">
        <f>RANK(L8,L$8:L$10,0)</f>
        <v>3</v>
      </c>
      <c r="N8" s="60">
        <f>VLOOKUP($A8,'Return Data'!$B$7:$R$2292,14,0)</f>
        <v>22.737100000000002</v>
      </c>
      <c r="O8" s="61">
        <f>RANK(N8,N$8:N$10,0)</f>
        <v>2</v>
      </c>
      <c r="P8" s="60">
        <f>VLOOKUP($A8,'Return Data'!$B$7:$R$2292,15,0)</f>
        <v>15.445600000000001</v>
      </c>
      <c r="Q8" s="61">
        <f>RANK(P8,P$8:P$10,0)</f>
        <v>2</v>
      </c>
      <c r="R8" s="60">
        <f>VLOOKUP($A8,'Return Data'!$B$7:$R$2292,16,0)</f>
        <v>18.682600000000001</v>
      </c>
      <c r="S8" s="62">
        <f>RANK(R8,R$8:R$10,0)</f>
        <v>1</v>
      </c>
    </row>
    <row r="9" spans="1:20" x14ac:dyDescent="0.3">
      <c r="A9" s="58" t="s">
        <v>599</v>
      </c>
      <c r="B9" s="59">
        <f>VLOOKUP($A9,'Return Data'!$B$7:$R$2292,3,0)</f>
        <v>44817</v>
      </c>
      <c r="C9" s="60">
        <f>VLOOKUP($A9,'Return Data'!$B$7:$R$2292,4,0)</f>
        <v>99.287999999999997</v>
      </c>
      <c r="D9" s="60">
        <f>VLOOKUP($A9,'Return Data'!$B$7:$R$2292,10,0)</f>
        <v>17.418600000000001</v>
      </c>
      <c r="E9" s="61">
        <f>RANK(D9,D$8:D$10,0)</f>
        <v>3</v>
      </c>
      <c r="F9" s="60">
        <f>VLOOKUP($A9,'Return Data'!$B$7:$R$2292,11,0)</f>
        <v>12.1366</v>
      </c>
      <c r="G9" s="61">
        <f>RANK(F9,F$8:F$10,0)</f>
        <v>3</v>
      </c>
      <c r="H9" s="60">
        <f>VLOOKUP($A9,'Return Data'!$B$7:$R$2292,12,0)</f>
        <v>7.0537000000000001</v>
      </c>
      <c r="I9" s="61">
        <f>RANK(H9,H$8:H$10,0)</f>
        <v>2</v>
      </c>
      <c r="J9" s="60">
        <f>VLOOKUP($A9,'Return Data'!$B$7:$R$2292,13,0)</f>
        <v>7.6783000000000001</v>
      </c>
      <c r="K9" s="61">
        <f>RANK(J9,J$8:J$10,0)</f>
        <v>3</v>
      </c>
      <c r="L9" s="60">
        <f>VLOOKUP($A9,'Return Data'!$B$7:$R$2292,17,0)</f>
        <v>31.200800000000001</v>
      </c>
      <c r="M9" s="61">
        <f>RANK(L9,L$8:L$10,0)</f>
        <v>2</v>
      </c>
      <c r="N9" s="60">
        <f>VLOOKUP($A9,'Return Data'!$B$7:$R$2292,14,0)</f>
        <v>21.605399999999999</v>
      </c>
      <c r="O9" s="61">
        <f>RANK(N9,N$8:N$10,0)</f>
        <v>3</v>
      </c>
      <c r="P9" s="60">
        <f>VLOOKUP($A9,'Return Data'!$B$7:$R$2292,15,0)</f>
        <v>15.0648</v>
      </c>
      <c r="Q9" s="61">
        <f>RANK(P9,P$8:P$10,0)</f>
        <v>3</v>
      </c>
      <c r="R9" s="60">
        <f>VLOOKUP($A9,'Return Data'!$B$7:$R$2292,16,0)</f>
        <v>16.040900000000001</v>
      </c>
      <c r="S9" s="62">
        <f>RANK(R9,R$8:R$10,0)</f>
        <v>2</v>
      </c>
    </row>
    <row r="10" spans="1:20" x14ac:dyDescent="0.3">
      <c r="A10" s="58" t="s">
        <v>1725</v>
      </c>
      <c r="B10" s="59">
        <f>VLOOKUP($A10,'Return Data'!$B$7:$R$2292,3,0)</f>
        <v>44817</v>
      </c>
      <c r="C10" s="60">
        <f>VLOOKUP($A10,'Return Data'!$B$7:$R$2292,4,0)</f>
        <v>240.58860000000001</v>
      </c>
      <c r="D10" s="60">
        <f>VLOOKUP($A10,'Return Data'!$B$7:$R$2292,10,0)</f>
        <v>18.080300000000001</v>
      </c>
      <c r="E10" s="61">
        <f>RANK(D10,D$8:D$10,0)</f>
        <v>2</v>
      </c>
      <c r="F10" s="60">
        <f>VLOOKUP($A10,'Return Data'!$B$7:$R$2292,11,0)</f>
        <v>17.384699999999999</v>
      </c>
      <c r="G10" s="61">
        <f>RANK(F10,F$8:F$10,0)</f>
        <v>1</v>
      </c>
      <c r="H10" s="60">
        <f>VLOOKUP($A10,'Return Data'!$B$7:$R$2292,12,0)</f>
        <v>11.464600000000001</v>
      </c>
      <c r="I10" s="61">
        <f>RANK(H10,H$8:H$10,0)</f>
        <v>1</v>
      </c>
      <c r="J10" s="60">
        <f>VLOOKUP($A10,'Return Data'!$B$7:$R$2292,13,0)</f>
        <v>19.744900000000001</v>
      </c>
      <c r="K10" s="61">
        <f>RANK(J10,J$8:J$10,0)</f>
        <v>1</v>
      </c>
      <c r="L10" s="60">
        <f>VLOOKUP($A10,'Return Data'!$B$7:$R$2292,17,0)</f>
        <v>47.959800000000001</v>
      </c>
      <c r="M10" s="61">
        <f>RANK(L10,L$8:L$10,0)</f>
        <v>1</v>
      </c>
      <c r="N10" s="60">
        <f>VLOOKUP($A10,'Return Data'!$B$7:$R$2292,14,0)</f>
        <v>32.260100000000001</v>
      </c>
      <c r="O10" s="61">
        <f>RANK(N10,N$8:N$10,0)</f>
        <v>1</v>
      </c>
      <c r="P10" s="60">
        <f>VLOOKUP($A10,'Return Data'!$B$7:$R$2292,15,0)</f>
        <v>16.118500000000001</v>
      </c>
      <c r="Q10" s="61">
        <f>RANK(P10,P$8:P$10,0)</f>
        <v>1</v>
      </c>
      <c r="R10" s="60">
        <f>VLOOKUP($A10,'Return Data'!$B$7:$R$2292,16,0)</f>
        <v>15.567399999999999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18.140800000000002</v>
      </c>
      <c r="E12" s="69"/>
      <c r="F12" s="70">
        <f>AVERAGE(F8:F10)</f>
        <v>14.174199999999999</v>
      </c>
      <c r="G12" s="69"/>
      <c r="H12" s="70">
        <f>AVERAGE(H8:H10)</f>
        <v>8.2277666666666676</v>
      </c>
      <c r="I12" s="69"/>
      <c r="J12" s="70">
        <f>AVERAGE(J8:J10)</f>
        <v>12.163833333333335</v>
      </c>
      <c r="K12" s="69"/>
      <c r="L12" s="70">
        <f>AVERAGE(L8:L10)</f>
        <v>36.278700000000001</v>
      </c>
      <c r="M12" s="69"/>
      <c r="N12" s="70">
        <f>AVERAGE(N8:N10)</f>
        <v>25.534199999999998</v>
      </c>
      <c r="O12" s="69"/>
      <c r="P12" s="70">
        <f>AVERAGE(P8:P10)</f>
        <v>15.542966666666667</v>
      </c>
      <c r="Q12" s="69"/>
      <c r="R12" s="70">
        <f>AVERAGE(R8:R10)</f>
        <v>16.763633333333335</v>
      </c>
      <c r="S12" s="71"/>
    </row>
    <row r="13" spans="1:20" x14ac:dyDescent="0.3">
      <c r="A13" s="68" t="s">
        <v>28</v>
      </c>
      <c r="B13" s="69"/>
      <c r="C13" s="69"/>
      <c r="D13" s="70">
        <f>MIN(D8:D10)</f>
        <v>17.418600000000001</v>
      </c>
      <c r="E13" s="69"/>
      <c r="F13" s="70">
        <f>MIN(F8:F10)</f>
        <v>12.1366</v>
      </c>
      <c r="G13" s="69"/>
      <c r="H13" s="70">
        <f>MIN(H8:H10)</f>
        <v>6.165</v>
      </c>
      <c r="I13" s="69"/>
      <c r="J13" s="70">
        <f>MIN(J8:J10)</f>
        <v>7.6783000000000001</v>
      </c>
      <c r="K13" s="69"/>
      <c r="L13" s="70">
        <f>MIN(L8:L10)</f>
        <v>29.6755</v>
      </c>
      <c r="M13" s="69"/>
      <c r="N13" s="70">
        <f>MIN(N8:N10)</f>
        <v>21.605399999999999</v>
      </c>
      <c r="O13" s="69"/>
      <c r="P13" s="70">
        <f>MIN(P8:P10)</f>
        <v>15.0648</v>
      </c>
      <c r="Q13" s="69"/>
      <c r="R13" s="70">
        <f>MIN(R8:R10)</f>
        <v>15.567399999999999</v>
      </c>
      <c r="S13" s="71"/>
    </row>
    <row r="14" spans="1:20" ht="15" thickBot="1" x14ac:dyDescent="0.35">
      <c r="A14" s="72" t="s">
        <v>29</v>
      </c>
      <c r="B14" s="73"/>
      <c r="C14" s="73"/>
      <c r="D14" s="74">
        <f>MAX(D8:D10)</f>
        <v>18.923500000000001</v>
      </c>
      <c r="E14" s="73"/>
      <c r="F14" s="74">
        <f>MAX(F8:F10)</f>
        <v>17.384699999999999</v>
      </c>
      <c r="G14" s="73"/>
      <c r="H14" s="74">
        <f>MAX(H8:H10)</f>
        <v>11.464600000000001</v>
      </c>
      <c r="I14" s="73"/>
      <c r="J14" s="74">
        <f>MAX(J8:J10)</f>
        <v>19.744900000000001</v>
      </c>
      <c r="K14" s="73"/>
      <c r="L14" s="74">
        <f>MAX(L8:L10)</f>
        <v>47.959800000000001</v>
      </c>
      <c r="M14" s="73"/>
      <c r="N14" s="74">
        <f>MAX(N8:N10)</f>
        <v>32.260100000000001</v>
      </c>
      <c r="O14" s="73"/>
      <c r="P14" s="74">
        <f>MAX(P8:P10)</f>
        <v>16.118500000000001</v>
      </c>
      <c r="Q14" s="73"/>
      <c r="R14" s="74">
        <f>MAX(R8:R10)</f>
        <v>18.682600000000001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44817</v>
      </c>
      <c r="C8" s="60">
        <f>VLOOKUP($A8,'Return Data'!$B$7:$R$2292,4,0)</f>
        <v>81.2</v>
      </c>
      <c r="D8" s="60">
        <f>VLOOKUP($A8,'Return Data'!$B$7:$R$2292,10,0)</f>
        <v>18.557500000000001</v>
      </c>
      <c r="E8" s="61">
        <f>RANK(D8,D$8:D$10,0)</f>
        <v>1</v>
      </c>
      <c r="F8" s="60">
        <f>VLOOKUP($A8,'Return Data'!$B$7:$R$2292,11,0)</f>
        <v>12.2788</v>
      </c>
      <c r="G8" s="61">
        <f>RANK(F8,F$8:F$10,0)</f>
        <v>2</v>
      </c>
      <c r="H8" s="60">
        <f>VLOOKUP($A8,'Return Data'!$B$7:$R$2292,12,0)</f>
        <v>5.1677</v>
      </c>
      <c r="I8" s="61">
        <f>RANK(H8,H$8:H$10,0)</f>
        <v>3</v>
      </c>
      <c r="J8" s="60">
        <f>VLOOKUP($A8,'Return Data'!$B$7:$R$2292,13,0)</f>
        <v>7.7065999999999999</v>
      </c>
      <c r="K8" s="61">
        <f>RANK(J8,J$8:J$10,0)</f>
        <v>2</v>
      </c>
      <c r="L8" s="60">
        <f>VLOOKUP($A8,'Return Data'!$B$7:$R$2292,17,0)</f>
        <v>28.017499999999998</v>
      </c>
      <c r="M8" s="61">
        <f>RANK(L8,L$8:L$10,0)</f>
        <v>3</v>
      </c>
      <c r="N8" s="60">
        <f>VLOOKUP($A8,'Return Data'!$B$7:$R$2292,14,0)</f>
        <v>21.239599999999999</v>
      </c>
      <c r="O8" s="61">
        <f>RANK(N8,N$8:N$10,0)</f>
        <v>2</v>
      </c>
      <c r="P8" s="60">
        <f>VLOOKUP($A8,'Return Data'!$B$7:$R$2292,15,0)</f>
        <v>14.009499999999999</v>
      </c>
      <c r="Q8" s="61">
        <f>RANK(P8,P$8:P$10,0)</f>
        <v>2</v>
      </c>
      <c r="R8" s="60">
        <f>VLOOKUP($A8,'Return Data'!$B$7:$R$2292,16,0)</f>
        <v>14.531700000000001</v>
      </c>
      <c r="S8" s="62">
        <f>RANK(R8,R$8:R$10,0)</f>
        <v>2</v>
      </c>
    </row>
    <row r="9" spans="1:20" x14ac:dyDescent="0.3">
      <c r="A9" s="58" t="s">
        <v>598</v>
      </c>
      <c r="B9" s="59">
        <f>VLOOKUP($A9,'Return Data'!$B$7:$R$2292,3,0)</f>
        <v>44817</v>
      </c>
      <c r="C9" s="60">
        <f>VLOOKUP($A9,'Return Data'!$B$7:$R$2292,4,0)</f>
        <v>87.460999999999999</v>
      </c>
      <c r="D9" s="60">
        <f>VLOOKUP($A9,'Return Data'!$B$7:$R$2292,10,0)</f>
        <v>17.009399999999999</v>
      </c>
      <c r="E9" s="61">
        <f>RANK(D9,D$8:D$10,0)</f>
        <v>3</v>
      </c>
      <c r="F9" s="60">
        <f>VLOOKUP($A9,'Return Data'!$B$7:$R$2292,11,0)</f>
        <v>11.338699999999999</v>
      </c>
      <c r="G9" s="61">
        <f>RANK(F9,F$8:F$10,0)</f>
        <v>3</v>
      </c>
      <c r="H9" s="60">
        <f>VLOOKUP($A9,'Return Data'!$B$7:$R$2292,12,0)</f>
        <v>5.9401000000000002</v>
      </c>
      <c r="I9" s="61">
        <f>RANK(H9,H$8:H$10,0)</f>
        <v>2</v>
      </c>
      <c r="J9" s="60">
        <f>VLOOKUP($A9,'Return Data'!$B$7:$R$2292,13,0)</f>
        <v>6.2050999999999998</v>
      </c>
      <c r="K9" s="61">
        <f>RANK(J9,J$8:J$10,0)</f>
        <v>3</v>
      </c>
      <c r="L9" s="60">
        <f>VLOOKUP($A9,'Return Data'!$B$7:$R$2292,17,0)</f>
        <v>29.426500000000001</v>
      </c>
      <c r="M9" s="61">
        <f>RANK(L9,L$8:L$10,0)</f>
        <v>2</v>
      </c>
      <c r="N9" s="60">
        <f>VLOOKUP($A9,'Return Data'!$B$7:$R$2292,14,0)</f>
        <v>19.9666</v>
      </c>
      <c r="O9" s="61">
        <f>RANK(N9,N$8:N$10,0)</f>
        <v>3</v>
      </c>
      <c r="P9" s="60">
        <f>VLOOKUP($A9,'Return Data'!$B$7:$R$2292,15,0)</f>
        <v>13.5107</v>
      </c>
      <c r="Q9" s="61">
        <f>RANK(P9,P$8:P$10,0)</f>
        <v>3</v>
      </c>
      <c r="R9" s="60">
        <f>VLOOKUP($A9,'Return Data'!$B$7:$R$2292,16,0)</f>
        <v>13.4855</v>
      </c>
      <c r="S9" s="62">
        <f>RANK(R9,R$8:R$10,0)</f>
        <v>3</v>
      </c>
    </row>
    <row r="10" spans="1:20" x14ac:dyDescent="0.3">
      <c r="A10" s="58" t="s">
        <v>1726</v>
      </c>
      <c r="B10" s="59">
        <f>VLOOKUP($A10,'Return Data'!$B$7:$R$2292,3,0)</f>
        <v>44817</v>
      </c>
      <c r="C10" s="60">
        <f>VLOOKUP($A10,'Return Data'!$B$7:$R$2292,4,0)</f>
        <v>572.199277261774</v>
      </c>
      <c r="D10" s="60">
        <f>VLOOKUP($A10,'Return Data'!$B$7:$R$2292,10,0)</f>
        <v>17.869</v>
      </c>
      <c r="E10" s="61">
        <f>RANK(D10,D$8:D$10,0)</f>
        <v>2</v>
      </c>
      <c r="F10" s="60">
        <f>VLOOKUP($A10,'Return Data'!$B$7:$R$2292,11,0)</f>
        <v>16.9528</v>
      </c>
      <c r="G10" s="61">
        <f>RANK(F10,F$8:F$10,0)</f>
        <v>1</v>
      </c>
      <c r="H10" s="60">
        <f>VLOOKUP($A10,'Return Data'!$B$7:$R$2292,12,0)</f>
        <v>10.833600000000001</v>
      </c>
      <c r="I10" s="61">
        <f>RANK(H10,H$8:H$10,0)</f>
        <v>1</v>
      </c>
      <c r="J10" s="60">
        <f>VLOOKUP($A10,'Return Data'!$B$7:$R$2292,13,0)</f>
        <v>18.854199999999999</v>
      </c>
      <c r="K10" s="61">
        <f>RANK(J10,J$8:J$10,0)</f>
        <v>1</v>
      </c>
      <c r="L10" s="60">
        <f>VLOOKUP($A10,'Return Data'!$B$7:$R$2292,17,0)</f>
        <v>46.918199999999999</v>
      </c>
      <c r="M10" s="61">
        <f>RANK(L10,L$8:L$10,0)</f>
        <v>1</v>
      </c>
      <c r="N10" s="60">
        <f>VLOOKUP($A10,'Return Data'!$B$7:$R$2292,14,0)</f>
        <v>31.382899999999999</v>
      </c>
      <c r="O10" s="61">
        <f>RANK(N10,N$8:N$10,0)</f>
        <v>1</v>
      </c>
      <c r="P10" s="60">
        <f>VLOOKUP($A10,'Return Data'!$B$7:$R$2292,15,0)</f>
        <v>15.3406</v>
      </c>
      <c r="Q10" s="61">
        <f>RANK(P10,P$8:P$10,0)</f>
        <v>1</v>
      </c>
      <c r="R10" s="60">
        <f>VLOOKUP($A10,'Return Data'!$B$7:$R$2292,16,0)</f>
        <v>18.5883</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17.811966666666667</v>
      </c>
      <c r="E12" s="69"/>
      <c r="F12" s="70">
        <f>AVERAGE(F8:F10)</f>
        <v>13.523433333333335</v>
      </c>
      <c r="G12" s="69"/>
      <c r="H12" s="70">
        <f>AVERAGE(H8:H10)</f>
        <v>7.3138000000000005</v>
      </c>
      <c r="I12" s="69"/>
      <c r="J12" s="70">
        <f>AVERAGE(J8:J10)</f>
        <v>10.921966666666668</v>
      </c>
      <c r="K12" s="69"/>
      <c r="L12" s="70">
        <f>AVERAGE(L8:L10)</f>
        <v>34.787399999999998</v>
      </c>
      <c r="M12" s="69"/>
      <c r="N12" s="70">
        <f>AVERAGE(N8:N10)</f>
        <v>24.196366666666666</v>
      </c>
      <c r="O12" s="69"/>
      <c r="P12" s="70">
        <f>AVERAGE(P8:P10)</f>
        <v>14.286933333333332</v>
      </c>
      <c r="Q12" s="69"/>
      <c r="R12" s="70">
        <f>AVERAGE(R8:R10)</f>
        <v>15.535166666666669</v>
      </c>
      <c r="S12" s="71"/>
    </row>
    <row r="13" spans="1:20" x14ac:dyDescent="0.3">
      <c r="A13" s="68" t="s">
        <v>28</v>
      </c>
      <c r="B13" s="69"/>
      <c r="C13" s="69"/>
      <c r="D13" s="70">
        <f>MIN(D8:D10)</f>
        <v>17.009399999999999</v>
      </c>
      <c r="E13" s="69"/>
      <c r="F13" s="70">
        <f>MIN(F8:F10)</f>
        <v>11.338699999999999</v>
      </c>
      <c r="G13" s="69"/>
      <c r="H13" s="70">
        <f>MIN(H8:H10)</f>
        <v>5.1677</v>
      </c>
      <c r="I13" s="69"/>
      <c r="J13" s="70">
        <f>MIN(J8:J10)</f>
        <v>6.2050999999999998</v>
      </c>
      <c r="K13" s="69"/>
      <c r="L13" s="70">
        <f>MIN(L8:L10)</f>
        <v>28.017499999999998</v>
      </c>
      <c r="M13" s="69"/>
      <c r="N13" s="70">
        <f>MIN(N8:N10)</f>
        <v>19.9666</v>
      </c>
      <c r="O13" s="69"/>
      <c r="P13" s="70">
        <f>MIN(P8:P10)</f>
        <v>13.5107</v>
      </c>
      <c r="Q13" s="69"/>
      <c r="R13" s="70">
        <f>MIN(R8:R10)</f>
        <v>13.4855</v>
      </c>
      <c r="S13" s="71"/>
    </row>
    <row r="14" spans="1:20" ht="15" thickBot="1" x14ac:dyDescent="0.35">
      <c r="A14" s="72" t="s">
        <v>29</v>
      </c>
      <c r="B14" s="73"/>
      <c r="C14" s="73"/>
      <c r="D14" s="74">
        <f>MAX(D8:D10)</f>
        <v>18.557500000000001</v>
      </c>
      <c r="E14" s="73"/>
      <c r="F14" s="74">
        <f>MAX(F8:F10)</f>
        <v>16.9528</v>
      </c>
      <c r="G14" s="73"/>
      <c r="H14" s="74">
        <f>MAX(H8:H10)</f>
        <v>10.833600000000001</v>
      </c>
      <c r="I14" s="73"/>
      <c r="J14" s="74">
        <f>MAX(J8:J10)</f>
        <v>18.854199999999999</v>
      </c>
      <c r="K14" s="73"/>
      <c r="L14" s="74">
        <f>MAX(L8:L10)</f>
        <v>46.918199999999999</v>
      </c>
      <c r="M14" s="73"/>
      <c r="N14" s="74">
        <f>MAX(N8:N10)</f>
        <v>31.382899999999999</v>
      </c>
      <c r="O14" s="73"/>
      <c r="P14" s="74">
        <f>MAX(P8:P10)</f>
        <v>15.3406</v>
      </c>
      <c r="Q14" s="73"/>
      <c r="R14" s="74">
        <f>MAX(R8:R10)</f>
        <v>18.5883</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44817</v>
      </c>
      <c r="C8" s="60">
        <f>VLOOKUP($A8,'Return Data'!$B$7:$R$2292,4,0)</f>
        <v>81.688199999999995</v>
      </c>
      <c r="D8" s="60">
        <f>VLOOKUP($A8,'Return Data'!$B$7:$R$2292,10,0)</f>
        <v>18.619700000000002</v>
      </c>
      <c r="E8" s="61">
        <f t="shared" ref="E8:E21" si="0">RANK(D8,D$8:D$21,0)</f>
        <v>2</v>
      </c>
      <c r="F8" s="60">
        <f>VLOOKUP($A8,'Return Data'!$B$7:$R$2292,11,0)</f>
        <v>11.6873</v>
      </c>
      <c r="G8" s="61">
        <f t="shared" ref="G8:G21" si="1">RANK(F8,F$8:F$21,0)</f>
        <v>5</v>
      </c>
      <c r="H8" s="60">
        <f>VLOOKUP($A8,'Return Data'!$B$7:$R$2292,12,0)</f>
        <v>2.3822999999999999</v>
      </c>
      <c r="I8" s="61">
        <f t="shared" ref="I8:I21" si="2">RANK(H8,H$8:H$21,0)</f>
        <v>13</v>
      </c>
      <c r="J8" s="60">
        <f>VLOOKUP($A8,'Return Data'!$B$7:$R$2292,13,0)</f>
        <v>3.62</v>
      </c>
      <c r="K8" s="61">
        <f t="shared" ref="K8:K21" si="3">RANK(J8,J$8:J$21,0)</f>
        <v>14</v>
      </c>
      <c r="L8" s="60">
        <f>VLOOKUP($A8,'Return Data'!$B$7:$R$2292,17,0)</f>
        <v>30.523299999999999</v>
      </c>
      <c r="M8" s="61">
        <f t="shared" ref="M8:M21" si="4">RANK(L8,L$8:L$21,0)</f>
        <v>9</v>
      </c>
      <c r="N8" s="60">
        <f>VLOOKUP($A8,'Return Data'!$B$7:$R$2292,14,0)</f>
        <v>19.021000000000001</v>
      </c>
      <c r="O8" s="61">
        <f t="shared" ref="O8:O19" si="5">RANK(N8,N$8:N$21,0)</f>
        <v>12</v>
      </c>
      <c r="P8" s="60">
        <f>VLOOKUP($A8,'Return Data'!$B$7:$R$2292,15,0)</f>
        <v>5.5621</v>
      </c>
      <c r="Q8" s="61">
        <f>RANK(P8,P$8:P$21,0)</f>
        <v>12</v>
      </c>
      <c r="R8" s="60">
        <f>VLOOKUP($A8,'Return Data'!$B$7:$R$2292,16,0)</f>
        <v>16.5779</v>
      </c>
      <c r="S8" s="62">
        <f t="shared" ref="S8:S21" si="6">RANK(R8,R$8:R$21,0)</f>
        <v>6</v>
      </c>
    </row>
    <row r="9" spans="1:19" s="63" customFormat="1" x14ac:dyDescent="0.3">
      <c r="A9" s="58" t="s">
        <v>12</v>
      </c>
      <c r="B9" s="59">
        <f>VLOOKUP($A9,'Return Data'!$B$7:$R$2292,3,0)</f>
        <v>44817</v>
      </c>
      <c r="C9" s="60">
        <f>VLOOKUP($A9,'Return Data'!$B$7:$R$2292,4,0)</f>
        <v>491.40300000000002</v>
      </c>
      <c r="D9" s="60">
        <f>VLOOKUP($A9,'Return Data'!$B$7:$R$2292,10,0)</f>
        <v>17.834299999999999</v>
      </c>
      <c r="E9" s="61">
        <f t="shared" si="0"/>
        <v>6</v>
      </c>
      <c r="F9" s="60">
        <f>VLOOKUP($A9,'Return Data'!$B$7:$R$2292,11,0)</f>
        <v>9.3829999999999991</v>
      </c>
      <c r="G9" s="61">
        <f t="shared" si="1"/>
        <v>9</v>
      </c>
      <c r="H9" s="60">
        <f>VLOOKUP($A9,'Return Data'!$B$7:$R$2292,12,0)</f>
        <v>3.9516</v>
      </c>
      <c r="I9" s="61">
        <f t="shared" si="2"/>
        <v>10</v>
      </c>
      <c r="J9" s="60">
        <f>VLOOKUP($A9,'Return Data'!$B$7:$R$2292,13,0)</f>
        <v>7.7152000000000003</v>
      </c>
      <c r="K9" s="61">
        <f t="shared" si="3"/>
        <v>7</v>
      </c>
      <c r="L9" s="60">
        <f>VLOOKUP($A9,'Return Data'!$B$7:$R$2292,17,0)</f>
        <v>31.300599999999999</v>
      </c>
      <c r="M9" s="61">
        <f t="shared" si="4"/>
        <v>7</v>
      </c>
      <c r="N9" s="60">
        <f>VLOOKUP($A9,'Return Data'!$B$7:$R$2292,14,0)</f>
        <v>19.659300000000002</v>
      </c>
      <c r="O9" s="61">
        <f t="shared" si="5"/>
        <v>10</v>
      </c>
      <c r="P9" s="60">
        <f>VLOOKUP($A9,'Return Data'!$B$7:$R$2292,15,0)</f>
        <v>11.847200000000001</v>
      </c>
      <c r="Q9" s="61">
        <f>RANK(P9,P$8:P$21,0)</f>
        <v>6</v>
      </c>
      <c r="R9" s="60">
        <f>VLOOKUP($A9,'Return Data'!$B$7:$R$2292,16,0)</f>
        <v>15.9556</v>
      </c>
      <c r="S9" s="62">
        <f t="shared" si="6"/>
        <v>7</v>
      </c>
    </row>
    <row r="10" spans="1:19" s="63" customFormat="1" x14ac:dyDescent="0.3">
      <c r="A10" s="58" t="s">
        <v>13</v>
      </c>
      <c r="B10" s="59">
        <f>VLOOKUP($A10,'Return Data'!$B$7:$R$2292,3,0)</f>
        <v>44817</v>
      </c>
      <c r="C10" s="60">
        <f>VLOOKUP($A10,'Return Data'!$B$7:$R$2292,4,0)</f>
        <v>288.89</v>
      </c>
      <c r="D10" s="60">
        <f>VLOOKUP($A10,'Return Data'!$B$7:$R$2292,10,0)</f>
        <v>11.562099999999999</v>
      </c>
      <c r="E10" s="61">
        <f t="shared" si="0"/>
        <v>14</v>
      </c>
      <c r="F10" s="60">
        <f>VLOOKUP($A10,'Return Data'!$B$7:$R$2292,11,0)</f>
        <v>8.5808</v>
      </c>
      <c r="G10" s="61">
        <f t="shared" si="1"/>
        <v>12</v>
      </c>
      <c r="H10" s="60">
        <f>VLOOKUP($A10,'Return Data'!$B$7:$R$2292,12,0)</f>
        <v>10.5884</v>
      </c>
      <c r="I10" s="61">
        <f t="shared" si="2"/>
        <v>2</v>
      </c>
      <c r="J10" s="60">
        <f>VLOOKUP($A10,'Return Data'!$B$7:$R$2292,13,0)</f>
        <v>15.026899999999999</v>
      </c>
      <c r="K10" s="61">
        <f t="shared" si="3"/>
        <v>2</v>
      </c>
      <c r="L10" s="60">
        <f>VLOOKUP($A10,'Return Data'!$B$7:$R$2292,17,0)</f>
        <v>35.661000000000001</v>
      </c>
      <c r="M10" s="61">
        <f t="shared" si="4"/>
        <v>3</v>
      </c>
      <c r="N10" s="60">
        <f>VLOOKUP($A10,'Return Data'!$B$7:$R$2292,14,0)</f>
        <v>25.144300000000001</v>
      </c>
      <c r="O10" s="61">
        <f t="shared" si="5"/>
        <v>3</v>
      </c>
      <c r="P10" s="60">
        <f>VLOOKUP($A10,'Return Data'!$B$7:$R$2292,15,0)</f>
        <v>14.8127</v>
      </c>
      <c r="Q10" s="61">
        <f>RANK(P10,P$8:P$21,0)</f>
        <v>1</v>
      </c>
      <c r="R10" s="60">
        <f>VLOOKUP($A10,'Return Data'!$B$7:$R$2292,16,0)</f>
        <v>17.9847</v>
      </c>
      <c r="S10" s="62">
        <f t="shared" si="6"/>
        <v>2</v>
      </c>
    </row>
    <row r="11" spans="1:19" s="63" customFormat="1" x14ac:dyDescent="0.3">
      <c r="A11" s="58" t="s">
        <v>14</v>
      </c>
      <c r="B11" s="59">
        <f>VLOOKUP($A11,'Return Data'!$B$7:$R$2292,3,0)</f>
        <v>44817</v>
      </c>
      <c r="C11" s="60">
        <f>VLOOKUP($A11,'Return Data'!$B$7:$R$2292,4,0)</f>
        <v>17.09</v>
      </c>
      <c r="D11" s="60">
        <f>VLOOKUP($A11,'Return Data'!$B$7:$R$2292,10,0)</f>
        <v>16.496300000000002</v>
      </c>
      <c r="E11" s="61">
        <f t="shared" si="0"/>
        <v>11</v>
      </c>
      <c r="F11" s="60">
        <f>VLOOKUP($A11,'Return Data'!$B$7:$R$2292,11,0)</f>
        <v>8.3703000000000003</v>
      </c>
      <c r="G11" s="61">
        <f t="shared" si="1"/>
        <v>14</v>
      </c>
      <c r="H11" s="60">
        <f>VLOOKUP($A11,'Return Data'!$B$7:$R$2292,12,0)</f>
        <v>3.6385999999999998</v>
      </c>
      <c r="I11" s="61">
        <f t="shared" si="2"/>
        <v>11</v>
      </c>
      <c r="J11" s="60">
        <f>VLOOKUP($A11,'Return Data'!$B$7:$R$2292,13,0)</f>
        <v>5.1692</v>
      </c>
      <c r="K11" s="61">
        <f t="shared" si="3"/>
        <v>12</v>
      </c>
      <c r="L11" s="60">
        <f>VLOOKUP($A11,'Return Data'!$B$7:$R$2292,17,0)</f>
        <v>29.223199999999999</v>
      </c>
      <c r="M11" s="61">
        <f t="shared" si="4"/>
        <v>11</v>
      </c>
      <c r="N11" s="60">
        <f>VLOOKUP($A11,'Return Data'!$B$7:$R$2292,14,0)</f>
        <v>18.947800000000001</v>
      </c>
      <c r="O11" s="61">
        <f t="shared" si="5"/>
        <v>13</v>
      </c>
      <c r="P11" s="60"/>
      <c r="Q11" s="61"/>
      <c r="R11" s="60">
        <f>VLOOKUP($A11,'Return Data'!$B$7:$R$2292,16,0)</f>
        <v>14.0791</v>
      </c>
      <c r="S11" s="62">
        <f t="shared" si="6"/>
        <v>11</v>
      </c>
    </row>
    <row r="12" spans="1:19" s="63" customFormat="1" x14ac:dyDescent="0.3">
      <c r="A12" s="58" t="s">
        <v>15</v>
      </c>
      <c r="B12" s="59">
        <f>VLOOKUP($A12,'Return Data'!$B$7:$R$2292,3,0)</f>
        <v>44817</v>
      </c>
      <c r="C12" s="60">
        <f>VLOOKUP($A12,'Return Data'!$B$7:$R$2292,4,0)</f>
        <v>102.871</v>
      </c>
      <c r="D12" s="60">
        <f>VLOOKUP($A12,'Return Data'!$B$7:$R$2292,10,0)</f>
        <v>17.312100000000001</v>
      </c>
      <c r="E12" s="61">
        <f t="shared" si="0"/>
        <v>8</v>
      </c>
      <c r="F12" s="60">
        <f>VLOOKUP($A12,'Return Data'!$B$7:$R$2292,11,0)</f>
        <v>11.079800000000001</v>
      </c>
      <c r="G12" s="61">
        <f t="shared" si="1"/>
        <v>7</v>
      </c>
      <c r="H12" s="60">
        <f>VLOOKUP($A12,'Return Data'!$B$7:$R$2292,12,0)</f>
        <v>7.5494000000000003</v>
      </c>
      <c r="I12" s="61">
        <f t="shared" si="2"/>
        <v>3</v>
      </c>
      <c r="J12" s="60">
        <f>VLOOKUP($A12,'Return Data'!$B$7:$R$2292,13,0)</f>
        <v>13.3065</v>
      </c>
      <c r="K12" s="61">
        <f t="shared" si="3"/>
        <v>3</v>
      </c>
      <c r="L12" s="60">
        <f>VLOOKUP($A12,'Return Data'!$B$7:$R$2292,17,0)</f>
        <v>48.242600000000003</v>
      </c>
      <c r="M12" s="61">
        <f t="shared" si="4"/>
        <v>1</v>
      </c>
      <c r="N12" s="60">
        <f>VLOOKUP($A12,'Return Data'!$B$7:$R$2292,14,0)</f>
        <v>28.738499999999998</v>
      </c>
      <c r="O12" s="61">
        <f t="shared" si="5"/>
        <v>1</v>
      </c>
      <c r="P12" s="60">
        <f>VLOOKUP($A12,'Return Data'!$B$7:$R$2292,15,0)</f>
        <v>13.0365</v>
      </c>
      <c r="Q12" s="61">
        <f t="shared" ref="Q12:Q19" si="7">RANK(P12,P$8:P$21,0)</f>
        <v>4</v>
      </c>
      <c r="R12" s="60">
        <f>VLOOKUP($A12,'Return Data'!$B$7:$R$2292,16,0)</f>
        <v>17.287400000000002</v>
      </c>
      <c r="S12" s="62">
        <f t="shared" si="6"/>
        <v>3</v>
      </c>
    </row>
    <row r="13" spans="1:19" s="63" customFormat="1" x14ac:dyDescent="0.3">
      <c r="A13" s="58" t="s">
        <v>16</v>
      </c>
      <c r="B13" s="59">
        <f>VLOOKUP($A13,'Return Data'!$B$7:$R$2292,3,0)</f>
        <v>44817</v>
      </c>
      <c r="C13" s="60">
        <f>VLOOKUP($A13,'Return Data'!$B$7:$R$2292,4,0)</f>
        <v>20.158899999999999</v>
      </c>
      <c r="D13" s="60">
        <f>VLOOKUP($A13,'Return Data'!$B$7:$R$2292,10,0)</f>
        <v>14.805999999999999</v>
      </c>
      <c r="E13" s="61">
        <f t="shared" si="0"/>
        <v>12</v>
      </c>
      <c r="F13" s="60">
        <f>VLOOKUP($A13,'Return Data'!$B$7:$R$2292,11,0)</f>
        <v>9.3091000000000008</v>
      </c>
      <c r="G13" s="61">
        <f t="shared" si="1"/>
        <v>10</v>
      </c>
      <c r="H13" s="60">
        <f>VLOOKUP($A13,'Return Data'!$B$7:$R$2292,12,0)</f>
        <v>3.0581999999999998</v>
      </c>
      <c r="I13" s="61">
        <f t="shared" si="2"/>
        <v>12</v>
      </c>
      <c r="J13" s="60">
        <f>VLOOKUP($A13,'Return Data'!$B$7:$R$2292,13,0)</f>
        <v>5.95</v>
      </c>
      <c r="K13" s="61">
        <f t="shared" si="3"/>
        <v>10</v>
      </c>
      <c r="L13" s="60">
        <f>VLOOKUP($A13,'Return Data'!$B$7:$R$2292,17,0)</f>
        <v>26.994800000000001</v>
      </c>
      <c r="M13" s="61">
        <f t="shared" si="4"/>
        <v>14</v>
      </c>
      <c r="N13" s="60">
        <f>VLOOKUP($A13,'Return Data'!$B$7:$R$2292,14,0)</f>
        <v>20.040500000000002</v>
      </c>
      <c r="O13" s="61">
        <f t="shared" si="5"/>
        <v>9</v>
      </c>
      <c r="P13" s="60">
        <f>VLOOKUP($A13,'Return Data'!$B$7:$R$2292,15,0)</f>
        <v>7.9074</v>
      </c>
      <c r="Q13" s="61">
        <f t="shared" si="7"/>
        <v>11</v>
      </c>
      <c r="R13" s="60">
        <f>VLOOKUP($A13,'Return Data'!$B$7:$R$2292,16,0)</f>
        <v>10.4993</v>
      </c>
      <c r="S13" s="62">
        <f t="shared" si="6"/>
        <v>14</v>
      </c>
    </row>
    <row r="14" spans="1:19" s="63" customFormat="1" x14ac:dyDescent="0.3">
      <c r="A14" s="58" t="s">
        <v>17</v>
      </c>
      <c r="B14" s="59">
        <f>VLOOKUP($A14,'Return Data'!$B$7:$R$2292,3,0)</f>
        <v>44817</v>
      </c>
      <c r="C14" s="60">
        <f>VLOOKUP($A14,'Return Data'!$B$7:$R$2292,4,0)</f>
        <v>57.508600000000001</v>
      </c>
      <c r="D14" s="60">
        <f>VLOOKUP($A14,'Return Data'!$B$7:$R$2292,10,0)</f>
        <v>17.641500000000001</v>
      </c>
      <c r="E14" s="61">
        <f t="shared" si="0"/>
        <v>7</v>
      </c>
      <c r="F14" s="60">
        <f>VLOOKUP($A14,'Return Data'!$B$7:$R$2292,11,0)</f>
        <v>8.5164000000000009</v>
      </c>
      <c r="G14" s="61">
        <f t="shared" si="1"/>
        <v>13</v>
      </c>
      <c r="H14" s="60">
        <f>VLOOKUP($A14,'Return Data'!$B$7:$R$2292,12,0)</f>
        <v>1.8823000000000001</v>
      </c>
      <c r="I14" s="61">
        <f t="shared" si="2"/>
        <v>14</v>
      </c>
      <c r="J14" s="60">
        <f>VLOOKUP($A14,'Return Data'!$B$7:$R$2292,13,0)</f>
        <v>5.3723000000000001</v>
      </c>
      <c r="K14" s="61">
        <f t="shared" si="3"/>
        <v>11</v>
      </c>
      <c r="L14" s="60">
        <f>VLOOKUP($A14,'Return Data'!$B$7:$R$2292,17,0)</f>
        <v>32.068199999999997</v>
      </c>
      <c r="M14" s="61">
        <f t="shared" si="4"/>
        <v>6</v>
      </c>
      <c r="N14" s="60">
        <f>VLOOKUP($A14,'Return Data'!$B$7:$R$2292,14,0)</f>
        <v>21.201699999999999</v>
      </c>
      <c r="O14" s="61">
        <f t="shared" si="5"/>
        <v>8</v>
      </c>
      <c r="P14" s="60">
        <f>VLOOKUP($A14,'Return Data'!$B$7:$R$2292,15,0)</f>
        <v>10.530200000000001</v>
      </c>
      <c r="Q14" s="61">
        <f t="shared" si="7"/>
        <v>9</v>
      </c>
      <c r="R14" s="60">
        <f>VLOOKUP($A14,'Return Data'!$B$7:$R$2292,16,0)</f>
        <v>15.2674</v>
      </c>
      <c r="S14" s="62">
        <f t="shared" si="6"/>
        <v>9</v>
      </c>
    </row>
    <row r="15" spans="1:19" s="63" customFormat="1" x14ac:dyDescent="0.3">
      <c r="A15" s="58" t="s">
        <v>18</v>
      </c>
      <c r="B15" s="59">
        <f>VLOOKUP($A15,'Return Data'!$B$7:$R$2292,3,0)</f>
        <v>44817</v>
      </c>
      <c r="C15" s="60">
        <f>VLOOKUP($A15,'Return Data'!$B$7:$R$2292,4,0)</f>
        <v>65.173000000000002</v>
      </c>
      <c r="D15" s="60">
        <f>VLOOKUP($A15,'Return Data'!$B$7:$R$2292,10,0)</f>
        <v>18.165500000000002</v>
      </c>
      <c r="E15" s="61">
        <f t="shared" si="0"/>
        <v>4</v>
      </c>
      <c r="F15" s="60">
        <f>VLOOKUP($A15,'Return Data'!$B$7:$R$2292,11,0)</f>
        <v>9.0122999999999998</v>
      </c>
      <c r="G15" s="61">
        <f t="shared" si="1"/>
        <v>11</v>
      </c>
      <c r="H15" s="60">
        <f>VLOOKUP($A15,'Return Data'!$B$7:$R$2292,12,0)</f>
        <v>4.9789000000000003</v>
      </c>
      <c r="I15" s="61">
        <f t="shared" si="2"/>
        <v>9</v>
      </c>
      <c r="J15" s="60">
        <f>VLOOKUP($A15,'Return Data'!$B$7:$R$2292,13,0)</f>
        <v>7.431</v>
      </c>
      <c r="K15" s="61">
        <f t="shared" si="3"/>
        <v>8</v>
      </c>
      <c r="L15" s="60">
        <f>VLOOKUP($A15,'Return Data'!$B$7:$R$2292,17,0)</f>
        <v>32.856499999999997</v>
      </c>
      <c r="M15" s="61">
        <f t="shared" si="4"/>
        <v>5</v>
      </c>
      <c r="N15" s="60">
        <f>VLOOKUP($A15,'Return Data'!$B$7:$R$2292,14,0)</f>
        <v>22.4434</v>
      </c>
      <c r="O15" s="61">
        <f t="shared" si="5"/>
        <v>5</v>
      </c>
      <c r="P15" s="60">
        <f>VLOOKUP($A15,'Return Data'!$B$7:$R$2292,15,0)</f>
        <v>11.5977</v>
      </c>
      <c r="Q15" s="61">
        <f t="shared" si="7"/>
        <v>7</v>
      </c>
      <c r="R15" s="60">
        <f>VLOOKUP($A15,'Return Data'!$B$7:$R$2292,16,0)</f>
        <v>18.7684</v>
      </c>
      <c r="S15" s="62">
        <f t="shared" si="6"/>
        <v>1</v>
      </c>
    </row>
    <row r="16" spans="1:19" s="63" customFormat="1" x14ac:dyDescent="0.3">
      <c r="A16" s="58" t="s">
        <v>19</v>
      </c>
      <c r="B16" s="59">
        <f>VLOOKUP($A16,'Return Data'!$B$7:$R$2292,3,0)</f>
        <v>44817</v>
      </c>
      <c r="C16" s="60">
        <f>VLOOKUP($A16,'Return Data'!$B$7:$R$2292,4,0)</f>
        <v>139.0539</v>
      </c>
      <c r="D16" s="60">
        <f>VLOOKUP($A16,'Return Data'!$B$7:$R$2292,10,0)</f>
        <v>17.971399999999999</v>
      </c>
      <c r="E16" s="61">
        <f t="shared" si="0"/>
        <v>5</v>
      </c>
      <c r="F16" s="60">
        <f>VLOOKUP($A16,'Return Data'!$B$7:$R$2292,11,0)</f>
        <v>11.1107</v>
      </c>
      <c r="G16" s="61">
        <f t="shared" si="1"/>
        <v>6</v>
      </c>
      <c r="H16" s="60">
        <f>VLOOKUP($A16,'Return Data'!$B$7:$R$2292,12,0)</f>
        <v>6.3093000000000004</v>
      </c>
      <c r="I16" s="61">
        <f t="shared" si="2"/>
        <v>5</v>
      </c>
      <c r="J16" s="60">
        <f>VLOOKUP($A16,'Return Data'!$B$7:$R$2292,13,0)</f>
        <v>9.1379000000000001</v>
      </c>
      <c r="K16" s="61">
        <f t="shared" si="3"/>
        <v>5</v>
      </c>
      <c r="L16" s="60">
        <f>VLOOKUP($A16,'Return Data'!$B$7:$R$2292,17,0)</f>
        <v>35.0289</v>
      </c>
      <c r="M16" s="61">
        <f t="shared" si="4"/>
        <v>4</v>
      </c>
      <c r="N16" s="60">
        <f>VLOOKUP($A16,'Return Data'!$B$7:$R$2292,14,0)</f>
        <v>23.773599999999998</v>
      </c>
      <c r="O16" s="61">
        <f t="shared" si="5"/>
        <v>4</v>
      </c>
      <c r="P16" s="60">
        <f>VLOOKUP($A16,'Return Data'!$B$7:$R$2292,15,0)</f>
        <v>14.2163</v>
      </c>
      <c r="Q16" s="61">
        <f t="shared" si="7"/>
        <v>3</v>
      </c>
      <c r="R16" s="60">
        <f>VLOOKUP($A16,'Return Data'!$B$7:$R$2292,16,0)</f>
        <v>15.506500000000001</v>
      </c>
      <c r="S16" s="62">
        <f t="shared" si="6"/>
        <v>8</v>
      </c>
    </row>
    <row r="17" spans="1:21" s="63" customFormat="1" x14ac:dyDescent="0.3">
      <c r="A17" s="58" t="s">
        <v>20</v>
      </c>
      <c r="B17" s="59">
        <f>VLOOKUP($A17,'Return Data'!$B$7:$R$2292,3,0)</f>
        <v>44817</v>
      </c>
      <c r="C17" s="60">
        <f>VLOOKUP($A17,'Return Data'!$B$7:$R$2292,4,0)</f>
        <v>81.39</v>
      </c>
      <c r="D17" s="60">
        <f>VLOOKUP($A17,'Return Data'!$B$7:$R$2292,10,0)</f>
        <v>14.4404</v>
      </c>
      <c r="E17" s="61">
        <f t="shared" si="0"/>
        <v>13</v>
      </c>
      <c r="F17" s="60">
        <f>VLOOKUP($A17,'Return Data'!$B$7:$R$2292,11,0)</f>
        <v>10.9763</v>
      </c>
      <c r="G17" s="61">
        <f t="shared" si="1"/>
        <v>8</v>
      </c>
      <c r="H17" s="60">
        <f>VLOOKUP($A17,'Return Data'!$B$7:$R$2292,12,0)</f>
        <v>5.4958</v>
      </c>
      <c r="I17" s="61">
        <f t="shared" si="2"/>
        <v>6</v>
      </c>
      <c r="J17" s="60">
        <f>VLOOKUP($A17,'Return Data'!$B$7:$R$2292,13,0)</f>
        <v>4.6547999999999998</v>
      </c>
      <c r="K17" s="61">
        <f t="shared" si="3"/>
        <v>13</v>
      </c>
      <c r="L17" s="60">
        <f>VLOOKUP($A17,'Return Data'!$B$7:$R$2292,17,0)</f>
        <v>28.988299999999999</v>
      </c>
      <c r="M17" s="61">
        <f t="shared" si="4"/>
        <v>12</v>
      </c>
      <c r="N17" s="60">
        <f>VLOOKUP($A17,'Return Data'!$B$7:$R$2292,14,0)</f>
        <v>15.860900000000001</v>
      </c>
      <c r="O17" s="61">
        <f t="shared" si="5"/>
        <v>14</v>
      </c>
      <c r="P17" s="60">
        <f>VLOOKUP($A17,'Return Data'!$B$7:$R$2292,15,0)</f>
        <v>9.7895000000000003</v>
      </c>
      <c r="Q17" s="61">
        <f t="shared" si="7"/>
        <v>10</v>
      </c>
      <c r="R17" s="60">
        <f>VLOOKUP($A17,'Return Data'!$B$7:$R$2292,16,0)</f>
        <v>13.5366</v>
      </c>
      <c r="S17" s="62">
        <f t="shared" si="6"/>
        <v>13</v>
      </c>
    </row>
    <row r="18" spans="1:21" s="63" customFormat="1" x14ac:dyDescent="0.3">
      <c r="A18" s="58" t="s">
        <v>21</v>
      </c>
      <c r="B18" s="59">
        <f>VLOOKUP($A18,'Return Data'!$B$7:$R$2292,3,0)</f>
        <v>44817</v>
      </c>
      <c r="C18" s="60">
        <f>VLOOKUP($A18,'Return Data'!$B$7:$R$2292,4,0)</f>
        <v>231.1739</v>
      </c>
      <c r="D18" s="60">
        <f>VLOOKUP($A18,'Return Data'!$B$7:$R$2292,10,0)</f>
        <v>16.626999999999999</v>
      </c>
      <c r="E18" s="61">
        <f t="shared" si="0"/>
        <v>10</v>
      </c>
      <c r="F18" s="60">
        <f>VLOOKUP($A18,'Return Data'!$B$7:$R$2292,11,0)</f>
        <v>13.541399999999999</v>
      </c>
      <c r="G18" s="61">
        <f t="shared" si="1"/>
        <v>2</v>
      </c>
      <c r="H18" s="60">
        <f>VLOOKUP($A18,'Return Data'!$B$7:$R$2292,12,0)</f>
        <v>7.0430000000000001</v>
      </c>
      <c r="I18" s="61">
        <f t="shared" si="2"/>
        <v>4</v>
      </c>
      <c r="J18" s="60">
        <f>VLOOKUP($A18,'Return Data'!$B$7:$R$2292,13,0)</f>
        <v>10.157400000000001</v>
      </c>
      <c r="K18" s="61">
        <f t="shared" si="3"/>
        <v>4</v>
      </c>
      <c r="L18" s="60">
        <f>VLOOKUP($A18,'Return Data'!$B$7:$R$2292,17,0)</f>
        <v>28.2559</v>
      </c>
      <c r="M18" s="61">
        <f t="shared" si="4"/>
        <v>13</v>
      </c>
      <c r="N18" s="60">
        <f>VLOOKUP($A18,'Return Data'!$B$7:$R$2292,14,0)</f>
        <v>19.553100000000001</v>
      </c>
      <c r="O18" s="61">
        <f t="shared" si="5"/>
        <v>11</v>
      </c>
      <c r="P18" s="60">
        <f>VLOOKUP($A18,'Return Data'!$B$7:$R$2292,15,0)</f>
        <v>10.684699999999999</v>
      </c>
      <c r="Q18" s="61">
        <f t="shared" si="7"/>
        <v>8</v>
      </c>
      <c r="R18" s="60">
        <f>VLOOKUP($A18,'Return Data'!$B$7:$R$2292,16,0)</f>
        <v>16.9163</v>
      </c>
      <c r="S18" s="62">
        <f t="shared" si="6"/>
        <v>5</v>
      </c>
    </row>
    <row r="19" spans="1:21" s="63" customFormat="1" x14ac:dyDescent="0.3">
      <c r="A19" s="58" t="s">
        <v>24</v>
      </c>
      <c r="B19" s="59">
        <f>VLOOKUP($A19,'Return Data'!$B$7:$R$2292,3,0)</f>
        <v>44817</v>
      </c>
      <c r="C19" s="60">
        <f>VLOOKUP($A19,'Return Data'!$B$7:$R$2292,4,0)</f>
        <v>483.64339999999999</v>
      </c>
      <c r="D19" s="60">
        <f>VLOOKUP($A19,'Return Data'!$B$7:$R$2292,10,0)</f>
        <v>20.499600000000001</v>
      </c>
      <c r="E19" s="61">
        <f t="shared" si="0"/>
        <v>1</v>
      </c>
      <c r="F19" s="60">
        <f>VLOOKUP($A19,'Return Data'!$B$7:$R$2292,11,0)</f>
        <v>16.7559</v>
      </c>
      <c r="G19" s="61">
        <f t="shared" si="1"/>
        <v>1</v>
      </c>
      <c r="H19" s="60">
        <f>VLOOKUP($A19,'Return Data'!$B$7:$R$2292,12,0)</f>
        <v>12.3584</v>
      </c>
      <c r="I19" s="61">
        <f t="shared" si="2"/>
        <v>1</v>
      </c>
      <c r="J19" s="60">
        <f>VLOOKUP($A19,'Return Data'!$B$7:$R$2292,13,0)</f>
        <v>18.988900000000001</v>
      </c>
      <c r="K19" s="61">
        <f t="shared" si="3"/>
        <v>1</v>
      </c>
      <c r="L19" s="60">
        <f>VLOOKUP($A19,'Return Data'!$B$7:$R$2292,17,0)</f>
        <v>45.381599999999999</v>
      </c>
      <c r="M19" s="61">
        <f t="shared" si="4"/>
        <v>2</v>
      </c>
      <c r="N19" s="60">
        <f>VLOOKUP($A19,'Return Data'!$B$7:$R$2292,14,0)</f>
        <v>26.133299999999998</v>
      </c>
      <c r="O19" s="61">
        <f t="shared" si="5"/>
        <v>2</v>
      </c>
      <c r="P19" s="60">
        <f>VLOOKUP($A19,'Return Data'!$B$7:$R$2292,15,0)</f>
        <v>12.401</v>
      </c>
      <c r="Q19" s="61">
        <f t="shared" si="7"/>
        <v>5</v>
      </c>
      <c r="R19" s="60">
        <f>VLOOKUP($A19,'Return Data'!$B$7:$R$2292,16,0)</f>
        <v>14.8742</v>
      </c>
      <c r="S19" s="62">
        <f t="shared" si="6"/>
        <v>10</v>
      </c>
    </row>
    <row r="20" spans="1:21" s="63" customFormat="1" x14ac:dyDescent="0.3">
      <c r="A20" s="58" t="s">
        <v>25</v>
      </c>
      <c r="B20" s="59">
        <f>VLOOKUP($A20,'Return Data'!$B$7:$R$2292,3,0)</f>
        <v>44817</v>
      </c>
      <c r="C20" s="60">
        <f>VLOOKUP($A20,'Return Data'!$B$7:$R$2292,4,0)</f>
        <v>18.190000000000001</v>
      </c>
      <c r="D20" s="60">
        <f>VLOOKUP($A20,'Return Data'!$B$7:$R$2292,10,0)</f>
        <v>17.279199999999999</v>
      </c>
      <c r="E20" s="61">
        <f t="shared" si="0"/>
        <v>9</v>
      </c>
      <c r="F20" s="60">
        <f>VLOOKUP($A20,'Return Data'!$B$7:$R$2292,11,0)</f>
        <v>11.8696</v>
      </c>
      <c r="G20" s="61">
        <f t="shared" si="1"/>
        <v>3</v>
      </c>
      <c r="H20" s="60">
        <f>VLOOKUP($A20,'Return Data'!$B$7:$R$2292,12,0)</f>
        <v>5.4493</v>
      </c>
      <c r="I20" s="61">
        <f t="shared" si="2"/>
        <v>8</v>
      </c>
      <c r="J20" s="60">
        <f>VLOOKUP($A20,'Return Data'!$B$7:$R$2292,13,0)</f>
        <v>8.7268000000000008</v>
      </c>
      <c r="K20" s="61">
        <f t="shared" si="3"/>
        <v>6</v>
      </c>
      <c r="L20" s="60">
        <f>VLOOKUP($A20,'Return Data'!$B$7:$R$2292,17,0)</f>
        <v>29.8065</v>
      </c>
      <c r="M20" s="61">
        <f t="shared" si="4"/>
        <v>10</v>
      </c>
      <c r="N20" s="60">
        <f>VLOOKUP($A20,'Return Data'!$B$7:$R$2292,14,0)</f>
        <v>22.0077</v>
      </c>
      <c r="O20" s="61">
        <f t="shared" ref="O20" si="8">RANK(N20,N$8:N$21,0)</f>
        <v>7</v>
      </c>
      <c r="P20" s="60"/>
      <c r="Q20" s="61"/>
      <c r="R20" s="60">
        <f>VLOOKUP($A20,'Return Data'!$B$7:$R$2292,16,0)</f>
        <v>17.171900000000001</v>
      </c>
      <c r="S20" s="62">
        <f t="shared" si="6"/>
        <v>4</v>
      </c>
    </row>
    <row r="21" spans="1:21" s="63" customFormat="1" x14ac:dyDescent="0.3">
      <c r="A21" s="58" t="s">
        <v>26</v>
      </c>
      <c r="B21" s="59">
        <f>VLOOKUP($A21,'Return Data'!$B$7:$R$2292,3,0)</f>
        <v>44817</v>
      </c>
      <c r="C21" s="60">
        <f>VLOOKUP($A21,'Return Data'!$B$7:$R$2292,4,0)</f>
        <v>112.8249</v>
      </c>
      <c r="D21" s="60">
        <f>VLOOKUP($A21,'Return Data'!$B$7:$R$2292,10,0)</f>
        <v>18.3415</v>
      </c>
      <c r="E21" s="61">
        <f t="shared" si="0"/>
        <v>3</v>
      </c>
      <c r="F21" s="60">
        <f>VLOOKUP($A21,'Return Data'!$B$7:$R$2292,11,0)</f>
        <v>11.6891</v>
      </c>
      <c r="G21" s="61">
        <f t="shared" si="1"/>
        <v>4</v>
      </c>
      <c r="H21" s="60">
        <f>VLOOKUP($A21,'Return Data'!$B$7:$R$2292,12,0)</f>
        <v>5.4679000000000002</v>
      </c>
      <c r="I21" s="61">
        <f t="shared" si="2"/>
        <v>7</v>
      </c>
      <c r="J21" s="60">
        <f>VLOOKUP($A21,'Return Data'!$B$7:$R$2292,13,0)</f>
        <v>6.5651999999999999</v>
      </c>
      <c r="K21" s="61">
        <f t="shared" si="3"/>
        <v>9</v>
      </c>
      <c r="L21" s="60">
        <f>VLOOKUP($A21,'Return Data'!$B$7:$R$2292,17,0)</f>
        <v>30.9636</v>
      </c>
      <c r="M21" s="61">
        <f t="shared" si="4"/>
        <v>8</v>
      </c>
      <c r="N21" s="60">
        <f>VLOOKUP($A21,'Return Data'!$B$7:$R$2292,14,0)</f>
        <v>22.291</v>
      </c>
      <c r="O21" s="61">
        <f>RANK(N21,N$8:N$21,0)</f>
        <v>6</v>
      </c>
      <c r="P21" s="60">
        <f>VLOOKUP($A21,'Return Data'!$B$7:$R$2292,15,0)</f>
        <v>14.2332</v>
      </c>
      <c r="Q21" s="61">
        <f>RANK(P21,P$8:P$21,0)</f>
        <v>2</v>
      </c>
      <c r="R21" s="60">
        <f>VLOOKUP($A21,'Return Data'!$B$7:$R$2292,16,0)</f>
        <v>13.7385</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16.971185714285717</v>
      </c>
      <c r="E23" s="69"/>
      <c r="F23" s="70">
        <f>AVERAGE(F8:F21)</f>
        <v>10.848714285714284</v>
      </c>
      <c r="G23" s="69"/>
      <c r="H23" s="70">
        <f>AVERAGE(H8:H21)</f>
        <v>5.7252428571428577</v>
      </c>
      <c r="I23" s="69"/>
      <c r="J23" s="70">
        <f>AVERAGE(J8:J21)</f>
        <v>8.7015785714285716</v>
      </c>
      <c r="K23" s="69"/>
      <c r="L23" s="70">
        <f>AVERAGE(L8:L21)</f>
        <v>33.235357142857147</v>
      </c>
      <c r="M23" s="69"/>
      <c r="N23" s="70">
        <f>AVERAGE(N8:N21)</f>
        <v>21.772578571428568</v>
      </c>
      <c r="O23" s="69"/>
      <c r="P23" s="70">
        <f>AVERAGE(P8:P21)</f>
        <v>11.384875000000001</v>
      </c>
      <c r="Q23" s="69"/>
      <c r="R23" s="70">
        <f>AVERAGE(R8:R21)</f>
        <v>15.583128571428571</v>
      </c>
      <c r="S23" s="71"/>
    </row>
    <row r="24" spans="1:21" s="63" customFormat="1" x14ac:dyDescent="0.3">
      <c r="A24" s="68" t="s">
        <v>28</v>
      </c>
      <c r="B24" s="69"/>
      <c r="C24" s="69"/>
      <c r="D24" s="70">
        <f>MIN(D8:D21)</f>
        <v>11.562099999999999</v>
      </c>
      <c r="E24" s="69"/>
      <c r="F24" s="70">
        <f>MIN(F8:F21)</f>
        <v>8.3703000000000003</v>
      </c>
      <c r="G24" s="69"/>
      <c r="H24" s="70">
        <f>MIN(H8:H21)</f>
        <v>1.8823000000000001</v>
      </c>
      <c r="I24" s="69"/>
      <c r="J24" s="70">
        <f>MIN(J8:J21)</f>
        <v>3.62</v>
      </c>
      <c r="K24" s="69"/>
      <c r="L24" s="70">
        <f>MIN(L8:L21)</f>
        <v>26.994800000000001</v>
      </c>
      <c r="M24" s="69"/>
      <c r="N24" s="70">
        <f>MIN(N8:N21)</f>
        <v>15.860900000000001</v>
      </c>
      <c r="O24" s="69"/>
      <c r="P24" s="70">
        <f>MIN(P8:P21)</f>
        <v>5.5621</v>
      </c>
      <c r="Q24" s="69"/>
      <c r="R24" s="70">
        <f>MIN(R8:R21)</f>
        <v>10.4993</v>
      </c>
      <c r="S24" s="71"/>
    </row>
    <row r="25" spans="1:21" s="63" customFormat="1" ht="15" thickBot="1" x14ac:dyDescent="0.35">
      <c r="A25" s="72" t="s">
        <v>29</v>
      </c>
      <c r="B25" s="73"/>
      <c r="C25" s="73"/>
      <c r="D25" s="74">
        <f>MAX(D8:D21)</f>
        <v>20.499600000000001</v>
      </c>
      <c r="E25" s="73"/>
      <c r="F25" s="74">
        <f>MAX(F8:F21)</f>
        <v>16.7559</v>
      </c>
      <c r="G25" s="73"/>
      <c r="H25" s="74">
        <f>MAX(H8:H21)</f>
        <v>12.3584</v>
      </c>
      <c r="I25" s="73"/>
      <c r="J25" s="74">
        <f>MAX(J8:J21)</f>
        <v>18.988900000000001</v>
      </c>
      <c r="K25" s="73"/>
      <c r="L25" s="74">
        <f>MAX(L8:L21)</f>
        <v>48.242600000000003</v>
      </c>
      <c r="M25" s="73"/>
      <c r="N25" s="74">
        <f>MAX(N8:N21)</f>
        <v>28.738499999999998</v>
      </c>
      <c r="O25" s="73"/>
      <c r="P25" s="74">
        <f>MAX(P8:P21)</f>
        <v>14.8127</v>
      </c>
      <c r="Q25" s="73"/>
      <c r="R25" s="74">
        <f>MAX(R8:R21)</f>
        <v>18.7684</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44817</v>
      </c>
      <c r="C8" s="60">
        <f>VLOOKUP($A8,'Return Data'!$B$7:$R$2292,4,0)</f>
        <v>282.18</v>
      </c>
      <c r="D8" s="60">
        <f>VLOOKUP($A8,'Return Data'!$B$7:$R$2292,10,0)</f>
        <v>16.2622</v>
      </c>
      <c r="E8" s="61">
        <f t="shared" ref="E8:E14" si="0">RANK(D8,D$8:D$14,0)</f>
        <v>3</v>
      </c>
      <c r="F8" s="60">
        <f>VLOOKUP($A8,'Return Data'!$B$7:$R$2292,11,0)</f>
        <v>7.008</v>
      </c>
      <c r="G8" s="61">
        <f t="shared" ref="G8:G14" si="1">RANK(F8,F$8:F$14,0)</f>
        <v>5</v>
      </c>
      <c r="H8" s="60">
        <f>VLOOKUP($A8,'Return Data'!$B$7:$R$2292,12,0)</f>
        <v>3.7044999999999999</v>
      </c>
      <c r="I8" s="61">
        <f t="shared" ref="I8:I14" si="2">RANK(H8,H$8:H$14,0)</f>
        <v>5</v>
      </c>
      <c r="J8" s="60">
        <f>VLOOKUP($A8,'Return Data'!$B$7:$R$2292,13,0)</f>
        <v>5.8201000000000001</v>
      </c>
      <c r="K8" s="61">
        <f t="shared" ref="K8:K14" si="3">RANK(J8,J$8:J$14,0)</f>
        <v>5</v>
      </c>
      <c r="L8" s="60">
        <f>VLOOKUP($A8,'Return Data'!$B$7:$R$2292,17,0)</f>
        <v>28.838000000000001</v>
      </c>
      <c r="M8" s="61">
        <f>RANK(L8,L$8:L$14,0)</f>
        <v>3</v>
      </c>
      <c r="N8" s="60">
        <f>VLOOKUP($A8,'Return Data'!$B$7:$R$2292,14,0)</f>
        <v>21.020299999999999</v>
      </c>
      <c r="O8" s="61">
        <f>RANK(N8,N$8:N$14,0)</f>
        <v>5</v>
      </c>
      <c r="P8" s="60">
        <f>VLOOKUP($A8,'Return Data'!$B$7:$R$2292,15,0)</f>
        <v>8.9175000000000004</v>
      </c>
      <c r="Q8" s="61">
        <f>RANK(P8,P$8:P$14,0)</f>
        <v>5</v>
      </c>
      <c r="R8" s="60">
        <f>VLOOKUP($A8,'Return Data'!$B$7:$R$2292,16,0)</f>
        <v>11.815200000000001</v>
      </c>
      <c r="S8" s="62">
        <f t="shared" ref="S8:S14" si="4">RANK(R8,R$8:R$14,0)</f>
        <v>7</v>
      </c>
    </row>
    <row r="9" spans="1:20" x14ac:dyDescent="0.3">
      <c r="A9" s="58" t="s">
        <v>1733</v>
      </c>
      <c r="B9" s="59">
        <f>VLOOKUP($A9,'Return Data'!$B$7:$R$2292,3,0)</f>
        <v>44817</v>
      </c>
      <c r="C9" s="60">
        <f>VLOOKUP($A9,'Return Data'!$B$7:$R$2292,4,0)</f>
        <v>15.731</v>
      </c>
      <c r="D9" s="60">
        <f>VLOOKUP($A9,'Return Data'!$B$7:$R$2292,10,0)</f>
        <v>17.334199999999999</v>
      </c>
      <c r="E9" s="61">
        <f t="shared" si="0"/>
        <v>2</v>
      </c>
      <c r="F9" s="60">
        <f>VLOOKUP($A9,'Return Data'!$B$7:$R$2292,11,0)</f>
        <v>11.369899999999999</v>
      </c>
      <c r="G9" s="61">
        <f t="shared" si="1"/>
        <v>1</v>
      </c>
      <c r="H9" s="60">
        <f>VLOOKUP($A9,'Return Data'!$B$7:$R$2292,12,0)</f>
        <v>8.8651</v>
      </c>
      <c r="I9" s="61">
        <f t="shared" si="2"/>
        <v>2</v>
      </c>
      <c r="J9" s="60">
        <f>VLOOKUP($A9,'Return Data'!$B$7:$R$2292,13,0)</f>
        <v>13.425599999999999</v>
      </c>
      <c r="K9" s="61">
        <f t="shared" si="3"/>
        <v>2</v>
      </c>
      <c r="L9" s="60"/>
      <c r="M9" s="61"/>
      <c r="N9" s="60"/>
      <c r="O9" s="61"/>
      <c r="P9" s="60"/>
      <c r="Q9" s="61"/>
      <c r="R9" s="60">
        <f>VLOOKUP($A9,'Return Data'!$B$7:$R$2292,16,0)</f>
        <v>29.8</v>
      </c>
      <c r="S9" s="62">
        <f t="shared" si="4"/>
        <v>1</v>
      </c>
    </row>
    <row r="10" spans="1:20" x14ac:dyDescent="0.3">
      <c r="A10" s="58" t="s">
        <v>740</v>
      </c>
      <c r="B10" s="59">
        <f>VLOOKUP($A10,'Return Data'!$B$7:$R$2292,3,0)</f>
        <v>44817</v>
      </c>
      <c r="C10" s="60">
        <f>VLOOKUP($A10,'Return Data'!$B$7:$R$2292,4,0)</f>
        <v>30.76</v>
      </c>
      <c r="D10" s="60">
        <f>VLOOKUP($A10,'Return Data'!$B$7:$R$2292,10,0)</f>
        <v>13.7995</v>
      </c>
      <c r="E10" s="61">
        <f t="shared" si="0"/>
        <v>4</v>
      </c>
      <c r="F10" s="60">
        <f>VLOOKUP($A10,'Return Data'!$B$7:$R$2292,11,0)</f>
        <v>8.8079000000000001</v>
      </c>
      <c r="G10" s="61">
        <f t="shared" si="1"/>
        <v>3</v>
      </c>
      <c r="H10" s="60">
        <f>VLOOKUP($A10,'Return Data'!$B$7:$R$2292,12,0)</f>
        <v>9.8178999999999998</v>
      </c>
      <c r="I10" s="61">
        <f t="shared" si="2"/>
        <v>1</v>
      </c>
      <c r="J10" s="60">
        <f>VLOOKUP($A10,'Return Data'!$B$7:$R$2292,13,0)</f>
        <v>16.471</v>
      </c>
      <c r="K10" s="61">
        <f t="shared" si="3"/>
        <v>1</v>
      </c>
      <c r="L10" s="60">
        <f>VLOOKUP($A10,'Return Data'!$B$7:$R$2292,17,0)</f>
        <v>40.5152</v>
      </c>
      <c r="M10" s="61">
        <f>RANK(L10,L$8:L$14,0)</f>
        <v>1</v>
      </c>
      <c r="N10" s="60">
        <f>VLOOKUP($A10,'Return Data'!$B$7:$R$2292,14,0)</f>
        <v>23.856200000000001</v>
      </c>
      <c r="O10" s="61">
        <f>RANK(N10,N$8:N$14,0)</f>
        <v>2</v>
      </c>
      <c r="P10" s="60">
        <f>VLOOKUP($A10,'Return Data'!$B$7:$R$2292,15,0)</f>
        <v>12.0754</v>
      </c>
      <c r="Q10" s="61">
        <f>RANK(P10,P$8:P$14,0)</f>
        <v>4</v>
      </c>
      <c r="R10" s="60">
        <f>VLOOKUP($A10,'Return Data'!$B$7:$R$2292,16,0)</f>
        <v>14.433199999999999</v>
      </c>
      <c r="S10" s="62">
        <f t="shared" si="4"/>
        <v>4</v>
      </c>
    </row>
    <row r="11" spans="1:20" x14ac:dyDescent="0.3">
      <c r="A11" s="58" t="s">
        <v>741</v>
      </c>
      <c r="B11" s="59">
        <f>VLOOKUP($A11,'Return Data'!$B$7:$R$2292,3,0)</f>
        <v>44817</v>
      </c>
      <c r="C11" s="60">
        <f>VLOOKUP($A11,'Return Data'!$B$7:$R$2292,4,0)</f>
        <v>18.78</v>
      </c>
      <c r="D11" s="60">
        <f>VLOOKUP($A11,'Return Data'!$B$7:$R$2292,10,0)</f>
        <v>18.785599999999999</v>
      </c>
      <c r="E11" s="61">
        <f t="shared" si="0"/>
        <v>1</v>
      </c>
      <c r="F11" s="60">
        <f>VLOOKUP($A11,'Return Data'!$B$7:$R$2292,11,0)</f>
        <v>8.9959000000000007</v>
      </c>
      <c r="G11" s="61">
        <f t="shared" si="1"/>
        <v>2</v>
      </c>
      <c r="H11" s="60">
        <f>VLOOKUP($A11,'Return Data'!$B$7:$R$2292,12,0)</f>
        <v>4.1020000000000003</v>
      </c>
      <c r="I11" s="61">
        <f t="shared" si="2"/>
        <v>4</v>
      </c>
      <c r="J11" s="60">
        <f>VLOOKUP($A11,'Return Data'!$B$7:$R$2292,13,0)</f>
        <v>7.8071000000000002</v>
      </c>
      <c r="K11" s="61">
        <f t="shared" si="3"/>
        <v>4</v>
      </c>
      <c r="L11" s="60">
        <f>VLOOKUP($A11,'Return Data'!$B$7:$R$2292,17,0)</f>
        <v>26.504000000000001</v>
      </c>
      <c r="M11" s="61">
        <f>RANK(L11,L$8:L$14,0)</f>
        <v>5</v>
      </c>
      <c r="N11" s="60">
        <f>VLOOKUP($A11,'Return Data'!$B$7:$R$2292,14,0)</f>
        <v>21.986799999999999</v>
      </c>
      <c r="O11" s="61">
        <f>RANK(N11,N$8:N$14,0)</f>
        <v>3</v>
      </c>
      <c r="P11" s="60"/>
      <c r="Q11" s="61"/>
      <c r="R11" s="60">
        <f>VLOOKUP($A11,'Return Data'!$B$7:$R$2292,16,0)</f>
        <v>18.398800000000001</v>
      </c>
      <c r="S11" s="62">
        <f t="shared" si="4"/>
        <v>2</v>
      </c>
    </row>
    <row r="12" spans="1:20" x14ac:dyDescent="0.3">
      <c r="A12" s="58" t="s">
        <v>1906</v>
      </c>
      <c r="B12" s="59">
        <f>VLOOKUP($A12,'Return Data'!$B$7:$R$2292,3,0)</f>
        <v>44817</v>
      </c>
      <c r="C12" s="60">
        <f>VLOOKUP($A12,'Return Data'!$B$7:$R$2292,4,0)</f>
        <v>92.674099999999996</v>
      </c>
      <c r="D12" s="60">
        <f>VLOOKUP($A12,'Return Data'!$B$7:$R$2292,10,0)</f>
        <v>12.524800000000001</v>
      </c>
      <c r="E12" s="61">
        <f t="shared" si="0"/>
        <v>5</v>
      </c>
      <c r="F12" s="60">
        <f>VLOOKUP($A12,'Return Data'!$B$7:$R$2292,11,0)</f>
        <v>8.3714999999999993</v>
      </c>
      <c r="G12" s="61">
        <f t="shared" si="1"/>
        <v>4</v>
      </c>
      <c r="H12" s="60">
        <f>VLOOKUP($A12,'Return Data'!$B$7:$R$2292,12,0)</f>
        <v>3.2349999999999999</v>
      </c>
      <c r="I12" s="61">
        <f t="shared" si="2"/>
        <v>6</v>
      </c>
      <c r="J12" s="60">
        <f>VLOOKUP($A12,'Return Data'!$B$7:$R$2292,13,0)</f>
        <v>2.7885</v>
      </c>
      <c r="K12" s="61">
        <f t="shared" si="3"/>
        <v>6</v>
      </c>
      <c r="L12" s="60">
        <f>VLOOKUP($A12,'Return Data'!$B$7:$R$2292,17,0)</f>
        <v>27.313300000000002</v>
      </c>
      <c r="M12" s="61">
        <f>RANK(L12,L$8:L$14,0)</f>
        <v>4</v>
      </c>
      <c r="N12" s="60">
        <f>VLOOKUP($A12,'Return Data'!$B$7:$R$2292,14,0)</f>
        <v>21.337</v>
      </c>
      <c r="O12" s="61">
        <f>RANK(N12,N$8:N$14,0)</f>
        <v>4</v>
      </c>
      <c r="P12" s="60">
        <f>VLOOKUP($A12,'Return Data'!$B$7:$R$2292,15,0)</f>
        <v>12.934100000000001</v>
      </c>
      <c r="Q12" s="61">
        <f>RANK(P12,P$8:P$14,0)</f>
        <v>2</v>
      </c>
      <c r="R12" s="60">
        <f>VLOOKUP($A12,'Return Data'!$B$7:$R$2292,16,0)</f>
        <v>13.7881</v>
      </c>
      <c r="S12" s="62">
        <f t="shared" si="4"/>
        <v>5</v>
      </c>
    </row>
    <row r="13" spans="1:20" x14ac:dyDescent="0.3">
      <c r="A13" s="58" t="s">
        <v>744</v>
      </c>
      <c r="B13" s="59">
        <f>VLOOKUP($A13,'Return Data'!$B$7:$R$2292,3,0)</f>
        <v>44817</v>
      </c>
      <c r="C13" s="60">
        <f>VLOOKUP($A13,'Return Data'!$B$7:$R$2292,4,0)</f>
        <v>92.004999999999995</v>
      </c>
      <c r="D13" s="60">
        <f>VLOOKUP($A13,'Return Data'!$B$7:$R$2292,10,0)</f>
        <v>6.6653000000000002</v>
      </c>
      <c r="E13" s="61">
        <f t="shared" si="0"/>
        <v>7</v>
      </c>
      <c r="F13" s="60">
        <f>VLOOKUP($A13,'Return Data'!$B$7:$R$2292,11,0)</f>
        <v>5.7690000000000001</v>
      </c>
      <c r="G13" s="61">
        <f t="shared" si="1"/>
        <v>6</v>
      </c>
      <c r="H13" s="60">
        <f>VLOOKUP($A13,'Return Data'!$B$7:$R$2292,12,0)</f>
        <v>6.3619000000000003</v>
      </c>
      <c r="I13" s="61">
        <f t="shared" si="2"/>
        <v>3</v>
      </c>
      <c r="J13" s="60">
        <f>VLOOKUP($A13,'Return Data'!$B$7:$R$2292,13,0)</f>
        <v>12.0609</v>
      </c>
      <c r="K13" s="61">
        <f t="shared" si="3"/>
        <v>3</v>
      </c>
      <c r="L13" s="60">
        <f>VLOOKUP($A13,'Return Data'!$B$7:$R$2292,17,0)</f>
        <v>39.000300000000003</v>
      </c>
      <c r="M13" s="61">
        <f>RANK(L13,L$8:L$14,0)</f>
        <v>2</v>
      </c>
      <c r="N13" s="60">
        <f>VLOOKUP($A13,'Return Data'!$B$7:$R$2292,14,0)</f>
        <v>24.9575</v>
      </c>
      <c r="O13" s="61">
        <f>RANK(N13,N$8:N$14,0)</f>
        <v>1</v>
      </c>
      <c r="P13" s="60">
        <f>VLOOKUP($A13,'Return Data'!$B$7:$R$2292,15,0)</f>
        <v>14.543699999999999</v>
      </c>
      <c r="Q13" s="61">
        <f>RANK(P13,P$8:P$14,0)</f>
        <v>1</v>
      </c>
      <c r="R13" s="60">
        <f>VLOOKUP($A13,'Return Data'!$B$7:$R$2292,16,0)</f>
        <v>15.1652</v>
      </c>
      <c r="S13" s="62">
        <f t="shared" si="4"/>
        <v>3</v>
      </c>
    </row>
    <row r="14" spans="1:20" x14ac:dyDescent="0.3">
      <c r="A14" s="58" t="s">
        <v>745</v>
      </c>
      <c r="B14" s="59">
        <f>VLOOKUP($A14,'Return Data'!$B$7:$R$2292,3,0)</f>
        <v>44817</v>
      </c>
      <c r="C14" s="60">
        <f>VLOOKUP($A14,'Return Data'!$B$7:$R$2292,4,0)</f>
        <v>111.49</v>
      </c>
      <c r="D14" s="60">
        <f>VLOOKUP($A14,'Return Data'!$B$7:$R$2292,10,0)</f>
        <v>11.351000000000001</v>
      </c>
      <c r="E14" s="61">
        <f t="shared" si="0"/>
        <v>6</v>
      </c>
      <c r="F14" s="60">
        <f>VLOOKUP($A14,'Return Data'!$B$7:$R$2292,11,0)</f>
        <v>1.3240000000000001</v>
      </c>
      <c r="G14" s="61">
        <f t="shared" si="1"/>
        <v>7</v>
      </c>
      <c r="H14" s="60">
        <f>VLOOKUP($A14,'Return Data'!$B$7:$R$2292,12,0)</f>
        <v>-1.5465</v>
      </c>
      <c r="I14" s="61">
        <f t="shared" si="2"/>
        <v>7</v>
      </c>
      <c r="J14" s="60">
        <f>VLOOKUP($A14,'Return Data'!$B$7:$R$2292,13,0)</f>
        <v>-1.7955000000000001</v>
      </c>
      <c r="K14" s="61">
        <f t="shared" si="3"/>
        <v>7</v>
      </c>
      <c r="L14" s="60">
        <f>VLOOKUP($A14,'Return Data'!$B$7:$R$2292,17,0)</f>
        <v>26.4953</v>
      </c>
      <c r="M14" s="61">
        <f>RANK(L14,L$8:L$14,0)</f>
        <v>6</v>
      </c>
      <c r="N14" s="60">
        <f>VLOOKUP($A14,'Return Data'!$B$7:$R$2292,14,0)</f>
        <v>19.122</v>
      </c>
      <c r="O14" s="61">
        <f>RANK(N14,N$8:N$14,0)</f>
        <v>6</v>
      </c>
      <c r="P14" s="60">
        <f>VLOOKUP($A14,'Return Data'!$B$7:$R$2292,15,0)</f>
        <v>12.717000000000001</v>
      </c>
      <c r="Q14" s="61">
        <f>RANK(P14,P$8:P$14,0)</f>
        <v>3</v>
      </c>
      <c r="R14" s="60">
        <f>VLOOKUP($A14,'Return Data'!$B$7:$R$2292,16,0)</f>
        <v>12.7476</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13.817514285714285</v>
      </c>
      <c r="E16" s="69"/>
      <c r="F16" s="70">
        <f>AVERAGE(F8:F14)</f>
        <v>7.3780285714285707</v>
      </c>
      <c r="G16" s="69"/>
      <c r="H16" s="70">
        <f>AVERAGE(H8:H14)</f>
        <v>4.934271428571428</v>
      </c>
      <c r="I16" s="69"/>
      <c r="J16" s="70">
        <f>AVERAGE(J8:J14)</f>
        <v>8.082528571428572</v>
      </c>
      <c r="K16" s="69"/>
      <c r="L16" s="70">
        <f>AVERAGE(L8:L14)</f>
        <v>31.444350000000004</v>
      </c>
      <c r="M16" s="69"/>
      <c r="N16" s="70">
        <f>AVERAGE(N8:N14)</f>
        <v>22.046633333333332</v>
      </c>
      <c r="O16" s="69"/>
      <c r="P16" s="70">
        <f>AVERAGE(P8:P14)</f>
        <v>12.237539999999999</v>
      </c>
      <c r="Q16" s="69"/>
      <c r="R16" s="70">
        <f>AVERAGE(R8:R14)</f>
        <v>16.592585714285715</v>
      </c>
      <c r="S16" s="71"/>
    </row>
    <row r="17" spans="1:19" x14ac:dyDescent="0.3">
      <c r="A17" s="68" t="s">
        <v>28</v>
      </c>
      <c r="B17" s="69"/>
      <c r="C17" s="69"/>
      <c r="D17" s="70">
        <f>MIN(D8:D14)</f>
        <v>6.6653000000000002</v>
      </c>
      <c r="E17" s="69"/>
      <c r="F17" s="70">
        <f>MIN(F8:F14)</f>
        <v>1.3240000000000001</v>
      </c>
      <c r="G17" s="69"/>
      <c r="H17" s="70">
        <f>MIN(H8:H14)</f>
        <v>-1.5465</v>
      </c>
      <c r="I17" s="69"/>
      <c r="J17" s="70">
        <f>MIN(J8:J14)</f>
        <v>-1.7955000000000001</v>
      </c>
      <c r="K17" s="69"/>
      <c r="L17" s="70">
        <f>MIN(L8:L14)</f>
        <v>26.4953</v>
      </c>
      <c r="M17" s="69"/>
      <c r="N17" s="70">
        <f>MIN(N8:N14)</f>
        <v>19.122</v>
      </c>
      <c r="O17" s="69"/>
      <c r="P17" s="70">
        <f>MIN(P8:P14)</f>
        <v>8.9175000000000004</v>
      </c>
      <c r="Q17" s="69"/>
      <c r="R17" s="70">
        <f>MIN(R8:R14)</f>
        <v>11.815200000000001</v>
      </c>
      <c r="S17" s="71"/>
    </row>
    <row r="18" spans="1:19" ht="15" thickBot="1" x14ac:dyDescent="0.35">
      <c r="A18" s="72" t="s">
        <v>29</v>
      </c>
      <c r="B18" s="73"/>
      <c r="C18" s="73"/>
      <c r="D18" s="74">
        <f>MAX(D8:D14)</f>
        <v>18.785599999999999</v>
      </c>
      <c r="E18" s="73"/>
      <c r="F18" s="74">
        <f>MAX(F8:F14)</f>
        <v>11.369899999999999</v>
      </c>
      <c r="G18" s="73"/>
      <c r="H18" s="74">
        <f>MAX(H8:H14)</f>
        <v>9.8178999999999998</v>
      </c>
      <c r="I18" s="73"/>
      <c r="J18" s="74">
        <f>MAX(J8:J14)</f>
        <v>16.471</v>
      </c>
      <c r="K18" s="73"/>
      <c r="L18" s="74">
        <f>MAX(L8:L14)</f>
        <v>40.5152</v>
      </c>
      <c r="M18" s="73"/>
      <c r="N18" s="74">
        <f>MAX(N8:N14)</f>
        <v>24.9575</v>
      </c>
      <c r="O18" s="73"/>
      <c r="P18" s="74">
        <f>MAX(P8:P14)</f>
        <v>14.543699999999999</v>
      </c>
      <c r="Q18" s="73"/>
      <c r="R18" s="74">
        <f>MAX(R8:R14)</f>
        <v>29.8</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44817</v>
      </c>
      <c r="C8" s="60">
        <f>VLOOKUP($A8,'Return Data'!$B$7:$R$2292,4,0)</f>
        <v>262.64999999999998</v>
      </c>
      <c r="D8" s="60">
        <f>VLOOKUP($A8,'Return Data'!$B$7:$R$2292,10,0)</f>
        <v>16.057600000000001</v>
      </c>
      <c r="E8" s="61">
        <f t="shared" ref="E8:E14" si="0">RANK(D8,D$8:D$14,0)</f>
        <v>3</v>
      </c>
      <c r="F8" s="60">
        <f>VLOOKUP($A8,'Return Data'!$B$7:$R$2292,11,0)</f>
        <v>6.5777000000000001</v>
      </c>
      <c r="G8" s="61">
        <f t="shared" ref="G8:G14" si="1">RANK(F8,F$8:F$14,0)</f>
        <v>5</v>
      </c>
      <c r="H8" s="60">
        <f>VLOOKUP($A8,'Return Data'!$B$7:$R$2292,12,0)</f>
        <v>3.0889000000000002</v>
      </c>
      <c r="I8" s="61">
        <f t="shared" ref="I8:I14" si="2">RANK(H8,H$8:H$14,0)</f>
        <v>5</v>
      </c>
      <c r="J8" s="60">
        <f>VLOOKUP($A8,'Return Data'!$B$7:$R$2292,13,0)</f>
        <v>5.0221999999999998</v>
      </c>
      <c r="K8" s="61">
        <f t="shared" ref="K8:K14" si="3">RANK(J8,J$8:J$14,0)</f>
        <v>5</v>
      </c>
      <c r="L8" s="60">
        <f>VLOOKUP($A8,'Return Data'!$B$7:$R$2292,17,0)</f>
        <v>27.937100000000001</v>
      </c>
      <c r="M8" s="61">
        <f>RANK(L8,L$8:L$14,0)</f>
        <v>3</v>
      </c>
      <c r="N8" s="60">
        <f>VLOOKUP($A8,'Return Data'!$B$7:$R$2292,14,0)</f>
        <v>20.184899999999999</v>
      </c>
      <c r="O8" s="61">
        <f>RANK(N8,N$8:N$14,0)</f>
        <v>5</v>
      </c>
      <c r="P8" s="60">
        <f>VLOOKUP($A8,'Return Data'!$B$7:$R$2292,15,0)</f>
        <v>8.1538000000000004</v>
      </c>
      <c r="Q8" s="61">
        <f>RANK(P8,P$8:P$14,0)</f>
        <v>5</v>
      </c>
      <c r="R8" s="60">
        <f>VLOOKUP($A8,'Return Data'!$B$7:$R$2292,16,0)</f>
        <v>18.142800000000001</v>
      </c>
      <c r="S8" s="62">
        <f t="shared" ref="S8:S14" si="4">RANK(R8,R$8:R$14,0)</f>
        <v>2</v>
      </c>
    </row>
    <row r="9" spans="1:20" x14ac:dyDescent="0.3">
      <c r="A9" s="58" t="s">
        <v>1734</v>
      </c>
      <c r="B9" s="59">
        <f>VLOOKUP($A9,'Return Data'!$B$7:$R$2292,3,0)</f>
        <v>44817</v>
      </c>
      <c r="C9" s="60">
        <f>VLOOKUP($A9,'Return Data'!$B$7:$R$2292,4,0)</f>
        <v>15.284000000000001</v>
      </c>
      <c r="D9" s="60">
        <f>VLOOKUP($A9,'Return Data'!$B$7:$R$2292,10,0)</f>
        <v>16.876999999999999</v>
      </c>
      <c r="E9" s="61">
        <f t="shared" si="0"/>
        <v>2</v>
      </c>
      <c r="F9" s="60">
        <f>VLOOKUP($A9,'Return Data'!$B$7:$R$2292,11,0)</f>
        <v>10.497400000000001</v>
      </c>
      <c r="G9" s="61">
        <f t="shared" si="1"/>
        <v>1</v>
      </c>
      <c r="H9" s="60">
        <f>VLOOKUP($A9,'Return Data'!$B$7:$R$2292,12,0)</f>
        <v>7.5731999999999999</v>
      </c>
      <c r="I9" s="61">
        <f t="shared" si="2"/>
        <v>2</v>
      </c>
      <c r="J9" s="60">
        <f>VLOOKUP($A9,'Return Data'!$B$7:$R$2292,13,0)</f>
        <v>11.5783</v>
      </c>
      <c r="K9" s="61">
        <f t="shared" si="3"/>
        <v>2</v>
      </c>
      <c r="L9" s="60"/>
      <c r="M9" s="61"/>
      <c r="N9" s="60"/>
      <c r="O9" s="61"/>
      <c r="P9" s="60"/>
      <c r="Q9" s="61"/>
      <c r="R9" s="60">
        <f>VLOOKUP($A9,'Return Data'!$B$7:$R$2292,16,0)</f>
        <v>27.663599999999999</v>
      </c>
      <c r="S9" s="62">
        <f t="shared" si="4"/>
        <v>1</v>
      </c>
    </row>
    <row r="10" spans="1:20" x14ac:dyDescent="0.3">
      <c r="A10" s="58" t="s">
        <v>739</v>
      </c>
      <c r="B10" s="59">
        <f>VLOOKUP($A10,'Return Data'!$B$7:$R$2292,3,0)</f>
        <v>44817</v>
      </c>
      <c r="C10" s="60">
        <f>VLOOKUP($A10,'Return Data'!$B$7:$R$2292,4,0)</f>
        <v>28.68</v>
      </c>
      <c r="D10" s="60">
        <f>VLOOKUP($A10,'Return Data'!$B$7:$R$2292,10,0)</f>
        <v>13.3597</v>
      </c>
      <c r="E10" s="61">
        <f t="shared" si="0"/>
        <v>4</v>
      </c>
      <c r="F10" s="60">
        <f>VLOOKUP($A10,'Return Data'!$B$7:$R$2292,11,0)</f>
        <v>7.9413</v>
      </c>
      <c r="G10" s="61">
        <f t="shared" si="1"/>
        <v>3</v>
      </c>
      <c r="H10" s="60">
        <f>VLOOKUP($A10,'Return Data'!$B$7:$R$2292,12,0)</f>
        <v>8.6364000000000001</v>
      </c>
      <c r="I10" s="61">
        <f t="shared" si="2"/>
        <v>1</v>
      </c>
      <c r="J10" s="60">
        <f>VLOOKUP($A10,'Return Data'!$B$7:$R$2292,13,0)</f>
        <v>14.857799999999999</v>
      </c>
      <c r="K10" s="61">
        <f t="shared" si="3"/>
        <v>1</v>
      </c>
      <c r="L10" s="60">
        <f>VLOOKUP($A10,'Return Data'!$B$7:$R$2292,17,0)</f>
        <v>38.8934</v>
      </c>
      <c r="M10" s="61">
        <f>RANK(L10,L$8:L$14,0)</f>
        <v>1</v>
      </c>
      <c r="N10" s="60">
        <f>VLOOKUP($A10,'Return Data'!$B$7:$R$2292,14,0)</f>
        <v>22.560199999999998</v>
      </c>
      <c r="O10" s="61">
        <f>RANK(N10,N$8:N$14,0)</f>
        <v>2</v>
      </c>
      <c r="P10" s="60">
        <f>VLOOKUP($A10,'Return Data'!$B$7:$R$2292,15,0)</f>
        <v>11.0069</v>
      </c>
      <c r="Q10" s="61">
        <f>RANK(P10,P$8:P$14,0)</f>
        <v>4</v>
      </c>
      <c r="R10" s="60">
        <f>VLOOKUP($A10,'Return Data'!$B$7:$R$2292,16,0)</f>
        <v>13.475899999999999</v>
      </c>
      <c r="S10" s="62">
        <f t="shared" si="4"/>
        <v>6</v>
      </c>
    </row>
    <row r="11" spans="1:20" x14ac:dyDescent="0.3">
      <c r="A11" s="58" t="s">
        <v>742</v>
      </c>
      <c r="B11" s="59">
        <f>VLOOKUP($A11,'Return Data'!$B$7:$R$2292,3,0)</f>
        <v>44817</v>
      </c>
      <c r="C11" s="60">
        <f>VLOOKUP($A11,'Return Data'!$B$7:$R$2292,4,0)</f>
        <v>17.920000000000002</v>
      </c>
      <c r="D11" s="60">
        <f>VLOOKUP($A11,'Return Data'!$B$7:$R$2292,10,0)</f>
        <v>18.5185</v>
      </c>
      <c r="E11" s="61">
        <f t="shared" si="0"/>
        <v>1</v>
      </c>
      <c r="F11" s="60">
        <f>VLOOKUP($A11,'Return Data'!$B$7:$R$2292,11,0)</f>
        <v>8.4746000000000006</v>
      </c>
      <c r="G11" s="61">
        <f t="shared" si="1"/>
        <v>2</v>
      </c>
      <c r="H11" s="60">
        <f>VLOOKUP($A11,'Return Data'!$B$7:$R$2292,12,0)</f>
        <v>3.4045000000000001</v>
      </c>
      <c r="I11" s="61">
        <f t="shared" si="2"/>
        <v>4</v>
      </c>
      <c r="J11" s="60">
        <f>VLOOKUP($A11,'Return Data'!$B$7:$R$2292,13,0)</f>
        <v>6.7938000000000001</v>
      </c>
      <c r="K11" s="61">
        <f t="shared" si="3"/>
        <v>4</v>
      </c>
      <c r="L11" s="60">
        <f>VLOOKUP($A11,'Return Data'!$B$7:$R$2292,17,0)</f>
        <v>25.299199999999999</v>
      </c>
      <c r="M11" s="61">
        <f>RANK(L11,L$8:L$14,0)</f>
        <v>6</v>
      </c>
      <c r="N11" s="60">
        <f>VLOOKUP($A11,'Return Data'!$B$7:$R$2292,14,0)</f>
        <v>20.643799999999999</v>
      </c>
      <c r="O11" s="61">
        <f>RANK(N11,N$8:N$14,0)</f>
        <v>4</v>
      </c>
      <c r="P11" s="60"/>
      <c r="Q11" s="61"/>
      <c r="R11" s="60">
        <f>VLOOKUP($A11,'Return Data'!$B$7:$R$2292,16,0)</f>
        <v>16.9208</v>
      </c>
      <c r="S11" s="62">
        <f t="shared" si="4"/>
        <v>3</v>
      </c>
    </row>
    <row r="12" spans="1:20" x14ac:dyDescent="0.3">
      <c r="A12" s="58" t="s">
        <v>1905</v>
      </c>
      <c r="B12" s="59">
        <f>VLOOKUP($A12,'Return Data'!$B$7:$R$2292,3,0)</f>
        <v>44817</v>
      </c>
      <c r="C12" s="60">
        <f>VLOOKUP($A12,'Return Data'!$B$7:$R$2292,4,0)</f>
        <v>87.953999999999994</v>
      </c>
      <c r="D12" s="60">
        <f>VLOOKUP($A12,'Return Data'!$B$7:$R$2292,10,0)</f>
        <v>12.303100000000001</v>
      </c>
      <c r="E12" s="61">
        <f t="shared" si="0"/>
        <v>5</v>
      </c>
      <c r="F12" s="60">
        <f>VLOOKUP($A12,'Return Data'!$B$7:$R$2292,11,0)</f>
        <v>7.8966000000000003</v>
      </c>
      <c r="G12" s="61">
        <f t="shared" si="1"/>
        <v>4</v>
      </c>
      <c r="H12" s="60">
        <f>VLOOKUP($A12,'Return Data'!$B$7:$R$2292,12,0)</f>
        <v>2.6061999999999999</v>
      </c>
      <c r="I12" s="61">
        <f t="shared" si="2"/>
        <v>6</v>
      </c>
      <c r="J12" s="60">
        <f>VLOOKUP($A12,'Return Data'!$B$7:$R$2292,13,0)</f>
        <v>2.0466000000000002</v>
      </c>
      <c r="K12" s="61">
        <f t="shared" si="3"/>
        <v>6</v>
      </c>
      <c r="L12" s="60">
        <f>VLOOKUP($A12,'Return Data'!$B$7:$R$2292,17,0)</f>
        <v>26.572199999999999</v>
      </c>
      <c r="M12" s="61">
        <f>RANK(L12,L$8:L$14,0)</f>
        <v>4</v>
      </c>
      <c r="N12" s="60">
        <f>VLOOKUP($A12,'Return Data'!$B$7:$R$2292,14,0)</f>
        <v>20.6462</v>
      </c>
      <c r="O12" s="61">
        <f>RANK(N12,N$8:N$14,0)</f>
        <v>3</v>
      </c>
      <c r="P12" s="60">
        <f>VLOOKUP($A12,'Return Data'!$B$7:$R$2292,15,0)</f>
        <v>12.2584</v>
      </c>
      <c r="Q12" s="61">
        <f>RANK(P12,P$8:P$14,0)</f>
        <v>2</v>
      </c>
      <c r="R12" s="60">
        <f>VLOOKUP($A12,'Return Data'!$B$7:$R$2292,16,0)</f>
        <v>12.8972</v>
      </c>
      <c r="S12" s="62">
        <f t="shared" si="4"/>
        <v>7</v>
      </c>
    </row>
    <row r="13" spans="1:20" x14ac:dyDescent="0.3">
      <c r="A13" s="58" t="s">
        <v>743</v>
      </c>
      <c r="B13" s="59">
        <f>VLOOKUP($A13,'Return Data'!$B$7:$R$2292,3,0)</f>
        <v>44817</v>
      </c>
      <c r="C13" s="60">
        <f>VLOOKUP($A13,'Return Data'!$B$7:$R$2292,4,0)</f>
        <v>86.081599999999995</v>
      </c>
      <c r="D13" s="60">
        <f>VLOOKUP($A13,'Return Data'!$B$7:$R$2292,10,0)</f>
        <v>6.4785000000000004</v>
      </c>
      <c r="E13" s="61">
        <f t="shared" si="0"/>
        <v>7</v>
      </c>
      <c r="F13" s="60">
        <f>VLOOKUP($A13,'Return Data'!$B$7:$R$2292,11,0)</f>
        <v>5.3985000000000003</v>
      </c>
      <c r="G13" s="61">
        <f t="shared" si="1"/>
        <v>6</v>
      </c>
      <c r="H13" s="60">
        <f>VLOOKUP($A13,'Return Data'!$B$7:$R$2292,12,0)</f>
        <v>5.8231999999999999</v>
      </c>
      <c r="I13" s="61">
        <f t="shared" si="2"/>
        <v>3</v>
      </c>
      <c r="J13" s="60">
        <f>VLOOKUP($A13,'Return Data'!$B$7:$R$2292,13,0)</f>
        <v>11.2986</v>
      </c>
      <c r="K13" s="61">
        <f t="shared" si="3"/>
        <v>3</v>
      </c>
      <c r="L13" s="60">
        <f>VLOOKUP($A13,'Return Data'!$B$7:$R$2292,17,0)</f>
        <v>37.974600000000002</v>
      </c>
      <c r="M13" s="61">
        <f>RANK(L13,L$8:L$14,0)</f>
        <v>2</v>
      </c>
      <c r="N13" s="60">
        <f>VLOOKUP($A13,'Return Data'!$B$7:$R$2292,14,0)</f>
        <v>23.901499999999999</v>
      </c>
      <c r="O13" s="61">
        <f>RANK(N13,N$8:N$14,0)</f>
        <v>1</v>
      </c>
      <c r="P13" s="60">
        <f>VLOOKUP($A13,'Return Data'!$B$7:$R$2292,15,0)</f>
        <v>13.6646</v>
      </c>
      <c r="Q13" s="61">
        <f>RANK(P13,P$8:P$14,0)</f>
        <v>1</v>
      </c>
      <c r="R13" s="60">
        <f>VLOOKUP($A13,'Return Data'!$B$7:$R$2292,16,0)</f>
        <v>14.087</v>
      </c>
      <c r="S13" s="62">
        <f t="shared" si="4"/>
        <v>5</v>
      </c>
    </row>
    <row r="14" spans="1:20" x14ac:dyDescent="0.3">
      <c r="A14" s="58" t="s">
        <v>746</v>
      </c>
      <c r="B14" s="59">
        <f>VLOOKUP($A14,'Return Data'!$B$7:$R$2292,3,0)</f>
        <v>44817</v>
      </c>
      <c r="C14" s="60">
        <f>VLOOKUP($A14,'Return Data'!$B$7:$R$2292,4,0)</f>
        <v>105.08880000000001</v>
      </c>
      <c r="D14" s="60">
        <f>VLOOKUP($A14,'Return Data'!$B$7:$R$2292,10,0)</f>
        <v>11.1777</v>
      </c>
      <c r="E14" s="61">
        <f t="shared" si="0"/>
        <v>6</v>
      </c>
      <c r="F14" s="60">
        <f>VLOOKUP($A14,'Return Data'!$B$7:$R$2292,11,0)</f>
        <v>1.0069999999999999</v>
      </c>
      <c r="G14" s="61">
        <f t="shared" si="1"/>
        <v>7</v>
      </c>
      <c r="H14" s="60">
        <f>VLOOKUP($A14,'Return Data'!$B$7:$R$2292,12,0)</f>
        <v>-1.9996</v>
      </c>
      <c r="I14" s="61">
        <f t="shared" si="2"/>
        <v>7</v>
      </c>
      <c r="J14" s="60">
        <f>VLOOKUP($A14,'Return Data'!$B$7:$R$2292,13,0)</f>
        <v>-2.3975</v>
      </c>
      <c r="K14" s="61">
        <f t="shared" si="3"/>
        <v>7</v>
      </c>
      <c r="L14" s="60">
        <f>VLOOKUP($A14,'Return Data'!$B$7:$R$2292,17,0)</f>
        <v>25.7455</v>
      </c>
      <c r="M14" s="61">
        <f>RANK(L14,L$8:L$14,0)</f>
        <v>5</v>
      </c>
      <c r="N14" s="60">
        <f>VLOOKUP($A14,'Return Data'!$B$7:$R$2292,14,0)</f>
        <v>18.4361</v>
      </c>
      <c r="O14" s="61">
        <f>RANK(N14,N$8:N$14,0)</f>
        <v>6</v>
      </c>
      <c r="P14" s="60">
        <f>VLOOKUP($A14,'Return Data'!$B$7:$R$2292,15,0)</f>
        <v>12.045</v>
      </c>
      <c r="Q14" s="61">
        <f>RANK(P14,P$8:P$14,0)</f>
        <v>3</v>
      </c>
      <c r="R14" s="60">
        <f>VLOOKUP($A14,'Return Data'!$B$7:$R$2292,16,0)</f>
        <v>14.4968</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13.538871428571429</v>
      </c>
      <c r="E16" s="69"/>
      <c r="F16" s="70">
        <f>AVERAGE(F8:F14)</f>
        <v>6.8275857142857133</v>
      </c>
      <c r="G16" s="69"/>
      <c r="H16" s="70">
        <f>AVERAGE(H8:H14)</f>
        <v>4.161828571428571</v>
      </c>
      <c r="I16" s="69"/>
      <c r="J16" s="70">
        <f>AVERAGE(J8:J14)</f>
        <v>7.028542857142857</v>
      </c>
      <c r="K16" s="69"/>
      <c r="L16" s="70">
        <f>AVERAGE(L8:L14)</f>
        <v>30.403666666666666</v>
      </c>
      <c r="M16" s="69"/>
      <c r="N16" s="70">
        <f>AVERAGE(N8:N14)</f>
        <v>21.062116666666665</v>
      </c>
      <c r="O16" s="69"/>
      <c r="P16" s="70">
        <f>AVERAGE(P8:P14)</f>
        <v>11.425740000000001</v>
      </c>
      <c r="Q16" s="69"/>
      <c r="R16" s="70">
        <f>AVERAGE(R8:R14)</f>
        <v>16.812014285714287</v>
      </c>
      <c r="S16" s="71"/>
    </row>
    <row r="17" spans="1:19" x14ac:dyDescent="0.3">
      <c r="A17" s="68" t="s">
        <v>28</v>
      </c>
      <c r="B17" s="69"/>
      <c r="C17" s="69"/>
      <c r="D17" s="70">
        <f>MIN(D8:D14)</f>
        <v>6.4785000000000004</v>
      </c>
      <c r="E17" s="69"/>
      <c r="F17" s="70">
        <f>MIN(F8:F14)</f>
        <v>1.0069999999999999</v>
      </c>
      <c r="G17" s="69"/>
      <c r="H17" s="70">
        <f>MIN(H8:H14)</f>
        <v>-1.9996</v>
      </c>
      <c r="I17" s="69"/>
      <c r="J17" s="70">
        <f>MIN(J8:J14)</f>
        <v>-2.3975</v>
      </c>
      <c r="K17" s="69"/>
      <c r="L17" s="70">
        <f>MIN(L8:L14)</f>
        <v>25.299199999999999</v>
      </c>
      <c r="M17" s="69"/>
      <c r="N17" s="70">
        <f>MIN(N8:N14)</f>
        <v>18.4361</v>
      </c>
      <c r="O17" s="69"/>
      <c r="P17" s="70">
        <f>MIN(P8:P14)</f>
        <v>8.1538000000000004</v>
      </c>
      <c r="Q17" s="69"/>
      <c r="R17" s="70">
        <f>MIN(R8:R14)</f>
        <v>12.8972</v>
      </c>
      <c r="S17" s="71"/>
    </row>
    <row r="18" spans="1:19" ht="15" thickBot="1" x14ac:dyDescent="0.35">
      <c r="A18" s="72" t="s">
        <v>29</v>
      </c>
      <c r="B18" s="73"/>
      <c r="C18" s="73"/>
      <c r="D18" s="74">
        <f>MAX(D8:D14)</f>
        <v>18.5185</v>
      </c>
      <c r="E18" s="73"/>
      <c r="F18" s="74">
        <f>MAX(F8:F14)</f>
        <v>10.497400000000001</v>
      </c>
      <c r="G18" s="73"/>
      <c r="H18" s="74">
        <f>MAX(H8:H14)</f>
        <v>8.6364000000000001</v>
      </c>
      <c r="I18" s="73"/>
      <c r="J18" s="74">
        <f>MAX(J8:J14)</f>
        <v>14.857799999999999</v>
      </c>
      <c r="K18" s="73"/>
      <c r="L18" s="74">
        <f>MAX(L8:L14)</f>
        <v>38.8934</v>
      </c>
      <c r="M18" s="73"/>
      <c r="N18" s="74">
        <f>MAX(N8:N14)</f>
        <v>23.901499999999999</v>
      </c>
      <c r="O18" s="73"/>
      <c r="P18" s="74">
        <f>MAX(P8:P14)</f>
        <v>13.6646</v>
      </c>
      <c r="Q18" s="73"/>
      <c r="R18" s="74">
        <f>MAX(R8:R14)</f>
        <v>27.663599999999999</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44817</v>
      </c>
      <c r="C8" s="60">
        <f>VLOOKUP($A8,'Return Data'!$B$7:$R$2292,4,0)</f>
        <v>103.2204</v>
      </c>
      <c r="D8" s="60">
        <f>VLOOKUP($A8,'Return Data'!$B$7:$R$2292,10,0)</f>
        <v>15.5533</v>
      </c>
      <c r="E8" s="61">
        <f t="shared" ref="E8:E28" si="0">RANK(D8,D$8:D$28,0)</f>
        <v>19</v>
      </c>
      <c r="F8" s="60">
        <f>VLOOKUP($A8,'Return Data'!$B$7:$R$2292,11,0)</f>
        <v>9.7415000000000003</v>
      </c>
      <c r="G8" s="61">
        <f t="shared" ref="G8:G28" si="1">RANK(F8,F$8:F$28,0)</f>
        <v>13</v>
      </c>
      <c r="H8" s="60">
        <f>VLOOKUP($A8,'Return Data'!$B$7:$R$2292,12,0)</f>
        <v>3.0247999999999999</v>
      </c>
      <c r="I8" s="61">
        <f t="shared" ref="I8:I28" si="2">RANK(H8,H$8:H$28,0)</f>
        <v>12</v>
      </c>
      <c r="J8" s="60">
        <f>VLOOKUP($A8,'Return Data'!$B$7:$R$2292,13,0)</f>
        <v>4.4130000000000003</v>
      </c>
      <c r="K8" s="61">
        <f t="shared" ref="K8:K28" si="3">RANK(J8,J$8:J$28,0)</f>
        <v>12</v>
      </c>
      <c r="L8" s="60">
        <f>VLOOKUP($A8,'Return Data'!$B$7:$R$2292,17,0)</f>
        <v>27.0441</v>
      </c>
      <c r="M8" s="61">
        <f>RANK(L8,L$8:L$28,0)</f>
        <v>14</v>
      </c>
      <c r="N8" s="60">
        <f>VLOOKUP($A8,'Return Data'!$B$7:$R$2292,14,0)</f>
        <v>18.949000000000002</v>
      </c>
      <c r="O8" s="61">
        <f>RANK(N8,N$8:N$28,0)</f>
        <v>11</v>
      </c>
      <c r="P8" s="60">
        <f>VLOOKUP($A8,'Return Data'!$B$7:$R$2292,15,0)</f>
        <v>11.679500000000001</v>
      </c>
      <c r="Q8" s="61">
        <f>RANK(P8,P$8:P$28,0)</f>
        <v>10</v>
      </c>
      <c r="R8" s="60">
        <f>VLOOKUP($A8,'Return Data'!$B$7:$R$2292,16,0)</f>
        <v>15.163600000000001</v>
      </c>
      <c r="S8" s="62">
        <f>RANK(R8,R$8:R$28,0)</f>
        <v>12</v>
      </c>
    </row>
    <row r="9" spans="1:20" x14ac:dyDescent="0.3">
      <c r="A9" s="58" t="s">
        <v>789</v>
      </c>
      <c r="B9" s="59">
        <f>VLOOKUP($A9,'Return Data'!$B$7:$R$2292,3,0)</f>
        <v>44817</v>
      </c>
      <c r="C9" s="60">
        <f>VLOOKUP($A9,'Return Data'!$B$7:$R$2292,4,0)</f>
        <v>48.1</v>
      </c>
      <c r="D9" s="60">
        <f>VLOOKUP($A9,'Return Data'!$B$7:$R$2292,10,0)</f>
        <v>16.804300000000001</v>
      </c>
      <c r="E9" s="61">
        <f t="shared" si="0"/>
        <v>12</v>
      </c>
      <c r="F9" s="60">
        <f>VLOOKUP($A9,'Return Data'!$B$7:$R$2292,11,0)</f>
        <v>3.5745</v>
      </c>
      <c r="G9" s="61">
        <f t="shared" si="1"/>
        <v>21</v>
      </c>
      <c r="H9" s="60">
        <f>VLOOKUP($A9,'Return Data'!$B$7:$R$2292,12,0)</f>
        <v>-7.0171999999999999</v>
      </c>
      <c r="I9" s="61">
        <f t="shared" si="2"/>
        <v>21</v>
      </c>
      <c r="J9" s="60">
        <f>VLOOKUP($A9,'Return Data'!$B$7:$R$2292,13,0)</f>
        <v>-7.5</v>
      </c>
      <c r="K9" s="61">
        <f t="shared" si="3"/>
        <v>21</v>
      </c>
      <c r="L9" s="60">
        <f>VLOOKUP($A9,'Return Data'!$B$7:$R$2292,17,0)</f>
        <v>21.534199999999998</v>
      </c>
      <c r="M9" s="61">
        <f t="shared" ref="M9:M28" si="4">RANK(L9,L$8:L$28,0)</f>
        <v>19</v>
      </c>
      <c r="N9" s="60">
        <f>VLOOKUP($A9,'Return Data'!$B$7:$R$2292,14,0)</f>
        <v>17.3123</v>
      </c>
      <c r="O9" s="61">
        <f t="shared" ref="O9:O26" si="5">RANK(N9,N$8:N$28,0)</f>
        <v>14</v>
      </c>
      <c r="P9" s="60">
        <f>VLOOKUP($A9,'Return Data'!$B$7:$R$2292,15,0)</f>
        <v>12.561999999999999</v>
      </c>
      <c r="Q9" s="61">
        <f t="shared" ref="Q9:Q26" si="6">RANK(P9,P$8:P$28,0)</f>
        <v>8</v>
      </c>
      <c r="R9" s="60">
        <f>VLOOKUP($A9,'Return Data'!$B$7:$R$2292,16,0)</f>
        <v>15.7234</v>
      </c>
      <c r="S9" s="62">
        <f t="shared" ref="S9:S28" si="7">RANK(R9,R$8:R$28,0)</f>
        <v>10</v>
      </c>
    </row>
    <row r="10" spans="1:20" x14ac:dyDescent="0.3">
      <c r="A10" s="58" t="s">
        <v>1970</v>
      </c>
      <c r="B10" s="59">
        <f>VLOOKUP($A10,'Return Data'!$B$7:$R$2292,3,0)</f>
        <v>44817</v>
      </c>
      <c r="C10" s="60">
        <f>VLOOKUP($A10,'Return Data'!$B$7:$R$2292,4,0)</f>
        <v>16.473099999999999</v>
      </c>
      <c r="D10" s="60">
        <f>VLOOKUP($A10,'Return Data'!$B$7:$R$2292,10,0)</f>
        <v>16.425899999999999</v>
      </c>
      <c r="E10" s="61">
        <f t="shared" si="0"/>
        <v>13</v>
      </c>
      <c r="F10" s="60">
        <f>VLOOKUP($A10,'Return Data'!$B$7:$R$2292,11,0)</f>
        <v>11.3499</v>
      </c>
      <c r="G10" s="61">
        <f t="shared" si="1"/>
        <v>10</v>
      </c>
      <c r="H10" s="60">
        <f>VLOOKUP($A10,'Return Data'!$B$7:$R$2292,12,0)</f>
        <v>6.4085000000000001</v>
      </c>
      <c r="I10" s="61">
        <f t="shared" si="2"/>
        <v>6</v>
      </c>
      <c r="J10" s="60">
        <f>VLOOKUP($A10,'Return Data'!$B$7:$R$2292,13,0)</f>
        <v>6.9126000000000003</v>
      </c>
      <c r="K10" s="61">
        <f t="shared" si="3"/>
        <v>8</v>
      </c>
      <c r="L10" s="60">
        <f>VLOOKUP($A10,'Return Data'!$B$7:$R$2292,17,0)</f>
        <v>27.068200000000001</v>
      </c>
      <c r="M10" s="61">
        <f t="shared" si="4"/>
        <v>13</v>
      </c>
      <c r="N10" s="60">
        <f>VLOOKUP($A10,'Return Data'!$B$7:$R$2292,14,0)</f>
        <v>19.842199999999998</v>
      </c>
      <c r="O10" s="61">
        <f t="shared" si="5"/>
        <v>10</v>
      </c>
      <c r="P10" s="60"/>
      <c r="Q10" s="61"/>
      <c r="R10" s="60">
        <f>VLOOKUP($A10,'Return Data'!$B$7:$R$2292,16,0)</f>
        <v>10.6328</v>
      </c>
      <c r="S10" s="62">
        <f t="shared" si="7"/>
        <v>21</v>
      </c>
    </row>
    <row r="11" spans="1:20" x14ac:dyDescent="0.3">
      <c r="A11" s="58" t="s">
        <v>791</v>
      </c>
      <c r="B11" s="59">
        <f>VLOOKUP($A11,'Return Data'!$B$7:$R$2292,3,0)</f>
        <v>44817</v>
      </c>
      <c r="C11" s="60">
        <f>VLOOKUP($A11,'Return Data'!$B$7:$R$2292,4,0)</f>
        <v>37.92</v>
      </c>
      <c r="D11" s="60">
        <f>VLOOKUP($A11,'Return Data'!$B$7:$R$2292,10,0)</f>
        <v>20.258800000000001</v>
      </c>
      <c r="E11" s="61">
        <f t="shared" si="0"/>
        <v>2</v>
      </c>
      <c r="F11" s="60">
        <f>VLOOKUP($A11,'Return Data'!$B$7:$R$2292,11,0)</f>
        <v>11.611499999999999</v>
      </c>
      <c r="G11" s="61">
        <f t="shared" si="1"/>
        <v>9</v>
      </c>
      <c r="H11" s="60">
        <f>VLOOKUP($A11,'Return Data'!$B$7:$R$2292,12,0)</f>
        <v>3.2118000000000002</v>
      </c>
      <c r="I11" s="61">
        <f t="shared" si="2"/>
        <v>11</v>
      </c>
      <c r="J11" s="60">
        <f>VLOOKUP($A11,'Return Data'!$B$7:$R$2292,13,0)</f>
        <v>0.85109999999999997</v>
      </c>
      <c r="K11" s="61">
        <f t="shared" si="3"/>
        <v>18</v>
      </c>
      <c r="L11" s="60">
        <f>VLOOKUP($A11,'Return Data'!$B$7:$R$2292,17,0)</f>
        <v>24.137699999999999</v>
      </c>
      <c r="M11" s="61">
        <f t="shared" si="4"/>
        <v>17</v>
      </c>
      <c r="N11" s="60">
        <f>VLOOKUP($A11,'Return Data'!$B$7:$R$2292,14,0)</f>
        <v>17.233000000000001</v>
      </c>
      <c r="O11" s="61">
        <f t="shared" si="5"/>
        <v>15</v>
      </c>
      <c r="P11" s="60">
        <f>VLOOKUP($A11,'Return Data'!$B$7:$R$2292,15,0)</f>
        <v>10.4015</v>
      </c>
      <c r="Q11" s="61">
        <f t="shared" si="6"/>
        <v>12</v>
      </c>
      <c r="R11" s="60">
        <f>VLOOKUP($A11,'Return Data'!$B$7:$R$2292,16,0)</f>
        <v>13.524900000000001</v>
      </c>
      <c r="S11" s="62">
        <f t="shared" si="7"/>
        <v>18</v>
      </c>
    </row>
    <row r="12" spans="1:20" x14ac:dyDescent="0.3">
      <c r="A12" s="58" t="s">
        <v>794</v>
      </c>
      <c r="B12" s="59">
        <f>VLOOKUP($A12,'Return Data'!$B$7:$R$2292,3,0)</f>
        <v>44817</v>
      </c>
      <c r="C12" s="60">
        <f>VLOOKUP($A12,'Return Data'!$B$7:$R$2292,4,0)</f>
        <v>77.890299999999996</v>
      </c>
      <c r="D12" s="60">
        <f>VLOOKUP($A12,'Return Data'!$B$7:$R$2292,10,0)</f>
        <v>18.504899999999999</v>
      </c>
      <c r="E12" s="61">
        <f t="shared" si="0"/>
        <v>5</v>
      </c>
      <c r="F12" s="60">
        <f>VLOOKUP($A12,'Return Data'!$B$7:$R$2292,11,0)</f>
        <v>14.4749</v>
      </c>
      <c r="G12" s="61">
        <f t="shared" si="1"/>
        <v>5</v>
      </c>
      <c r="H12" s="60">
        <f>VLOOKUP($A12,'Return Data'!$B$7:$R$2292,12,0)</f>
        <v>8.0010999999999992</v>
      </c>
      <c r="I12" s="61">
        <f t="shared" si="2"/>
        <v>4</v>
      </c>
      <c r="J12" s="60">
        <f>VLOOKUP($A12,'Return Data'!$B$7:$R$2292,13,0)</f>
        <v>11.688800000000001</v>
      </c>
      <c r="K12" s="61">
        <f t="shared" si="3"/>
        <v>4</v>
      </c>
      <c r="L12" s="60">
        <f>VLOOKUP($A12,'Return Data'!$B$7:$R$2292,17,0)</f>
        <v>40.026499999999999</v>
      </c>
      <c r="M12" s="61">
        <f t="shared" si="4"/>
        <v>2</v>
      </c>
      <c r="N12" s="60">
        <f>VLOOKUP($A12,'Return Data'!$B$7:$R$2292,14,0)</f>
        <v>22.901</v>
      </c>
      <c r="O12" s="61">
        <f t="shared" si="5"/>
        <v>6</v>
      </c>
      <c r="P12" s="60">
        <f>VLOOKUP($A12,'Return Data'!$B$7:$R$2292,15,0)</f>
        <v>14.974500000000001</v>
      </c>
      <c r="Q12" s="61">
        <f t="shared" si="6"/>
        <v>4</v>
      </c>
      <c r="R12" s="60">
        <f>VLOOKUP($A12,'Return Data'!$B$7:$R$2292,16,0)</f>
        <v>18.815999999999999</v>
      </c>
      <c r="S12" s="62">
        <f t="shared" si="7"/>
        <v>5</v>
      </c>
    </row>
    <row r="13" spans="1:20" x14ac:dyDescent="0.3">
      <c r="A13" s="58" t="s">
        <v>796</v>
      </c>
      <c r="B13" s="59">
        <f>VLOOKUP($A13,'Return Data'!$B$7:$R$2292,3,0)</f>
        <v>44817</v>
      </c>
      <c r="C13" s="60">
        <f>VLOOKUP($A13,'Return Data'!$B$7:$R$2292,4,0)</f>
        <v>143.185</v>
      </c>
      <c r="D13" s="60">
        <f>VLOOKUP($A13,'Return Data'!$B$7:$R$2292,10,0)</f>
        <v>17.819600000000001</v>
      </c>
      <c r="E13" s="61">
        <f t="shared" si="0"/>
        <v>6</v>
      </c>
      <c r="F13" s="60">
        <f>VLOOKUP($A13,'Return Data'!$B$7:$R$2292,11,0)</f>
        <v>19.5061</v>
      </c>
      <c r="G13" s="61">
        <f t="shared" si="1"/>
        <v>2</v>
      </c>
      <c r="H13" s="60">
        <f>VLOOKUP($A13,'Return Data'!$B$7:$R$2292,12,0)</f>
        <v>17.210100000000001</v>
      </c>
      <c r="I13" s="61">
        <f t="shared" si="2"/>
        <v>1</v>
      </c>
      <c r="J13" s="60">
        <f>VLOOKUP($A13,'Return Data'!$B$7:$R$2292,13,0)</f>
        <v>26.153099999999998</v>
      </c>
      <c r="K13" s="61">
        <f t="shared" si="3"/>
        <v>1</v>
      </c>
      <c r="L13" s="60">
        <f>VLOOKUP($A13,'Return Data'!$B$7:$R$2292,17,0)</f>
        <v>40.5441</v>
      </c>
      <c r="M13" s="61">
        <f t="shared" si="4"/>
        <v>1</v>
      </c>
      <c r="N13" s="60">
        <f>VLOOKUP($A13,'Return Data'!$B$7:$R$2292,14,0)</f>
        <v>22.6677</v>
      </c>
      <c r="O13" s="61">
        <f t="shared" si="5"/>
        <v>7</v>
      </c>
      <c r="P13" s="60">
        <f>VLOOKUP($A13,'Return Data'!$B$7:$R$2292,15,0)</f>
        <v>11.9732</v>
      </c>
      <c r="Q13" s="61">
        <f t="shared" si="6"/>
        <v>9</v>
      </c>
      <c r="R13" s="60">
        <f>VLOOKUP($A13,'Return Data'!$B$7:$R$2292,16,0)</f>
        <v>14.1046</v>
      </c>
      <c r="S13" s="62">
        <f t="shared" si="7"/>
        <v>16</v>
      </c>
    </row>
    <row r="14" spans="1:20" x14ac:dyDescent="0.3">
      <c r="A14" s="58" t="s">
        <v>799</v>
      </c>
      <c r="B14" s="59">
        <f>VLOOKUP($A14,'Return Data'!$B$7:$R$2292,3,0)</f>
        <v>44817</v>
      </c>
      <c r="C14" s="60">
        <f>VLOOKUP($A14,'Return Data'!$B$7:$R$2292,4,0)</f>
        <v>57.48</v>
      </c>
      <c r="D14" s="60">
        <f>VLOOKUP($A14,'Return Data'!$B$7:$R$2292,10,0)</f>
        <v>16.097799999999999</v>
      </c>
      <c r="E14" s="61">
        <f t="shared" si="0"/>
        <v>15</v>
      </c>
      <c r="F14" s="60">
        <f>VLOOKUP($A14,'Return Data'!$B$7:$R$2292,11,0)</f>
        <v>12.353400000000001</v>
      </c>
      <c r="G14" s="61">
        <f t="shared" si="1"/>
        <v>7</v>
      </c>
      <c r="H14" s="60">
        <f>VLOOKUP($A14,'Return Data'!$B$7:$R$2292,12,0)</f>
        <v>6.5628000000000002</v>
      </c>
      <c r="I14" s="61">
        <f t="shared" si="2"/>
        <v>5</v>
      </c>
      <c r="J14" s="60">
        <f>VLOOKUP($A14,'Return Data'!$B$7:$R$2292,13,0)</f>
        <v>9.7994000000000003</v>
      </c>
      <c r="K14" s="61">
        <f t="shared" si="3"/>
        <v>5</v>
      </c>
      <c r="L14" s="60">
        <f>VLOOKUP($A14,'Return Data'!$B$7:$R$2292,17,0)</f>
        <v>31.481200000000001</v>
      </c>
      <c r="M14" s="61">
        <f t="shared" si="4"/>
        <v>5</v>
      </c>
      <c r="N14" s="60">
        <f>VLOOKUP($A14,'Return Data'!$B$7:$R$2292,14,0)</f>
        <v>23.456199999999999</v>
      </c>
      <c r="O14" s="61">
        <f t="shared" si="5"/>
        <v>5</v>
      </c>
      <c r="P14" s="60">
        <f>VLOOKUP($A14,'Return Data'!$B$7:$R$2292,15,0)</f>
        <v>14.8451</v>
      </c>
      <c r="Q14" s="61">
        <f t="shared" si="6"/>
        <v>5</v>
      </c>
      <c r="R14" s="60">
        <f>VLOOKUP($A14,'Return Data'!$B$7:$R$2292,16,0)</f>
        <v>14.610099999999999</v>
      </c>
      <c r="S14" s="62">
        <f t="shared" si="7"/>
        <v>14</v>
      </c>
    </row>
    <row r="15" spans="1:20" x14ac:dyDescent="0.3">
      <c r="A15" s="58" t="s">
        <v>800</v>
      </c>
      <c r="B15" s="59">
        <f>VLOOKUP($A15,'Return Data'!$B$7:$R$2292,3,0)</f>
        <v>44817</v>
      </c>
      <c r="C15" s="60">
        <f>VLOOKUP($A15,'Return Data'!$B$7:$R$2292,4,0)</f>
        <v>16.82</v>
      </c>
      <c r="D15" s="60">
        <f>VLOOKUP($A15,'Return Data'!$B$7:$R$2292,10,0)</f>
        <v>16.080100000000002</v>
      </c>
      <c r="E15" s="61">
        <f t="shared" si="0"/>
        <v>17</v>
      </c>
      <c r="F15" s="60">
        <f>VLOOKUP($A15,'Return Data'!$B$7:$R$2292,11,0)</f>
        <v>8.4461999999999993</v>
      </c>
      <c r="G15" s="61">
        <f t="shared" si="1"/>
        <v>16</v>
      </c>
      <c r="H15" s="60">
        <f>VLOOKUP($A15,'Return Data'!$B$7:$R$2292,12,0)</f>
        <v>2.3113999999999999</v>
      </c>
      <c r="I15" s="61">
        <f t="shared" si="2"/>
        <v>13</v>
      </c>
      <c r="J15" s="60">
        <f>VLOOKUP($A15,'Return Data'!$B$7:$R$2292,13,0)</f>
        <v>5.4545000000000003</v>
      </c>
      <c r="K15" s="61">
        <f t="shared" si="3"/>
        <v>10</v>
      </c>
      <c r="L15" s="60">
        <f>VLOOKUP($A15,'Return Data'!$B$7:$R$2292,17,0)</f>
        <v>25.711200000000002</v>
      </c>
      <c r="M15" s="61">
        <f t="shared" si="4"/>
        <v>15</v>
      </c>
      <c r="N15" s="60">
        <f>VLOOKUP($A15,'Return Data'!$B$7:$R$2292,14,0)</f>
        <v>19.954599999999999</v>
      </c>
      <c r="O15" s="61">
        <f t="shared" si="5"/>
        <v>9</v>
      </c>
      <c r="P15" s="60"/>
      <c r="Q15" s="61"/>
      <c r="R15" s="60">
        <f>VLOOKUP($A15,'Return Data'!$B$7:$R$2292,16,0)</f>
        <v>11.379899999999999</v>
      </c>
      <c r="S15" s="62">
        <f t="shared" si="7"/>
        <v>20</v>
      </c>
    </row>
    <row r="16" spans="1:20" x14ac:dyDescent="0.3">
      <c r="A16" s="58" t="s">
        <v>802</v>
      </c>
      <c r="B16" s="59">
        <f>VLOOKUP($A16,'Return Data'!$B$7:$R$2292,3,0)</f>
        <v>44817</v>
      </c>
      <c r="C16" s="60">
        <f>VLOOKUP($A16,'Return Data'!$B$7:$R$2292,4,0)</f>
        <v>62.084000000000003</v>
      </c>
      <c r="D16" s="60">
        <f>VLOOKUP($A16,'Return Data'!$B$7:$R$2292,10,0)</f>
        <v>17.228100000000001</v>
      </c>
      <c r="E16" s="61">
        <f t="shared" si="0"/>
        <v>10</v>
      </c>
      <c r="F16" s="60">
        <f>VLOOKUP($A16,'Return Data'!$B$7:$R$2292,11,0)</f>
        <v>7.2447999999999997</v>
      </c>
      <c r="G16" s="61">
        <f t="shared" si="1"/>
        <v>18</v>
      </c>
      <c r="H16" s="60">
        <f>VLOOKUP($A16,'Return Data'!$B$7:$R$2292,12,0)</f>
        <v>1.544</v>
      </c>
      <c r="I16" s="61">
        <f t="shared" si="2"/>
        <v>16</v>
      </c>
      <c r="J16" s="60">
        <f>VLOOKUP($A16,'Return Data'!$B$7:$R$2292,13,0)</f>
        <v>4.3604000000000003</v>
      </c>
      <c r="K16" s="61">
        <f t="shared" si="3"/>
        <v>13</v>
      </c>
      <c r="L16" s="60">
        <f>VLOOKUP($A16,'Return Data'!$B$7:$R$2292,17,0)</f>
        <v>19.449300000000001</v>
      </c>
      <c r="M16" s="61">
        <f t="shared" si="4"/>
        <v>21</v>
      </c>
      <c r="N16" s="60">
        <f>VLOOKUP($A16,'Return Data'!$B$7:$R$2292,14,0)</f>
        <v>18.747199999999999</v>
      </c>
      <c r="O16" s="61">
        <f t="shared" si="5"/>
        <v>12</v>
      </c>
      <c r="P16" s="60">
        <f>VLOOKUP($A16,'Return Data'!$B$7:$R$2292,15,0)</f>
        <v>9.3005999999999993</v>
      </c>
      <c r="Q16" s="61">
        <f t="shared" si="6"/>
        <v>13</v>
      </c>
      <c r="R16" s="60">
        <f>VLOOKUP($A16,'Return Data'!$B$7:$R$2292,16,0)</f>
        <v>12.3927</v>
      </c>
      <c r="S16" s="62">
        <f t="shared" si="7"/>
        <v>19</v>
      </c>
    </row>
    <row r="17" spans="1:19" x14ac:dyDescent="0.3">
      <c r="A17" s="58" t="s">
        <v>804</v>
      </c>
      <c r="B17" s="59">
        <f>VLOOKUP($A17,'Return Data'!$B$7:$R$2292,3,0)</f>
        <v>44817</v>
      </c>
      <c r="C17" s="60">
        <f>VLOOKUP($A17,'Return Data'!$B$7:$R$2292,4,0)</f>
        <v>33.713200000000001</v>
      </c>
      <c r="D17" s="60">
        <f>VLOOKUP($A17,'Return Data'!$B$7:$R$2292,10,0)</f>
        <v>18.68</v>
      </c>
      <c r="E17" s="61">
        <f t="shared" si="0"/>
        <v>4</v>
      </c>
      <c r="F17" s="60">
        <f>VLOOKUP($A17,'Return Data'!$B$7:$R$2292,11,0)</f>
        <v>10.001300000000001</v>
      </c>
      <c r="G17" s="61">
        <f t="shared" si="1"/>
        <v>12</v>
      </c>
      <c r="H17" s="60">
        <f>VLOOKUP($A17,'Return Data'!$B$7:$R$2292,12,0)</f>
        <v>1.319</v>
      </c>
      <c r="I17" s="61">
        <f t="shared" si="2"/>
        <v>18</v>
      </c>
      <c r="J17" s="60">
        <f>VLOOKUP($A17,'Return Data'!$B$7:$R$2292,13,0)</f>
        <v>3.9822000000000002</v>
      </c>
      <c r="K17" s="61">
        <f t="shared" si="3"/>
        <v>14</v>
      </c>
      <c r="L17" s="60">
        <f>VLOOKUP($A17,'Return Data'!$B$7:$R$2292,17,0)</f>
        <v>31.228999999999999</v>
      </c>
      <c r="M17" s="61">
        <f t="shared" si="4"/>
        <v>6</v>
      </c>
      <c r="N17" s="60">
        <f>VLOOKUP($A17,'Return Data'!$B$7:$R$2292,14,0)</f>
        <v>25.3353</v>
      </c>
      <c r="O17" s="61">
        <f t="shared" si="5"/>
        <v>3</v>
      </c>
      <c r="P17" s="60">
        <f>VLOOKUP($A17,'Return Data'!$B$7:$R$2292,15,0)</f>
        <v>16.908200000000001</v>
      </c>
      <c r="Q17" s="61">
        <f t="shared" si="6"/>
        <v>1</v>
      </c>
      <c r="R17" s="60">
        <f>VLOOKUP($A17,'Return Data'!$B$7:$R$2292,16,0)</f>
        <v>16.683</v>
      </c>
      <c r="S17" s="62">
        <f t="shared" si="7"/>
        <v>8</v>
      </c>
    </row>
    <row r="18" spans="1:19" x14ac:dyDescent="0.3">
      <c r="A18" s="58" t="s">
        <v>2009</v>
      </c>
      <c r="B18" s="59">
        <f>VLOOKUP($A18,'Return Data'!$B$7:$R$2292,3,0)</f>
        <v>44817</v>
      </c>
      <c r="C18" s="60">
        <f>VLOOKUP($A18,'Return Data'!$B$7:$R$2292,4,0)</f>
        <v>13.778700000000001</v>
      </c>
      <c r="D18" s="60">
        <f>VLOOKUP($A18,'Return Data'!$B$7:$R$2292,10,0)</f>
        <v>17.767700000000001</v>
      </c>
      <c r="E18" s="61">
        <f t="shared" si="0"/>
        <v>7</v>
      </c>
      <c r="F18" s="60">
        <f>VLOOKUP($A18,'Return Data'!$B$7:$R$2292,11,0)</f>
        <v>13.136799999999999</v>
      </c>
      <c r="G18" s="61">
        <f t="shared" si="1"/>
        <v>6</v>
      </c>
      <c r="H18" s="60">
        <f>VLOOKUP($A18,'Return Data'!$B$7:$R$2292,12,0)</f>
        <v>5.6761999999999997</v>
      </c>
      <c r="I18" s="61">
        <f t="shared" si="2"/>
        <v>7</v>
      </c>
      <c r="J18" s="60">
        <f>VLOOKUP($A18,'Return Data'!$B$7:$R$2292,13,0)</f>
        <v>8.0266999999999999</v>
      </c>
      <c r="K18" s="61">
        <f t="shared" si="3"/>
        <v>6</v>
      </c>
      <c r="L18" s="60">
        <f>VLOOKUP($A18,'Return Data'!$B$7:$R$2292,17,0)</f>
        <v>24.866399999999999</v>
      </c>
      <c r="M18" s="61">
        <f t="shared" si="4"/>
        <v>16</v>
      </c>
      <c r="N18" s="60">
        <f>VLOOKUP($A18,'Return Data'!$B$7:$R$2292,14,0)</f>
        <v>13.592499999999999</v>
      </c>
      <c r="O18" s="61">
        <f t="shared" si="5"/>
        <v>17</v>
      </c>
      <c r="P18" s="60">
        <f>VLOOKUP($A18,'Return Data'!$B$7:$R$2292,15,0)</f>
        <v>7.9202000000000004</v>
      </c>
      <c r="Q18" s="61">
        <f t="shared" si="6"/>
        <v>14</v>
      </c>
      <c r="R18" s="60">
        <f>VLOOKUP($A18,'Return Data'!$B$7:$R$2292,16,0)</f>
        <v>13.9335</v>
      </c>
      <c r="S18" s="62">
        <f t="shared" si="7"/>
        <v>17</v>
      </c>
    </row>
    <row r="19" spans="1:19" x14ac:dyDescent="0.3">
      <c r="A19" s="58" t="s">
        <v>806</v>
      </c>
      <c r="B19" s="59">
        <f>VLOOKUP($A19,'Return Data'!$B$7:$R$2292,3,0)</f>
        <v>44817</v>
      </c>
      <c r="C19" s="60">
        <f>VLOOKUP($A19,'Return Data'!$B$7:$R$2292,4,0)</f>
        <v>17.995999999999999</v>
      </c>
      <c r="D19" s="60">
        <f>VLOOKUP($A19,'Return Data'!$B$7:$R$2292,10,0)</f>
        <v>17.620899999999999</v>
      </c>
      <c r="E19" s="61">
        <f t="shared" si="0"/>
        <v>9</v>
      </c>
      <c r="F19" s="60">
        <f>VLOOKUP($A19,'Return Data'!$B$7:$R$2292,11,0)</f>
        <v>11.6724</v>
      </c>
      <c r="G19" s="61">
        <f t="shared" si="1"/>
        <v>8</v>
      </c>
      <c r="H19" s="60">
        <f>VLOOKUP($A19,'Return Data'!$B$7:$R$2292,12,0)</f>
        <v>4.5792999999999999</v>
      </c>
      <c r="I19" s="61">
        <f t="shared" si="2"/>
        <v>10</v>
      </c>
      <c r="J19" s="60">
        <f>VLOOKUP($A19,'Return Data'!$B$7:$R$2292,13,0)</f>
        <v>7.1509</v>
      </c>
      <c r="K19" s="61">
        <f t="shared" si="3"/>
        <v>7</v>
      </c>
      <c r="L19" s="60">
        <f>VLOOKUP($A19,'Return Data'!$B$7:$R$2292,17,0)</f>
        <v>30.8447</v>
      </c>
      <c r="M19" s="61">
        <f t="shared" si="4"/>
        <v>7</v>
      </c>
      <c r="N19" s="60"/>
      <c r="O19" s="61"/>
      <c r="P19" s="60"/>
      <c r="Q19" s="61"/>
      <c r="R19" s="60">
        <f>VLOOKUP($A19,'Return Data'!$B$7:$R$2292,16,0)</f>
        <v>20.4038</v>
      </c>
      <c r="S19" s="62">
        <f t="shared" si="7"/>
        <v>3</v>
      </c>
    </row>
    <row r="20" spans="1:19" x14ac:dyDescent="0.3">
      <c r="A20" s="58" t="s">
        <v>808</v>
      </c>
      <c r="B20" s="59">
        <f>VLOOKUP($A20,'Return Data'!$B$7:$R$2292,3,0)</f>
        <v>44817</v>
      </c>
      <c r="C20" s="60">
        <f>VLOOKUP($A20,'Return Data'!$B$7:$R$2292,4,0)</f>
        <v>16.82</v>
      </c>
      <c r="D20" s="60">
        <f>VLOOKUP($A20,'Return Data'!$B$7:$R$2292,10,0)</f>
        <v>12.9162</v>
      </c>
      <c r="E20" s="61">
        <f t="shared" si="0"/>
        <v>20</v>
      </c>
      <c r="F20" s="60">
        <f>VLOOKUP($A20,'Return Data'!$B$7:$R$2292,11,0)</f>
        <v>7.6273</v>
      </c>
      <c r="G20" s="61">
        <f t="shared" si="1"/>
        <v>17</v>
      </c>
      <c r="H20" s="60">
        <f>VLOOKUP($A20,'Return Data'!$B$7:$R$2292,12,0)</f>
        <v>1.3496999999999999</v>
      </c>
      <c r="I20" s="61">
        <f t="shared" si="2"/>
        <v>17</v>
      </c>
      <c r="J20" s="60">
        <f>VLOOKUP($A20,'Return Data'!$B$7:$R$2292,13,0)</f>
        <v>-0.6028</v>
      </c>
      <c r="K20" s="61">
        <f t="shared" si="3"/>
        <v>20</v>
      </c>
      <c r="L20" s="60">
        <f>VLOOKUP($A20,'Return Data'!$B$7:$R$2292,17,0)</f>
        <v>19.871500000000001</v>
      </c>
      <c r="M20" s="61">
        <f t="shared" si="4"/>
        <v>20</v>
      </c>
      <c r="N20" s="60">
        <f>VLOOKUP($A20,'Return Data'!$B$7:$R$2292,14,0)</f>
        <v>16.886600000000001</v>
      </c>
      <c r="O20" s="61">
        <f t="shared" si="5"/>
        <v>16</v>
      </c>
      <c r="P20" s="60"/>
      <c r="Q20" s="61"/>
      <c r="R20" s="60">
        <f>VLOOKUP($A20,'Return Data'!$B$7:$R$2292,16,0)</f>
        <v>14.430400000000001</v>
      </c>
      <c r="S20" s="62">
        <f t="shared" si="7"/>
        <v>15</v>
      </c>
    </row>
    <row r="21" spans="1:19" x14ac:dyDescent="0.3">
      <c r="A21" s="58" t="s">
        <v>810</v>
      </c>
      <c r="B21" s="59">
        <f>VLOOKUP($A21,'Return Data'!$B$7:$R$2292,3,0)</f>
        <v>44817</v>
      </c>
      <c r="C21" s="60">
        <f>VLOOKUP($A21,'Return Data'!$B$7:$R$2292,4,0)</f>
        <v>20.257000000000001</v>
      </c>
      <c r="D21" s="60">
        <f>VLOOKUP($A21,'Return Data'!$B$7:$R$2292,10,0)</f>
        <v>12.614000000000001</v>
      </c>
      <c r="E21" s="61">
        <f t="shared" si="0"/>
        <v>21</v>
      </c>
      <c r="F21" s="60">
        <f>VLOOKUP($A21,'Return Data'!$B$7:$R$2292,11,0)</f>
        <v>5.2530000000000001</v>
      </c>
      <c r="G21" s="61">
        <f t="shared" si="1"/>
        <v>19</v>
      </c>
      <c r="H21" s="60">
        <f>VLOOKUP($A21,'Return Data'!$B$7:$R$2292,12,0)</f>
        <v>-3.9862000000000002</v>
      </c>
      <c r="I21" s="61">
        <f t="shared" si="2"/>
        <v>19</v>
      </c>
      <c r="J21" s="60">
        <f>VLOOKUP($A21,'Return Data'!$B$7:$R$2292,13,0)</f>
        <v>0.55100000000000005</v>
      </c>
      <c r="K21" s="61">
        <f t="shared" si="3"/>
        <v>19</v>
      </c>
      <c r="L21" s="60">
        <f>VLOOKUP($A21,'Return Data'!$B$7:$R$2292,17,0)</f>
        <v>28.683499999999999</v>
      </c>
      <c r="M21" s="61">
        <f t="shared" si="4"/>
        <v>10</v>
      </c>
      <c r="N21" s="60"/>
      <c r="O21" s="61"/>
      <c r="P21" s="60"/>
      <c r="Q21" s="61"/>
      <c r="R21" s="60">
        <f>VLOOKUP($A21,'Return Data'!$B$7:$R$2292,16,0)</f>
        <v>23.558299999999999</v>
      </c>
      <c r="S21" s="62">
        <f t="shared" si="7"/>
        <v>1</v>
      </c>
    </row>
    <row r="22" spans="1:19" x14ac:dyDescent="0.3">
      <c r="A22" s="58" t="s">
        <v>812</v>
      </c>
      <c r="B22" s="59">
        <f>VLOOKUP($A22,'Return Data'!$B$7:$R$2292,3,0)</f>
        <v>44817</v>
      </c>
      <c r="C22" s="60">
        <f>VLOOKUP($A22,'Return Data'!$B$7:$R$2292,4,0)</f>
        <v>38.845300000000002</v>
      </c>
      <c r="D22" s="60">
        <f>VLOOKUP($A22,'Return Data'!$B$7:$R$2292,10,0)</f>
        <v>17.145099999999999</v>
      </c>
      <c r="E22" s="61">
        <f t="shared" si="0"/>
        <v>11</v>
      </c>
      <c r="F22" s="60">
        <f>VLOOKUP($A22,'Return Data'!$B$7:$R$2292,11,0)</f>
        <v>16.738399999999999</v>
      </c>
      <c r="G22" s="61">
        <f t="shared" si="1"/>
        <v>3</v>
      </c>
      <c r="H22" s="60">
        <f>VLOOKUP($A22,'Return Data'!$B$7:$R$2292,12,0)</f>
        <v>4.8383000000000003</v>
      </c>
      <c r="I22" s="61">
        <f t="shared" si="2"/>
        <v>8</v>
      </c>
      <c r="J22" s="60">
        <f>VLOOKUP($A22,'Return Data'!$B$7:$R$2292,13,0)</f>
        <v>1.2577</v>
      </c>
      <c r="K22" s="61">
        <f t="shared" si="3"/>
        <v>17</v>
      </c>
      <c r="L22" s="60">
        <f>VLOOKUP($A22,'Return Data'!$B$7:$R$2292,17,0)</f>
        <v>23.286200000000001</v>
      </c>
      <c r="M22" s="61">
        <f t="shared" si="4"/>
        <v>18</v>
      </c>
      <c r="N22" s="60">
        <f>VLOOKUP($A22,'Return Data'!$B$7:$R$2292,14,0)</f>
        <v>18.501799999999999</v>
      </c>
      <c r="O22" s="61">
        <f t="shared" si="5"/>
        <v>13</v>
      </c>
      <c r="P22" s="60">
        <f>VLOOKUP($A22,'Return Data'!$B$7:$R$2292,15,0)</f>
        <v>11.4992</v>
      </c>
      <c r="Q22" s="61">
        <f t="shared" si="6"/>
        <v>11</v>
      </c>
      <c r="R22" s="60">
        <f>VLOOKUP($A22,'Return Data'!$B$7:$R$2292,16,0)</f>
        <v>15.632999999999999</v>
      </c>
      <c r="S22" s="62">
        <f t="shared" si="7"/>
        <v>11</v>
      </c>
    </row>
    <row r="23" spans="1:19" x14ac:dyDescent="0.3">
      <c r="A23" s="58" t="s">
        <v>815</v>
      </c>
      <c r="B23" s="59">
        <f>VLOOKUP($A23,'Return Data'!$B$7:$R$2292,3,0)</f>
        <v>44817</v>
      </c>
      <c r="C23" s="60">
        <f>VLOOKUP($A23,'Return Data'!$B$7:$R$2292,4,0)</f>
        <v>90.525099999999995</v>
      </c>
      <c r="D23" s="60">
        <f>VLOOKUP($A23,'Return Data'!$B$7:$R$2292,10,0)</f>
        <v>17.632300000000001</v>
      </c>
      <c r="E23" s="61">
        <f t="shared" si="0"/>
        <v>8</v>
      </c>
      <c r="F23" s="60">
        <f>VLOOKUP($A23,'Return Data'!$B$7:$R$2292,11,0)</f>
        <v>15.3965</v>
      </c>
      <c r="G23" s="61">
        <f t="shared" si="1"/>
        <v>4</v>
      </c>
      <c r="H23" s="60">
        <f>VLOOKUP($A23,'Return Data'!$B$7:$R$2292,12,0)</f>
        <v>9.2822999999999993</v>
      </c>
      <c r="I23" s="61">
        <f t="shared" si="2"/>
        <v>2</v>
      </c>
      <c r="J23" s="60">
        <f>VLOOKUP($A23,'Return Data'!$B$7:$R$2292,13,0)</f>
        <v>12.1252</v>
      </c>
      <c r="K23" s="61">
        <f t="shared" si="3"/>
        <v>3</v>
      </c>
      <c r="L23" s="60">
        <f>VLOOKUP($A23,'Return Data'!$B$7:$R$2292,17,0)</f>
        <v>37.130800000000001</v>
      </c>
      <c r="M23" s="61">
        <f t="shared" si="4"/>
        <v>4</v>
      </c>
      <c r="N23" s="60">
        <f>VLOOKUP($A23,'Return Data'!$B$7:$R$2292,14,0)</f>
        <v>25.7182</v>
      </c>
      <c r="O23" s="61">
        <f t="shared" si="5"/>
        <v>2</v>
      </c>
      <c r="P23" s="60">
        <f>VLOOKUP($A23,'Return Data'!$B$7:$R$2292,15,0)</f>
        <v>14.1167</v>
      </c>
      <c r="Q23" s="61">
        <f t="shared" si="6"/>
        <v>7</v>
      </c>
      <c r="R23" s="60">
        <f>VLOOKUP($A23,'Return Data'!$B$7:$R$2292,16,0)</f>
        <v>18.602799999999998</v>
      </c>
      <c r="S23" s="62">
        <f t="shared" si="7"/>
        <v>6</v>
      </c>
    </row>
    <row r="24" spans="1:19" x14ac:dyDescent="0.3">
      <c r="A24" s="58" t="s">
        <v>817</v>
      </c>
      <c r="B24" s="59">
        <f>VLOOKUP($A24,'Return Data'!$B$7:$R$2292,3,0)</f>
        <v>44817</v>
      </c>
      <c r="C24" s="60">
        <f>VLOOKUP($A24,'Return Data'!$B$7:$R$2292,4,0)</f>
        <v>63.491599999999998</v>
      </c>
      <c r="D24" s="60">
        <f>VLOOKUP($A24,'Return Data'!$B$7:$R$2292,10,0)</f>
        <v>20.328499999999998</v>
      </c>
      <c r="E24" s="61">
        <f t="shared" si="0"/>
        <v>1</v>
      </c>
      <c r="F24" s="60">
        <f>VLOOKUP($A24,'Return Data'!$B$7:$R$2292,11,0)</f>
        <v>19.7699</v>
      </c>
      <c r="G24" s="61">
        <f t="shared" si="1"/>
        <v>1</v>
      </c>
      <c r="H24" s="60">
        <f>VLOOKUP($A24,'Return Data'!$B$7:$R$2292,12,0)</f>
        <v>8.8574000000000002</v>
      </c>
      <c r="I24" s="61">
        <f t="shared" si="2"/>
        <v>3</v>
      </c>
      <c r="J24" s="60">
        <f>VLOOKUP($A24,'Return Data'!$B$7:$R$2292,13,0)</f>
        <v>15.6173</v>
      </c>
      <c r="K24" s="61">
        <f t="shared" si="3"/>
        <v>2</v>
      </c>
      <c r="L24" s="60">
        <f>VLOOKUP($A24,'Return Data'!$B$7:$R$2292,17,0)</f>
        <v>38.561500000000002</v>
      </c>
      <c r="M24" s="61">
        <f t="shared" si="4"/>
        <v>3</v>
      </c>
      <c r="N24" s="60">
        <f>VLOOKUP($A24,'Return Data'!$B$7:$R$2292,14,0)</f>
        <v>27.984999999999999</v>
      </c>
      <c r="O24" s="61">
        <f t="shared" si="5"/>
        <v>1</v>
      </c>
      <c r="P24" s="60">
        <f>VLOOKUP($A24,'Return Data'!$B$7:$R$2292,15,0)</f>
        <v>15.9171</v>
      </c>
      <c r="Q24" s="61">
        <f t="shared" si="6"/>
        <v>2</v>
      </c>
      <c r="R24" s="60">
        <f>VLOOKUP($A24,'Return Data'!$B$7:$R$2292,16,0)</f>
        <v>18.159300000000002</v>
      </c>
      <c r="S24" s="62">
        <f t="shared" si="7"/>
        <v>7</v>
      </c>
    </row>
    <row r="25" spans="1:19" x14ac:dyDescent="0.3">
      <c r="A25" s="58" t="s">
        <v>818</v>
      </c>
      <c r="B25" s="59">
        <f>VLOOKUP($A25,'Return Data'!$B$7:$R$2292,3,0)</f>
        <v>44817</v>
      </c>
      <c r="C25" s="60">
        <f>VLOOKUP($A25,'Return Data'!$B$7:$R$2292,4,0)</f>
        <v>259.6155</v>
      </c>
      <c r="D25" s="60">
        <f>VLOOKUP($A25,'Return Data'!$B$7:$R$2292,10,0)</f>
        <v>15.699400000000001</v>
      </c>
      <c r="E25" s="61">
        <f t="shared" si="0"/>
        <v>18</v>
      </c>
      <c r="F25" s="60">
        <f>VLOOKUP($A25,'Return Data'!$B$7:$R$2292,11,0)</f>
        <v>4.8726000000000003</v>
      </c>
      <c r="G25" s="61">
        <f t="shared" si="1"/>
        <v>20</v>
      </c>
      <c r="H25" s="60">
        <f>VLOOKUP($A25,'Return Data'!$B$7:$R$2292,12,0)</f>
        <v>-5.7272999999999996</v>
      </c>
      <c r="I25" s="61">
        <f t="shared" si="2"/>
        <v>20</v>
      </c>
      <c r="J25" s="60">
        <f>VLOOKUP($A25,'Return Data'!$B$7:$R$2292,13,0)</f>
        <v>1.7549999999999999</v>
      </c>
      <c r="K25" s="61">
        <f t="shared" si="3"/>
        <v>16</v>
      </c>
      <c r="L25" s="60">
        <f>VLOOKUP($A25,'Return Data'!$B$7:$R$2292,17,0)</f>
        <v>28.135999999999999</v>
      </c>
      <c r="M25" s="61">
        <f t="shared" si="4"/>
        <v>12</v>
      </c>
      <c r="N25" s="60">
        <f>VLOOKUP($A25,'Return Data'!$B$7:$R$2292,14,0)</f>
        <v>21.196400000000001</v>
      </c>
      <c r="O25" s="61">
        <f t="shared" si="5"/>
        <v>8</v>
      </c>
      <c r="P25" s="60">
        <f>VLOOKUP($A25,'Return Data'!$B$7:$R$2292,15,0)</f>
        <v>15.578900000000001</v>
      </c>
      <c r="Q25" s="61">
        <f t="shared" si="6"/>
        <v>3</v>
      </c>
      <c r="R25" s="60">
        <f>VLOOKUP($A25,'Return Data'!$B$7:$R$2292,16,0)</f>
        <v>16.0063</v>
      </c>
      <c r="S25" s="62">
        <f t="shared" si="7"/>
        <v>9</v>
      </c>
    </row>
    <row r="26" spans="1:19" x14ac:dyDescent="0.3">
      <c r="A26" s="58" t="s">
        <v>1913</v>
      </c>
      <c r="B26" s="59">
        <f>VLOOKUP($A26,'Return Data'!$B$7:$R$2292,3,0)</f>
        <v>44817</v>
      </c>
      <c r="C26" s="60">
        <f>VLOOKUP($A26,'Return Data'!$B$7:$R$2292,4,0)</f>
        <v>121.5643</v>
      </c>
      <c r="D26" s="60">
        <f>VLOOKUP($A26,'Return Data'!$B$7:$R$2292,10,0)</f>
        <v>18.892199999999999</v>
      </c>
      <c r="E26" s="61">
        <f t="shared" si="0"/>
        <v>3</v>
      </c>
      <c r="F26" s="60">
        <f>VLOOKUP($A26,'Return Data'!$B$7:$R$2292,11,0)</f>
        <v>9.3853000000000009</v>
      </c>
      <c r="G26" s="61">
        <f t="shared" si="1"/>
        <v>14</v>
      </c>
      <c r="H26" s="60">
        <f>VLOOKUP($A26,'Return Data'!$B$7:$R$2292,12,0)</f>
        <v>1.6594</v>
      </c>
      <c r="I26" s="61">
        <f t="shared" si="2"/>
        <v>15</v>
      </c>
      <c r="J26" s="60">
        <f>VLOOKUP($A26,'Return Data'!$B$7:$R$2292,13,0)</f>
        <v>5.5979000000000001</v>
      </c>
      <c r="K26" s="61">
        <f t="shared" si="3"/>
        <v>9</v>
      </c>
      <c r="L26" s="60">
        <f>VLOOKUP($A26,'Return Data'!$B$7:$R$2292,17,0)</f>
        <v>30.1249</v>
      </c>
      <c r="M26" s="61">
        <f t="shared" si="4"/>
        <v>9</v>
      </c>
      <c r="N26" s="60">
        <f>VLOOKUP($A26,'Return Data'!$B$7:$R$2292,14,0)</f>
        <v>23.5122</v>
      </c>
      <c r="O26" s="61">
        <f t="shared" si="5"/>
        <v>4</v>
      </c>
      <c r="P26" s="60">
        <f>VLOOKUP($A26,'Return Data'!$B$7:$R$2292,15,0)</f>
        <v>14.6815</v>
      </c>
      <c r="Q26" s="61">
        <f t="shared" si="6"/>
        <v>6</v>
      </c>
      <c r="R26" s="60">
        <f>VLOOKUP($A26,'Return Data'!$B$7:$R$2292,16,0)</f>
        <v>15.117000000000001</v>
      </c>
      <c r="S26" s="62">
        <f t="shared" si="7"/>
        <v>13</v>
      </c>
    </row>
    <row r="27" spans="1:19" x14ac:dyDescent="0.3">
      <c r="A27" s="58" t="s">
        <v>822</v>
      </c>
      <c r="B27" s="59">
        <f>VLOOKUP($A27,'Return Data'!$B$7:$R$2292,3,0)</f>
        <v>44817</v>
      </c>
      <c r="C27" s="60">
        <f>VLOOKUP($A27,'Return Data'!$B$7:$R$2292,4,0)</f>
        <v>16.386700000000001</v>
      </c>
      <c r="D27" s="60">
        <f>VLOOKUP($A27,'Return Data'!$B$7:$R$2292,10,0)</f>
        <v>16.092600000000001</v>
      </c>
      <c r="E27" s="61">
        <f t="shared" si="0"/>
        <v>16</v>
      </c>
      <c r="F27" s="60">
        <f>VLOOKUP($A27,'Return Data'!$B$7:$R$2292,11,0)</f>
        <v>8.5952999999999999</v>
      </c>
      <c r="G27" s="61">
        <f t="shared" si="1"/>
        <v>15</v>
      </c>
      <c r="H27" s="60">
        <f>VLOOKUP($A27,'Return Data'!$B$7:$R$2292,12,0)</f>
        <v>4.6905999999999999</v>
      </c>
      <c r="I27" s="61">
        <f t="shared" si="2"/>
        <v>9</v>
      </c>
      <c r="J27" s="60">
        <f>VLOOKUP($A27,'Return Data'!$B$7:$R$2292,13,0)</f>
        <v>5.3353000000000002</v>
      </c>
      <c r="K27" s="61">
        <f t="shared" si="3"/>
        <v>11</v>
      </c>
      <c r="L27" s="60">
        <f>VLOOKUP($A27,'Return Data'!$B$7:$R$2292,17,0)</f>
        <v>30.7621</v>
      </c>
      <c r="M27" s="61">
        <f t="shared" si="4"/>
        <v>8</v>
      </c>
      <c r="N27" s="60"/>
      <c r="O27" s="61"/>
      <c r="P27" s="60"/>
      <c r="Q27" s="61"/>
      <c r="R27" s="60">
        <f>VLOOKUP($A27,'Return Data'!$B$7:$R$2292,16,0)</f>
        <v>19.4771</v>
      </c>
      <c r="S27" s="62">
        <f t="shared" si="7"/>
        <v>4</v>
      </c>
    </row>
    <row r="28" spans="1:19" x14ac:dyDescent="0.3">
      <c r="A28" s="58" t="s">
        <v>824</v>
      </c>
      <c r="B28" s="59">
        <f>VLOOKUP($A28,'Return Data'!$B$7:$R$2292,3,0)</f>
        <v>44817</v>
      </c>
      <c r="C28" s="60">
        <f>VLOOKUP($A28,'Return Data'!$B$7:$R$2292,4,0)</f>
        <v>18.91</v>
      </c>
      <c r="D28" s="60">
        <f>VLOOKUP($A28,'Return Data'!$B$7:$R$2292,10,0)</f>
        <v>16.297699999999999</v>
      </c>
      <c r="E28" s="61">
        <f t="shared" si="0"/>
        <v>14</v>
      </c>
      <c r="F28" s="60">
        <f>VLOOKUP($A28,'Return Data'!$B$7:$R$2292,11,0)</f>
        <v>10.844099999999999</v>
      </c>
      <c r="G28" s="61">
        <f t="shared" si="1"/>
        <v>11</v>
      </c>
      <c r="H28" s="60">
        <f>VLOOKUP($A28,'Return Data'!$B$7:$R$2292,12,0)</f>
        <v>1.9407000000000001</v>
      </c>
      <c r="I28" s="61">
        <f t="shared" si="2"/>
        <v>14</v>
      </c>
      <c r="J28" s="60">
        <f>VLOOKUP($A28,'Return Data'!$B$7:$R$2292,13,0)</f>
        <v>3.7869999999999999</v>
      </c>
      <c r="K28" s="61">
        <f t="shared" si="3"/>
        <v>15</v>
      </c>
      <c r="L28" s="60">
        <f>VLOOKUP($A28,'Return Data'!$B$7:$R$2292,17,0)</f>
        <v>28.312000000000001</v>
      </c>
      <c r="M28" s="61">
        <f t="shared" si="4"/>
        <v>11</v>
      </c>
      <c r="N28" s="60"/>
      <c r="O28" s="61"/>
      <c r="P28" s="60"/>
      <c r="Q28" s="61"/>
      <c r="R28" s="60">
        <f>VLOOKUP($A28,'Return Data'!$B$7:$R$2292,16,0)</f>
        <v>22.738299999999999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16.974257142857148</v>
      </c>
      <c r="E30" s="69"/>
      <c r="F30" s="70">
        <f>AVERAGE(F8:F28)</f>
        <v>11.028366666666667</v>
      </c>
      <c r="G30" s="69"/>
      <c r="H30" s="70">
        <f>AVERAGE(H8:H28)</f>
        <v>3.6065095238095246</v>
      </c>
      <c r="I30" s="69"/>
      <c r="J30" s="70">
        <f>AVERAGE(J8:J28)</f>
        <v>6.0341095238095237</v>
      </c>
      <c r="K30" s="69"/>
      <c r="L30" s="70">
        <f>AVERAGE(L8:L28)</f>
        <v>28.990719047619056</v>
      </c>
      <c r="M30" s="69"/>
      <c r="N30" s="70">
        <f>AVERAGE(N8:N28)</f>
        <v>20.811247058823529</v>
      </c>
      <c r="O30" s="69"/>
      <c r="P30" s="70">
        <f>AVERAGE(P8:P28)</f>
        <v>13.025585714285715</v>
      </c>
      <c r="Q30" s="69"/>
      <c r="R30" s="70">
        <f>AVERAGE(R8:R28)</f>
        <v>16.242419047619052</v>
      </c>
      <c r="S30" s="71"/>
    </row>
    <row r="31" spans="1:19" x14ac:dyDescent="0.3">
      <c r="A31" s="68" t="s">
        <v>28</v>
      </c>
      <c r="B31" s="69"/>
      <c r="C31" s="69"/>
      <c r="D31" s="70">
        <f>MIN(D8:D28)</f>
        <v>12.614000000000001</v>
      </c>
      <c r="E31" s="69"/>
      <c r="F31" s="70">
        <f>MIN(F8:F28)</f>
        <v>3.5745</v>
      </c>
      <c r="G31" s="69"/>
      <c r="H31" s="70">
        <f>MIN(H8:H28)</f>
        <v>-7.0171999999999999</v>
      </c>
      <c r="I31" s="69"/>
      <c r="J31" s="70">
        <f>MIN(J8:J28)</f>
        <v>-7.5</v>
      </c>
      <c r="K31" s="69"/>
      <c r="L31" s="70">
        <f>MIN(L8:L28)</f>
        <v>19.449300000000001</v>
      </c>
      <c r="M31" s="69"/>
      <c r="N31" s="70">
        <f>MIN(N8:N28)</f>
        <v>13.592499999999999</v>
      </c>
      <c r="O31" s="69"/>
      <c r="P31" s="70">
        <f>MIN(P8:P28)</f>
        <v>7.9202000000000004</v>
      </c>
      <c r="Q31" s="69"/>
      <c r="R31" s="70">
        <f>MIN(R8:R28)</f>
        <v>10.6328</v>
      </c>
      <c r="S31" s="71"/>
    </row>
    <row r="32" spans="1:19" ht="15" thickBot="1" x14ac:dyDescent="0.35">
      <c r="A32" s="72" t="s">
        <v>29</v>
      </c>
      <c r="B32" s="73"/>
      <c r="C32" s="73"/>
      <c r="D32" s="74">
        <f>MAX(D8:D28)</f>
        <v>20.328499999999998</v>
      </c>
      <c r="E32" s="73"/>
      <c r="F32" s="74">
        <f>MAX(F8:F28)</f>
        <v>19.7699</v>
      </c>
      <c r="G32" s="73"/>
      <c r="H32" s="74">
        <f>MAX(H8:H28)</f>
        <v>17.210100000000001</v>
      </c>
      <c r="I32" s="73"/>
      <c r="J32" s="74">
        <f>MAX(J8:J28)</f>
        <v>26.153099999999998</v>
      </c>
      <c r="K32" s="73"/>
      <c r="L32" s="74">
        <f>MAX(L8:L28)</f>
        <v>40.5441</v>
      </c>
      <c r="M32" s="73"/>
      <c r="N32" s="74">
        <f>MAX(N8:N28)</f>
        <v>27.984999999999999</v>
      </c>
      <c r="O32" s="73"/>
      <c r="P32" s="74">
        <f>MAX(P8:P28)</f>
        <v>16.908200000000001</v>
      </c>
      <c r="Q32" s="73"/>
      <c r="R32" s="74">
        <f>MAX(R8:R28)</f>
        <v>23.558299999999999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44817</v>
      </c>
      <c r="C8" s="60">
        <f>VLOOKUP($A8,'Return Data'!$B$7:$R$2292,4,0)</f>
        <v>94.151200000000003</v>
      </c>
      <c r="D8" s="60">
        <f>VLOOKUP($A8,'Return Data'!$B$7:$R$2292,10,0)</f>
        <v>15.232799999999999</v>
      </c>
      <c r="E8" s="61">
        <f t="shared" ref="E8:E28" si="0">RANK(D8,D$8:D$28,0)</f>
        <v>19</v>
      </c>
      <c r="F8" s="60">
        <f>VLOOKUP($A8,'Return Data'!$B$7:$R$2292,11,0)</f>
        <v>9.1875999999999998</v>
      </c>
      <c r="G8" s="61">
        <f t="shared" ref="G8:G28" si="1">RANK(F8,F$8:F$28,0)</f>
        <v>13</v>
      </c>
      <c r="H8" s="60">
        <f>VLOOKUP($A8,'Return Data'!$B$7:$R$2292,12,0)</f>
        <v>2.2810000000000001</v>
      </c>
      <c r="I8" s="61">
        <f t="shared" ref="I8:I28" si="2">RANK(H8,H$8:H$28,0)</f>
        <v>12</v>
      </c>
      <c r="J8" s="60">
        <f>VLOOKUP($A8,'Return Data'!$B$7:$R$2292,13,0)</f>
        <v>3.4306000000000001</v>
      </c>
      <c r="K8" s="61">
        <f t="shared" ref="K8:K28" si="3">RANK(J8,J$8:J$28,0)</f>
        <v>12</v>
      </c>
      <c r="L8" s="60">
        <f>VLOOKUP($A8,'Return Data'!$B$7:$R$2292,17,0)</f>
        <v>25.887599999999999</v>
      </c>
      <c r="M8" s="61">
        <f t="shared" ref="M8:M28" si="4">RANK(L8,L$8:L$28,0)</f>
        <v>13</v>
      </c>
      <c r="N8" s="60">
        <f>VLOOKUP($A8,'Return Data'!$B$7:$R$2292,14,0)</f>
        <v>17.8749</v>
      </c>
      <c r="O8" s="61">
        <f t="shared" ref="O8:O18" si="5">RANK(N8,N$8:N$28,0)</f>
        <v>11</v>
      </c>
      <c r="P8" s="60">
        <f>VLOOKUP($A8,'Return Data'!$B$7:$R$2292,15,0)</f>
        <v>10.609400000000001</v>
      </c>
      <c r="Q8" s="61">
        <f>RANK(P8,P$8:P$28,0)</f>
        <v>10</v>
      </c>
      <c r="R8" s="60">
        <f>VLOOKUP($A8,'Return Data'!$B$7:$R$2292,16,0)</f>
        <v>14.1899</v>
      </c>
      <c r="S8" s="62">
        <f t="shared" ref="S8:S28" si="6">RANK(R8,R$8:R$28,0)</f>
        <v>11</v>
      </c>
    </row>
    <row r="9" spans="1:20" x14ac:dyDescent="0.3">
      <c r="A9" s="58" t="s">
        <v>790</v>
      </c>
      <c r="B9" s="59">
        <f>VLOOKUP($A9,'Return Data'!$B$7:$R$2292,3,0)</f>
        <v>44817</v>
      </c>
      <c r="C9" s="60">
        <f>VLOOKUP($A9,'Return Data'!$B$7:$R$2292,4,0)</f>
        <v>42.82</v>
      </c>
      <c r="D9" s="60">
        <f>VLOOKUP($A9,'Return Data'!$B$7:$R$2292,10,0)</f>
        <v>16.485299999999999</v>
      </c>
      <c r="E9" s="61">
        <f t="shared" si="0"/>
        <v>12</v>
      </c>
      <c r="F9" s="60">
        <f>VLOOKUP($A9,'Return Data'!$B$7:$R$2292,11,0)</f>
        <v>2.9822000000000002</v>
      </c>
      <c r="G9" s="61">
        <f t="shared" si="1"/>
        <v>21</v>
      </c>
      <c r="H9" s="60">
        <f>VLOOKUP($A9,'Return Data'!$B$7:$R$2292,12,0)</f>
        <v>-7.7949999999999999</v>
      </c>
      <c r="I9" s="61">
        <f t="shared" si="2"/>
        <v>21</v>
      </c>
      <c r="J9" s="60">
        <f>VLOOKUP($A9,'Return Data'!$B$7:$R$2292,13,0)</f>
        <v>-8.5237999999999996</v>
      </c>
      <c r="K9" s="61">
        <f t="shared" si="3"/>
        <v>21</v>
      </c>
      <c r="L9" s="60">
        <f>VLOOKUP($A9,'Return Data'!$B$7:$R$2292,17,0)</f>
        <v>20.174399999999999</v>
      </c>
      <c r="M9" s="61">
        <f t="shared" si="4"/>
        <v>19</v>
      </c>
      <c r="N9" s="60">
        <f>VLOOKUP($A9,'Return Data'!$B$7:$R$2292,14,0)</f>
        <v>15.974399999999999</v>
      </c>
      <c r="O9" s="61">
        <f t="shared" si="5"/>
        <v>15</v>
      </c>
      <c r="P9" s="60">
        <f>VLOOKUP($A9,'Return Data'!$B$7:$R$2292,15,0)</f>
        <v>11.2235</v>
      </c>
      <c r="Q9" s="61">
        <f>RANK(P9,P$8:P$28,0)</f>
        <v>8</v>
      </c>
      <c r="R9" s="60">
        <f>VLOOKUP($A9,'Return Data'!$B$7:$R$2292,16,0)</f>
        <v>15.303699999999999</v>
      </c>
      <c r="S9" s="62">
        <f t="shared" si="6"/>
        <v>8</v>
      </c>
    </row>
    <row r="10" spans="1:20" x14ac:dyDescent="0.3">
      <c r="A10" s="58" t="s">
        <v>1971</v>
      </c>
      <c r="B10" s="59">
        <f>VLOOKUP($A10,'Return Data'!$B$7:$R$2292,3,0)</f>
        <v>44817</v>
      </c>
      <c r="C10" s="60">
        <f>VLOOKUP($A10,'Return Data'!$B$7:$R$2292,4,0)</f>
        <v>15.3187</v>
      </c>
      <c r="D10" s="60">
        <f>VLOOKUP($A10,'Return Data'!$B$7:$R$2292,10,0)</f>
        <v>15.9269</v>
      </c>
      <c r="E10" s="61">
        <f t="shared" si="0"/>
        <v>14</v>
      </c>
      <c r="F10" s="60">
        <f>VLOOKUP($A10,'Return Data'!$B$7:$R$2292,11,0)</f>
        <v>10.417</v>
      </c>
      <c r="G10" s="61">
        <f t="shared" si="1"/>
        <v>10</v>
      </c>
      <c r="H10" s="60">
        <f>VLOOKUP($A10,'Return Data'!$B$7:$R$2292,12,0)</f>
        <v>5.0881999999999996</v>
      </c>
      <c r="I10" s="61">
        <f t="shared" si="2"/>
        <v>6</v>
      </c>
      <c r="J10" s="60">
        <f>VLOOKUP($A10,'Return Data'!$B$7:$R$2292,13,0)</f>
        <v>5.1603000000000003</v>
      </c>
      <c r="K10" s="61">
        <f t="shared" si="3"/>
        <v>8</v>
      </c>
      <c r="L10" s="60">
        <f>VLOOKUP($A10,'Return Data'!$B$7:$R$2292,17,0)</f>
        <v>25.044499999999999</v>
      </c>
      <c r="M10" s="61">
        <f t="shared" si="4"/>
        <v>14</v>
      </c>
      <c r="N10" s="60">
        <f>VLOOKUP($A10,'Return Data'!$B$7:$R$2292,14,0)</f>
        <v>18.013500000000001</v>
      </c>
      <c r="O10" s="61">
        <f t="shared" si="5"/>
        <v>10</v>
      </c>
      <c r="P10" s="60"/>
      <c r="Q10" s="61"/>
      <c r="R10" s="60">
        <f>VLOOKUP($A10,'Return Data'!$B$7:$R$2292,16,0)</f>
        <v>9.0175000000000001</v>
      </c>
      <c r="S10" s="62">
        <f t="shared" si="6"/>
        <v>20</v>
      </c>
    </row>
    <row r="11" spans="1:20" x14ac:dyDescent="0.3">
      <c r="A11" s="58" t="s">
        <v>792</v>
      </c>
      <c r="B11" s="59">
        <f>VLOOKUP($A11,'Return Data'!$B$7:$R$2292,3,0)</f>
        <v>44817</v>
      </c>
      <c r="C11" s="60">
        <f>VLOOKUP($A11,'Return Data'!$B$7:$R$2292,4,0)</f>
        <v>34.991</v>
      </c>
      <c r="D11" s="60">
        <f>VLOOKUP($A11,'Return Data'!$B$7:$R$2292,10,0)</f>
        <v>19.930800000000001</v>
      </c>
      <c r="E11" s="61">
        <f t="shared" si="0"/>
        <v>1</v>
      </c>
      <c r="F11" s="60">
        <f>VLOOKUP($A11,'Return Data'!$B$7:$R$2292,11,0)</f>
        <v>10.997999999999999</v>
      </c>
      <c r="G11" s="61">
        <f t="shared" si="1"/>
        <v>8</v>
      </c>
      <c r="H11" s="60">
        <f>VLOOKUP($A11,'Return Data'!$B$7:$R$2292,12,0)</f>
        <v>2.3847</v>
      </c>
      <c r="I11" s="61">
        <f t="shared" si="2"/>
        <v>11</v>
      </c>
      <c r="J11" s="60">
        <f>VLOOKUP($A11,'Return Data'!$B$7:$R$2292,13,0)</f>
        <v>-0.2253</v>
      </c>
      <c r="K11" s="61">
        <f t="shared" si="3"/>
        <v>18</v>
      </c>
      <c r="L11" s="60">
        <f>VLOOKUP($A11,'Return Data'!$B$7:$R$2292,17,0)</f>
        <v>22.8231</v>
      </c>
      <c r="M11" s="61">
        <f t="shared" si="4"/>
        <v>17</v>
      </c>
      <c r="N11" s="60">
        <f>VLOOKUP($A11,'Return Data'!$B$7:$R$2292,14,0)</f>
        <v>15.9847</v>
      </c>
      <c r="O11" s="61">
        <f t="shared" si="5"/>
        <v>14</v>
      </c>
      <c r="P11" s="60">
        <f>VLOOKUP($A11,'Return Data'!$B$7:$R$2292,15,0)</f>
        <v>9.3048000000000002</v>
      </c>
      <c r="Q11" s="61">
        <f>RANK(P11,P$8:P$28,0)</f>
        <v>12</v>
      </c>
      <c r="R11" s="60">
        <f>VLOOKUP($A11,'Return Data'!$B$7:$R$2292,16,0)</f>
        <v>10.7485</v>
      </c>
      <c r="S11" s="62">
        <f t="shared" si="6"/>
        <v>18</v>
      </c>
    </row>
    <row r="12" spans="1:20" x14ac:dyDescent="0.3">
      <c r="A12" s="58" t="s">
        <v>793</v>
      </c>
      <c r="B12" s="59">
        <f>VLOOKUP($A12,'Return Data'!$B$7:$R$2292,3,0)</f>
        <v>44817</v>
      </c>
      <c r="C12" s="60">
        <f>VLOOKUP($A12,'Return Data'!$B$7:$R$2292,4,0)</f>
        <v>70.7774</v>
      </c>
      <c r="D12" s="60">
        <f>VLOOKUP($A12,'Return Data'!$B$7:$R$2292,10,0)</f>
        <v>18.2623</v>
      </c>
      <c r="E12" s="61">
        <f t="shared" si="0"/>
        <v>5</v>
      </c>
      <c r="F12" s="60">
        <f>VLOOKUP($A12,'Return Data'!$B$7:$R$2292,11,0)</f>
        <v>14.0093</v>
      </c>
      <c r="G12" s="61">
        <f t="shared" si="1"/>
        <v>5</v>
      </c>
      <c r="H12" s="60">
        <f>VLOOKUP($A12,'Return Data'!$B$7:$R$2292,12,0)</f>
        <v>7.3647</v>
      </c>
      <c r="I12" s="61">
        <f t="shared" si="2"/>
        <v>3</v>
      </c>
      <c r="J12" s="60">
        <f>VLOOKUP($A12,'Return Data'!$B$7:$R$2292,13,0)</f>
        <v>10.818899999999999</v>
      </c>
      <c r="K12" s="61">
        <f t="shared" si="3"/>
        <v>4</v>
      </c>
      <c r="L12" s="60">
        <f>VLOOKUP($A12,'Return Data'!$B$7:$R$2292,17,0)</f>
        <v>38.911099999999998</v>
      </c>
      <c r="M12" s="61">
        <f t="shared" si="4"/>
        <v>1</v>
      </c>
      <c r="N12" s="60">
        <f>VLOOKUP($A12,'Return Data'!$B$7:$R$2292,14,0)</f>
        <v>21.903099999999998</v>
      </c>
      <c r="O12" s="61">
        <f t="shared" si="5"/>
        <v>6</v>
      </c>
      <c r="P12" s="60">
        <f>VLOOKUP($A12,'Return Data'!$B$7:$R$2292,15,0)</f>
        <v>13.924200000000001</v>
      </c>
      <c r="Q12" s="61">
        <f>RANK(P12,P$8:P$28,0)</f>
        <v>4</v>
      </c>
      <c r="R12" s="60">
        <f>VLOOKUP($A12,'Return Data'!$B$7:$R$2292,16,0)</f>
        <v>13.793200000000001</v>
      </c>
      <c r="S12" s="62">
        <f t="shared" si="6"/>
        <v>13</v>
      </c>
    </row>
    <row r="13" spans="1:20" x14ac:dyDescent="0.3">
      <c r="A13" s="58" t="s">
        <v>795</v>
      </c>
      <c r="B13" s="59">
        <f>VLOOKUP($A13,'Return Data'!$B$7:$R$2292,3,0)</f>
        <v>44817</v>
      </c>
      <c r="C13" s="60">
        <f>VLOOKUP($A13,'Return Data'!$B$7:$R$2292,4,0)</f>
        <v>130.71199999999999</v>
      </c>
      <c r="D13" s="60">
        <f>VLOOKUP($A13,'Return Data'!$B$7:$R$2292,10,0)</f>
        <v>17.430599999999998</v>
      </c>
      <c r="E13" s="61">
        <f t="shared" si="0"/>
        <v>8</v>
      </c>
      <c r="F13" s="60">
        <f>VLOOKUP($A13,'Return Data'!$B$7:$R$2292,11,0)</f>
        <v>18.679099999999998</v>
      </c>
      <c r="G13" s="61">
        <f t="shared" si="1"/>
        <v>1</v>
      </c>
      <c r="H13" s="60">
        <f>VLOOKUP($A13,'Return Data'!$B$7:$R$2292,12,0)</f>
        <v>15.972</v>
      </c>
      <c r="I13" s="61">
        <f t="shared" si="2"/>
        <v>1</v>
      </c>
      <c r="J13" s="60">
        <f>VLOOKUP($A13,'Return Data'!$B$7:$R$2292,13,0)</f>
        <v>24.440200000000001</v>
      </c>
      <c r="K13" s="61">
        <f t="shared" si="3"/>
        <v>1</v>
      </c>
      <c r="L13" s="60">
        <f>VLOOKUP($A13,'Return Data'!$B$7:$R$2292,17,0)</f>
        <v>38.822600000000001</v>
      </c>
      <c r="M13" s="61">
        <f t="shared" si="4"/>
        <v>2</v>
      </c>
      <c r="N13" s="60">
        <f>VLOOKUP($A13,'Return Data'!$B$7:$R$2292,14,0)</f>
        <v>21.2882</v>
      </c>
      <c r="O13" s="61">
        <f t="shared" si="5"/>
        <v>7</v>
      </c>
      <c r="P13" s="60">
        <f>VLOOKUP($A13,'Return Data'!$B$7:$R$2292,15,0)</f>
        <v>10.792899999999999</v>
      </c>
      <c r="Q13" s="61">
        <f>RANK(P13,P$8:P$28,0)</f>
        <v>9</v>
      </c>
      <c r="R13" s="60">
        <f>VLOOKUP($A13,'Return Data'!$B$7:$R$2292,16,0)</f>
        <v>15.35</v>
      </c>
      <c r="S13" s="62">
        <f t="shared" si="6"/>
        <v>7</v>
      </c>
    </row>
    <row r="14" spans="1:20" x14ac:dyDescent="0.3">
      <c r="A14" s="58" t="s">
        <v>798</v>
      </c>
      <c r="B14" s="59">
        <f>VLOOKUP($A14,'Return Data'!$B$7:$R$2292,3,0)</f>
        <v>44817</v>
      </c>
      <c r="C14" s="60">
        <f>VLOOKUP($A14,'Return Data'!$B$7:$R$2292,4,0)</f>
        <v>51.91</v>
      </c>
      <c r="D14" s="60">
        <f>VLOOKUP($A14,'Return Data'!$B$7:$R$2292,10,0)</f>
        <v>15.7156</v>
      </c>
      <c r="E14" s="61">
        <f t="shared" si="0"/>
        <v>16</v>
      </c>
      <c r="F14" s="60">
        <f>VLOOKUP($A14,'Return Data'!$B$7:$R$2292,11,0)</f>
        <v>11.6104</v>
      </c>
      <c r="G14" s="61">
        <f t="shared" si="1"/>
        <v>7</v>
      </c>
      <c r="H14" s="60">
        <f>VLOOKUP($A14,'Return Data'!$B$7:$R$2292,12,0)</f>
        <v>5.5296000000000003</v>
      </c>
      <c r="I14" s="61">
        <f t="shared" si="2"/>
        <v>5</v>
      </c>
      <c r="J14" s="60">
        <f>VLOOKUP($A14,'Return Data'!$B$7:$R$2292,13,0)</f>
        <v>8.3716000000000008</v>
      </c>
      <c r="K14" s="61">
        <f t="shared" si="3"/>
        <v>5</v>
      </c>
      <c r="L14" s="60">
        <f>VLOOKUP($A14,'Return Data'!$B$7:$R$2292,17,0)</f>
        <v>29.856200000000001</v>
      </c>
      <c r="M14" s="61">
        <f t="shared" si="4"/>
        <v>5</v>
      </c>
      <c r="N14" s="60">
        <f>VLOOKUP($A14,'Return Data'!$B$7:$R$2292,14,0)</f>
        <v>22.016500000000001</v>
      </c>
      <c r="O14" s="61">
        <f t="shared" si="5"/>
        <v>5</v>
      </c>
      <c r="P14" s="60">
        <f>VLOOKUP($A14,'Return Data'!$B$7:$R$2292,15,0)</f>
        <v>13.566000000000001</v>
      </c>
      <c r="Q14" s="61">
        <f>RANK(P14,P$8:P$28,0)</f>
        <v>6</v>
      </c>
      <c r="R14" s="60">
        <f>VLOOKUP($A14,'Return Data'!$B$7:$R$2292,16,0)</f>
        <v>13.177899999999999</v>
      </c>
      <c r="S14" s="62">
        <f t="shared" si="6"/>
        <v>15</v>
      </c>
    </row>
    <row r="15" spans="1:20" x14ac:dyDescent="0.3">
      <c r="A15" s="58" t="s">
        <v>801</v>
      </c>
      <c r="B15" s="59">
        <f>VLOOKUP($A15,'Return Data'!$B$7:$R$2292,3,0)</f>
        <v>44817</v>
      </c>
      <c r="C15" s="60">
        <f>VLOOKUP($A15,'Return Data'!$B$7:$R$2292,4,0)</f>
        <v>15.71</v>
      </c>
      <c r="D15" s="60">
        <f>VLOOKUP($A15,'Return Data'!$B$7:$R$2292,10,0)</f>
        <v>15.770099999999999</v>
      </c>
      <c r="E15" s="61">
        <f t="shared" si="0"/>
        <v>15</v>
      </c>
      <c r="F15" s="60">
        <f>VLOOKUP($A15,'Return Data'!$B$7:$R$2292,11,0)</f>
        <v>7.9725000000000001</v>
      </c>
      <c r="G15" s="61">
        <f t="shared" si="1"/>
        <v>15</v>
      </c>
      <c r="H15" s="60">
        <f>VLOOKUP($A15,'Return Data'!$B$7:$R$2292,12,0)</f>
        <v>1.6171</v>
      </c>
      <c r="I15" s="61">
        <f t="shared" si="2"/>
        <v>13</v>
      </c>
      <c r="J15" s="60">
        <f>VLOOKUP($A15,'Return Data'!$B$7:$R$2292,13,0)</f>
        <v>4.5243000000000002</v>
      </c>
      <c r="K15" s="61">
        <f t="shared" si="3"/>
        <v>9</v>
      </c>
      <c r="L15" s="60">
        <f>VLOOKUP($A15,'Return Data'!$B$7:$R$2292,17,0)</f>
        <v>24.5808</v>
      </c>
      <c r="M15" s="61">
        <f t="shared" si="4"/>
        <v>15</v>
      </c>
      <c r="N15" s="60">
        <f>VLOOKUP($A15,'Return Data'!$B$7:$R$2292,14,0)</f>
        <v>18.9071</v>
      </c>
      <c r="O15" s="61">
        <f t="shared" si="5"/>
        <v>9</v>
      </c>
      <c r="P15" s="60"/>
      <c r="Q15" s="61"/>
      <c r="R15" s="60">
        <f>VLOOKUP($A15,'Return Data'!$B$7:$R$2292,16,0)</f>
        <v>9.8148999999999997</v>
      </c>
      <c r="S15" s="62">
        <f t="shared" si="6"/>
        <v>19</v>
      </c>
    </row>
    <row r="16" spans="1:20" x14ac:dyDescent="0.3">
      <c r="A16" s="58" t="s">
        <v>803</v>
      </c>
      <c r="B16" s="59">
        <f>VLOOKUP($A16,'Return Data'!$B$7:$R$2292,3,0)</f>
        <v>44817</v>
      </c>
      <c r="C16" s="60">
        <f>VLOOKUP($A16,'Return Data'!$B$7:$R$2292,4,0)</f>
        <v>54.701000000000001</v>
      </c>
      <c r="D16" s="60">
        <f>VLOOKUP($A16,'Return Data'!$B$7:$R$2292,10,0)</f>
        <v>16.832599999999999</v>
      </c>
      <c r="E16" s="61">
        <f t="shared" si="0"/>
        <v>10</v>
      </c>
      <c r="F16" s="60">
        <f>VLOOKUP($A16,'Return Data'!$B$7:$R$2292,11,0)</f>
        <v>6.5050999999999997</v>
      </c>
      <c r="G16" s="61">
        <f t="shared" si="1"/>
        <v>18</v>
      </c>
      <c r="H16" s="60">
        <f>VLOOKUP($A16,'Return Data'!$B$7:$R$2292,12,0)</f>
        <v>0.51639999999999997</v>
      </c>
      <c r="I16" s="61">
        <f t="shared" si="2"/>
        <v>16</v>
      </c>
      <c r="J16" s="60">
        <f>VLOOKUP($A16,'Return Data'!$B$7:$R$2292,13,0)</f>
        <v>2.9569000000000001</v>
      </c>
      <c r="K16" s="61">
        <f t="shared" si="3"/>
        <v>13</v>
      </c>
      <c r="L16" s="60">
        <f>VLOOKUP($A16,'Return Data'!$B$7:$R$2292,17,0)</f>
        <v>17.850100000000001</v>
      </c>
      <c r="M16" s="61">
        <f t="shared" si="4"/>
        <v>21</v>
      </c>
      <c r="N16" s="60">
        <f>VLOOKUP($A16,'Return Data'!$B$7:$R$2292,14,0)</f>
        <v>17.159099999999999</v>
      </c>
      <c r="O16" s="61">
        <f t="shared" si="5"/>
        <v>12</v>
      </c>
      <c r="P16" s="60">
        <f>VLOOKUP($A16,'Return Data'!$B$7:$R$2292,15,0)</f>
        <v>7.7206000000000001</v>
      </c>
      <c r="Q16" s="61">
        <f>RANK(P16,P$8:P$28,0)</f>
        <v>13</v>
      </c>
      <c r="R16" s="60">
        <f>VLOOKUP($A16,'Return Data'!$B$7:$R$2292,16,0)</f>
        <v>10.843</v>
      </c>
      <c r="S16" s="62">
        <f t="shared" si="6"/>
        <v>17</v>
      </c>
    </row>
    <row r="17" spans="1:19" x14ac:dyDescent="0.3">
      <c r="A17" s="58" t="s">
        <v>805</v>
      </c>
      <c r="B17" s="59">
        <f>VLOOKUP($A17,'Return Data'!$B$7:$R$2292,3,0)</f>
        <v>44817</v>
      </c>
      <c r="C17" s="60">
        <f>VLOOKUP($A17,'Return Data'!$B$7:$R$2292,4,0)</f>
        <v>30.585699999999999</v>
      </c>
      <c r="D17" s="60">
        <f>VLOOKUP($A17,'Return Data'!$B$7:$R$2292,10,0)</f>
        <v>18.366199999999999</v>
      </c>
      <c r="E17" s="61">
        <f t="shared" si="0"/>
        <v>4</v>
      </c>
      <c r="F17" s="60">
        <f>VLOOKUP($A17,'Return Data'!$B$7:$R$2292,11,0)</f>
        <v>9.4116999999999997</v>
      </c>
      <c r="G17" s="61">
        <f t="shared" si="1"/>
        <v>12</v>
      </c>
      <c r="H17" s="60">
        <f>VLOOKUP($A17,'Return Data'!$B$7:$R$2292,12,0)</f>
        <v>0.51</v>
      </c>
      <c r="I17" s="61">
        <f t="shared" si="2"/>
        <v>17</v>
      </c>
      <c r="J17" s="60">
        <f>VLOOKUP($A17,'Return Data'!$B$7:$R$2292,13,0)</f>
        <v>2.8713000000000002</v>
      </c>
      <c r="K17" s="61">
        <f t="shared" si="3"/>
        <v>14</v>
      </c>
      <c r="L17" s="60">
        <f>VLOOKUP($A17,'Return Data'!$B$7:$R$2292,17,0)</f>
        <v>29.792999999999999</v>
      </c>
      <c r="M17" s="61">
        <f t="shared" si="4"/>
        <v>6</v>
      </c>
      <c r="N17" s="60">
        <f>VLOOKUP($A17,'Return Data'!$B$7:$R$2292,14,0)</f>
        <v>23.832699999999999</v>
      </c>
      <c r="O17" s="61">
        <f t="shared" si="5"/>
        <v>3</v>
      </c>
      <c r="P17" s="60">
        <f>VLOOKUP($A17,'Return Data'!$B$7:$R$2292,15,0)</f>
        <v>15.3653</v>
      </c>
      <c r="Q17" s="61">
        <f>RANK(P17,P$8:P$28,0)</f>
        <v>1</v>
      </c>
      <c r="R17" s="60">
        <f>VLOOKUP($A17,'Return Data'!$B$7:$R$2292,16,0)</f>
        <v>15.249700000000001</v>
      </c>
      <c r="S17" s="62">
        <f t="shared" si="6"/>
        <v>9</v>
      </c>
    </row>
    <row r="18" spans="1:19" x14ac:dyDescent="0.3">
      <c r="A18" s="58" t="s">
        <v>2010</v>
      </c>
      <c r="B18" s="59">
        <f>VLOOKUP($A18,'Return Data'!$B$7:$R$2292,3,0)</f>
        <v>44817</v>
      </c>
      <c r="C18" s="60">
        <f>VLOOKUP($A18,'Return Data'!$B$7:$R$2292,4,0)</f>
        <v>12.2234</v>
      </c>
      <c r="D18" s="60">
        <f>VLOOKUP($A18,'Return Data'!$B$7:$R$2292,10,0)</f>
        <v>17.527000000000001</v>
      </c>
      <c r="E18" s="61">
        <f t="shared" si="0"/>
        <v>6</v>
      </c>
      <c r="F18" s="60">
        <f>VLOOKUP($A18,'Return Data'!$B$7:$R$2292,11,0)</f>
        <v>12.6768</v>
      </c>
      <c r="G18" s="61">
        <f t="shared" si="1"/>
        <v>6</v>
      </c>
      <c r="H18" s="60">
        <f>VLOOKUP($A18,'Return Data'!$B$7:$R$2292,12,0)</f>
        <v>5.0011999999999999</v>
      </c>
      <c r="I18" s="61">
        <f t="shared" si="2"/>
        <v>7</v>
      </c>
      <c r="J18" s="60">
        <f>VLOOKUP($A18,'Return Data'!$B$7:$R$2292,13,0)</f>
        <v>7.0425000000000004</v>
      </c>
      <c r="K18" s="61">
        <f t="shared" si="3"/>
        <v>6</v>
      </c>
      <c r="L18" s="60">
        <f>VLOOKUP($A18,'Return Data'!$B$7:$R$2292,17,0)</f>
        <v>23.613199999999999</v>
      </c>
      <c r="M18" s="61">
        <f t="shared" si="4"/>
        <v>16</v>
      </c>
      <c r="N18" s="60">
        <f>VLOOKUP($A18,'Return Data'!$B$7:$R$2292,14,0)</f>
        <v>12.204800000000001</v>
      </c>
      <c r="O18" s="61">
        <f t="shared" si="5"/>
        <v>17</v>
      </c>
      <c r="P18" s="60">
        <f>VLOOKUP($A18,'Return Data'!$B$7:$R$2292,15,0)</f>
        <v>6.5650000000000004</v>
      </c>
      <c r="Q18" s="61">
        <f>RANK(P18,P$8:P$28,0)</f>
        <v>14</v>
      </c>
      <c r="R18" s="60">
        <f>VLOOKUP($A18,'Return Data'!$B$7:$R$2292,16,0)</f>
        <v>1.3909</v>
      </c>
      <c r="S18" s="62">
        <f t="shared" si="6"/>
        <v>21</v>
      </c>
    </row>
    <row r="19" spans="1:19" x14ac:dyDescent="0.3">
      <c r="A19" s="58" t="s">
        <v>807</v>
      </c>
      <c r="B19" s="59">
        <f>VLOOKUP($A19,'Return Data'!$B$7:$R$2292,3,0)</f>
        <v>44817</v>
      </c>
      <c r="C19" s="60">
        <f>VLOOKUP($A19,'Return Data'!$B$7:$R$2292,4,0)</f>
        <v>17.05</v>
      </c>
      <c r="D19" s="60">
        <f>VLOOKUP($A19,'Return Data'!$B$7:$R$2292,10,0)</f>
        <v>17.149899999999999</v>
      </c>
      <c r="E19" s="61">
        <f t="shared" si="0"/>
        <v>9</v>
      </c>
      <c r="F19" s="60">
        <f>VLOOKUP($A19,'Return Data'!$B$7:$R$2292,11,0)</f>
        <v>10.757400000000001</v>
      </c>
      <c r="G19" s="61">
        <f t="shared" si="1"/>
        <v>9</v>
      </c>
      <c r="H19" s="60">
        <f>VLOOKUP($A19,'Return Data'!$B$7:$R$2292,12,0)</f>
        <v>3.3144999999999998</v>
      </c>
      <c r="I19" s="61">
        <f t="shared" si="2"/>
        <v>10</v>
      </c>
      <c r="J19" s="60">
        <f>VLOOKUP($A19,'Return Data'!$B$7:$R$2292,13,0)</f>
        <v>5.4226000000000001</v>
      </c>
      <c r="K19" s="61">
        <f t="shared" si="3"/>
        <v>7</v>
      </c>
      <c r="L19" s="60">
        <f>VLOOKUP($A19,'Return Data'!$B$7:$R$2292,17,0)</f>
        <v>28.677399999999999</v>
      </c>
      <c r="M19" s="61">
        <f t="shared" si="4"/>
        <v>8</v>
      </c>
      <c r="N19" s="60"/>
      <c r="O19" s="61"/>
      <c r="P19" s="60"/>
      <c r="Q19" s="61"/>
      <c r="R19" s="60">
        <f>VLOOKUP($A19,'Return Data'!$B$7:$R$2292,16,0)</f>
        <v>18.366499999999998</v>
      </c>
      <c r="S19" s="62">
        <f t="shared" si="6"/>
        <v>4</v>
      </c>
    </row>
    <row r="20" spans="1:19" x14ac:dyDescent="0.3">
      <c r="A20" s="58" t="s">
        <v>809</v>
      </c>
      <c r="B20" s="59">
        <f>VLOOKUP($A20,'Return Data'!$B$7:$R$2292,3,0)</f>
        <v>44817</v>
      </c>
      <c r="C20" s="60">
        <f>VLOOKUP($A20,'Return Data'!$B$7:$R$2292,4,0)</f>
        <v>16.085000000000001</v>
      </c>
      <c r="D20" s="60">
        <f>VLOOKUP($A20,'Return Data'!$B$7:$R$2292,10,0)</f>
        <v>12.569100000000001</v>
      </c>
      <c r="E20" s="61">
        <f t="shared" si="0"/>
        <v>20</v>
      </c>
      <c r="F20" s="60">
        <f>VLOOKUP($A20,'Return Data'!$B$7:$R$2292,11,0)</f>
        <v>6.9623999999999997</v>
      </c>
      <c r="G20" s="61">
        <f t="shared" si="1"/>
        <v>17</v>
      </c>
      <c r="H20" s="60">
        <f>VLOOKUP($A20,'Return Data'!$B$7:$R$2292,12,0)</f>
        <v>0.42449999999999999</v>
      </c>
      <c r="I20" s="61">
        <f t="shared" si="2"/>
        <v>18</v>
      </c>
      <c r="J20" s="60">
        <f>VLOOKUP($A20,'Return Data'!$B$7:$R$2292,13,0)</f>
        <v>-1.819</v>
      </c>
      <c r="K20" s="61">
        <f t="shared" si="3"/>
        <v>20</v>
      </c>
      <c r="L20" s="60">
        <f>VLOOKUP($A20,'Return Data'!$B$7:$R$2292,17,0)</f>
        <v>18.433299999999999</v>
      </c>
      <c r="M20" s="61">
        <f t="shared" si="4"/>
        <v>20</v>
      </c>
      <c r="N20" s="60">
        <f>VLOOKUP($A20,'Return Data'!$B$7:$R$2292,14,0)</f>
        <v>15.5084</v>
      </c>
      <c r="O20" s="61">
        <f>RANK(N20,N$8:N$28,0)</f>
        <v>16</v>
      </c>
      <c r="P20" s="60"/>
      <c r="Q20" s="61"/>
      <c r="R20" s="60">
        <f>VLOOKUP($A20,'Return Data'!$B$7:$R$2292,16,0)</f>
        <v>13.1126</v>
      </c>
      <c r="S20" s="62">
        <f t="shared" si="6"/>
        <v>16</v>
      </c>
    </row>
    <row r="21" spans="1:19" x14ac:dyDescent="0.3">
      <c r="A21" s="58" t="s">
        <v>811</v>
      </c>
      <c r="B21" s="59">
        <f>VLOOKUP($A21,'Return Data'!$B$7:$R$2292,3,0)</f>
        <v>44817</v>
      </c>
      <c r="C21" s="60">
        <f>VLOOKUP($A21,'Return Data'!$B$7:$R$2292,4,0)</f>
        <v>19.256</v>
      </c>
      <c r="D21" s="60">
        <f>VLOOKUP($A21,'Return Data'!$B$7:$R$2292,10,0)</f>
        <v>12.260199999999999</v>
      </c>
      <c r="E21" s="61">
        <f t="shared" si="0"/>
        <v>21</v>
      </c>
      <c r="F21" s="60">
        <f>VLOOKUP($A21,'Return Data'!$B$7:$R$2292,11,0)</f>
        <v>4.5782999999999996</v>
      </c>
      <c r="G21" s="61">
        <f t="shared" si="1"/>
        <v>19</v>
      </c>
      <c r="H21" s="60">
        <f>VLOOKUP($A21,'Return Data'!$B$7:$R$2292,12,0)</f>
        <v>-4.9085999999999999</v>
      </c>
      <c r="I21" s="61">
        <f t="shared" si="2"/>
        <v>19</v>
      </c>
      <c r="J21" s="60">
        <f>VLOOKUP($A21,'Return Data'!$B$7:$R$2292,13,0)</f>
        <v>-0.77300000000000002</v>
      </c>
      <c r="K21" s="61">
        <f t="shared" si="3"/>
        <v>19</v>
      </c>
      <c r="L21" s="60">
        <f>VLOOKUP($A21,'Return Data'!$B$7:$R$2292,17,0)</f>
        <v>26.8733</v>
      </c>
      <c r="M21" s="61">
        <f t="shared" si="4"/>
        <v>11</v>
      </c>
      <c r="N21" s="60"/>
      <c r="O21" s="61"/>
      <c r="P21" s="60"/>
      <c r="Q21" s="61"/>
      <c r="R21" s="60">
        <f>VLOOKUP($A21,'Return Data'!$B$7:$R$2292,16,0)</f>
        <v>21.696000000000002</v>
      </c>
      <c r="S21" s="62">
        <f t="shared" si="6"/>
        <v>1</v>
      </c>
    </row>
    <row r="22" spans="1:19" x14ac:dyDescent="0.3">
      <c r="A22" s="58" t="s">
        <v>813</v>
      </c>
      <c r="B22" s="59">
        <f>VLOOKUP($A22,'Return Data'!$B$7:$R$2292,3,0)</f>
        <v>44817</v>
      </c>
      <c r="C22" s="60">
        <f>VLOOKUP($A22,'Return Data'!$B$7:$R$2292,4,0)</f>
        <v>34.337000000000003</v>
      </c>
      <c r="D22" s="60">
        <f>VLOOKUP($A22,'Return Data'!$B$7:$R$2292,10,0)</f>
        <v>16.798100000000002</v>
      </c>
      <c r="E22" s="61">
        <f t="shared" si="0"/>
        <v>11</v>
      </c>
      <c r="F22" s="60">
        <f>VLOOKUP($A22,'Return Data'!$B$7:$R$2292,11,0)</f>
        <v>16.050799999999999</v>
      </c>
      <c r="G22" s="61">
        <f t="shared" si="1"/>
        <v>3</v>
      </c>
      <c r="H22" s="60">
        <f>VLOOKUP($A22,'Return Data'!$B$7:$R$2292,12,0)</f>
        <v>3.9321999999999999</v>
      </c>
      <c r="I22" s="61">
        <f t="shared" si="2"/>
        <v>8</v>
      </c>
      <c r="J22" s="60">
        <f>VLOOKUP($A22,'Return Data'!$B$7:$R$2292,13,0)</f>
        <v>7.3200000000000001E-2</v>
      </c>
      <c r="K22" s="61">
        <f t="shared" si="3"/>
        <v>17</v>
      </c>
      <c r="L22" s="60">
        <f>VLOOKUP($A22,'Return Data'!$B$7:$R$2292,17,0)</f>
        <v>21.829599999999999</v>
      </c>
      <c r="M22" s="61">
        <f t="shared" si="4"/>
        <v>18</v>
      </c>
      <c r="N22" s="60">
        <f>VLOOKUP($A22,'Return Data'!$B$7:$R$2292,14,0)</f>
        <v>17.0639</v>
      </c>
      <c r="O22" s="61">
        <f>RANK(N22,N$8:N$28,0)</f>
        <v>13</v>
      </c>
      <c r="P22" s="60">
        <f>VLOOKUP($A22,'Return Data'!$B$7:$R$2292,15,0)</f>
        <v>10.1305</v>
      </c>
      <c r="Q22" s="61">
        <f>RANK(P22,P$8:P$28,0)</f>
        <v>11</v>
      </c>
      <c r="R22" s="60">
        <f>VLOOKUP($A22,'Return Data'!$B$7:$R$2292,16,0)</f>
        <v>14.116099999999999</v>
      </c>
      <c r="S22" s="62">
        <f t="shared" si="6"/>
        <v>12</v>
      </c>
    </row>
    <row r="23" spans="1:19" x14ac:dyDescent="0.3">
      <c r="A23" s="58" t="s">
        <v>814</v>
      </c>
      <c r="B23" s="59">
        <f>VLOOKUP($A23,'Return Data'!$B$7:$R$2292,3,0)</f>
        <v>44817</v>
      </c>
      <c r="C23" s="60">
        <f>VLOOKUP($A23,'Return Data'!$B$7:$R$2292,4,0)</f>
        <v>83.897199999999998</v>
      </c>
      <c r="D23" s="60">
        <f>VLOOKUP($A23,'Return Data'!$B$7:$R$2292,10,0)</f>
        <v>17.4621</v>
      </c>
      <c r="E23" s="61">
        <f t="shared" si="0"/>
        <v>7</v>
      </c>
      <c r="F23" s="60">
        <f>VLOOKUP($A23,'Return Data'!$B$7:$R$2292,11,0)</f>
        <v>14.953200000000001</v>
      </c>
      <c r="G23" s="61">
        <f t="shared" si="1"/>
        <v>4</v>
      </c>
      <c r="H23" s="60">
        <f>VLOOKUP($A23,'Return Data'!$B$7:$R$2292,12,0)</f>
        <v>8.6826000000000008</v>
      </c>
      <c r="I23" s="61">
        <f t="shared" si="2"/>
        <v>2</v>
      </c>
      <c r="J23" s="60">
        <f>VLOOKUP($A23,'Return Data'!$B$7:$R$2292,13,0)</f>
        <v>11.3215</v>
      </c>
      <c r="K23" s="61">
        <f t="shared" si="3"/>
        <v>3</v>
      </c>
      <c r="L23" s="60">
        <f>VLOOKUP($A23,'Return Data'!$B$7:$R$2292,17,0)</f>
        <v>36.1751</v>
      </c>
      <c r="M23" s="61">
        <f t="shared" si="4"/>
        <v>3</v>
      </c>
      <c r="N23" s="60">
        <f>VLOOKUP($A23,'Return Data'!$B$7:$R$2292,14,0)</f>
        <v>24.858599999999999</v>
      </c>
      <c r="O23" s="61">
        <f>RANK(N23,N$8:N$28,0)</f>
        <v>2</v>
      </c>
      <c r="P23" s="60">
        <f>VLOOKUP($A23,'Return Data'!$B$7:$R$2292,15,0)</f>
        <v>13.2569</v>
      </c>
      <c r="Q23" s="61">
        <f>RANK(P23,P$8:P$28,0)</f>
        <v>7</v>
      </c>
      <c r="R23" s="60">
        <f>VLOOKUP($A23,'Return Data'!$B$7:$R$2292,16,0)</f>
        <v>14.482699999999999</v>
      </c>
      <c r="S23" s="62">
        <f t="shared" si="6"/>
        <v>10</v>
      </c>
    </row>
    <row r="24" spans="1:19" x14ac:dyDescent="0.3">
      <c r="A24" s="58" t="s">
        <v>816</v>
      </c>
      <c r="B24" s="59">
        <f>VLOOKUP($A24,'Return Data'!$B$7:$R$2292,3,0)</f>
        <v>44817</v>
      </c>
      <c r="C24" s="60">
        <f>VLOOKUP($A24,'Return Data'!$B$7:$R$2292,4,0)</f>
        <v>59.894599999999997</v>
      </c>
      <c r="D24" s="60">
        <f>VLOOKUP($A24,'Return Data'!$B$7:$R$2292,10,0)</f>
        <v>19.706800000000001</v>
      </c>
      <c r="E24" s="61">
        <f t="shared" si="0"/>
        <v>2</v>
      </c>
      <c r="F24" s="60">
        <f>VLOOKUP($A24,'Return Data'!$B$7:$R$2292,11,0)</f>
        <v>18.596800000000002</v>
      </c>
      <c r="G24" s="61">
        <f t="shared" si="1"/>
        <v>2</v>
      </c>
      <c r="H24" s="60">
        <f>VLOOKUP($A24,'Return Data'!$B$7:$R$2292,12,0)</f>
        <v>7.2769000000000004</v>
      </c>
      <c r="I24" s="61">
        <f t="shared" si="2"/>
        <v>4</v>
      </c>
      <c r="J24" s="60">
        <f>VLOOKUP($A24,'Return Data'!$B$7:$R$2292,13,0)</f>
        <v>13.278</v>
      </c>
      <c r="K24" s="61">
        <f t="shared" si="3"/>
        <v>2</v>
      </c>
      <c r="L24" s="60">
        <f>VLOOKUP($A24,'Return Data'!$B$7:$R$2292,17,0)</f>
        <v>35.7361</v>
      </c>
      <c r="M24" s="61">
        <f t="shared" si="4"/>
        <v>4</v>
      </c>
      <c r="N24" s="60">
        <f>VLOOKUP($A24,'Return Data'!$B$7:$R$2292,14,0)</f>
        <v>25.617599999999999</v>
      </c>
      <c r="O24" s="61">
        <f>RANK(N24,N$8:N$28,0)</f>
        <v>1</v>
      </c>
      <c r="P24" s="60">
        <f>VLOOKUP($A24,'Return Data'!$B$7:$R$2292,15,0)</f>
        <v>14.326700000000001</v>
      </c>
      <c r="Q24" s="61">
        <f>RANK(P24,P$8:P$28,0)</f>
        <v>3</v>
      </c>
      <c r="R24" s="60">
        <f>VLOOKUP($A24,'Return Data'!$B$7:$R$2292,16,0)</f>
        <v>13.509499999999999</v>
      </c>
      <c r="S24" s="62">
        <f t="shared" si="6"/>
        <v>14</v>
      </c>
    </row>
    <row r="25" spans="1:19" x14ac:dyDescent="0.3">
      <c r="A25" s="58" t="s">
        <v>819</v>
      </c>
      <c r="B25" s="59">
        <f>VLOOKUP($A25,'Return Data'!$B$7:$R$2292,3,0)</f>
        <v>44817</v>
      </c>
      <c r="C25" s="60">
        <f>VLOOKUP($A25,'Return Data'!$B$7:$R$2292,4,0)</f>
        <v>237.0147</v>
      </c>
      <c r="D25" s="60">
        <f>VLOOKUP($A25,'Return Data'!$B$7:$R$2292,10,0)</f>
        <v>15.421200000000001</v>
      </c>
      <c r="E25" s="61">
        <f t="shared" si="0"/>
        <v>18</v>
      </c>
      <c r="F25" s="60">
        <f>VLOOKUP($A25,'Return Data'!$B$7:$R$2292,11,0)</f>
        <v>4.3395999999999999</v>
      </c>
      <c r="G25" s="61">
        <f t="shared" si="1"/>
        <v>20</v>
      </c>
      <c r="H25" s="60">
        <f>VLOOKUP($A25,'Return Data'!$B$7:$R$2292,12,0)</f>
        <v>-6.4566999999999997</v>
      </c>
      <c r="I25" s="61">
        <f t="shared" si="2"/>
        <v>20</v>
      </c>
      <c r="J25" s="60">
        <f>VLOOKUP($A25,'Return Data'!$B$7:$R$2292,13,0)</f>
        <v>0.69750000000000001</v>
      </c>
      <c r="K25" s="61">
        <f t="shared" si="3"/>
        <v>16</v>
      </c>
      <c r="L25" s="60">
        <f>VLOOKUP($A25,'Return Data'!$B$7:$R$2292,17,0)</f>
        <v>26.793199999999999</v>
      </c>
      <c r="M25" s="61">
        <f t="shared" si="4"/>
        <v>12</v>
      </c>
      <c r="N25" s="60">
        <f>VLOOKUP($A25,'Return Data'!$B$7:$R$2292,14,0)</f>
        <v>19.927</v>
      </c>
      <c r="O25" s="61">
        <f>RANK(N25,N$8:N$28,0)</f>
        <v>8</v>
      </c>
      <c r="P25" s="60">
        <f>VLOOKUP($A25,'Return Data'!$B$7:$R$2292,15,0)</f>
        <v>14.395300000000001</v>
      </c>
      <c r="Q25" s="61">
        <f>RANK(P25,P$8:P$28,0)</f>
        <v>2</v>
      </c>
      <c r="R25" s="60">
        <f>VLOOKUP($A25,'Return Data'!$B$7:$R$2292,16,0)</f>
        <v>19.304400000000001</v>
      </c>
      <c r="S25" s="62">
        <f t="shared" si="6"/>
        <v>3</v>
      </c>
    </row>
    <row r="26" spans="1:19" x14ac:dyDescent="0.3">
      <c r="A26" s="58" t="s">
        <v>1912</v>
      </c>
      <c r="B26" s="59">
        <f>VLOOKUP($A26,'Return Data'!$B$7:$R$2292,3,0)</f>
        <v>44817</v>
      </c>
      <c r="C26" s="60">
        <f>VLOOKUP($A26,'Return Data'!$B$7:$R$2292,4,0)</f>
        <v>113.06019999999999</v>
      </c>
      <c r="D26" s="60">
        <f>VLOOKUP($A26,'Return Data'!$B$7:$R$2292,10,0)</f>
        <v>18.5853</v>
      </c>
      <c r="E26" s="61">
        <f t="shared" si="0"/>
        <v>3</v>
      </c>
      <c r="F26" s="60">
        <f>VLOOKUP($A26,'Return Data'!$B$7:$R$2292,11,0)</f>
        <v>8.7988</v>
      </c>
      <c r="G26" s="61">
        <f t="shared" si="1"/>
        <v>14</v>
      </c>
      <c r="H26" s="60">
        <f>VLOOKUP($A26,'Return Data'!$B$7:$R$2292,12,0)</f>
        <v>0.87460000000000004</v>
      </c>
      <c r="I26" s="61">
        <f t="shared" si="2"/>
        <v>15</v>
      </c>
      <c r="J26" s="60">
        <f>VLOOKUP($A26,'Return Data'!$B$7:$R$2292,13,0)</f>
        <v>4.5208000000000004</v>
      </c>
      <c r="K26" s="61">
        <f t="shared" si="3"/>
        <v>10</v>
      </c>
      <c r="L26" s="60">
        <f>VLOOKUP($A26,'Return Data'!$B$7:$R$2292,17,0)</f>
        <v>28.854299999999999</v>
      </c>
      <c r="M26" s="61">
        <f t="shared" si="4"/>
        <v>7</v>
      </c>
      <c r="N26" s="60">
        <f>VLOOKUP($A26,'Return Data'!$B$7:$R$2292,14,0)</f>
        <v>22.413499999999999</v>
      </c>
      <c r="O26" s="61">
        <f>RANK(N26,N$8:N$28,0)</f>
        <v>4</v>
      </c>
      <c r="P26" s="60">
        <f>VLOOKUP($A26,'Return Data'!$B$7:$R$2292,15,0)</f>
        <v>13.714399999999999</v>
      </c>
      <c r="Q26" s="61">
        <f>RANK(P26,P$8:P$28,0)</f>
        <v>5</v>
      </c>
      <c r="R26" s="60">
        <f>VLOOKUP($A26,'Return Data'!$B$7:$R$2292,16,0)</f>
        <v>15.4818</v>
      </c>
      <c r="S26" s="62">
        <f t="shared" si="6"/>
        <v>6</v>
      </c>
    </row>
    <row r="27" spans="1:19" x14ac:dyDescent="0.3">
      <c r="A27" s="58" t="s">
        <v>823</v>
      </c>
      <c r="B27" s="59">
        <f>VLOOKUP($A27,'Return Data'!$B$7:$R$2292,3,0)</f>
        <v>44817</v>
      </c>
      <c r="C27" s="60">
        <f>VLOOKUP($A27,'Return Data'!$B$7:$R$2292,4,0)</f>
        <v>15.5726</v>
      </c>
      <c r="D27" s="60">
        <f>VLOOKUP($A27,'Return Data'!$B$7:$R$2292,10,0)</f>
        <v>15.5769</v>
      </c>
      <c r="E27" s="61">
        <f t="shared" si="0"/>
        <v>17</v>
      </c>
      <c r="F27" s="60">
        <f>VLOOKUP($A27,'Return Data'!$B$7:$R$2292,11,0)</f>
        <v>7.6497000000000002</v>
      </c>
      <c r="G27" s="61">
        <f t="shared" si="1"/>
        <v>16</v>
      </c>
      <c r="H27" s="60">
        <f>VLOOKUP($A27,'Return Data'!$B$7:$R$2292,12,0)</f>
        <v>3.3439999999999999</v>
      </c>
      <c r="I27" s="61">
        <f t="shared" si="2"/>
        <v>9</v>
      </c>
      <c r="J27" s="60">
        <f>VLOOKUP($A27,'Return Data'!$B$7:$R$2292,13,0)</f>
        <v>3.5385</v>
      </c>
      <c r="K27" s="61">
        <f t="shared" si="3"/>
        <v>11</v>
      </c>
      <c r="L27" s="60">
        <f>VLOOKUP($A27,'Return Data'!$B$7:$R$2292,17,0)</f>
        <v>28.559799999999999</v>
      </c>
      <c r="M27" s="61">
        <f t="shared" si="4"/>
        <v>9</v>
      </c>
      <c r="N27" s="60"/>
      <c r="O27" s="61"/>
      <c r="P27" s="60"/>
      <c r="Q27" s="61"/>
      <c r="R27" s="60">
        <f>VLOOKUP($A27,'Return Data'!$B$7:$R$2292,16,0)</f>
        <v>17.3034</v>
      </c>
      <c r="S27" s="62">
        <f t="shared" si="6"/>
        <v>5</v>
      </c>
    </row>
    <row r="28" spans="1:19" x14ac:dyDescent="0.3">
      <c r="A28" s="58" t="s">
        <v>825</v>
      </c>
      <c r="B28" s="59">
        <f>VLOOKUP($A28,'Return Data'!$B$7:$R$2292,3,0)</f>
        <v>44817</v>
      </c>
      <c r="C28" s="60">
        <f>VLOOKUP($A28,'Return Data'!$B$7:$R$2292,4,0)</f>
        <v>18.39</v>
      </c>
      <c r="D28" s="60">
        <f>VLOOKUP($A28,'Return Data'!$B$7:$R$2292,10,0)</f>
        <v>15.9521</v>
      </c>
      <c r="E28" s="61">
        <f t="shared" si="0"/>
        <v>13</v>
      </c>
      <c r="F28" s="60">
        <f>VLOOKUP($A28,'Return Data'!$B$7:$R$2292,11,0)</f>
        <v>10.251799999999999</v>
      </c>
      <c r="G28" s="61">
        <f t="shared" si="1"/>
        <v>11</v>
      </c>
      <c r="H28" s="60">
        <f>VLOOKUP($A28,'Return Data'!$B$7:$R$2292,12,0)</f>
        <v>1.1551</v>
      </c>
      <c r="I28" s="61">
        <f t="shared" si="2"/>
        <v>14</v>
      </c>
      <c r="J28" s="60">
        <f>VLOOKUP($A28,'Return Data'!$B$7:$R$2292,13,0)</f>
        <v>2.8523000000000001</v>
      </c>
      <c r="K28" s="61">
        <f t="shared" si="3"/>
        <v>15</v>
      </c>
      <c r="L28" s="60">
        <f>VLOOKUP($A28,'Return Data'!$B$7:$R$2292,17,0)</f>
        <v>27.2057</v>
      </c>
      <c r="M28" s="61">
        <f t="shared" si="4"/>
        <v>10</v>
      </c>
      <c r="N28" s="60"/>
      <c r="O28" s="61"/>
      <c r="P28" s="60"/>
      <c r="Q28" s="61"/>
      <c r="R28" s="60">
        <f>VLOOKUP($A28,'Return Data'!$B$7:$R$2292,16,0)</f>
        <v>21.642600000000002</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16.617233333333331</v>
      </c>
      <c r="E30" s="69"/>
      <c r="F30" s="70">
        <f>AVERAGE(F8:F28)</f>
        <v>10.351833333333335</v>
      </c>
      <c r="G30" s="69"/>
      <c r="H30" s="70">
        <f>AVERAGE(H8:H28)</f>
        <v>2.6718571428571432</v>
      </c>
      <c r="I30" s="69"/>
      <c r="J30" s="70">
        <f>AVERAGE(J8:J28)</f>
        <v>4.7609476190476201</v>
      </c>
      <c r="K30" s="69"/>
      <c r="L30" s="70">
        <f>AVERAGE(L8:L28)</f>
        <v>27.452114285714288</v>
      </c>
      <c r="M30" s="69"/>
      <c r="N30" s="70">
        <f>AVERAGE(N8:N28)</f>
        <v>19.443999999999999</v>
      </c>
      <c r="O30" s="69"/>
      <c r="P30" s="70">
        <f>AVERAGE(P8:P28)</f>
        <v>11.77825</v>
      </c>
      <c r="Q30" s="69"/>
      <c r="R30" s="70">
        <f>AVERAGE(R8:R28)</f>
        <v>14.185466666666668</v>
      </c>
      <c r="S30" s="71"/>
    </row>
    <row r="31" spans="1:19" x14ac:dyDescent="0.3">
      <c r="A31" s="68" t="s">
        <v>28</v>
      </c>
      <c r="B31" s="69"/>
      <c r="C31" s="69"/>
      <c r="D31" s="70">
        <f>MIN(D8:D28)</f>
        <v>12.260199999999999</v>
      </c>
      <c r="E31" s="69"/>
      <c r="F31" s="70">
        <f>MIN(F8:F28)</f>
        <v>2.9822000000000002</v>
      </c>
      <c r="G31" s="69"/>
      <c r="H31" s="70">
        <f>MIN(H8:H28)</f>
        <v>-7.7949999999999999</v>
      </c>
      <c r="I31" s="69"/>
      <c r="J31" s="70">
        <f>MIN(J8:J28)</f>
        <v>-8.5237999999999996</v>
      </c>
      <c r="K31" s="69"/>
      <c r="L31" s="70">
        <f>MIN(L8:L28)</f>
        <v>17.850100000000001</v>
      </c>
      <c r="M31" s="69"/>
      <c r="N31" s="70">
        <f>MIN(N8:N28)</f>
        <v>12.204800000000001</v>
      </c>
      <c r="O31" s="69"/>
      <c r="P31" s="70">
        <f>MIN(P8:P28)</f>
        <v>6.5650000000000004</v>
      </c>
      <c r="Q31" s="69"/>
      <c r="R31" s="70">
        <f>MIN(R8:R28)</f>
        <v>1.3909</v>
      </c>
      <c r="S31" s="71"/>
    </row>
    <row r="32" spans="1:19" ht="15" thickBot="1" x14ac:dyDescent="0.35">
      <c r="A32" s="72" t="s">
        <v>29</v>
      </c>
      <c r="B32" s="73"/>
      <c r="C32" s="73"/>
      <c r="D32" s="74">
        <f>MAX(D8:D28)</f>
        <v>19.930800000000001</v>
      </c>
      <c r="E32" s="73"/>
      <c r="F32" s="74">
        <f>MAX(F8:F28)</f>
        <v>18.679099999999998</v>
      </c>
      <c r="G32" s="73"/>
      <c r="H32" s="74">
        <f>MAX(H8:H28)</f>
        <v>15.972</v>
      </c>
      <c r="I32" s="73"/>
      <c r="J32" s="74">
        <f>MAX(J8:J28)</f>
        <v>24.440200000000001</v>
      </c>
      <c r="K32" s="73"/>
      <c r="L32" s="74">
        <f>MAX(L8:L28)</f>
        <v>38.911099999999998</v>
      </c>
      <c r="M32" s="73"/>
      <c r="N32" s="74">
        <f>MAX(N8:N28)</f>
        <v>25.617599999999999</v>
      </c>
      <c r="O32" s="73"/>
      <c r="P32" s="74">
        <f>MAX(P8:P28)</f>
        <v>15.3653</v>
      </c>
      <c r="Q32" s="73"/>
      <c r="R32" s="74">
        <f>MAX(R8:R28)</f>
        <v>21.696000000000002</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44817</v>
      </c>
      <c r="C8" s="60">
        <f>VLOOKUP($A8,'Return Data'!$B$7:$R$2292,4,0)</f>
        <v>59.882300000000001</v>
      </c>
      <c r="D8" s="60">
        <f>VLOOKUP($A8,'Return Data'!$B$7:$R$2292,10,0)</f>
        <v>18.8263</v>
      </c>
      <c r="E8" s="61">
        <f t="shared" ref="E8:E29" si="0">RANK(D8,D$8:D$29,0)</f>
        <v>14</v>
      </c>
      <c r="F8" s="60">
        <f>VLOOKUP($A8,'Return Data'!$B$7:$R$2292,11,0)</f>
        <v>9.8461999999999996</v>
      </c>
      <c r="G8" s="61">
        <f t="shared" ref="G8:G29" si="1">RANK(F8,F$8:F$29,0)</f>
        <v>19</v>
      </c>
      <c r="H8" s="60">
        <f>VLOOKUP($A8,'Return Data'!$B$7:$R$2292,12,0)</f>
        <v>-1.2462</v>
      </c>
      <c r="I8" s="61">
        <f t="shared" ref="I8:I29" si="2">RANK(H8,H$8:H$29,0)</f>
        <v>20</v>
      </c>
      <c r="J8" s="60">
        <f>VLOOKUP($A8,'Return Data'!$B$7:$R$2292,13,0)</f>
        <v>0.90129999999999999</v>
      </c>
      <c r="K8" s="61">
        <f t="shared" ref="K8:K29" si="3">RANK(J8,J$8:J$29,0)</f>
        <v>20</v>
      </c>
      <c r="L8" s="60">
        <f>VLOOKUP($A8,'Return Data'!$B$7:$R$2292,17,0)</f>
        <v>38.312399999999997</v>
      </c>
      <c r="M8" s="61">
        <f t="shared" ref="M8:M18" si="4">RANK(L8,L$8:L$29,0)</f>
        <v>21</v>
      </c>
      <c r="N8" s="60">
        <f>VLOOKUP($A8,'Return Data'!$B$7:$R$2292,14,0)</f>
        <v>23.295200000000001</v>
      </c>
      <c r="O8" s="61">
        <f>RANK(N8,N$8:N$29,0)</f>
        <v>20</v>
      </c>
      <c r="P8" s="60">
        <f>VLOOKUP($A8,'Return Data'!$B$7:$R$2292,15,0)</f>
        <v>8.1943000000000001</v>
      </c>
      <c r="Q8" s="61">
        <f>RANK(P8,P$8:P$29,0)</f>
        <v>15</v>
      </c>
      <c r="R8" s="60">
        <f>VLOOKUP($A8,'Return Data'!$B$7:$R$2292,16,0)</f>
        <v>16.799199999999999</v>
      </c>
      <c r="S8" s="62">
        <f t="shared" ref="S8:S29" si="5">RANK(R8,R$8:R$29,0)</f>
        <v>18</v>
      </c>
    </row>
    <row r="9" spans="1:20" x14ac:dyDescent="0.3">
      <c r="A9" s="58" t="s">
        <v>1355</v>
      </c>
      <c r="B9" s="59">
        <f>VLOOKUP($A9,'Return Data'!$B$7:$R$2292,3,0)</f>
        <v>44817</v>
      </c>
      <c r="C9" s="60">
        <f>VLOOKUP($A9,'Return Data'!$B$7:$R$2292,4,0)</f>
        <v>72.900000000000006</v>
      </c>
      <c r="D9" s="60">
        <f>VLOOKUP($A9,'Return Data'!$B$7:$R$2292,10,0)</f>
        <v>17.846800000000002</v>
      </c>
      <c r="E9" s="61">
        <f t="shared" si="0"/>
        <v>19</v>
      </c>
      <c r="F9" s="60">
        <f>VLOOKUP($A9,'Return Data'!$B$7:$R$2292,11,0)</f>
        <v>11.519</v>
      </c>
      <c r="G9" s="61">
        <f t="shared" si="1"/>
        <v>15</v>
      </c>
      <c r="H9" s="60">
        <f>VLOOKUP($A9,'Return Data'!$B$7:$R$2292,12,0)</f>
        <v>7.665</v>
      </c>
      <c r="I9" s="61">
        <f t="shared" si="2"/>
        <v>10</v>
      </c>
      <c r="J9" s="60">
        <f>VLOOKUP($A9,'Return Data'!$B$7:$R$2292,13,0)</f>
        <v>12.953200000000001</v>
      </c>
      <c r="K9" s="61">
        <f t="shared" si="3"/>
        <v>12</v>
      </c>
      <c r="L9" s="60">
        <f>VLOOKUP($A9,'Return Data'!$B$7:$R$2292,17,0)</f>
        <v>44.485599999999998</v>
      </c>
      <c r="M9" s="61">
        <f t="shared" si="4"/>
        <v>14</v>
      </c>
      <c r="N9" s="60">
        <f>VLOOKUP($A9,'Return Data'!$B$7:$R$2292,14,0)</f>
        <v>32.7468</v>
      </c>
      <c r="O9" s="61">
        <f>RANK(N9,N$8:N$29,0)</f>
        <v>14</v>
      </c>
      <c r="P9" s="60">
        <f>VLOOKUP($A9,'Return Data'!$B$7:$R$2292,15,0)</f>
        <v>21.827300000000001</v>
      </c>
      <c r="Q9" s="61">
        <f>RANK(P9,P$8:P$29,0)</f>
        <v>2</v>
      </c>
      <c r="R9" s="60">
        <f>VLOOKUP($A9,'Return Data'!$B$7:$R$2292,16,0)</f>
        <v>25.342500000000001</v>
      </c>
      <c r="S9" s="62">
        <f t="shared" si="5"/>
        <v>8</v>
      </c>
    </row>
    <row r="10" spans="1:20" x14ac:dyDescent="0.3">
      <c r="A10" s="58" t="s">
        <v>2039</v>
      </c>
      <c r="B10" s="59">
        <f>VLOOKUP($A10,'Return Data'!$B$7:$R$2292,3,0)</f>
        <v>44817</v>
      </c>
      <c r="C10" s="60">
        <f>VLOOKUP($A10,'Return Data'!$B$7:$R$2292,4,0)</f>
        <v>29.77</v>
      </c>
      <c r="D10" s="60">
        <f>VLOOKUP($A10,'Return Data'!$B$7:$R$2292,10,0)</f>
        <v>22.560700000000001</v>
      </c>
      <c r="E10" s="61">
        <f t="shared" si="0"/>
        <v>3</v>
      </c>
      <c r="F10" s="60">
        <f>VLOOKUP($A10,'Return Data'!$B$7:$R$2292,11,0)</f>
        <v>11.4147</v>
      </c>
      <c r="G10" s="61">
        <f t="shared" si="1"/>
        <v>17</v>
      </c>
      <c r="H10" s="60">
        <f>VLOOKUP($A10,'Return Data'!$B$7:$R$2292,12,0)</f>
        <v>4.8978000000000002</v>
      </c>
      <c r="I10" s="61">
        <f t="shared" si="2"/>
        <v>14</v>
      </c>
      <c r="J10" s="60">
        <f>VLOOKUP($A10,'Return Data'!$B$7:$R$2292,13,0)</f>
        <v>13.193899999999999</v>
      </c>
      <c r="K10" s="61">
        <f t="shared" si="3"/>
        <v>11</v>
      </c>
      <c r="L10" s="60">
        <f>VLOOKUP($A10,'Return Data'!$B$7:$R$2292,17,0)</f>
        <v>47.685200000000002</v>
      </c>
      <c r="M10" s="61">
        <f t="shared" si="4"/>
        <v>10</v>
      </c>
      <c r="N10" s="60">
        <f>VLOOKUP($A10,'Return Data'!$B$7:$R$2292,14,0)</f>
        <v>44.5334</v>
      </c>
      <c r="O10" s="61">
        <f>RANK(N10,N$8:N$29,0)</f>
        <v>2</v>
      </c>
      <c r="P10" s="60"/>
      <c r="Q10" s="61"/>
      <c r="R10" s="60">
        <f>VLOOKUP($A10,'Return Data'!$B$7:$R$2292,16,0)</f>
        <v>33.900100000000002</v>
      </c>
      <c r="S10" s="62">
        <f t="shared" si="5"/>
        <v>2</v>
      </c>
    </row>
    <row r="11" spans="1:20" x14ac:dyDescent="0.3">
      <c r="A11" s="58" t="s">
        <v>1357</v>
      </c>
      <c r="B11" s="59">
        <f>VLOOKUP($A11,'Return Data'!$B$7:$R$2292,3,0)</f>
        <v>44817</v>
      </c>
      <c r="C11" s="60">
        <f>VLOOKUP($A11,'Return Data'!$B$7:$R$2292,4,0)</f>
        <v>27.51</v>
      </c>
      <c r="D11" s="60">
        <f>VLOOKUP($A11,'Return Data'!$B$7:$R$2292,10,0)</f>
        <v>18.8337</v>
      </c>
      <c r="E11" s="61">
        <f t="shared" si="0"/>
        <v>13</v>
      </c>
      <c r="F11" s="60">
        <f>VLOOKUP($A11,'Return Data'!$B$7:$R$2292,11,0)</f>
        <v>13.256500000000001</v>
      </c>
      <c r="G11" s="61">
        <f t="shared" si="1"/>
        <v>10</v>
      </c>
      <c r="H11" s="60">
        <f>VLOOKUP($A11,'Return Data'!$B$7:$R$2292,12,0)</f>
        <v>12.977399999999999</v>
      </c>
      <c r="I11" s="61">
        <f t="shared" si="2"/>
        <v>2</v>
      </c>
      <c r="J11" s="60">
        <f>VLOOKUP($A11,'Return Data'!$B$7:$R$2292,13,0)</f>
        <v>20.605</v>
      </c>
      <c r="K11" s="61">
        <f t="shared" si="3"/>
        <v>3</v>
      </c>
      <c r="L11" s="60">
        <f>VLOOKUP($A11,'Return Data'!$B$7:$R$2292,17,0)</f>
        <v>54.549399999999999</v>
      </c>
      <c r="M11" s="61">
        <f t="shared" si="4"/>
        <v>2</v>
      </c>
      <c r="N11" s="60">
        <f>VLOOKUP($A11,'Return Data'!$B$7:$R$2292,14,0)</f>
        <v>44.02</v>
      </c>
      <c r="O11" s="61">
        <f t="shared" ref="O11:O25" si="6">RANK(N11,N$8:N$29,0)</f>
        <v>3</v>
      </c>
      <c r="P11" s="60"/>
      <c r="Q11" s="61"/>
      <c r="R11" s="60">
        <f>VLOOKUP($A11,'Return Data'!$B$7:$R$2292,16,0)</f>
        <v>32.686999999999998</v>
      </c>
      <c r="S11" s="62">
        <f t="shared" si="5"/>
        <v>4</v>
      </c>
    </row>
    <row r="12" spans="1:20" x14ac:dyDescent="0.3">
      <c r="A12" s="58" t="s">
        <v>1359</v>
      </c>
      <c r="B12" s="59">
        <f>VLOOKUP($A12,'Return Data'!$B$7:$R$2292,3,0)</f>
        <v>44817</v>
      </c>
      <c r="C12" s="60">
        <f>VLOOKUP($A12,'Return Data'!$B$7:$R$2292,4,0)</f>
        <v>125.57599999999999</v>
      </c>
      <c r="D12" s="60">
        <f>VLOOKUP($A12,'Return Data'!$B$7:$R$2292,10,0)</f>
        <v>16.985700000000001</v>
      </c>
      <c r="E12" s="61">
        <f t="shared" si="0"/>
        <v>22</v>
      </c>
      <c r="F12" s="60">
        <f>VLOOKUP($A12,'Return Data'!$B$7:$R$2292,11,0)</f>
        <v>8.8217999999999996</v>
      </c>
      <c r="G12" s="61">
        <f t="shared" si="1"/>
        <v>20</v>
      </c>
      <c r="H12" s="60">
        <f>VLOOKUP($A12,'Return Data'!$B$7:$R$2292,12,0)</f>
        <v>5.9686000000000003</v>
      </c>
      <c r="I12" s="61">
        <f t="shared" si="2"/>
        <v>11</v>
      </c>
      <c r="J12" s="60">
        <f>VLOOKUP($A12,'Return Data'!$B$7:$R$2292,13,0)</f>
        <v>15.3619</v>
      </c>
      <c r="K12" s="61">
        <f t="shared" si="3"/>
        <v>8</v>
      </c>
      <c r="L12" s="60">
        <f>VLOOKUP($A12,'Return Data'!$B$7:$R$2292,17,0)</f>
        <v>43.413800000000002</v>
      </c>
      <c r="M12" s="61">
        <f t="shared" si="4"/>
        <v>17</v>
      </c>
      <c r="N12" s="60">
        <f>VLOOKUP($A12,'Return Data'!$B$7:$R$2292,14,0)</f>
        <v>33.9895</v>
      </c>
      <c r="O12" s="61">
        <f t="shared" si="6"/>
        <v>11</v>
      </c>
      <c r="P12" s="60">
        <f>VLOOKUP($A12,'Return Data'!$B$7:$R$2292,15,0)</f>
        <v>15.1823</v>
      </c>
      <c r="Q12" s="61">
        <f t="shared" ref="Q12:Q29" si="7">RANK(P12,P$8:P$29,0)</f>
        <v>11</v>
      </c>
      <c r="R12" s="60">
        <f>VLOOKUP($A12,'Return Data'!$B$7:$R$2292,16,0)</f>
        <v>22.492000000000001</v>
      </c>
      <c r="S12" s="62">
        <f t="shared" si="5"/>
        <v>10</v>
      </c>
    </row>
    <row r="13" spans="1:20" x14ac:dyDescent="0.3">
      <c r="A13" s="58" t="s">
        <v>1361</v>
      </c>
      <c r="B13" s="59">
        <f>VLOOKUP($A13,'Return Data'!$B$7:$R$2292,3,0)</f>
        <v>44817</v>
      </c>
      <c r="C13" s="60">
        <f>VLOOKUP($A13,'Return Data'!$B$7:$R$2292,4,0)</f>
        <v>27.786000000000001</v>
      </c>
      <c r="D13" s="60">
        <f>VLOOKUP($A13,'Return Data'!$B$7:$R$2292,10,0)</f>
        <v>21.857700000000001</v>
      </c>
      <c r="E13" s="61">
        <f t="shared" si="0"/>
        <v>5</v>
      </c>
      <c r="F13" s="60">
        <f>VLOOKUP($A13,'Return Data'!$B$7:$R$2292,11,0)</f>
        <v>13.569900000000001</v>
      </c>
      <c r="G13" s="61">
        <f t="shared" si="1"/>
        <v>8</v>
      </c>
      <c r="H13" s="60">
        <f>VLOOKUP($A13,'Return Data'!$B$7:$R$2292,12,0)</f>
        <v>7.7310999999999996</v>
      </c>
      <c r="I13" s="61">
        <f t="shared" si="2"/>
        <v>9</v>
      </c>
      <c r="J13" s="60">
        <f>VLOOKUP($A13,'Return Data'!$B$7:$R$2292,13,0)</f>
        <v>14.520099999999999</v>
      </c>
      <c r="K13" s="61">
        <f t="shared" si="3"/>
        <v>9</v>
      </c>
      <c r="L13" s="60">
        <f>VLOOKUP($A13,'Return Data'!$B$7:$R$2292,17,0)</f>
        <v>49.528300000000002</v>
      </c>
      <c r="M13" s="61">
        <f t="shared" si="4"/>
        <v>9</v>
      </c>
      <c r="N13" s="60">
        <f>VLOOKUP($A13,'Return Data'!$B$7:$R$2292,14,0)</f>
        <v>38.343000000000004</v>
      </c>
      <c r="O13" s="61">
        <f t="shared" si="6"/>
        <v>5</v>
      </c>
      <c r="P13" s="60"/>
      <c r="Q13" s="61"/>
      <c r="R13" s="60">
        <f>VLOOKUP($A13,'Return Data'!$B$7:$R$2292,16,0)</f>
        <v>32.826599999999999</v>
      </c>
      <c r="S13" s="62">
        <f t="shared" si="5"/>
        <v>3</v>
      </c>
    </row>
    <row r="14" spans="1:20" x14ac:dyDescent="0.3">
      <c r="A14" s="58" t="s">
        <v>1364</v>
      </c>
      <c r="B14" s="59">
        <f>VLOOKUP($A14,'Return Data'!$B$7:$R$2292,3,0)</f>
        <v>44817</v>
      </c>
      <c r="C14" s="60">
        <f>VLOOKUP($A14,'Return Data'!$B$7:$R$2292,4,0)</f>
        <v>106.2895</v>
      </c>
      <c r="D14" s="60">
        <f>VLOOKUP($A14,'Return Data'!$B$7:$R$2292,10,0)</f>
        <v>21.511500000000002</v>
      </c>
      <c r="E14" s="61">
        <f t="shared" si="0"/>
        <v>7</v>
      </c>
      <c r="F14" s="60">
        <f>VLOOKUP($A14,'Return Data'!$B$7:$R$2292,11,0)</f>
        <v>13.751799999999999</v>
      </c>
      <c r="G14" s="61">
        <f t="shared" si="1"/>
        <v>7</v>
      </c>
      <c r="H14" s="60">
        <f>VLOOKUP($A14,'Return Data'!$B$7:$R$2292,12,0)</f>
        <v>5.5364000000000004</v>
      </c>
      <c r="I14" s="61">
        <f t="shared" si="2"/>
        <v>13</v>
      </c>
      <c r="J14" s="60">
        <f>VLOOKUP($A14,'Return Data'!$B$7:$R$2292,13,0)</f>
        <v>9.7317999999999998</v>
      </c>
      <c r="K14" s="61">
        <f t="shared" si="3"/>
        <v>17</v>
      </c>
      <c r="L14" s="60">
        <f>VLOOKUP($A14,'Return Data'!$B$7:$R$2292,17,0)</f>
        <v>45.6648</v>
      </c>
      <c r="M14" s="61">
        <f t="shared" si="4"/>
        <v>12</v>
      </c>
      <c r="N14" s="60">
        <f>VLOOKUP($A14,'Return Data'!$B$7:$R$2292,14,0)</f>
        <v>26.930299999999999</v>
      </c>
      <c r="O14" s="61">
        <f t="shared" si="6"/>
        <v>18</v>
      </c>
      <c r="P14" s="60">
        <f>VLOOKUP($A14,'Return Data'!$B$7:$R$2292,15,0)</f>
        <v>12.2377</v>
      </c>
      <c r="Q14" s="61">
        <f t="shared" si="7"/>
        <v>12</v>
      </c>
      <c r="R14" s="60">
        <f>VLOOKUP($A14,'Return Data'!$B$7:$R$2292,16,0)</f>
        <v>20.643699999999999</v>
      </c>
      <c r="S14" s="62">
        <f t="shared" si="5"/>
        <v>13</v>
      </c>
    </row>
    <row r="15" spans="1:20" x14ac:dyDescent="0.3">
      <c r="A15" s="58" t="s">
        <v>1365</v>
      </c>
      <c r="B15" s="59">
        <f>VLOOKUP($A15,'Return Data'!$B$7:$R$2292,3,0)</f>
        <v>44817</v>
      </c>
      <c r="C15" s="60">
        <f>VLOOKUP($A15,'Return Data'!$B$7:$R$2292,4,0)</f>
        <v>86.781999999999996</v>
      </c>
      <c r="D15" s="60">
        <f>VLOOKUP($A15,'Return Data'!$B$7:$R$2292,10,0)</f>
        <v>21.528099999999998</v>
      </c>
      <c r="E15" s="61">
        <f t="shared" si="0"/>
        <v>6</v>
      </c>
      <c r="F15" s="60">
        <f>VLOOKUP($A15,'Return Data'!$B$7:$R$2292,11,0)</f>
        <v>12.4017</v>
      </c>
      <c r="G15" s="61">
        <f t="shared" si="1"/>
        <v>12</v>
      </c>
      <c r="H15" s="60">
        <f>VLOOKUP($A15,'Return Data'!$B$7:$R$2292,12,0)</f>
        <v>5.5460000000000003</v>
      </c>
      <c r="I15" s="61">
        <f t="shared" si="2"/>
        <v>12</v>
      </c>
      <c r="J15" s="60">
        <f>VLOOKUP($A15,'Return Data'!$B$7:$R$2292,13,0)</f>
        <v>9.8145000000000007</v>
      </c>
      <c r="K15" s="61">
        <f t="shared" si="3"/>
        <v>16</v>
      </c>
      <c r="L15" s="60">
        <f>VLOOKUP($A15,'Return Data'!$B$7:$R$2292,17,0)</f>
        <v>46.5946</v>
      </c>
      <c r="M15" s="61">
        <f t="shared" si="4"/>
        <v>11</v>
      </c>
      <c r="N15" s="60">
        <f>VLOOKUP($A15,'Return Data'!$B$7:$R$2292,14,0)</f>
        <v>28.191199999999998</v>
      </c>
      <c r="O15" s="61">
        <f t="shared" si="6"/>
        <v>17</v>
      </c>
      <c r="P15" s="60">
        <f>VLOOKUP($A15,'Return Data'!$B$7:$R$2292,15,0)</f>
        <v>16.8599</v>
      </c>
      <c r="Q15" s="61">
        <f t="shared" si="7"/>
        <v>7</v>
      </c>
      <c r="R15" s="60">
        <f>VLOOKUP($A15,'Return Data'!$B$7:$R$2292,16,0)</f>
        <v>19.1037</v>
      </c>
      <c r="S15" s="62">
        <f t="shared" si="5"/>
        <v>14</v>
      </c>
    </row>
    <row r="16" spans="1:20" x14ac:dyDescent="0.3">
      <c r="A16" s="58" t="s">
        <v>1368</v>
      </c>
      <c r="B16" s="59">
        <f>VLOOKUP($A16,'Return Data'!$B$7:$R$2292,3,0)</f>
        <v>44817</v>
      </c>
      <c r="C16" s="60">
        <f>VLOOKUP($A16,'Return Data'!$B$7:$R$2292,4,0)</f>
        <v>92.914900000000003</v>
      </c>
      <c r="D16" s="60">
        <f>VLOOKUP($A16,'Return Data'!$B$7:$R$2292,10,0)</f>
        <v>18.1052</v>
      </c>
      <c r="E16" s="61">
        <f t="shared" si="0"/>
        <v>18</v>
      </c>
      <c r="F16" s="60">
        <f>VLOOKUP($A16,'Return Data'!$B$7:$R$2292,11,0)</f>
        <v>2.5003000000000002</v>
      </c>
      <c r="G16" s="61">
        <f t="shared" si="1"/>
        <v>22</v>
      </c>
      <c r="H16" s="60">
        <f>VLOOKUP($A16,'Return Data'!$B$7:$R$2292,12,0)</f>
        <v>-7.1574</v>
      </c>
      <c r="I16" s="61">
        <f t="shared" si="2"/>
        <v>22</v>
      </c>
      <c r="J16" s="60">
        <f>VLOOKUP($A16,'Return Data'!$B$7:$R$2292,13,0)</f>
        <v>-0.43590000000000001</v>
      </c>
      <c r="K16" s="61">
        <f t="shared" si="3"/>
        <v>21</v>
      </c>
      <c r="L16" s="60">
        <f>VLOOKUP($A16,'Return Data'!$B$7:$R$2292,17,0)</f>
        <v>39.455500000000001</v>
      </c>
      <c r="M16" s="61">
        <f t="shared" si="4"/>
        <v>19</v>
      </c>
      <c r="N16" s="60">
        <f>VLOOKUP($A16,'Return Data'!$B$7:$R$2292,14,0)</f>
        <v>26.201899999999998</v>
      </c>
      <c r="O16" s="61">
        <f t="shared" si="6"/>
        <v>19</v>
      </c>
      <c r="P16" s="60">
        <f>VLOOKUP($A16,'Return Data'!$B$7:$R$2292,15,0)</f>
        <v>10.2121</v>
      </c>
      <c r="Q16" s="61">
        <f t="shared" si="7"/>
        <v>14</v>
      </c>
      <c r="R16" s="60">
        <f>VLOOKUP($A16,'Return Data'!$B$7:$R$2292,16,0)</f>
        <v>16.742599999999999</v>
      </c>
      <c r="S16" s="62">
        <f t="shared" si="5"/>
        <v>19</v>
      </c>
    </row>
    <row r="17" spans="1:19" x14ac:dyDescent="0.3">
      <c r="A17" s="58" t="s">
        <v>1370</v>
      </c>
      <c r="B17" s="59">
        <f>VLOOKUP($A17,'Return Data'!$B$7:$R$2292,3,0)</f>
        <v>44817</v>
      </c>
      <c r="C17" s="60">
        <f>VLOOKUP($A17,'Return Data'!$B$7:$R$2292,4,0)</f>
        <v>60.41</v>
      </c>
      <c r="D17" s="60">
        <f>VLOOKUP($A17,'Return Data'!$B$7:$R$2292,10,0)</f>
        <v>17.119</v>
      </c>
      <c r="E17" s="61">
        <f t="shared" si="0"/>
        <v>21</v>
      </c>
      <c r="F17" s="60">
        <f>VLOOKUP($A17,'Return Data'!$B$7:$R$2292,11,0)</f>
        <v>16.4193</v>
      </c>
      <c r="G17" s="61">
        <f t="shared" si="1"/>
        <v>4</v>
      </c>
      <c r="H17" s="60">
        <f>VLOOKUP($A17,'Return Data'!$B$7:$R$2292,12,0)</f>
        <v>8.1454000000000004</v>
      </c>
      <c r="I17" s="61">
        <f t="shared" si="2"/>
        <v>8</v>
      </c>
      <c r="J17" s="60">
        <f>VLOOKUP($A17,'Return Data'!$B$7:$R$2292,13,0)</f>
        <v>15.838900000000001</v>
      </c>
      <c r="K17" s="61">
        <f t="shared" si="3"/>
        <v>7</v>
      </c>
      <c r="L17" s="60">
        <f>VLOOKUP($A17,'Return Data'!$B$7:$R$2292,17,0)</f>
        <v>51.0989</v>
      </c>
      <c r="M17" s="61">
        <f t="shared" si="4"/>
        <v>6</v>
      </c>
      <c r="N17" s="60">
        <f>VLOOKUP($A17,'Return Data'!$B$7:$R$2292,14,0)</f>
        <v>34.101300000000002</v>
      </c>
      <c r="O17" s="61">
        <f t="shared" si="6"/>
        <v>10</v>
      </c>
      <c r="P17" s="60">
        <f>VLOOKUP($A17,'Return Data'!$B$7:$R$2292,15,0)</f>
        <v>17.361499999999999</v>
      </c>
      <c r="Q17" s="61">
        <f t="shared" si="7"/>
        <v>6</v>
      </c>
      <c r="R17" s="60">
        <f>VLOOKUP($A17,'Return Data'!$B$7:$R$2292,16,0)</f>
        <v>17.837800000000001</v>
      </c>
      <c r="S17" s="62">
        <f t="shared" si="5"/>
        <v>16</v>
      </c>
    </row>
    <row r="18" spans="1:19" x14ac:dyDescent="0.3">
      <c r="A18" s="58" t="s">
        <v>1372</v>
      </c>
      <c r="B18" s="59">
        <f>VLOOKUP($A18,'Return Data'!$B$7:$R$2292,3,0)</f>
        <v>44817</v>
      </c>
      <c r="C18" s="60">
        <f>VLOOKUP($A18,'Return Data'!$B$7:$R$2292,4,0)</f>
        <v>21.4</v>
      </c>
      <c r="D18" s="60">
        <f>VLOOKUP($A18,'Return Data'!$B$7:$R$2292,10,0)</f>
        <v>22.988499999999998</v>
      </c>
      <c r="E18" s="61">
        <f t="shared" si="0"/>
        <v>1</v>
      </c>
      <c r="F18" s="60">
        <f>VLOOKUP($A18,'Return Data'!$B$7:$R$2292,11,0)</f>
        <v>17.260300000000001</v>
      </c>
      <c r="G18" s="61">
        <f t="shared" si="1"/>
        <v>3</v>
      </c>
      <c r="H18" s="60">
        <f>VLOOKUP($A18,'Return Data'!$B$7:$R$2292,12,0)</f>
        <v>13.3475</v>
      </c>
      <c r="I18" s="61">
        <f t="shared" si="2"/>
        <v>1</v>
      </c>
      <c r="J18" s="60">
        <f>VLOOKUP($A18,'Return Data'!$B$7:$R$2292,13,0)</f>
        <v>23.485299999999999</v>
      </c>
      <c r="K18" s="61">
        <f t="shared" si="3"/>
        <v>1</v>
      </c>
      <c r="L18" s="60">
        <f>VLOOKUP($A18,'Return Data'!$B$7:$R$2292,17,0)</f>
        <v>50.874600000000001</v>
      </c>
      <c r="M18" s="61">
        <f t="shared" si="4"/>
        <v>7</v>
      </c>
      <c r="N18" s="60">
        <f>VLOOKUP($A18,'Return Data'!$B$7:$R$2292,14,0)</f>
        <v>33.044199999999996</v>
      </c>
      <c r="O18" s="61">
        <f t="shared" si="6"/>
        <v>12</v>
      </c>
      <c r="P18" s="60">
        <f>VLOOKUP($A18,'Return Data'!$B$7:$R$2292,15,0)</f>
        <v>15.761699999999999</v>
      </c>
      <c r="Q18" s="61">
        <f t="shared" si="7"/>
        <v>9</v>
      </c>
      <c r="R18" s="60">
        <f>VLOOKUP($A18,'Return Data'!$B$7:$R$2292,16,0)</f>
        <v>15.648999999999999</v>
      </c>
      <c r="S18" s="62">
        <f t="shared" si="5"/>
        <v>22</v>
      </c>
    </row>
    <row r="19" spans="1:19" x14ac:dyDescent="0.3">
      <c r="A19" s="58" t="s">
        <v>1373</v>
      </c>
      <c r="B19" s="59">
        <f>VLOOKUP($A19,'Return Data'!$B$7:$R$2292,3,0)</f>
        <v>44817</v>
      </c>
      <c r="C19" s="60">
        <f>VLOOKUP($A19,'Return Data'!$B$7:$R$2292,4,0)</f>
        <v>23.460999999999999</v>
      </c>
      <c r="D19" s="60">
        <f>VLOOKUP($A19,'Return Data'!$B$7:$R$2292,10,0)</f>
        <v>18.789899999999999</v>
      </c>
      <c r="E19" s="61">
        <f t="shared" si="0"/>
        <v>16</v>
      </c>
      <c r="F19" s="60">
        <f>VLOOKUP($A19,'Return Data'!$B$7:$R$2292,11,0)</f>
        <v>10.5608</v>
      </c>
      <c r="G19" s="61">
        <f t="shared" si="1"/>
        <v>18</v>
      </c>
      <c r="H19" s="60">
        <f>VLOOKUP($A19,'Return Data'!$B$7:$R$2292,12,0)</f>
        <v>1.7830999999999999</v>
      </c>
      <c r="I19" s="61">
        <f t="shared" si="2"/>
        <v>19</v>
      </c>
      <c r="J19" s="60">
        <f>VLOOKUP($A19,'Return Data'!$B$7:$R$2292,13,0)</f>
        <v>1.4749000000000001</v>
      </c>
      <c r="K19" s="61">
        <f t="shared" si="3"/>
        <v>19</v>
      </c>
      <c r="L19" s="60">
        <f>VLOOKUP($A19,'Return Data'!$B$7:$R$2292,17,0)</f>
        <v>39.004899999999999</v>
      </c>
      <c r="M19" s="61">
        <f t="shared" ref="M19:M21" si="8">RANK(L19,L$8:L$29,0)</f>
        <v>20</v>
      </c>
      <c r="N19" s="60"/>
      <c r="O19" s="61"/>
      <c r="P19" s="60"/>
      <c r="Q19" s="61"/>
      <c r="R19" s="60">
        <f>VLOOKUP($A19,'Return Data'!$B$7:$R$2292,16,0)</f>
        <v>39.6995</v>
      </c>
      <c r="S19" s="62">
        <f t="shared" si="5"/>
        <v>1</v>
      </c>
    </row>
    <row r="20" spans="1:19" x14ac:dyDescent="0.3">
      <c r="A20" s="58" t="s">
        <v>1375</v>
      </c>
      <c r="B20" s="59">
        <f>VLOOKUP($A20,'Return Data'!$B$7:$R$2292,3,0)</f>
        <v>44817</v>
      </c>
      <c r="C20" s="60">
        <f>VLOOKUP($A20,'Return Data'!$B$7:$R$2292,4,0)</f>
        <v>23.5</v>
      </c>
      <c r="D20" s="60">
        <f>VLOOKUP($A20,'Return Data'!$B$7:$R$2292,10,0)</f>
        <v>19.471299999999999</v>
      </c>
      <c r="E20" s="61">
        <f t="shared" si="0"/>
        <v>12</v>
      </c>
      <c r="F20" s="60">
        <f>VLOOKUP($A20,'Return Data'!$B$7:$R$2292,11,0)</f>
        <v>11.745100000000001</v>
      </c>
      <c r="G20" s="61">
        <f t="shared" si="1"/>
        <v>13</v>
      </c>
      <c r="H20" s="60">
        <f>VLOOKUP($A20,'Return Data'!$B$7:$R$2292,12,0)</f>
        <v>3.4786000000000001</v>
      </c>
      <c r="I20" s="61">
        <f t="shared" si="2"/>
        <v>15</v>
      </c>
      <c r="J20" s="60">
        <f>VLOOKUP($A20,'Return Data'!$B$7:$R$2292,13,0)</f>
        <v>9.3531999999999993</v>
      </c>
      <c r="K20" s="61">
        <f t="shared" si="3"/>
        <v>18</v>
      </c>
      <c r="L20" s="60">
        <f>VLOOKUP($A20,'Return Data'!$B$7:$R$2292,17,0)</f>
        <v>43.121400000000001</v>
      </c>
      <c r="M20" s="61">
        <f t="shared" si="8"/>
        <v>18</v>
      </c>
      <c r="N20" s="60">
        <f>VLOOKUP($A20,'Return Data'!$B$7:$R$2292,14,0)</f>
        <v>32.915700000000001</v>
      </c>
      <c r="O20" s="61">
        <f t="shared" si="6"/>
        <v>13</v>
      </c>
      <c r="P20" s="60"/>
      <c r="Q20" s="61"/>
      <c r="R20" s="60">
        <f>VLOOKUP($A20,'Return Data'!$B$7:$R$2292,16,0)</f>
        <v>24.676600000000001</v>
      </c>
      <c r="S20" s="62">
        <f t="shared" si="5"/>
        <v>9</v>
      </c>
    </row>
    <row r="21" spans="1:19" x14ac:dyDescent="0.3">
      <c r="A21" s="58" t="s">
        <v>1377</v>
      </c>
      <c r="B21" s="59">
        <f>VLOOKUP($A21,'Return Data'!$B$7:$R$2292,3,0)</f>
        <v>44817</v>
      </c>
      <c r="C21" s="60">
        <f>VLOOKUP($A21,'Return Data'!$B$7:$R$2292,4,0)</f>
        <v>15.542</v>
      </c>
      <c r="D21" s="60">
        <f>VLOOKUP($A21,'Return Data'!$B$7:$R$2292,10,0)</f>
        <v>18.816299999999998</v>
      </c>
      <c r="E21" s="61">
        <f t="shared" si="0"/>
        <v>15</v>
      </c>
      <c r="F21" s="60">
        <f>VLOOKUP($A21,'Return Data'!$B$7:$R$2292,11,0)</f>
        <v>13.466799999999999</v>
      </c>
      <c r="G21" s="61">
        <f t="shared" si="1"/>
        <v>9</v>
      </c>
      <c r="H21" s="60">
        <f>VLOOKUP($A21,'Return Data'!$B$7:$R$2292,12,0)</f>
        <v>-3.5198</v>
      </c>
      <c r="I21" s="61">
        <f t="shared" si="2"/>
        <v>21</v>
      </c>
      <c r="J21" s="60">
        <f>VLOOKUP($A21,'Return Data'!$B$7:$R$2292,13,0)</f>
        <v>-3.8504</v>
      </c>
      <c r="K21" s="61">
        <f t="shared" si="3"/>
        <v>22</v>
      </c>
      <c r="L21" s="60">
        <f>VLOOKUP($A21,'Return Data'!$B$7:$R$2292,17,0)</f>
        <v>27.741099999999999</v>
      </c>
      <c r="M21" s="61">
        <f t="shared" si="8"/>
        <v>22</v>
      </c>
      <c r="N21" s="60"/>
      <c r="O21" s="61"/>
      <c r="P21" s="60"/>
      <c r="Q21" s="61"/>
      <c r="R21" s="60">
        <f>VLOOKUP($A21,'Return Data'!$B$7:$R$2292,16,0)</f>
        <v>18.697299999999998</v>
      </c>
      <c r="S21" s="62">
        <f t="shared" si="5"/>
        <v>15</v>
      </c>
    </row>
    <row r="22" spans="1:19" x14ac:dyDescent="0.3">
      <c r="A22" s="58" t="s">
        <v>1380</v>
      </c>
      <c r="B22" s="59">
        <f>VLOOKUP($A22,'Return Data'!$B$7:$R$2292,3,0)</f>
        <v>44817</v>
      </c>
      <c r="C22" s="60">
        <f>VLOOKUP($A22,'Return Data'!$B$7:$R$2292,4,0)</f>
        <v>195.3</v>
      </c>
      <c r="D22" s="60">
        <f>VLOOKUP($A22,'Return Data'!$B$7:$R$2292,10,0)</f>
        <v>17.657699999999998</v>
      </c>
      <c r="E22" s="61">
        <f t="shared" si="0"/>
        <v>20</v>
      </c>
      <c r="F22" s="60">
        <f>VLOOKUP($A22,'Return Data'!$B$7:$R$2292,11,0)</f>
        <v>11.428100000000001</v>
      </c>
      <c r="G22" s="61">
        <f t="shared" si="1"/>
        <v>16</v>
      </c>
      <c r="H22" s="60">
        <f>VLOOKUP($A22,'Return Data'!$B$7:$R$2292,12,0)</f>
        <v>3.4653</v>
      </c>
      <c r="I22" s="61">
        <f t="shared" si="2"/>
        <v>16</v>
      </c>
      <c r="J22" s="60">
        <f>VLOOKUP($A22,'Return Data'!$B$7:$R$2292,13,0)</f>
        <v>10.4626</v>
      </c>
      <c r="K22" s="61">
        <f t="shared" si="3"/>
        <v>13</v>
      </c>
      <c r="L22" s="60">
        <f>VLOOKUP($A22,'Return Data'!$B$7:$R$2292,17,0)</f>
        <v>51.710599999999999</v>
      </c>
      <c r="M22" s="61">
        <f t="shared" ref="M22:M29" si="9">RANK(L22,L$8:L$29,0)</f>
        <v>5</v>
      </c>
      <c r="N22" s="60">
        <f>VLOOKUP($A22,'Return Data'!$B$7:$R$2292,14,0)</f>
        <v>38.831000000000003</v>
      </c>
      <c r="O22" s="61">
        <f t="shared" si="6"/>
        <v>4</v>
      </c>
      <c r="P22" s="60">
        <f>VLOOKUP($A22,'Return Data'!$B$7:$R$2292,15,0)</f>
        <v>20.0396</v>
      </c>
      <c r="Q22" s="61">
        <f t="shared" si="7"/>
        <v>4</v>
      </c>
      <c r="R22" s="60">
        <f>VLOOKUP($A22,'Return Data'!$B$7:$R$2292,16,0)</f>
        <v>21.118600000000001</v>
      </c>
      <c r="S22" s="62">
        <f t="shared" si="5"/>
        <v>12</v>
      </c>
    </row>
    <row r="23" spans="1:19" x14ac:dyDescent="0.3">
      <c r="A23" s="58" t="s">
        <v>1381</v>
      </c>
      <c r="B23" s="59">
        <f>VLOOKUP($A23,'Return Data'!$B$7:$R$2292,3,0)</f>
        <v>44817</v>
      </c>
      <c r="C23" s="60">
        <f>VLOOKUP($A23,'Return Data'!$B$7:$R$2292,4,0)</f>
        <v>52.789000000000001</v>
      </c>
      <c r="D23" s="60">
        <f>VLOOKUP($A23,'Return Data'!$B$7:$R$2292,10,0)</f>
        <v>20.054099999999998</v>
      </c>
      <c r="E23" s="61">
        <f t="shared" si="0"/>
        <v>11</v>
      </c>
      <c r="F23" s="60">
        <f>VLOOKUP($A23,'Return Data'!$B$7:$R$2292,11,0)</f>
        <v>12.7874</v>
      </c>
      <c r="G23" s="61">
        <f t="shared" si="1"/>
        <v>11</v>
      </c>
      <c r="H23" s="60">
        <f>VLOOKUP($A23,'Return Data'!$B$7:$R$2292,12,0)</f>
        <v>9.0502000000000002</v>
      </c>
      <c r="I23" s="61">
        <f t="shared" si="2"/>
        <v>5</v>
      </c>
      <c r="J23" s="60">
        <f>VLOOKUP($A23,'Return Data'!$B$7:$R$2292,13,0)</f>
        <v>16.519100000000002</v>
      </c>
      <c r="K23" s="61">
        <f t="shared" si="3"/>
        <v>5</v>
      </c>
      <c r="L23" s="60">
        <f>VLOOKUP($A23,'Return Data'!$B$7:$R$2292,17,0)</f>
        <v>52.572000000000003</v>
      </c>
      <c r="M23" s="61">
        <f t="shared" si="9"/>
        <v>4</v>
      </c>
      <c r="N23" s="60">
        <f>VLOOKUP($A23,'Return Data'!$B$7:$R$2292,14,0)</f>
        <v>32.033799999999999</v>
      </c>
      <c r="O23" s="61">
        <f t="shared" si="6"/>
        <v>15</v>
      </c>
      <c r="P23" s="60">
        <f>VLOOKUP($A23,'Return Data'!$B$7:$R$2292,15,0)</f>
        <v>15.33</v>
      </c>
      <c r="Q23" s="61">
        <f t="shared" si="7"/>
        <v>10</v>
      </c>
      <c r="R23" s="60">
        <f>VLOOKUP($A23,'Return Data'!$B$7:$R$2292,16,0)</f>
        <v>22.0624</v>
      </c>
      <c r="S23" s="62">
        <f t="shared" si="5"/>
        <v>11</v>
      </c>
    </row>
    <row r="24" spans="1:19" x14ac:dyDescent="0.3">
      <c r="A24" s="58" t="s">
        <v>1384</v>
      </c>
      <c r="B24" s="59">
        <f>VLOOKUP($A24,'Return Data'!$B$7:$R$2292,3,0)</f>
        <v>44817</v>
      </c>
      <c r="C24" s="60">
        <f>VLOOKUP($A24,'Return Data'!$B$7:$R$2292,4,0)</f>
        <v>103.0445</v>
      </c>
      <c r="D24" s="60">
        <f>VLOOKUP($A24,'Return Data'!$B$7:$R$2292,10,0)</f>
        <v>22.634399999999999</v>
      </c>
      <c r="E24" s="61">
        <f t="shared" si="0"/>
        <v>2</v>
      </c>
      <c r="F24" s="60">
        <f>VLOOKUP($A24,'Return Data'!$B$7:$R$2292,11,0)</f>
        <v>16.2486</v>
      </c>
      <c r="G24" s="61">
        <f t="shared" si="1"/>
        <v>5</v>
      </c>
      <c r="H24" s="60">
        <f>VLOOKUP($A24,'Return Data'!$B$7:$R$2292,12,0)</f>
        <v>10.663600000000001</v>
      </c>
      <c r="I24" s="61">
        <f t="shared" si="2"/>
        <v>4</v>
      </c>
      <c r="J24" s="60">
        <f>VLOOKUP($A24,'Return Data'!$B$7:$R$2292,13,0)</f>
        <v>17.8123</v>
      </c>
      <c r="K24" s="61">
        <f t="shared" si="3"/>
        <v>4</v>
      </c>
      <c r="L24" s="60">
        <f>VLOOKUP($A24,'Return Data'!$B$7:$R$2292,17,0)</f>
        <v>52.7879</v>
      </c>
      <c r="M24" s="61">
        <f t="shared" si="9"/>
        <v>3</v>
      </c>
      <c r="N24" s="60">
        <f>VLOOKUP($A24,'Return Data'!$B$7:$R$2292,14,0)</f>
        <v>38.289099999999998</v>
      </c>
      <c r="O24" s="61">
        <f t="shared" si="6"/>
        <v>6</v>
      </c>
      <c r="P24" s="60">
        <f>VLOOKUP($A24,'Return Data'!$B$7:$R$2292,15,0)</f>
        <v>20.0259</v>
      </c>
      <c r="Q24" s="61">
        <f t="shared" si="7"/>
        <v>5</v>
      </c>
      <c r="R24" s="60">
        <f>VLOOKUP($A24,'Return Data'!$B$7:$R$2292,16,0)</f>
        <v>25.936900000000001</v>
      </c>
      <c r="S24" s="62">
        <f t="shared" si="5"/>
        <v>7</v>
      </c>
    </row>
    <row r="25" spans="1:19" x14ac:dyDescent="0.3">
      <c r="A25" s="58" t="s">
        <v>1388</v>
      </c>
      <c r="B25" s="59">
        <f>VLOOKUP($A25,'Return Data'!$B$7:$R$2292,3,0)</f>
        <v>44817</v>
      </c>
      <c r="C25" s="60">
        <f>VLOOKUP($A25,'Return Data'!$B$7:$R$2292,4,0)</f>
        <v>144.47649999999999</v>
      </c>
      <c r="D25" s="60">
        <f>VLOOKUP($A25,'Return Data'!$B$7:$R$2292,10,0)</f>
        <v>18.334</v>
      </c>
      <c r="E25" s="61">
        <f t="shared" si="0"/>
        <v>17</v>
      </c>
      <c r="F25" s="60">
        <f>VLOOKUP($A25,'Return Data'!$B$7:$R$2292,11,0)</f>
        <v>7.9515000000000002</v>
      </c>
      <c r="G25" s="61">
        <f t="shared" si="1"/>
        <v>21</v>
      </c>
      <c r="H25" s="60">
        <f>VLOOKUP($A25,'Return Data'!$B$7:$R$2292,12,0)</f>
        <v>2.1890000000000001</v>
      </c>
      <c r="I25" s="61">
        <f t="shared" si="2"/>
        <v>18</v>
      </c>
      <c r="J25" s="60">
        <f>VLOOKUP($A25,'Return Data'!$B$7:$R$2292,13,0)</f>
        <v>10.4213</v>
      </c>
      <c r="K25" s="61">
        <f t="shared" si="3"/>
        <v>14</v>
      </c>
      <c r="L25" s="60">
        <f>VLOOKUP($A25,'Return Data'!$B$7:$R$2292,17,0)</f>
        <v>56.745600000000003</v>
      </c>
      <c r="M25" s="61">
        <f t="shared" si="9"/>
        <v>1</v>
      </c>
      <c r="N25" s="60">
        <f>VLOOKUP($A25,'Return Data'!$B$7:$R$2292,14,0)</f>
        <v>53.504800000000003</v>
      </c>
      <c r="O25" s="61">
        <f t="shared" si="6"/>
        <v>1</v>
      </c>
      <c r="P25" s="60">
        <f>VLOOKUP($A25,'Return Data'!$B$7:$R$2292,15,0)</f>
        <v>22.972100000000001</v>
      </c>
      <c r="Q25" s="61">
        <f t="shared" si="7"/>
        <v>1</v>
      </c>
      <c r="R25" s="60">
        <f>VLOOKUP($A25,'Return Data'!$B$7:$R$2292,16,0)</f>
        <v>16.068100000000001</v>
      </c>
      <c r="S25" s="62">
        <f t="shared" si="5"/>
        <v>20</v>
      </c>
    </row>
    <row r="26" spans="1:19" x14ac:dyDescent="0.3">
      <c r="A26" s="58" t="s">
        <v>1389</v>
      </c>
      <c r="B26" s="59">
        <f>VLOOKUP($A26,'Return Data'!$B$7:$R$2292,3,0)</f>
        <v>44817</v>
      </c>
      <c r="C26" s="60">
        <f>VLOOKUP($A26,'Return Data'!$B$7:$R$2292,4,0)</f>
        <v>130.9984</v>
      </c>
      <c r="D26" s="60">
        <f>VLOOKUP($A26,'Return Data'!$B$7:$R$2292,10,0)</f>
        <v>21.073599999999999</v>
      </c>
      <c r="E26" s="61">
        <f t="shared" si="0"/>
        <v>9</v>
      </c>
      <c r="F26" s="60">
        <f>VLOOKUP($A26,'Return Data'!$B$7:$R$2292,11,0)</f>
        <v>18.662400000000002</v>
      </c>
      <c r="G26" s="61">
        <f t="shared" si="1"/>
        <v>2</v>
      </c>
      <c r="H26" s="60">
        <f>VLOOKUP($A26,'Return Data'!$B$7:$R$2292,12,0)</f>
        <v>12.2782</v>
      </c>
      <c r="I26" s="61">
        <f t="shared" si="2"/>
        <v>3</v>
      </c>
      <c r="J26" s="60">
        <f>VLOOKUP($A26,'Return Data'!$B$7:$R$2292,13,0)</f>
        <v>20.896599999999999</v>
      </c>
      <c r="K26" s="61">
        <f t="shared" si="3"/>
        <v>2</v>
      </c>
      <c r="L26" s="60">
        <f>VLOOKUP($A26,'Return Data'!$B$7:$R$2292,17,0)</f>
        <v>44.127600000000001</v>
      </c>
      <c r="M26" s="61">
        <f t="shared" si="9"/>
        <v>15</v>
      </c>
      <c r="N26" s="60">
        <f>VLOOKUP($A26,'Return Data'!$B$7:$R$2292,14,0)</f>
        <v>34.662199999999999</v>
      </c>
      <c r="O26" s="61">
        <f t="shared" ref="O26:O29" si="10">RANK(N26,N$8:N$29,0)</f>
        <v>9</v>
      </c>
      <c r="P26" s="60">
        <f>VLOOKUP($A26,'Return Data'!$B$7:$R$2292,15,0)</f>
        <v>20.896100000000001</v>
      </c>
      <c r="Q26" s="61">
        <f t="shared" si="7"/>
        <v>3</v>
      </c>
      <c r="R26" s="60">
        <f>VLOOKUP($A26,'Return Data'!$B$7:$R$2292,16,0)</f>
        <v>27.102900000000002</v>
      </c>
      <c r="S26" s="62">
        <f t="shared" si="5"/>
        <v>6</v>
      </c>
    </row>
    <row r="27" spans="1:19" x14ac:dyDescent="0.3">
      <c r="A27" s="58" t="s">
        <v>1392</v>
      </c>
      <c r="B27" s="59">
        <f>VLOOKUP($A27,'Return Data'!$B$7:$R$2292,3,0)</f>
        <v>44817</v>
      </c>
      <c r="C27" s="60">
        <f>VLOOKUP($A27,'Return Data'!$B$7:$R$2292,4,0)</f>
        <v>166.0557</v>
      </c>
      <c r="D27" s="60">
        <f>VLOOKUP($A27,'Return Data'!$B$7:$R$2292,10,0)</f>
        <v>21.271999999999998</v>
      </c>
      <c r="E27" s="61">
        <f t="shared" si="0"/>
        <v>8</v>
      </c>
      <c r="F27" s="60">
        <f>VLOOKUP($A27,'Return Data'!$B$7:$R$2292,11,0)</f>
        <v>11.532299999999999</v>
      </c>
      <c r="G27" s="61">
        <f t="shared" si="1"/>
        <v>14</v>
      </c>
      <c r="H27" s="60">
        <f>VLOOKUP($A27,'Return Data'!$B$7:$R$2292,12,0)</f>
        <v>3.2246000000000001</v>
      </c>
      <c r="I27" s="61">
        <f t="shared" si="2"/>
        <v>17</v>
      </c>
      <c r="J27" s="60">
        <f>VLOOKUP($A27,'Return Data'!$B$7:$R$2292,13,0)</f>
        <v>9.9860000000000007</v>
      </c>
      <c r="K27" s="61">
        <f t="shared" si="3"/>
        <v>15</v>
      </c>
      <c r="L27" s="60">
        <f>VLOOKUP($A27,'Return Data'!$B$7:$R$2292,17,0)</f>
        <v>45.066400000000002</v>
      </c>
      <c r="M27" s="61">
        <f t="shared" si="9"/>
        <v>13</v>
      </c>
      <c r="N27" s="60">
        <f>VLOOKUP($A27,'Return Data'!$B$7:$R$2292,14,0)</f>
        <v>30.138100000000001</v>
      </c>
      <c r="O27" s="61">
        <f t="shared" si="10"/>
        <v>16</v>
      </c>
      <c r="P27" s="60">
        <f>VLOOKUP($A27,'Return Data'!$B$7:$R$2292,15,0)</f>
        <v>10.7315</v>
      </c>
      <c r="Q27" s="61">
        <f t="shared" si="7"/>
        <v>13</v>
      </c>
      <c r="R27" s="60">
        <f>VLOOKUP($A27,'Return Data'!$B$7:$R$2292,16,0)</f>
        <v>17.574300000000001</v>
      </c>
      <c r="S27" s="62">
        <f t="shared" si="5"/>
        <v>17</v>
      </c>
    </row>
    <row r="28" spans="1:19" x14ac:dyDescent="0.3">
      <c r="A28" s="58" t="s">
        <v>1393</v>
      </c>
      <c r="B28" s="59">
        <f>VLOOKUP($A28,'Return Data'!$B$7:$R$2292,3,0)</f>
        <v>44817</v>
      </c>
      <c r="C28" s="60">
        <f>VLOOKUP($A28,'Return Data'!$B$7:$R$2292,4,0)</f>
        <v>25.162800000000001</v>
      </c>
      <c r="D28" s="60">
        <f>VLOOKUP($A28,'Return Data'!$B$7:$R$2292,10,0)</f>
        <v>20.484999999999999</v>
      </c>
      <c r="E28" s="61">
        <f t="shared" si="0"/>
        <v>10</v>
      </c>
      <c r="F28" s="60">
        <f>VLOOKUP($A28,'Return Data'!$B$7:$R$2292,11,0)</f>
        <v>18.988199999999999</v>
      </c>
      <c r="G28" s="61">
        <f t="shared" si="1"/>
        <v>1</v>
      </c>
      <c r="H28" s="60">
        <f>VLOOKUP($A28,'Return Data'!$B$7:$R$2292,12,0)</f>
        <v>8.2889999999999997</v>
      </c>
      <c r="I28" s="61">
        <f t="shared" si="2"/>
        <v>7</v>
      </c>
      <c r="J28" s="60">
        <f>VLOOKUP($A28,'Return Data'!$B$7:$R$2292,13,0)</f>
        <v>15.850300000000001</v>
      </c>
      <c r="K28" s="61">
        <f t="shared" si="3"/>
        <v>6</v>
      </c>
      <c r="L28" s="60">
        <f>VLOOKUP($A28,'Return Data'!$B$7:$R$2292,17,0)</f>
        <v>50.3339</v>
      </c>
      <c r="M28" s="61">
        <f t="shared" si="9"/>
        <v>8</v>
      </c>
      <c r="N28" s="60">
        <f>VLOOKUP($A28,'Return Data'!$B$7:$R$2292,14,0)</f>
        <v>35.567100000000003</v>
      </c>
      <c r="O28" s="61">
        <f t="shared" si="10"/>
        <v>8</v>
      </c>
      <c r="P28" s="60"/>
      <c r="Q28" s="61"/>
      <c r="R28" s="60">
        <f>VLOOKUP($A28,'Return Data'!$B$7:$R$2292,16,0)</f>
        <v>27.177099999999999</v>
      </c>
      <c r="S28" s="62">
        <f t="shared" si="5"/>
        <v>5</v>
      </c>
    </row>
    <row r="29" spans="1:19" x14ac:dyDescent="0.3">
      <c r="A29" s="58" t="s">
        <v>1395</v>
      </c>
      <c r="B29" s="59">
        <f>VLOOKUP($A29,'Return Data'!$B$7:$R$2292,3,0)</f>
        <v>44817</v>
      </c>
      <c r="C29" s="60">
        <f>VLOOKUP($A29,'Return Data'!$B$7:$R$2292,4,0)</f>
        <v>34.03</v>
      </c>
      <c r="D29" s="60">
        <f>VLOOKUP($A29,'Return Data'!$B$7:$R$2292,10,0)</f>
        <v>22.190300000000001</v>
      </c>
      <c r="E29" s="61">
        <f t="shared" si="0"/>
        <v>4</v>
      </c>
      <c r="F29" s="60">
        <f>VLOOKUP($A29,'Return Data'!$B$7:$R$2292,11,0)</f>
        <v>15.2387</v>
      </c>
      <c r="G29" s="61">
        <f t="shared" si="1"/>
        <v>6</v>
      </c>
      <c r="H29" s="60">
        <f>VLOOKUP($A29,'Return Data'!$B$7:$R$2292,12,0)</f>
        <v>8.5832999999999995</v>
      </c>
      <c r="I29" s="61">
        <f t="shared" si="2"/>
        <v>6</v>
      </c>
      <c r="J29" s="60">
        <f>VLOOKUP($A29,'Return Data'!$B$7:$R$2292,13,0)</f>
        <v>13.698600000000001</v>
      </c>
      <c r="K29" s="61">
        <f t="shared" si="3"/>
        <v>10</v>
      </c>
      <c r="L29" s="60">
        <f>VLOOKUP($A29,'Return Data'!$B$7:$R$2292,17,0)</f>
        <v>43.817599999999999</v>
      </c>
      <c r="M29" s="61">
        <f t="shared" si="9"/>
        <v>16</v>
      </c>
      <c r="N29" s="60">
        <f>VLOOKUP($A29,'Return Data'!$B$7:$R$2292,14,0)</f>
        <v>36.632300000000001</v>
      </c>
      <c r="O29" s="61">
        <f t="shared" si="10"/>
        <v>7</v>
      </c>
      <c r="P29" s="60">
        <f>VLOOKUP($A29,'Return Data'!$B$7:$R$2292,15,0)</f>
        <v>16.6783</v>
      </c>
      <c r="Q29" s="61">
        <f t="shared" si="7"/>
        <v>8</v>
      </c>
      <c r="R29" s="60">
        <f>VLOOKUP($A29,'Return Data'!$B$7:$R$2292,16,0)</f>
        <v>15.969900000000001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19.951899999999998</v>
      </c>
      <c r="E31" s="69"/>
      <c r="F31" s="70">
        <f>AVERAGE(F8:F29)</f>
        <v>12.698700000000001</v>
      </c>
      <c r="G31" s="69"/>
      <c r="H31" s="70">
        <f>AVERAGE(H8:H29)</f>
        <v>5.5862136363636363</v>
      </c>
      <c r="I31" s="69"/>
      <c r="J31" s="70">
        <f>AVERAGE(J8:J29)</f>
        <v>11.754295454545455</v>
      </c>
      <c r="K31" s="69"/>
      <c r="L31" s="70">
        <f>AVERAGE(L8:L29)</f>
        <v>46.304186363636362</v>
      </c>
      <c r="M31" s="69"/>
      <c r="N31" s="70">
        <f>AVERAGE(N8:N29)</f>
        <v>34.898544999999999</v>
      </c>
      <c r="O31" s="69"/>
      <c r="P31" s="70">
        <f>AVERAGE(P8:P29)</f>
        <v>16.287353333333336</v>
      </c>
      <c r="Q31" s="69"/>
      <c r="R31" s="70">
        <f>AVERAGE(R8:R29)</f>
        <v>23.186718181818183</v>
      </c>
      <c r="S31" s="71"/>
    </row>
    <row r="32" spans="1:19" x14ac:dyDescent="0.3">
      <c r="A32" s="68" t="s">
        <v>28</v>
      </c>
      <c r="B32" s="69"/>
      <c r="C32" s="69"/>
      <c r="D32" s="70">
        <f>MIN(D8:D29)</f>
        <v>16.985700000000001</v>
      </c>
      <c r="E32" s="69"/>
      <c r="F32" s="70">
        <f>MIN(F8:F29)</f>
        <v>2.5003000000000002</v>
      </c>
      <c r="G32" s="69"/>
      <c r="H32" s="70">
        <f>MIN(H8:H29)</f>
        <v>-7.1574</v>
      </c>
      <c r="I32" s="69"/>
      <c r="J32" s="70">
        <f>MIN(J8:J29)</f>
        <v>-3.8504</v>
      </c>
      <c r="K32" s="69"/>
      <c r="L32" s="70">
        <f>MIN(L8:L29)</f>
        <v>27.741099999999999</v>
      </c>
      <c r="M32" s="69"/>
      <c r="N32" s="70">
        <f>MIN(N8:N29)</f>
        <v>23.295200000000001</v>
      </c>
      <c r="O32" s="69"/>
      <c r="P32" s="70">
        <f>MIN(P8:P29)</f>
        <v>8.1943000000000001</v>
      </c>
      <c r="Q32" s="69"/>
      <c r="R32" s="70">
        <f>MIN(R8:R29)</f>
        <v>15.648999999999999</v>
      </c>
      <c r="S32" s="71"/>
    </row>
    <row r="33" spans="1:19" ht="15" thickBot="1" x14ac:dyDescent="0.35">
      <c r="A33" s="72" t="s">
        <v>29</v>
      </c>
      <c r="B33" s="73"/>
      <c r="C33" s="73"/>
      <c r="D33" s="74">
        <f>MAX(D8:D29)</f>
        <v>22.988499999999998</v>
      </c>
      <c r="E33" s="73"/>
      <c r="F33" s="74">
        <f>MAX(F8:F29)</f>
        <v>18.988199999999999</v>
      </c>
      <c r="G33" s="73"/>
      <c r="H33" s="74">
        <f>MAX(H8:H29)</f>
        <v>13.3475</v>
      </c>
      <c r="I33" s="73"/>
      <c r="J33" s="74">
        <f>MAX(J8:J29)</f>
        <v>23.485299999999999</v>
      </c>
      <c r="K33" s="73"/>
      <c r="L33" s="74">
        <f>MAX(L8:L29)</f>
        <v>56.745600000000003</v>
      </c>
      <c r="M33" s="73"/>
      <c r="N33" s="74">
        <f>MAX(N8:N29)</f>
        <v>53.504800000000003</v>
      </c>
      <c r="O33" s="73"/>
      <c r="P33" s="74">
        <f>MAX(P8:P29)</f>
        <v>22.972100000000001</v>
      </c>
      <c r="Q33" s="73"/>
      <c r="R33" s="74">
        <f>MAX(R8:R29)</f>
        <v>39.6995</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44817</v>
      </c>
      <c r="C8" s="60">
        <f>VLOOKUP($A8,'Return Data'!$B$7:$R$2292,4,0)</f>
        <v>54.291499999999999</v>
      </c>
      <c r="D8" s="60">
        <f>VLOOKUP($A8,'Return Data'!$B$7:$R$2292,10,0)</f>
        <v>18.481200000000001</v>
      </c>
      <c r="E8" s="61">
        <f t="shared" ref="E8:E29" si="0">RANK(D8,D$8:D$29,0)</f>
        <v>13</v>
      </c>
      <c r="F8" s="60">
        <f>VLOOKUP($A8,'Return Data'!$B$7:$R$2292,11,0)</f>
        <v>9.2573000000000008</v>
      </c>
      <c r="G8" s="61">
        <f t="shared" ref="G8:G29" si="1">RANK(F8,F$8:F$29,0)</f>
        <v>19</v>
      </c>
      <c r="H8" s="60">
        <f>VLOOKUP($A8,'Return Data'!$B$7:$R$2292,12,0)</f>
        <v>-2.0287999999999999</v>
      </c>
      <c r="I8" s="61">
        <f>RANK(H8,H$8:H$29,0)</f>
        <v>20</v>
      </c>
      <c r="J8" s="60">
        <f>VLOOKUP($A8,'Return Data'!$B$7:$R$2292,13,0)</f>
        <v>-0.1578</v>
      </c>
      <c r="K8" s="61">
        <f>RANK(J8,J$8:J$29,0)</f>
        <v>19</v>
      </c>
      <c r="L8" s="60">
        <f>VLOOKUP($A8,'Return Data'!$B$7:$R$2292,17,0)</f>
        <v>36.877400000000002</v>
      </c>
      <c r="M8" s="61">
        <f>RANK(L8,L$8:L$29,0)</f>
        <v>20</v>
      </c>
      <c r="N8" s="60">
        <f>VLOOKUP($A8,'Return Data'!$B$7:$R$2292,14,0)</f>
        <v>21.956800000000001</v>
      </c>
      <c r="O8" s="61">
        <f>RANK(N8,N$8:N$29,0)</f>
        <v>20</v>
      </c>
      <c r="P8" s="60">
        <f>VLOOKUP($A8,'Return Data'!$B$7:$R$2292,15,0)</f>
        <v>6.9629000000000003</v>
      </c>
      <c r="Q8" s="61">
        <f>RANK(P8,P$8:P$29,0)</f>
        <v>15</v>
      </c>
      <c r="R8" s="60">
        <f>VLOOKUP($A8,'Return Data'!$B$7:$R$2292,16,0)</f>
        <v>11.606</v>
      </c>
      <c r="S8" s="62">
        <f>RANK(R8,R$8:R$29,0)</f>
        <v>21</v>
      </c>
    </row>
    <row r="9" spans="1:20" x14ac:dyDescent="0.3">
      <c r="A9" s="58" t="s">
        <v>1356</v>
      </c>
      <c r="B9" s="59">
        <f>VLOOKUP($A9,'Return Data'!$B$7:$R$2292,3,0)</f>
        <v>44817</v>
      </c>
      <c r="C9" s="60">
        <f>VLOOKUP($A9,'Return Data'!$B$7:$R$2292,4,0)</f>
        <v>65.150000000000006</v>
      </c>
      <c r="D9" s="60">
        <f>VLOOKUP($A9,'Return Data'!$B$7:$R$2292,10,0)</f>
        <v>17.450900000000001</v>
      </c>
      <c r="E9" s="61">
        <f t="shared" si="0"/>
        <v>19</v>
      </c>
      <c r="F9" s="60">
        <f>VLOOKUP($A9,'Return Data'!$B$7:$R$2292,11,0)</f>
        <v>10.7052</v>
      </c>
      <c r="G9" s="61">
        <f t="shared" si="1"/>
        <v>15</v>
      </c>
      <c r="H9" s="60">
        <f>VLOOKUP($A9,'Return Data'!$B$7:$R$2292,12,0)</f>
        <v>6.4715999999999996</v>
      </c>
      <c r="I9" s="61">
        <f t="shared" ref="I9:I29" si="2">RANK(H9,H$8:H$29,0)</f>
        <v>9</v>
      </c>
      <c r="J9" s="60">
        <f>VLOOKUP($A9,'Return Data'!$B$7:$R$2292,13,0)</f>
        <v>11.272399999999999</v>
      </c>
      <c r="K9" s="61">
        <f t="shared" ref="K9:K29" si="3">RANK(J9,J$8:J$29,0)</f>
        <v>12</v>
      </c>
      <c r="L9" s="60">
        <f>VLOOKUP($A9,'Return Data'!$B$7:$R$2292,17,0)</f>
        <v>42.2378</v>
      </c>
      <c r="M9" s="61">
        <f t="shared" ref="M9:M29" si="4">RANK(L9,L$8:L$29,0)</f>
        <v>16</v>
      </c>
      <c r="N9" s="60">
        <f>VLOOKUP($A9,'Return Data'!$B$7:$R$2292,14,0)</f>
        <v>30.638500000000001</v>
      </c>
      <c r="O9" s="61">
        <f t="shared" ref="O9:O29" si="5">RANK(N9,N$8:N$29,0)</f>
        <v>14</v>
      </c>
      <c r="P9" s="60">
        <f>VLOOKUP($A9,'Return Data'!$B$7:$R$2292,15,0)</f>
        <v>20.128</v>
      </c>
      <c r="Q9" s="61">
        <f t="shared" ref="Q9:Q29" si="6">RANK(P9,P$8:P$29,0)</f>
        <v>2</v>
      </c>
      <c r="R9" s="60">
        <f>VLOOKUP($A9,'Return Data'!$B$7:$R$2292,16,0)</f>
        <v>23.750800000000002</v>
      </c>
      <c r="S9" s="62">
        <f t="shared" ref="S9:S29" si="7">RANK(R9,R$8:R$29,0)</f>
        <v>6</v>
      </c>
    </row>
    <row r="10" spans="1:20" x14ac:dyDescent="0.3">
      <c r="A10" s="58" t="s">
        <v>2040</v>
      </c>
      <c r="B10" s="59">
        <f>VLOOKUP($A10,'Return Data'!$B$7:$R$2292,3,0)</f>
        <v>44817</v>
      </c>
      <c r="C10" s="60">
        <f>VLOOKUP($A10,'Return Data'!$B$7:$R$2292,4,0)</f>
        <v>27.88</v>
      </c>
      <c r="D10" s="60">
        <f>VLOOKUP($A10,'Return Data'!$B$7:$R$2292,10,0)</f>
        <v>22.013100000000001</v>
      </c>
      <c r="E10" s="61">
        <f t="shared" si="0"/>
        <v>3</v>
      </c>
      <c r="F10" s="60">
        <f>VLOOKUP($A10,'Return Data'!$B$7:$R$2292,11,0)</f>
        <v>10.503399999999999</v>
      </c>
      <c r="G10" s="61">
        <f t="shared" si="1"/>
        <v>17</v>
      </c>
      <c r="H10" s="60">
        <f>VLOOKUP($A10,'Return Data'!$B$7:$R$2292,12,0)</f>
        <v>3.6431</v>
      </c>
      <c r="I10" s="61">
        <f t="shared" si="2"/>
        <v>14</v>
      </c>
      <c r="J10" s="60">
        <f>VLOOKUP($A10,'Return Data'!$B$7:$R$2292,13,0)</f>
        <v>11.3863</v>
      </c>
      <c r="K10" s="61">
        <f t="shared" si="3"/>
        <v>11</v>
      </c>
      <c r="L10" s="60">
        <f>VLOOKUP($A10,'Return Data'!$B$7:$R$2292,17,0)</f>
        <v>45.237900000000003</v>
      </c>
      <c r="M10" s="61">
        <f t="shared" si="4"/>
        <v>10</v>
      </c>
      <c r="N10" s="60">
        <f>VLOOKUP($A10,'Return Data'!$B$7:$R$2292,14,0)</f>
        <v>42.037500000000001</v>
      </c>
      <c r="O10" s="61">
        <f t="shared" si="5"/>
        <v>2</v>
      </c>
      <c r="P10" s="60"/>
      <c r="Q10" s="61"/>
      <c r="R10" s="60">
        <f>VLOOKUP($A10,'Return Data'!$B$7:$R$2292,16,0)</f>
        <v>31.570399999999999</v>
      </c>
      <c r="S10" s="62">
        <f t="shared" si="7"/>
        <v>2</v>
      </c>
    </row>
    <row r="11" spans="1:20" x14ac:dyDescent="0.3">
      <c r="A11" s="58" t="s">
        <v>1358</v>
      </c>
      <c r="B11" s="59">
        <f>VLOOKUP($A11,'Return Data'!$B$7:$R$2292,3,0)</f>
        <v>44817</v>
      </c>
      <c r="C11" s="60">
        <f>VLOOKUP($A11,'Return Data'!$B$7:$R$2292,4,0)</f>
        <v>25.85</v>
      </c>
      <c r="D11" s="60">
        <f>VLOOKUP($A11,'Return Data'!$B$7:$R$2292,10,0)</f>
        <v>18.3066</v>
      </c>
      <c r="E11" s="61">
        <f t="shared" si="0"/>
        <v>14</v>
      </c>
      <c r="F11" s="60">
        <f>VLOOKUP($A11,'Return Data'!$B$7:$R$2292,11,0)</f>
        <v>12.293699999999999</v>
      </c>
      <c r="G11" s="61">
        <f t="shared" si="1"/>
        <v>9</v>
      </c>
      <c r="H11" s="60">
        <f>VLOOKUP($A11,'Return Data'!$B$7:$R$2292,12,0)</f>
        <v>11.518599999999999</v>
      </c>
      <c r="I11" s="61">
        <f t="shared" si="2"/>
        <v>2</v>
      </c>
      <c r="J11" s="60">
        <f>VLOOKUP($A11,'Return Data'!$B$7:$R$2292,13,0)</f>
        <v>18.523599999999998</v>
      </c>
      <c r="K11" s="61">
        <f t="shared" si="3"/>
        <v>3</v>
      </c>
      <c r="L11" s="60">
        <f>VLOOKUP($A11,'Return Data'!$B$7:$R$2292,17,0)</f>
        <v>51.884</v>
      </c>
      <c r="M11" s="61">
        <f t="shared" si="4"/>
        <v>2</v>
      </c>
      <c r="N11" s="60">
        <f>VLOOKUP($A11,'Return Data'!$B$7:$R$2292,14,0)</f>
        <v>41.58</v>
      </c>
      <c r="O11" s="61">
        <f t="shared" ref="O11:O12" si="8">RANK(N11,N$8:N$29,0)</f>
        <v>3</v>
      </c>
      <c r="P11" s="60"/>
      <c r="Q11" s="61"/>
      <c r="R11" s="60">
        <f>VLOOKUP($A11,'Return Data'!$B$7:$R$2292,16,0)</f>
        <v>30.399000000000001</v>
      </c>
      <c r="S11" s="62">
        <f t="shared" si="7"/>
        <v>4</v>
      </c>
    </row>
    <row r="12" spans="1:20" x14ac:dyDescent="0.3">
      <c r="A12" s="58" t="s">
        <v>1360</v>
      </c>
      <c r="B12" s="59">
        <f>VLOOKUP($A12,'Return Data'!$B$7:$R$2292,3,0)</f>
        <v>44817</v>
      </c>
      <c r="C12" s="60">
        <f>VLOOKUP($A12,'Return Data'!$B$7:$R$2292,4,0)</f>
        <v>117.19799999999999</v>
      </c>
      <c r="D12" s="60">
        <f>VLOOKUP($A12,'Return Data'!$B$7:$R$2292,10,0)</f>
        <v>16.7195</v>
      </c>
      <c r="E12" s="61">
        <f t="shared" si="0"/>
        <v>22</v>
      </c>
      <c r="F12" s="60">
        <f>VLOOKUP($A12,'Return Data'!$B$7:$R$2292,11,0)</f>
        <v>8.3191000000000006</v>
      </c>
      <c r="G12" s="61">
        <f t="shared" si="1"/>
        <v>20</v>
      </c>
      <c r="H12" s="60">
        <f>VLOOKUP($A12,'Return Data'!$B$7:$R$2292,12,0)</f>
        <v>5.2519</v>
      </c>
      <c r="I12" s="61">
        <f t="shared" si="2"/>
        <v>11</v>
      </c>
      <c r="J12" s="60">
        <f>VLOOKUP($A12,'Return Data'!$B$7:$R$2292,13,0)</f>
        <v>14.332800000000001</v>
      </c>
      <c r="K12" s="61">
        <f t="shared" si="3"/>
        <v>6</v>
      </c>
      <c r="L12" s="60">
        <f>VLOOKUP($A12,'Return Data'!$B$7:$R$2292,17,0)</f>
        <v>42.142800000000001</v>
      </c>
      <c r="M12" s="61">
        <f t="shared" si="4"/>
        <v>17</v>
      </c>
      <c r="N12" s="60">
        <f>VLOOKUP($A12,'Return Data'!$B$7:$R$2292,14,0)</f>
        <v>32.8063</v>
      </c>
      <c r="O12" s="61">
        <f t="shared" si="8"/>
        <v>10</v>
      </c>
      <c r="P12" s="60">
        <f>VLOOKUP($A12,'Return Data'!$B$7:$R$2292,15,0)</f>
        <v>14.3009</v>
      </c>
      <c r="Q12" s="61">
        <f t="shared" si="6"/>
        <v>9</v>
      </c>
      <c r="R12" s="60">
        <f>VLOOKUP($A12,'Return Data'!$B$7:$R$2292,16,0)</f>
        <v>17.502199999999998</v>
      </c>
      <c r="S12" s="62">
        <f t="shared" si="7"/>
        <v>12</v>
      </c>
    </row>
    <row r="13" spans="1:20" x14ac:dyDescent="0.3">
      <c r="A13" s="58" t="s">
        <v>1362</v>
      </c>
      <c r="B13" s="59">
        <f>VLOOKUP($A13,'Return Data'!$B$7:$R$2292,3,0)</f>
        <v>44817</v>
      </c>
      <c r="C13" s="60">
        <f>VLOOKUP($A13,'Return Data'!$B$7:$R$2292,4,0)</f>
        <v>26.234000000000002</v>
      </c>
      <c r="D13" s="60">
        <f>VLOOKUP($A13,'Return Data'!$B$7:$R$2292,10,0)</f>
        <v>21.3414</v>
      </c>
      <c r="E13" s="61">
        <f t="shared" si="0"/>
        <v>5</v>
      </c>
      <c r="F13" s="60">
        <f>VLOOKUP($A13,'Return Data'!$B$7:$R$2292,11,0)</f>
        <v>12.568099999999999</v>
      </c>
      <c r="G13" s="61">
        <f t="shared" si="1"/>
        <v>8</v>
      </c>
      <c r="H13" s="60">
        <f>VLOOKUP($A13,'Return Data'!$B$7:$R$2292,12,0)</f>
        <v>6.3396999999999997</v>
      </c>
      <c r="I13" s="61">
        <f t="shared" si="2"/>
        <v>10</v>
      </c>
      <c r="J13" s="60">
        <f>VLOOKUP($A13,'Return Data'!$B$7:$R$2292,13,0)</f>
        <v>12.587400000000001</v>
      </c>
      <c r="K13" s="61">
        <f t="shared" si="3"/>
        <v>10</v>
      </c>
      <c r="L13" s="60">
        <f>VLOOKUP($A13,'Return Data'!$B$7:$R$2292,17,0)</f>
        <v>47.089100000000002</v>
      </c>
      <c r="M13" s="61">
        <f t="shared" si="4"/>
        <v>9</v>
      </c>
      <c r="N13" s="60">
        <f>VLOOKUP($A13,'Return Data'!$B$7:$R$2292,14,0)</f>
        <v>36.123399999999997</v>
      </c>
      <c r="O13" s="61">
        <f t="shared" si="5"/>
        <v>6</v>
      </c>
      <c r="P13" s="60"/>
      <c r="Q13" s="61"/>
      <c r="R13" s="60">
        <f>VLOOKUP($A13,'Return Data'!$B$7:$R$2292,16,0)</f>
        <v>30.722799999999999</v>
      </c>
      <c r="S13" s="62">
        <f t="shared" si="7"/>
        <v>3</v>
      </c>
    </row>
    <row r="14" spans="1:20" x14ac:dyDescent="0.3">
      <c r="A14" s="58" t="s">
        <v>1363</v>
      </c>
      <c r="B14" s="59">
        <f>VLOOKUP($A14,'Return Data'!$B$7:$R$2292,3,0)</f>
        <v>44817</v>
      </c>
      <c r="C14" s="60">
        <f>VLOOKUP($A14,'Return Data'!$B$7:$R$2292,4,0)</f>
        <v>96.189499999999995</v>
      </c>
      <c r="D14" s="60">
        <f>VLOOKUP($A14,'Return Data'!$B$7:$R$2292,10,0)</f>
        <v>21.263400000000001</v>
      </c>
      <c r="E14" s="61">
        <f t="shared" si="0"/>
        <v>6</v>
      </c>
      <c r="F14" s="60">
        <f>VLOOKUP($A14,'Return Data'!$B$7:$R$2292,11,0)</f>
        <v>13.2782</v>
      </c>
      <c r="G14" s="61">
        <f t="shared" si="1"/>
        <v>7</v>
      </c>
      <c r="H14" s="60">
        <f>VLOOKUP($A14,'Return Data'!$B$7:$R$2292,12,0)</f>
        <v>4.8844000000000003</v>
      </c>
      <c r="I14" s="61">
        <f t="shared" si="2"/>
        <v>12</v>
      </c>
      <c r="J14" s="60">
        <f>VLOOKUP($A14,'Return Data'!$B$7:$R$2292,13,0)</f>
        <v>8.8255999999999997</v>
      </c>
      <c r="K14" s="61">
        <f t="shared" si="3"/>
        <v>14</v>
      </c>
      <c r="L14" s="60">
        <f>VLOOKUP($A14,'Return Data'!$B$7:$R$2292,17,0)</f>
        <v>44.459699999999998</v>
      </c>
      <c r="M14" s="61">
        <f t="shared" si="4"/>
        <v>12</v>
      </c>
      <c r="N14" s="60">
        <f>VLOOKUP($A14,'Return Data'!$B$7:$R$2292,14,0)</f>
        <v>25.8582</v>
      </c>
      <c r="O14" s="61">
        <f t="shared" si="5"/>
        <v>18</v>
      </c>
      <c r="P14" s="60">
        <f>VLOOKUP($A14,'Return Data'!$B$7:$R$2292,15,0)</f>
        <v>11.153700000000001</v>
      </c>
      <c r="Q14" s="61">
        <f t="shared" si="6"/>
        <v>12</v>
      </c>
      <c r="R14" s="60">
        <f>VLOOKUP($A14,'Return Data'!$B$7:$R$2292,16,0)</f>
        <v>14.5387</v>
      </c>
      <c r="S14" s="62">
        <f t="shared" si="7"/>
        <v>17</v>
      </c>
    </row>
    <row r="15" spans="1:20" x14ac:dyDescent="0.3">
      <c r="A15" s="58" t="s">
        <v>1366</v>
      </c>
      <c r="B15" s="59">
        <f>VLOOKUP($A15,'Return Data'!$B$7:$R$2292,3,0)</f>
        <v>44817</v>
      </c>
      <c r="C15" s="60">
        <f>VLOOKUP($A15,'Return Data'!$B$7:$R$2292,4,0)</f>
        <v>78.325000000000003</v>
      </c>
      <c r="D15" s="60">
        <f>VLOOKUP($A15,'Return Data'!$B$7:$R$2292,10,0)</f>
        <v>21.2255</v>
      </c>
      <c r="E15" s="61">
        <f t="shared" si="0"/>
        <v>7</v>
      </c>
      <c r="F15" s="60">
        <f>VLOOKUP($A15,'Return Data'!$B$7:$R$2292,11,0)</f>
        <v>11.8306</v>
      </c>
      <c r="G15" s="61">
        <f t="shared" si="1"/>
        <v>12</v>
      </c>
      <c r="H15" s="60">
        <f>VLOOKUP($A15,'Return Data'!$B$7:$R$2292,12,0)</f>
        <v>4.7531999999999996</v>
      </c>
      <c r="I15" s="61">
        <f t="shared" si="2"/>
        <v>13</v>
      </c>
      <c r="J15" s="60">
        <f>VLOOKUP($A15,'Return Data'!$B$7:$R$2292,13,0)</f>
        <v>8.7287999999999997</v>
      </c>
      <c r="K15" s="61">
        <f t="shared" si="3"/>
        <v>15</v>
      </c>
      <c r="L15" s="60">
        <f>VLOOKUP($A15,'Return Data'!$B$7:$R$2292,17,0)</f>
        <v>45.160699999999999</v>
      </c>
      <c r="M15" s="61">
        <f t="shared" si="4"/>
        <v>11</v>
      </c>
      <c r="N15" s="60">
        <f>VLOOKUP($A15,'Return Data'!$B$7:$R$2292,14,0)</f>
        <v>26.9253</v>
      </c>
      <c r="O15" s="61">
        <f t="shared" si="5"/>
        <v>17</v>
      </c>
      <c r="P15" s="60">
        <f>VLOOKUP($A15,'Return Data'!$B$7:$R$2292,15,0)</f>
        <v>15.5435</v>
      </c>
      <c r="Q15" s="61">
        <f t="shared" si="6"/>
        <v>8</v>
      </c>
      <c r="R15" s="60">
        <f>VLOOKUP($A15,'Return Data'!$B$7:$R$2292,16,0)</f>
        <v>15.303100000000001</v>
      </c>
      <c r="S15" s="62">
        <f t="shared" si="7"/>
        <v>15</v>
      </c>
    </row>
    <row r="16" spans="1:20" x14ac:dyDescent="0.3">
      <c r="A16" s="58" t="s">
        <v>1367</v>
      </c>
      <c r="B16" s="59">
        <f>VLOOKUP($A16,'Return Data'!$B$7:$R$2292,3,0)</f>
        <v>44817</v>
      </c>
      <c r="C16" s="60">
        <f>VLOOKUP($A16,'Return Data'!$B$7:$R$2292,4,0)</f>
        <v>84.471199999999996</v>
      </c>
      <c r="D16" s="60">
        <f>VLOOKUP($A16,'Return Data'!$B$7:$R$2292,10,0)</f>
        <v>17.667400000000001</v>
      </c>
      <c r="E16" s="61">
        <f t="shared" si="0"/>
        <v>18</v>
      </c>
      <c r="F16" s="60">
        <f>VLOOKUP($A16,'Return Data'!$B$7:$R$2292,11,0)</f>
        <v>1.74</v>
      </c>
      <c r="G16" s="61">
        <f t="shared" si="1"/>
        <v>22</v>
      </c>
      <c r="H16" s="60">
        <f>VLOOKUP($A16,'Return Data'!$B$7:$R$2292,12,0)</f>
        <v>-8.1707000000000001</v>
      </c>
      <c r="I16" s="61">
        <f t="shared" si="2"/>
        <v>22</v>
      </c>
      <c r="J16" s="60">
        <f>VLOOKUP($A16,'Return Data'!$B$7:$R$2292,13,0)</f>
        <v>-1.8743000000000001</v>
      </c>
      <c r="K16" s="61">
        <f t="shared" si="3"/>
        <v>21</v>
      </c>
      <c r="L16" s="60">
        <f>VLOOKUP($A16,'Return Data'!$B$7:$R$2292,17,0)</f>
        <v>37.462000000000003</v>
      </c>
      <c r="M16" s="61">
        <f t="shared" si="4"/>
        <v>19</v>
      </c>
      <c r="N16" s="60">
        <f>VLOOKUP($A16,'Return Data'!$B$7:$R$2292,14,0)</f>
        <v>24.4117</v>
      </c>
      <c r="O16" s="61">
        <f t="shared" si="5"/>
        <v>19</v>
      </c>
      <c r="P16" s="60">
        <f>VLOOKUP($A16,'Return Data'!$B$7:$R$2292,15,0)</f>
        <v>8.8919999999999995</v>
      </c>
      <c r="Q16" s="61">
        <f t="shared" si="6"/>
        <v>14</v>
      </c>
      <c r="R16" s="60">
        <f>VLOOKUP($A16,'Return Data'!$B$7:$R$2292,16,0)</f>
        <v>13.101800000000001</v>
      </c>
      <c r="S16" s="62">
        <f t="shared" si="7"/>
        <v>19</v>
      </c>
    </row>
    <row r="17" spans="1:19" x14ac:dyDescent="0.3">
      <c r="A17" s="58" t="s">
        <v>1369</v>
      </c>
      <c r="B17" s="59">
        <f>VLOOKUP($A17,'Return Data'!$B$7:$R$2292,3,0)</f>
        <v>44817</v>
      </c>
      <c r="C17" s="60">
        <f>VLOOKUP($A17,'Return Data'!$B$7:$R$2292,4,0)</f>
        <v>55.53</v>
      </c>
      <c r="D17" s="60">
        <f>VLOOKUP($A17,'Return Data'!$B$7:$R$2292,10,0)</f>
        <v>16.7332</v>
      </c>
      <c r="E17" s="61">
        <f t="shared" si="0"/>
        <v>21</v>
      </c>
      <c r="F17" s="60">
        <f>VLOOKUP($A17,'Return Data'!$B$7:$R$2292,11,0)</f>
        <v>15.6152</v>
      </c>
      <c r="G17" s="61">
        <f t="shared" si="1"/>
        <v>5</v>
      </c>
      <c r="H17" s="60">
        <f>VLOOKUP($A17,'Return Data'!$B$7:$R$2292,12,0)</f>
        <v>7.0354999999999999</v>
      </c>
      <c r="I17" s="61">
        <f t="shared" si="2"/>
        <v>7</v>
      </c>
      <c r="J17" s="60">
        <f>VLOOKUP($A17,'Return Data'!$B$7:$R$2292,13,0)</f>
        <v>14.2593</v>
      </c>
      <c r="K17" s="61">
        <f t="shared" si="3"/>
        <v>7</v>
      </c>
      <c r="L17" s="60">
        <f>VLOOKUP($A17,'Return Data'!$B$7:$R$2292,17,0)</f>
        <v>48.993400000000001</v>
      </c>
      <c r="M17" s="61">
        <f t="shared" si="4"/>
        <v>7</v>
      </c>
      <c r="N17" s="60">
        <f>VLOOKUP($A17,'Return Data'!$B$7:$R$2292,14,0)</f>
        <v>32.174399999999999</v>
      </c>
      <c r="O17" s="61">
        <f t="shared" si="5"/>
        <v>11</v>
      </c>
      <c r="P17" s="60">
        <f>VLOOKUP($A17,'Return Data'!$B$7:$R$2292,15,0)</f>
        <v>15.962999999999999</v>
      </c>
      <c r="Q17" s="61">
        <f t="shared" si="6"/>
        <v>6</v>
      </c>
      <c r="R17" s="60">
        <f>VLOOKUP($A17,'Return Data'!$B$7:$R$2292,16,0)</f>
        <v>12.1806</v>
      </c>
      <c r="S17" s="62">
        <f t="shared" si="7"/>
        <v>20</v>
      </c>
    </row>
    <row r="18" spans="1:19" x14ac:dyDescent="0.3">
      <c r="A18" s="58" t="s">
        <v>1371</v>
      </c>
      <c r="B18" s="59">
        <f>VLOOKUP($A18,'Return Data'!$B$7:$R$2292,3,0)</f>
        <v>44817</v>
      </c>
      <c r="C18" s="60">
        <f>VLOOKUP($A18,'Return Data'!$B$7:$R$2292,4,0)</f>
        <v>19.71</v>
      </c>
      <c r="D18" s="60">
        <f>VLOOKUP($A18,'Return Data'!$B$7:$R$2292,10,0)</f>
        <v>22.6509</v>
      </c>
      <c r="E18" s="61">
        <f t="shared" si="0"/>
        <v>1</v>
      </c>
      <c r="F18" s="60">
        <f>VLOOKUP($A18,'Return Data'!$B$7:$R$2292,11,0)</f>
        <v>16.696300000000001</v>
      </c>
      <c r="G18" s="61">
        <f t="shared" si="1"/>
        <v>3</v>
      </c>
      <c r="H18" s="60">
        <f>VLOOKUP($A18,'Return Data'!$B$7:$R$2292,12,0)</f>
        <v>12.5</v>
      </c>
      <c r="I18" s="61">
        <f t="shared" si="2"/>
        <v>1</v>
      </c>
      <c r="J18" s="60">
        <f>VLOOKUP($A18,'Return Data'!$B$7:$R$2292,13,0)</f>
        <v>22.270499999999998</v>
      </c>
      <c r="K18" s="61">
        <f t="shared" si="3"/>
        <v>1</v>
      </c>
      <c r="L18" s="60">
        <f>VLOOKUP($A18,'Return Data'!$B$7:$R$2292,17,0)</f>
        <v>49.409300000000002</v>
      </c>
      <c r="M18" s="61">
        <f t="shared" si="4"/>
        <v>6</v>
      </c>
      <c r="N18" s="60">
        <f>VLOOKUP($A18,'Return Data'!$B$7:$R$2292,14,0)</f>
        <v>31.7605</v>
      </c>
      <c r="O18" s="61">
        <f t="shared" si="5"/>
        <v>12</v>
      </c>
      <c r="P18" s="60">
        <f>VLOOKUP($A18,'Return Data'!$B$7:$R$2292,15,0)</f>
        <v>14.029199999999999</v>
      </c>
      <c r="Q18" s="61">
        <f t="shared" ref="Q18" si="9">RANK(P18,P$8:P$29,0)</f>
        <v>11</v>
      </c>
      <c r="R18" s="60">
        <f>VLOOKUP($A18,'Return Data'!$B$7:$R$2292,16,0)</f>
        <v>13.8451</v>
      </c>
      <c r="S18" s="62">
        <f t="shared" si="7"/>
        <v>18</v>
      </c>
    </row>
    <row r="19" spans="1:19" x14ac:dyDescent="0.3">
      <c r="A19" s="58" t="s">
        <v>1374</v>
      </c>
      <c r="B19" s="59">
        <f>VLOOKUP($A19,'Return Data'!$B$7:$R$2292,3,0)</f>
        <v>44817</v>
      </c>
      <c r="C19" s="60">
        <f>VLOOKUP($A19,'Return Data'!$B$7:$R$2292,4,0)</f>
        <v>22.395</v>
      </c>
      <c r="D19" s="60">
        <f>VLOOKUP($A19,'Return Data'!$B$7:$R$2292,10,0)</f>
        <v>18.304300000000001</v>
      </c>
      <c r="E19" s="61">
        <f t="shared" si="0"/>
        <v>15</v>
      </c>
      <c r="F19" s="60">
        <f>VLOOKUP($A19,'Return Data'!$B$7:$R$2292,11,0)</f>
        <v>9.6181999999999999</v>
      </c>
      <c r="G19" s="61">
        <f t="shared" si="1"/>
        <v>18</v>
      </c>
      <c r="H19" s="60">
        <f>VLOOKUP($A19,'Return Data'!$B$7:$R$2292,12,0)</f>
        <v>0.51619999999999999</v>
      </c>
      <c r="I19" s="61">
        <f t="shared" si="2"/>
        <v>19</v>
      </c>
      <c r="J19" s="60">
        <f>VLOOKUP($A19,'Return Data'!$B$7:$R$2292,13,0)</f>
        <v>-0.20050000000000001</v>
      </c>
      <c r="K19" s="61">
        <f t="shared" si="3"/>
        <v>20</v>
      </c>
      <c r="L19" s="60">
        <f>VLOOKUP($A19,'Return Data'!$B$7:$R$2292,17,0)</f>
        <v>36.551099999999998</v>
      </c>
      <c r="M19" s="61">
        <f t="shared" ref="M19:M21" si="10">RANK(L19,L$8:L$29,0)</f>
        <v>21</v>
      </c>
      <c r="N19" s="60"/>
      <c r="O19" s="61"/>
      <c r="P19" s="60"/>
      <c r="Q19" s="61"/>
      <c r="R19" s="60">
        <f>VLOOKUP($A19,'Return Data'!$B$7:$R$2292,16,0)</f>
        <v>37.175699999999999</v>
      </c>
      <c r="S19" s="62">
        <f t="shared" si="7"/>
        <v>1</v>
      </c>
    </row>
    <row r="20" spans="1:19" x14ac:dyDescent="0.3">
      <c r="A20" s="58" t="s">
        <v>1376</v>
      </c>
      <c r="B20" s="59">
        <f>VLOOKUP($A20,'Return Data'!$B$7:$R$2292,3,0)</f>
        <v>44817</v>
      </c>
      <c r="C20" s="60">
        <f>VLOOKUP($A20,'Return Data'!$B$7:$R$2292,4,0)</f>
        <v>22.07</v>
      </c>
      <c r="D20" s="60">
        <f>VLOOKUP($A20,'Return Data'!$B$7:$R$2292,10,0)</f>
        <v>19.039899999999999</v>
      </c>
      <c r="E20" s="61">
        <f t="shared" si="0"/>
        <v>12</v>
      </c>
      <c r="F20" s="60">
        <f>VLOOKUP($A20,'Return Data'!$B$7:$R$2292,11,0)</f>
        <v>10.848800000000001</v>
      </c>
      <c r="G20" s="61">
        <f t="shared" si="1"/>
        <v>13</v>
      </c>
      <c r="H20" s="60">
        <f>VLOOKUP($A20,'Return Data'!$B$7:$R$2292,12,0)</f>
        <v>2.2233000000000001</v>
      </c>
      <c r="I20" s="61">
        <f t="shared" si="2"/>
        <v>17</v>
      </c>
      <c r="J20" s="60">
        <f>VLOOKUP($A20,'Return Data'!$B$7:$R$2292,13,0)</f>
        <v>7.6059999999999999</v>
      </c>
      <c r="K20" s="61">
        <f t="shared" si="3"/>
        <v>18</v>
      </c>
      <c r="L20" s="60">
        <f>VLOOKUP($A20,'Return Data'!$B$7:$R$2292,17,0)</f>
        <v>40.811100000000003</v>
      </c>
      <c r="M20" s="61">
        <f t="shared" si="10"/>
        <v>18</v>
      </c>
      <c r="N20" s="60">
        <f>VLOOKUP($A20,'Return Data'!$B$7:$R$2292,14,0)</f>
        <v>30.778199999999998</v>
      </c>
      <c r="O20" s="61">
        <f t="shared" si="5"/>
        <v>13</v>
      </c>
      <c r="P20" s="60"/>
      <c r="Q20" s="61"/>
      <c r="R20" s="60">
        <f>VLOOKUP($A20,'Return Data'!$B$7:$R$2292,16,0)</f>
        <v>22.6724</v>
      </c>
      <c r="S20" s="62">
        <f t="shared" si="7"/>
        <v>7</v>
      </c>
    </row>
    <row r="21" spans="1:19" x14ac:dyDescent="0.3">
      <c r="A21" s="58" t="s">
        <v>1378</v>
      </c>
      <c r="B21" s="59">
        <f>VLOOKUP($A21,'Return Data'!$B$7:$R$2292,3,0)</f>
        <v>44817</v>
      </c>
      <c r="C21" s="60">
        <f>VLOOKUP($A21,'Return Data'!$B$7:$R$2292,4,0)</f>
        <v>14.690200000000001</v>
      </c>
      <c r="D21" s="60">
        <f>VLOOKUP($A21,'Return Data'!$B$7:$R$2292,10,0)</f>
        <v>18.174900000000001</v>
      </c>
      <c r="E21" s="61">
        <f t="shared" si="0"/>
        <v>16</v>
      </c>
      <c r="F21" s="60">
        <f>VLOOKUP($A21,'Return Data'!$B$7:$R$2292,11,0)</f>
        <v>12.2555</v>
      </c>
      <c r="G21" s="61">
        <f t="shared" si="1"/>
        <v>10</v>
      </c>
      <c r="H21" s="60">
        <f>VLOOKUP($A21,'Return Data'!$B$7:$R$2292,12,0)</f>
        <v>-5.0499000000000001</v>
      </c>
      <c r="I21" s="61">
        <f t="shared" si="2"/>
        <v>21</v>
      </c>
      <c r="J21" s="60">
        <f>VLOOKUP($A21,'Return Data'!$B$7:$R$2292,13,0)</f>
        <v>-5.9032</v>
      </c>
      <c r="K21" s="61">
        <f t="shared" si="3"/>
        <v>22</v>
      </c>
      <c r="L21" s="60">
        <f>VLOOKUP($A21,'Return Data'!$B$7:$R$2292,17,0)</f>
        <v>24.9863</v>
      </c>
      <c r="M21" s="61">
        <f t="shared" si="10"/>
        <v>22</v>
      </c>
      <c r="N21" s="60"/>
      <c r="O21" s="61"/>
      <c r="P21" s="60"/>
      <c r="Q21" s="61"/>
      <c r="R21" s="60">
        <f>VLOOKUP($A21,'Return Data'!$B$7:$R$2292,16,0)</f>
        <v>16.125</v>
      </c>
      <c r="S21" s="62">
        <f t="shared" si="7"/>
        <v>14</v>
      </c>
    </row>
    <row r="22" spans="1:19" x14ac:dyDescent="0.3">
      <c r="A22" s="58" t="s">
        <v>1379</v>
      </c>
      <c r="B22" s="59">
        <f>VLOOKUP($A22,'Return Data'!$B$7:$R$2292,3,0)</f>
        <v>44817</v>
      </c>
      <c r="C22" s="60">
        <f>VLOOKUP($A22,'Return Data'!$B$7:$R$2292,4,0)</f>
        <v>172.244</v>
      </c>
      <c r="D22" s="60">
        <f>VLOOKUP($A22,'Return Data'!$B$7:$R$2292,10,0)</f>
        <v>17.2621</v>
      </c>
      <c r="E22" s="61">
        <f t="shared" si="0"/>
        <v>20</v>
      </c>
      <c r="F22" s="60">
        <f>VLOOKUP($A22,'Return Data'!$B$7:$R$2292,11,0)</f>
        <v>10.6341</v>
      </c>
      <c r="G22" s="61">
        <f t="shared" si="1"/>
        <v>16</v>
      </c>
      <c r="H22" s="60">
        <f>VLOOKUP($A22,'Return Data'!$B$7:$R$2292,12,0)</f>
        <v>2.3677999999999999</v>
      </c>
      <c r="I22" s="61">
        <f t="shared" si="2"/>
        <v>15</v>
      </c>
      <c r="J22" s="60">
        <f>VLOOKUP($A22,'Return Data'!$B$7:$R$2292,13,0)</f>
        <v>8.8932000000000002</v>
      </c>
      <c r="K22" s="61">
        <f t="shared" si="3"/>
        <v>13</v>
      </c>
      <c r="L22" s="60">
        <f>VLOOKUP($A22,'Return Data'!$B$7:$R$2292,17,0)</f>
        <v>49.526400000000002</v>
      </c>
      <c r="M22" s="61">
        <f t="shared" si="4"/>
        <v>5</v>
      </c>
      <c r="N22" s="60">
        <f>VLOOKUP($A22,'Return Data'!$B$7:$R$2292,14,0)</f>
        <v>36.8626</v>
      </c>
      <c r="O22" s="61">
        <f t="shared" si="5"/>
        <v>5</v>
      </c>
      <c r="P22" s="60">
        <f>VLOOKUP($A22,'Return Data'!$B$7:$R$2292,15,0)</f>
        <v>18.408300000000001</v>
      </c>
      <c r="Q22" s="61">
        <f t="shared" si="6"/>
        <v>5</v>
      </c>
      <c r="R22" s="60">
        <f>VLOOKUP($A22,'Return Data'!$B$7:$R$2292,16,0)</f>
        <v>17.594999999999999</v>
      </c>
      <c r="S22" s="62">
        <f t="shared" si="7"/>
        <v>11</v>
      </c>
    </row>
    <row r="23" spans="1:19" x14ac:dyDescent="0.3">
      <c r="A23" s="58" t="s">
        <v>1382</v>
      </c>
      <c r="B23" s="59">
        <f>VLOOKUP($A23,'Return Data'!$B$7:$R$2292,3,0)</f>
        <v>44817</v>
      </c>
      <c r="C23" s="60">
        <f>VLOOKUP($A23,'Return Data'!$B$7:$R$2292,4,0)</f>
        <v>48.918999999999997</v>
      </c>
      <c r="D23" s="60">
        <f>VLOOKUP($A23,'Return Data'!$B$7:$R$2292,10,0)</f>
        <v>19.732199999999999</v>
      </c>
      <c r="E23" s="61">
        <f t="shared" si="0"/>
        <v>11</v>
      </c>
      <c r="F23" s="60">
        <f>VLOOKUP($A23,'Return Data'!$B$7:$R$2292,11,0)</f>
        <v>12.176399999999999</v>
      </c>
      <c r="G23" s="61">
        <f t="shared" si="1"/>
        <v>11</v>
      </c>
      <c r="H23" s="60">
        <f>VLOOKUP($A23,'Return Data'!$B$7:$R$2292,12,0)</f>
        <v>8.1752000000000002</v>
      </c>
      <c r="I23" s="61">
        <f t="shared" si="2"/>
        <v>5</v>
      </c>
      <c r="J23" s="60">
        <f>VLOOKUP($A23,'Return Data'!$B$7:$R$2292,13,0)</f>
        <v>15.269</v>
      </c>
      <c r="K23" s="61">
        <f t="shared" si="3"/>
        <v>5</v>
      </c>
      <c r="L23" s="60">
        <f>VLOOKUP($A23,'Return Data'!$B$7:$R$2292,17,0)</f>
        <v>50.952100000000002</v>
      </c>
      <c r="M23" s="61">
        <f t="shared" si="4"/>
        <v>4</v>
      </c>
      <c r="N23" s="60">
        <f>VLOOKUP($A23,'Return Data'!$B$7:$R$2292,14,0)</f>
        <v>30.599499999999999</v>
      </c>
      <c r="O23" s="61">
        <f t="shared" si="5"/>
        <v>15</v>
      </c>
      <c r="P23" s="60">
        <f>VLOOKUP($A23,'Return Data'!$B$7:$R$2292,15,0)</f>
        <v>14.1241</v>
      </c>
      <c r="Q23" s="61">
        <f t="shared" si="6"/>
        <v>10</v>
      </c>
      <c r="R23" s="60">
        <f>VLOOKUP($A23,'Return Data'!$B$7:$R$2292,16,0)</f>
        <v>20.953800000000001</v>
      </c>
      <c r="S23" s="62">
        <f t="shared" si="7"/>
        <v>8</v>
      </c>
    </row>
    <row r="24" spans="1:19" x14ac:dyDescent="0.3">
      <c r="A24" s="58" t="s">
        <v>1383</v>
      </c>
      <c r="B24" s="59">
        <f>VLOOKUP($A24,'Return Data'!$B$7:$R$2292,3,0)</f>
        <v>44817</v>
      </c>
      <c r="C24" s="60">
        <f>VLOOKUP($A24,'Return Data'!$B$7:$R$2292,4,0)</f>
        <v>94.114099999999993</v>
      </c>
      <c r="D24" s="60">
        <f>VLOOKUP($A24,'Return Data'!$B$7:$R$2292,10,0)</f>
        <v>22.3567</v>
      </c>
      <c r="E24" s="61">
        <f t="shared" si="0"/>
        <v>2</v>
      </c>
      <c r="F24" s="60">
        <f>VLOOKUP($A24,'Return Data'!$B$7:$R$2292,11,0)</f>
        <v>15.6966</v>
      </c>
      <c r="G24" s="61">
        <f t="shared" si="1"/>
        <v>4</v>
      </c>
      <c r="H24" s="60">
        <f>VLOOKUP($A24,'Return Data'!$B$7:$R$2292,12,0)</f>
        <v>9.9135000000000009</v>
      </c>
      <c r="I24" s="61">
        <f t="shared" si="2"/>
        <v>4</v>
      </c>
      <c r="J24" s="60">
        <f>VLOOKUP($A24,'Return Data'!$B$7:$R$2292,13,0)</f>
        <v>16.744900000000001</v>
      </c>
      <c r="K24" s="61">
        <f t="shared" si="3"/>
        <v>4</v>
      </c>
      <c r="L24" s="60">
        <f>VLOOKUP($A24,'Return Data'!$B$7:$R$2292,17,0)</f>
        <v>51.4499</v>
      </c>
      <c r="M24" s="61">
        <f t="shared" si="4"/>
        <v>3</v>
      </c>
      <c r="N24" s="60">
        <f>VLOOKUP($A24,'Return Data'!$B$7:$R$2292,14,0)</f>
        <v>37.0901</v>
      </c>
      <c r="O24" s="61">
        <f t="shared" si="5"/>
        <v>4</v>
      </c>
      <c r="P24" s="60">
        <f>VLOOKUP($A24,'Return Data'!$B$7:$R$2292,15,0)</f>
        <v>18.863399999999999</v>
      </c>
      <c r="Q24" s="61">
        <f t="shared" si="6"/>
        <v>4</v>
      </c>
      <c r="R24" s="60">
        <f>VLOOKUP($A24,'Return Data'!$B$7:$R$2292,16,0)</f>
        <v>20.541899999999998</v>
      </c>
      <c r="S24" s="62">
        <f t="shared" si="7"/>
        <v>10</v>
      </c>
    </row>
    <row r="25" spans="1:19" x14ac:dyDescent="0.3">
      <c r="A25" s="58" t="s">
        <v>1387</v>
      </c>
      <c r="B25" s="59">
        <f>VLOOKUP($A25,'Return Data'!$B$7:$R$2292,3,0)</f>
        <v>44817</v>
      </c>
      <c r="C25" s="60">
        <f>VLOOKUP($A25,'Return Data'!$B$7:$R$2292,4,0)</f>
        <v>153.95342913010401</v>
      </c>
      <c r="D25" s="60">
        <f>VLOOKUP($A25,'Return Data'!$B$7:$R$2292,10,0)</f>
        <v>17.8247</v>
      </c>
      <c r="E25" s="61">
        <f t="shared" si="0"/>
        <v>17</v>
      </c>
      <c r="F25" s="60">
        <f>VLOOKUP($A25,'Return Data'!$B$7:$R$2292,11,0)</f>
        <v>7.0887000000000002</v>
      </c>
      <c r="G25" s="61">
        <f t="shared" si="1"/>
        <v>21</v>
      </c>
      <c r="H25" s="60">
        <f>VLOOKUP($A25,'Return Data'!$B$7:$R$2292,12,0)</f>
        <v>0.94630000000000003</v>
      </c>
      <c r="I25" s="61">
        <f t="shared" si="2"/>
        <v>18</v>
      </c>
      <c r="J25" s="60">
        <f>VLOOKUP($A25,'Return Data'!$B$7:$R$2292,13,0)</f>
        <v>8.5746000000000002</v>
      </c>
      <c r="K25" s="61">
        <f t="shared" si="3"/>
        <v>17</v>
      </c>
      <c r="L25" s="60">
        <f>VLOOKUP($A25,'Return Data'!$B$7:$R$2292,17,0)</f>
        <v>54.153199999999998</v>
      </c>
      <c r="M25" s="61">
        <f t="shared" si="4"/>
        <v>1</v>
      </c>
      <c r="N25" s="60">
        <f>VLOOKUP($A25,'Return Data'!$B$7:$R$2292,14,0)</f>
        <v>51.6312</v>
      </c>
      <c r="O25" s="61">
        <f t="shared" si="5"/>
        <v>1</v>
      </c>
      <c r="P25" s="60">
        <f>VLOOKUP($A25,'Return Data'!$B$7:$R$2292,15,0)</f>
        <v>21.883700000000001</v>
      </c>
      <c r="Q25" s="61">
        <f t="shared" si="6"/>
        <v>1</v>
      </c>
      <c r="R25" s="60">
        <f>VLOOKUP($A25,'Return Data'!$B$7:$R$2292,16,0)</f>
        <v>11.1218</v>
      </c>
      <c r="S25" s="62">
        <f t="shared" si="7"/>
        <v>22</v>
      </c>
    </row>
    <row r="26" spans="1:19" x14ac:dyDescent="0.3">
      <c r="A26" s="58" t="s">
        <v>1390</v>
      </c>
      <c r="B26" s="59">
        <f>VLOOKUP($A26,'Return Data'!$B$7:$R$2292,3,0)</f>
        <v>44817</v>
      </c>
      <c r="C26" s="60">
        <f>VLOOKUP($A26,'Return Data'!$B$7:$R$2292,4,0)</f>
        <v>117.67059999999999</v>
      </c>
      <c r="D26" s="60">
        <f>VLOOKUP($A26,'Return Data'!$B$7:$R$2292,10,0)</f>
        <v>20.778700000000001</v>
      </c>
      <c r="E26" s="61">
        <f t="shared" si="0"/>
        <v>9</v>
      </c>
      <c r="F26" s="60">
        <f>VLOOKUP($A26,'Return Data'!$B$7:$R$2292,11,0)</f>
        <v>18.0318</v>
      </c>
      <c r="G26" s="61">
        <f t="shared" si="1"/>
        <v>1</v>
      </c>
      <c r="H26" s="60">
        <f>VLOOKUP($A26,'Return Data'!$B$7:$R$2292,12,0)</f>
        <v>11.3964</v>
      </c>
      <c r="I26" s="61">
        <f t="shared" si="2"/>
        <v>3</v>
      </c>
      <c r="J26" s="60">
        <f>VLOOKUP($A26,'Return Data'!$B$7:$R$2292,13,0)</f>
        <v>19.6631</v>
      </c>
      <c r="K26" s="61">
        <f t="shared" si="3"/>
        <v>2</v>
      </c>
      <c r="L26" s="60">
        <f>VLOOKUP($A26,'Return Data'!$B$7:$R$2292,17,0)</f>
        <v>42.642299999999999</v>
      </c>
      <c r="M26" s="61">
        <f t="shared" si="4"/>
        <v>14</v>
      </c>
      <c r="N26" s="60">
        <f>VLOOKUP($A26,'Return Data'!$B$7:$R$2292,14,0)</f>
        <v>33.182200000000002</v>
      </c>
      <c r="O26" s="61">
        <f t="shared" si="5"/>
        <v>8</v>
      </c>
      <c r="P26" s="60">
        <f>VLOOKUP($A26,'Return Data'!$B$7:$R$2292,15,0)</f>
        <v>19.533999999999999</v>
      </c>
      <c r="Q26" s="61">
        <f t="shared" si="6"/>
        <v>3</v>
      </c>
      <c r="R26" s="60">
        <f>VLOOKUP($A26,'Return Data'!$B$7:$R$2292,16,0)</f>
        <v>20.8475</v>
      </c>
      <c r="S26" s="62">
        <f t="shared" si="7"/>
        <v>9</v>
      </c>
    </row>
    <row r="27" spans="1:19" x14ac:dyDescent="0.3">
      <c r="A27" s="58" t="s">
        <v>1391</v>
      </c>
      <c r="B27" s="59">
        <f>VLOOKUP($A27,'Return Data'!$B$7:$R$2292,3,0)</f>
        <v>44817</v>
      </c>
      <c r="C27" s="60">
        <f>VLOOKUP($A27,'Return Data'!$B$7:$R$2292,4,0)</f>
        <v>154.80709999999999</v>
      </c>
      <c r="D27" s="60">
        <f>VLOOKUP($A27,'Return Data'!$B$7:$R$2292,10,0)</f>
        <v>20.893699999999999</v>
      </c>
      <c r="E27" s="61">
        <f t="shared" si="0"/>
        <v>8</v>
      </c>
      <c r="F27" s="60">
        <f>VLOOKUP($A27,'Return Data'!$B$7:$R$2292,11,0)</f>
        <v>10.8286</v>
      </c>
      <c r="G27" s="61">
        <f t="shared" si="1"/>
        <v>14</v>
      </c>
      <c r="H27" s="60">
        <f>VLOOKUP($A27,'Return Data'!$B$7:$R$2292,12,0)</f>
        <v>2.2824</v>
      </c>
      <c r="I27" s="61">
        <f t="shared" si="2"/>
        <v>16</v>
      </c>
      <c r="J27" s="60">
        <f>VLOOKUP($A27,'Return Data'!$B$7:$R$2292,13,0)</f>
        <v>8.7108000000000008</v>
      </c>
      <c r="K27" s="61">
        <f t="shared" si="3"/>
        <v>16</v>
      </c>
      <c r="L27" s="60">
        <f>VLOOKUP($A27,'Return Data'!$B$7:$R$2292,17,0)</f>
        <v>43.499400000000001</v>
      </c>
      <c r="M27" s="61">
        <f t="shared" si="4"/>
        <v>13</v>
      </c>
      <c r="N27" s="60">
        <f>VLOOKUP($A27,'Return Data'!$B$7:$R$2292,14,0)</f>
        <v>28.796399999999998</v>
      </c>
      <c r="O27" s="61">
        <f t="shared" si="5"/>
        <v>16</v>
      </c>
      <c r="P27" s="60">
        <f>VLOOKUP($A27,'Return Data'!$B$7:$R$2292,15,0)</f>
        <v>9.6795000000000009</v>
      </c>
      <c r="Q27" s="61">
        <f t="shared" si="6"/>
        <v>13</v>
      </c>
      <c r="R27" s="60">
        <f>VLOOKUP($A27,'Return Data'!$B$7:$R$2292,16,0)</f>
        <v>16.8569</v>
      </c>
      <c r="S27" s="62">
        <f t="shared" si="7"/>
        <v>13</v>
      </c>
    </row>
    <row r="28" spans="1:19" x14ac:dyDescent="0.3">
      <c r="A28" s="58" t="s">
        <v>1394</v>
      </c>
      <c r="B28" s="59">
        <f>VLOOKUP($A28,'Return Data'!$B$7:$R$2292,3,0)</f>
        <v>44817</v>
      </c>
      <c r="C28" s="60">
        <f>VLOOKUP($A28,'Return Data'!$B$7:$R$2292,4,0)</f>
        <v>23.398199999999999</v>
      </c>
      <c r="D28" s="60">
        <f>VLOOKUP($A28,'Return Data'!$B$7:$R$2292,10,0)</f>
        <v>19.892399999999999</v>
      </c>
      <c r="E28" s="61">
        <f t="shared" si="0"/>
        <v>10</v>
      </c>
      <c r="F28" s="60">
        <f>VLOOKUP($A28,'Return Data'!$B$7:$R$2292,11,0)</f>
        <v>17.846</v>
      </c>
      <c r="G28" s="61">
        <f t="shared" si="1"/>
        <v>2</v>
      </c>
      <c r="H28" s="60">
        <f>VLOOKUP($A28,'Return Data'!$B$7:$R$2292,12,0)</f>
        <v>6.7534000000000001</v>
      </c>
      <c r="I28" s="61">
        <f t="shared" si="2"/>
        <v>8</v>
      </c>
      <c r="J28" s="60">
        <f>VLOOKUP($A28,'Return Data'!$B$7:$R$2292,13,0)</f>
        <v>13.6966</v>
      </c>
      <c r="K28" s="61">
        <f t="shared" si="3"/>
        <v>8</v>
      </c>
      <c r="L28" s="60">
        <f>VLOOKUP($A28,'Return Data'!$B$7:$R$2292,17,0)</f>
        <v>47.609900000000003</v>
      </c>
      <c r="M28" s="61">
        <f t="shared" si="4"/>
        <v>8</v>
      </c>
      <c r="N28" s="60">
        <f>VLOOKUP($A28,'Return Data'!$B$7:$R$2292,14,0)</f>
        <v>33.115900000000003</v>
      </c>
      <c r="O28" s="61">
        <f t="shared" si="5"/>
        <v>9</v>
      </c>
      <c r="P28" s="60"/>
      <c r="Q28" s="61"/>
      <c r="R28" s="60">
        <f>VLOOKUP($A28,'Return Data'!$B$7:$R$2292,16,0)</f>
        <v>24.790800000000001</v>
      </c>
      <c r="S28" s="62">
        <f t="shared" si="7"/>
        <v>5</v>
      </c>
    </row>
    <row r="29" spans="1:19" x14ac:dyDescent="0.3">
      <c r="A29" s="58" t="s">
        <v>1396</v>
      </c>
      <c r="B29" s="59">
        <f>VLOOKUP($A29,'Return Data'!$B$7:$R$2292,3,0)</f>
        <v>44817</v>
      </c>
      <c r="C29" s="60">
        <f>VLOOKUP($A29,'Return Data'!$B$7:$R$2292,4,0)</f>
        <v>31.84</v>
      </c>
      <c r="D29" s="60">
        <f>VLOOKUP($A29,'Return Data'!$B$7:$R$2292,10,0)</f>
        <v>21.8523</v>
      </c>
      <c r="E29" s="61">
        <f t="shared" si="0"/>
        <v>4</v>
      </c>
      <c r="F29" s="60">
        <f>VLOOKUP($A29,'Return Data'!$B$7:$R$2292,11,0)</f>
        <v>14.614800000000001</v>
      </c>
      <c r="G29" s="61">
        <f t="shared" si="1"/>
        <v>6</v>
      </c>
      <c r="H29" s="60">
        <f>VLOOKUP($A29,'Return Data'!$B$7:$R$2292,12,0)</f>
        <v>7.7496</v>
      </c>
      <c r="I29" s="61">
        <f t="shared" si="2"/>
        <v>6</v>
      </c>
      <c r="J29" s="60">
        <f>VLOOKUP($A29,'Return Data'!$B$7:$R$2292,13,0)</f>
        <v>12.668100000000001</v>
      </c>
      <c r="K29" s="61">
        <f t="shared" si="3"/>
        <v>9</v>
      </c>
      <c r="L29" s="60">
        <f>VLOOKUP($A29,'Return Data'!$B$7:$R$2292,17,0)</f>
        <v>42.5886</v>
      </c>
      <c r="M29" s="61">
        <f t="shared" si="4"/>
        <v>15</v>
      </c>
      <c r="N29" s="60">
        <f>VLOOKUP($A29,'Return Data'!$B$7:$R$2292,14,0)</f>
        <v>35.562600000000003</v>
      </c>
      <c r="O29" s="61">
        <f t="shared" si="5"/>
        <v>7</v>
      </c>
      <c r="P29" s="60">
        <f>VLOOKUP($A29,'Return Data'!$B$7:$R$2292,15,0)</f>
        <v>15.8071</v>
      </c>
      <c r="Q29" s="61">
        <f t="shared" si="6"/>
        <v>7</v>
      </c>
      <c r="R29" s="60">
        <f>VLOOKUP($A29,'Return Data'!$B$7:$R$2292,16,0)</f>
        <v>15.0404</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19.543863636363639</v>
      </c>
      <c r="E31" s="69"/>
      <c r="F31" s="70">
        <f>AVERAGE(F8:F29)</f>
        <v>11.929390909090909</v>
      </c>
      <c r="G31" s="69"/>
      <c r="H31" s="70">
        <f>AVERAGE(H8:H29)</f>
        <v>4.5214863636363631</v>
      </c>
      <c r="I31" s="69"/>
      <c r="J31" s="70">
        <f>AVERAGE(J8:J29)</f>
        <v>10.267145454545455</v>
      </c>
      <c r="K31" s="69"/>
      <c r="L31" s="70">
        <f>AVERAGE(L8:L29)</f>
        <v>44.351109090909091</v>
      </c>
      <c r="M31" s="69"/>
      <c r="N31" s="70">
        <f>AVERAGE(N8:N29)</f>
        <v>33.194564999999997</v>
      </c>
      <c r="O31" s="69"/>
      <c r="P31" s="70">
        <f>AVERAGE(P8:P29)</f>
        <v>15.018219999999996</v>
      </c>
      <c r="Q31" s="69"/>
      <c r="R31" s="70">
        <f>AVERAGE(R8:R29)</f>
        <v>19.920077272727273</v>
      </c>
      <c r="S31" s="71"/>
    </row>
    <row r="32" spans="1:19" x14ac:dyDescent="0.3">
      <c r="A32" s="68" t="s">
        <v>28</v>
      </c>
      <c r="B32" s="69"/>
      <c r="C32" s="69"/>
      <c r="D32" s="70">
        <f>MIN(D8:D29)</f>
        <v>16.7195</v>
      </c>
      <c r="E32" s="69"/>
      <c r="F32" s="70">
        <f>MIN(F8:F29)</f>
        <v>1.74</v>
      </c>
      <c r="G32" s="69"/>
      <c r="H32" s="70">
        <f>MIN(H8:H29)</f>
        <v>-8.1707000000000001</v>
      </c>
      <c r="I32" s="69"/>
      <c r="J32" s="70">
        <f>MIN(J8:J29)</f>
        <v>-5.9032</v>
      </c>
      <c r="K32" s="69"/>
      <c r="L32" s="70">
        <f>MIN(L8:L29)</f>
        <v>24.9863</v>
      </c>
      <c r="M32" s="69"/>
      <c r="N32" s="70">
        <f>MIN(N8:N29)</f>
        <v>21.956800000000001</v>
      </c>
      <c r="O32" s="69"/>
      <c r="P32" s="70">
        <f>MIN(P8:P29)</f>
        <v>6.9629000000000003</v>
      </c>
      <c r="Q32" s="69"/>
      <c r="R32" s="70">
        <f>MIN(R8:R29)</f>
        <v>11.1218</v>
      </c>
      <c r="S32" s="71"/>
    </row>
    <row r="33" spans="1:19" ht="15" thickBot="1" x14ac:dyDescent="0.35">
      <c r="A33" s="72" t="s">
        <v>29</v>
      </c>
      <c r="B33" s="73"/>
      <c r="C33" s="73"/>
      <c r="D33" s="74">
        <f>MAX(D8:D29)</f>
        <v>22.6509</v>
      </c>
      <c r="E33" s="73"/>
      <c r="F33" s="74">
        <f>MAX(F8:F29)</f>
        <v>18.0318</v>
      </c>
      <c r="G33" s="73"/>
      <c r="H33" s="74">
        <f>MAX(H8:H29)</f>
        <v>12.5</v>
      </c>
      <c r="I33" s="73"/>
      <c r="J33" s="74">
        <f>MAX(J8:J29)</f>
        <v>22.270499999999998</v>
      </c>
      <c r="K33" s="73"/>
      <c r="L33" s="74">
        <f>MAX(L8:L29)</f>
        <v>54.153199999999998</v>
      </c>
      <c r="M33" s="73"/>
      <c r="N33" s="74">
        <f>MAX(N8:N29)</f>
        <v>51.6312</v>
      </c>
      <c r="O33" s="73"/>
      <c r="P33" s="74">
        <f>MAX(P8:P29)</f>
        <v>21.883700000000001</v>
      </c>
      <c r="Q33" s="73"/>
      <c r="R33" s="74">
        <f>MAX(R8:R29)</f>
        <v>37.175699999999999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44817</v>
      </c>
      <c r="C8" s="60">
        <f>VLOOKUP($A8,'Return Data'!$B$7:$R$2292,4,0)</f>
        <v>527.88</v>
      </c>
      <c r="D8" s="60">
        <f>VLOOKUP($A8,'Return Data'!$B$7:$R$2292,10,0)</f>
        <v>17.020600000000002</v>
      </c>
      <c r="E8" s="61">
        <f t="shared" ref="E8:E31" si="0">RANK(D8,D$8:D$31,0)</f>
        <v>23</v>
      </c>
      <c r="F8" s="60">
        <f>VLOOKUP($A8,'Return Data'!$B$7:$R$2292,11,0)</f>
        <v>9.5208999999999993</v>
      </c>
      <c r="G8" s="61">
        <f t="shared" ref="G8:G31" si="1">RANK(F8,F$8:F$31,0)</f>
        <v>24</v>
      </c>
      <c r="H8" s="60">
        <f>VLOOKUP($A8,'Return Data'!$B$7:$R$2292,12,0)</f>
        <v>1.6933</v>
      </c>
      <c r="I8" s="61">
        <f t="shared" ref="I8:I31" si="2">RANK(H8,H$8:H$31,0)</f>
        <v>22</v>
      </c>
      <c r="J8" s="60">
        <f>VLOOKUP($A8,'Return Data'!$B$7:$R$2292,13,0)</f>
        <v>7.7591999999999999</v>
      </c>
      <c r="K8" s="61">
        <f t="shared" ref="K8:K31" si="3">RANK(J8,J$8:J$31,0)</f>
        <v>15</v>
      </c>
      <c r="L8" s="60">
        <f>VLOOKUP($A8,'Return Data'!$B$7:$R$2292,17,0)</f>
        <v>37.846299999999999</v>
      </c>
      <c r="M8" s="61">
        <f t="shared" ref="M8:M29" si="4">RANK(L8,L$8:L$31,0)</f>
        <v>13</v>
      </c>
      <c r="N8" s="60">
        <f>VLOOKUP($A8,'Return Data'!$B$7:$R$2292,14,0)</f>
        <v>24.048300000000001</v>
      </c>
      <c r="O8" s="61">
        <f t="shared" ref="O8:O20" si="5">RANK(N8,N$8:N$31,0)</f>
        <v>18</v>
      </c>
      <c r="P8" s="60">
        <f>VLOOKUP($A8,'Return Data'!$B$7:$R$2292,15,0)</f>
        <v>10.289899999999999</v>
      </c>
      <c r="Q8" s="61">
        <f t="shared" ref="Q8:Q19" si="6">RANK(P8,P$8:P$31,0)</f>
        <v>20</v>
      </c>
      <c r="R8" s="60">
        <f>VLOOKUP($A8,'Return Data'!$B$7:$R$2292,16,0)</f>
        <v>16.4983</v>
      </c>
      <c r="S8" s="62">
        <f t="shared" ref="S8:S31" si="7">RANK(R8,R$8:R$31,0)</f>
        <v>22</v>
      </c>
    </row>
    <row r="9" spans="1:20" x14ac:dyDescent="0.3">
      <c r="A9" s="58" t="s">
        <v>1086</v>
      </c>
      <c r="B9" s="59">
        <f>VLOOKUP($A9,'Return Data'!$B$7:$R$2292,3,0)</f>
        <v>44817</v>
      </c>
      <c r="C9" s="60">
        <f>VLOOKUP($A9,'Return Data'!$B$7:$R$2292,4,0)</f>
        <v>80.040000000000006</v>
      </c>
      <c r="D9" s="60">
        <f>VLOOKUP($A9,'Return Data'!$B$7:$R$2292,10,0)</f>
        <v>19.802399999999999</v>
      </c>
      <c r="E9" s="61">
        <f t="shared" si="0"/>
        <v>15</v>
      </c>
      <c r="F9" s="60">
        <f>VLOOKUP($A9,'Return Data'!$B$7:$R$2292,11,0)</f>
        <v>10.5678</v>
      </c>
      <c r="G9" s="61">
        <f t="shared" si="1"/>
        <v>22</v>
      </c>
      <c r="H9" s="60">
        <f>VLOOKUP($A9,'Return Data'!$B$7:$R$2292,12,0)</f>
        <v>1.7027000000000001</v>
      </c>
      <c r="I9" s="61">
        <f t="shared" si="2"/>
        <v>21</v>
      </c>
      <c r="J9" s="60">
        <f>VLOOKUP($A9,'Return Data'!$B$7:$R$2292,13,0)</f>
        <v>3.9885999999999999</v>
      </c>
      <c r="K9" s="61">
        <f t="shared" si="3"/>
        <v>20</v>
      </c>
      <c r="L9" s="60">
        <f>VLOOKUP($A9,'Return Data'!$B$7:$R$2292,17,0)</f>
        <v>32.938099999999999</v>
      </c>
      <c r="M9" s="61">
        <f t="shared" si="4"/>
        <v>19</v>
      </c>
      <c r="N9" s="60">
        <f>VLOOKUP($A9,'Return Data'!$B$7:$R$2292,14,0)</f>
        <v>27.567299999999999</v>
      </c>
      <c r="O9" s="61">
        <f t="shared" si="5"/>
        <v>12</v>
      </c>
      <c r="P9" s="60">
        <f>VLOOKUP($A9,'Return Data'!$B$7:$R$2292,15,0)</f>
        <v>19.038900000000002</v>
      </c>
      <c r="Q9" s="61">
        <f t="shared" si="6"/>
        <v>3</v>
      </c>
      <c r="R9" s="60">
        <f>VLOOKUP($A9,'Return Data'!$B$7:$R$2292,16,0)</f>
        <v>19.957899999999999</v>
      </c>
      <c r="S9" s="62">
        <f t="shared" si="7"/>
        <v>11</v>
      </c>
    </row>
    <row r="10" spans="1:20" x14ac:dyDescent="0.3">
      <c r="A10" s="58" t="s">
        <v>1981</v>
      </c>
      <c r="B10" s="59">
        <f>VLOOKUP($A10,'Return Data'!$B$7:$R$2292,3,0)</f>
        <v>44817</v>
      </c>
      <c r="C10" s="60">
        <f>VLOOKUP($A10,'Return Data'!$B$7:$R$2292,4,0)</f>
        <v>70.136600000000001</v>
      </c>
      <c r="D10" s="60">
        <f>VLOOKUP($A10,'Return Data'!$B$7:$R$2292,10,0)</f>
        <v>18.844200000000001</v>
      </c>
      <c r="E10" s="61">
        <f t="shared" si="0"/>
        <v>19</v>
      </c>
      <c r="F10" s="60">
        <f>VLOOKUP($A10,'Return Data'!$B$7:$R$2292,11,0)</f>
        <v>11.054</v>
      </c>
      <c r="G10" s="61">
        <f t="shared" si="1"/>
        <v>19</v>
      </c>
      <c r="H10" s="60">
        <f>VLOOKUP($A10,'Return Data'!$B$7:$R$2292,12,0)</f>
        <v>6.7609000000000004</v>
      </c>
      <c r="I10" s="61">
        <f t="shared" si="2"/>
        <v>10</v>
      </c>
      <c r="J10" s="60">
        <f>VLOOKUP($A10,'Return Data'!$B$7:$R$2292,13,0)</f>
        <v>7.4808000000000003</v>
      </c>
      <c r="K10" s="61">
        <f t="shared" si="3"/>
        <v>16</v>
      </c>
      <c r="L10" s="60">
        <f>VLOOKUP($A10,'Return Data'!$B$7:$R$2292,17,0)</f>
        <v>37.56</v>
      </c>
      <c r="M10" s="61">
        <f t="shared" si="4"/>
        <v>15</v>
      </c>
      <c r="N10" s="60">
        <f>VLOOKUP($A10,'Return Data'!$B$7:$R$2292,14,0)</f>
        <v>28.902999999999999</v>
      </c>
      <c r="O10" s="61">
        <f t="shared" si="5"/>
        <v>11</v>
      </c>
      <c r="P10" s="60">
        <f>VLOOKUP($A10,'Return Data'!$B$7:$R$2292,15,0)</f>
        <v>14.0983</v>
      </c>
      <c r="Q10" s="61">
        <f t="shared" si="6"/>
        <v>13</v>
      </c>
      <c r="R10" s="60">
        <f>VLOOKUP($A10,'Return Data'!$B$7:$R$2292,16,0)</f>
        <v>19.488900000000001</v>
      </c>
      <c r="S10" s="62">
        <f t="shared" si="7"/>
        <v>13</v>
      </c>
    </row>
    <row r="11" spans="1:20" x14ac:dyDescent="0.3">
      <c r="A11" s="58" t="s">
        <v>1090</v>
      </c>
      <c r="B11" s="59">
        <f>VLOOKUP($A11,'Return Data'!$B$7:$R$2292,3,0)</f>
        <v>44817</v>
      </c>
      <c r="C11" s="60">
        <f>VLOOKUP($A11,'Return Data'!$B$7:$R$2292,4,0)</f>
        <v>99.364000000000004</v>
      </c>
      <c r="D11" s="60">
        <f>VLOOKUP($A11,'Return Data'!$B$7:$R$2292,10,0)</f>
        <v>18.403199999999998</v>
      </c>
      <c r="E11" s="61">
        <f t="shared" si="0"/>
        <v>21</v>
      </c>
      <c r="F11" s="60">
        <f>VLOOKUP($A11,'Return Data'!$B$7:$R$2292,11,0)</f>
        <v>10.1389</v>
      </c>
      <c r="G11" s="61">
        <f t="shared" si="1"/>
        <v>23</v>
      </c>
      <c r="H11" s="60">
        <f>VLOOKUP($A11,'Return Data'!$B$7:$R$2292,12,0)</f>
        <v>0.35249999999999998</v>
      </c>
      <c r="I11" s="61">
        <f t="shared" si="2"/>
        <v>24</v>
      </c>
      <c r="J11" s="60">
        <f>VLOOKUP($A11,'Return Data'!$B$7:$R$2292,13,0)</f>
        <v>-0.22189999999999999</v>
      </c>
      <c r="K11" s="61">
        <f t="shared" si="3"/>
        <v>24</v>
      </c>
      <c r="L11" s="60">
        <f>VLOOKUP($A11,'Return Data'!$B$7:$R$2292,17,0)</f>
        <v>24.7439</v>
      </c>
      <c r="M11" s="61">
        <f t="shared" si="4"/>
        <v>24</v>
      </c>
      <c r="N11" s="60">
        <f>VLOOKUP($A11,'Return Data'!$B$7:$R$2292,14,0)</f>
        <v>22.014600000000002</v>
      </c>
      <c r="O11" s="61">
        <f t="shared" si="5"/>
        <v>21</v>
      </c>
      <c r="P11" s="60">
        <f>VLOOKUP($A11,'Return Data'!$B$7:$R$2292,15,0)</f>
        <v>12.5802</v>
      </c>
      <c r="Q11" s="61">
        <f t="shared" si="6"/>
        <v>16</v>
      </c>
      <c r="R11" s="60">
        <f>VLOOKUP($A11,'Return Data'!$B$7:$R$2292,16,0)</f>
        <v>17.851400000000002</v>
      </c>
      <c r="S11" s="62">
        <f t="shared" si="7"/>
        <v>17</v>
      </c>
    </row>
    <row r="12" spans="1:20" x14ac:dyDescent="0.3">
      <c r="A12" s="58" t="s">
        <v>1092</v>
      </c>
      <c r="B12" s="59">
        <f>VLOOKUP($A12,'Return Data'!$B$7:$R$2292,3,0)</f>
        <v>44817</v>
      </c>
      <c r="C12" s="60">
        <f>VLOOKUP($A12,'Return Data'!$B$7:$R$2292,4,0)</f>
        <v>61.646999999999998</v>
      </c>
      <c r="D12" s="60">
        <f>VLOOKUP($A12,'Return Data'!$B$7:$R$2292,10,0)</f>
        <v>23.526199999999999</v>
      </c>
      <c r="E12" s="61">
        <f t="shared" si="0"/>
        <v>4</v>
      </c>
      <c r="F12" s="60">
        <f>VLOOKUP($A12,'Return Data'!$B$7:$R$2292,11,0)</f>
        <v>16.526199999999999</v>
      </c>
      <c r="G12" s="61">
        <f t="shared" si="1"/>
        <v>8</v>
      </c>
      <c r="H12" s="60">
        <f>VLOOKUP($A12,'Return Data'!$B$7:$R$2292,12,0)</f>
        <v>7.7651000000000003</v>
      </c>
      <c r="I12" s="61">
        <f t="shared" si="2"/>
        <v>8</v>
      </c>
      <c r="J12" s="60">
        <f>VLOOKUP($A12,'Return Data'!$B$7:$R$2292,13,0)</f>
        <v>12.834300000000001</v>
      </c>
      <c r="K12" s="61">
        <f t="shared" si="3"/>
        <v>6</v>
      </c>
      <c r="L12" s="60">
        <f>VLOOKUP($A12,'Return Data'!$B$7:$R$2292,17,0)</f>
        <v>42.963700000000003</v>
      </c>
      <c r="M12" s="61">
        <f t="shared" si="4"/>
        <v>5</v>
      </c>
      <c r="N12" s="60">
        <f>VLOOKUP($A12,'Return Data'!$B$7:$R$2292,14,0)</f>
        <v>32.210799999999999</v>
      </c>
      <c r="O12" s="61">
        <f t="shared" si="5"/>
        <v>4</v>
      </c>
      <c r="P12" s="60">
        <f>VLOOKUP($A12,'Return Data'!$B$7:$R$2292,15,0)</f>
        <v>17.680599999999998</v>
      </c>
      <c r="Q12" s="61">
        <f t="shared" si="6"/>
        <v>4</v>
      </c>
      <c r="R12" s="60">
        <f>VLOOKUP($A12,'Return Data'!$B$7:$R$2292,16,0)</f>
        <v>21.678599999999999</v>
      </c>
      <c r="S12" s="62">
        <f t="shared" si="7"/>
        <v>4</v>
      </c>
    </row>
    <row r="13" spans="1:20" x14ac:dyDescent="0.3">
      <c r="A13" s="58" t="s">
        <v>1095</v>
      </c>
      <c r="B13" s="59">
        <f>VLOOKUP($A13,'Return Data'!$B$7:$R$2292,3,0)</f>
        <v>44817</v>
      </c>
      <c r="C13" s="60">
        <f>VLOOKUP($A13,'Return Data'!$B$7:$R$2292,4,0)</f>
        <v>1723.4888000000001</v>
      </c>
      <c r="D13" s="60">
        <f>VLOOKUP($A13,'Return Data'!$B$7:$R$2292,10,0)</f>
        <v>23.692299999999999</v>
      </c>
      <c r="E13" s="61">
        <f t="shared" si="0"/>
        <v>3</v>
      </c>
      <c r="F13" s="60">
        <f>VLOOKUP($A13,'Return Data'!$B$7:$R$2292,11,0)</f>
        <v>14.5021</v>
      </c>
      <c r="G13" s="61">
        <f t="shared" si="1"/>
        <v>11</v>
      </c>
      <c r="H13" s="60">
        <f>VLOOKUP($A13,'Return Data'!$B$7:$R$2292,12,0)</f>
        <v>3.3186</v>
      </c>
      <c r="I13" s="61">
        <f t="shared" si="2"/>
        <v>19</v>
      </c>
      <c r="J13" s="60">
        <f>VLOOKUP($A13,'Return Data'!$B$7:$R$2292,13,0)</f>
        <v>3.7557</v>
      </c>
      <c r="K13" s="61">
        <f t="shared" si="3"/>
        <v>21</v>
      </c>
      <c r="L13" s="60">
        <f>VLOOKUP($A13,'Return Data'!$B$7:$R$2292,17,0)</f>
        <v>32.396000000000001</v>
      </c>
      <c r="M13" s="61">
        <f t="shared" si="4"/>
        <v>20</v>
      </c>
      <c r="N13" s="60">
        <f>VLOOKUP($A13,'Return Data'!$B$7:$R$2292,14,0)</f>
        <v>21.264900000000001</v>
      </c>
      <c r="O13" s="61">
        <f t="shared" si="5"/>
        <v>23</v>
      </c>
      <c r="P13" s="60">
        <f>VLOOKUP($A13,'Return Data'!$B$7:$R$2292,15,0)</f>
        <v>12.0641</v>
      </c>
      <c r="Q13" s="61">
        <f t="shared" si="6"/>
        <v>17</v>
      </c>
      <c r="R13" s="60">
        <f>VLOOKUP($A13,'Return Data'!$B$7:$R$2292,16,0)</f>
        <v>18.454000000000001</v>
      </c>
      <c r="S13" s="62">
        <f t="shared" si="7"/>
        <v>16</v>
      </c>
    </row>
    <row r="14" spans="1:20" x14ac:dyDescent="0.3">
      <c r="A14" s="58" t="s">
        <v>1097</v>
      </c>
      <c r="B14" s="59">
        <f>VLOOKUP($A14,'Return Data'!$B$7:$R$2292,3,0)</f>
        <v>44817</v>
      </c>
      <c r="C14" s="60">
        <f>VLOOKUP($A14,'Return Data'!$B$7:$R$2292,4,0)</f>
        <v>110.27500000000001</v>
      </c>
      <c r="D14" s="60">
        <f>VLOOKUP($A14,'Return Data'!$B$7:$R$2292,10,0)</f>
        <v>23.308700000000002</v>
      </c>
      <c r="E14" s="61">
        <f t="shared" si="0"/>
        <v>5</v>
      </c>
      <c r="F14" s="60">
        <f>VLOOKUP($A14,'Return Data'!$B$7:$R$2292,11,0)</f>
        <v>16.9344</v>
      </c>
      <c r="G14" s="61">
        <f t="shared" si="1"/>
        <v>5</v>
      </c>
      <c r="H14" s="60">
        <f>VLOOKUP($A14,'Return Data'!$B$7:$R$2292,12,0)</f>
        <v>10.8314</v>
      </c>
      <c r="I14" s="61">
        <f t="shared" si="2"/>
        <v>3</v>
      </c>
      <c r="J14" s="60">
        <f>VLOOKUP($A14,'Return Data'!$B$7:$R$2292,13,0)</f>
        <v>13.892200000000001</v>
      </c>
      <c r="K14" s="61">
        <f t="shared" si="3"/>
        <v>4</v>
      </c>
      <c r="L14" s="60">
        <f>VLOOKUP($A14,'Return Data'!$B$7:$R$2292,17,0)</f>
        <v>38.819499999999998</v>
      </c>
      <c r="M14" s="61">
        <f t="shared" si="4"/>
        <v>11</v>
      </c>
      <c r="N14" s="60">
        <f>VLOOKUP($A14,'Return Data'!$B$7:$R$2292,14,0)</f>
        <v>27.535900000000002</v>
      </c>
      <c r="O14" s="61">
        <f t="shared" si="5"/>
        <v>13</v>
      </c>
      <c r="P14" s="60">
        <f>VLOOKUP($A14,'Return Data'!$B$7:$R$2292,15,0)</f>
        <v>14.388400000000001</v>
      </c>
      <c r="Q14" s="61">
        <f t="shared" si="6"/>
        <v>12</v>
      </c>
      <c r="R14" s="60">
        <f>VLOOKUP($A14,'Return Data'!$B$7:$R$2292,16,0)</f>
        <v>20.0977</v>
      </c>
      <c r="S14" s="62">
        <f t="shared" si="7"/>
        <v>9</v>
      </c>
    </row>
    <row r="15" spans="1:20" x14ac:dyDescent="0.3">
      <c r="A15" s="58" t="s">
        <v>1099</v>
      </c>
      <c r="B15" s="59">
        <f>VLOOKUP($A15,'Return Data'!$B$7:$R$2292,3,0)</f>
        <v>44817</v>
      </c>
      <c r="C15" s="60">
        <f>VLOOKUP($A15,'Return Data'!$B$7:$R$2292,4,0)</f>
        <v>187.19</v>
      </c>
      <c r="D15" s="60">
        <f>VLOOKUP($A15,'Return Data'!$B$7:$R$2292,10,0)</f>
        <v>18.677499999999998</v>
      </c>
      <c r="E15" s="61">
        <f t="shared" si="0"/>
        <v>20</v>
      </c>
      <c r="F15" s="60">
        <f>VLOOKUP($A15,'Return Data'!$B$7:$R$2292,11,0)</f>
        <v>14.049799999999999</v>
      </c>
      <c r="G15" s="61">
        <f t="shared" si="1"/>
        <v>13</v>
      </c>
      <c r="H15" s="60">
        <f>VLOOKUP($A15,'Return Data'!$B$7:$R$2292,12,0)</f>
        <v>3.9308999999999998</v>
      </c>
      <c r="I15" s="61">
        <f t="shared" si="2"/>
        <v>17</v>
      </c>
      <c r="J15" s="60">
        <f>VLOOKUP($A15,'Return Data'!$B$7:$R$2292,13,0)</f>
        <v>10.0406</v>
      </c>
      <c r="K15" s="61">
        <f t="shared" si="3"/>
        <v>12</v>
      </c>
      <c r="L15" s="60">
        <f>VLOOKUP($A15,'Return Data'!$B$7:$R$2292,17,0)</f>
        <v>38.203899999999997</v>
      </c>
      <c r="M15" s="61">
        <f t="shared" si="4"/>
        <v>12</v>
      </c>
      <c r="N15" s="60">
        <f>VLOOKUP($A15,'Return Data'!$B$7:$R$2292,14,0)</f>
        <v>25.416799999999999</v>
      </c>
      <c r="O15" s="61">
        <f t="shared" si="5"/>
        <v>17</v>
      </c>
      <c r="P15" s="60">
        <f>VLOOKUP($A15,'Return Data'!$B$7:$R$2292,15,0)</f>
        <v>13.4627</v>
      </c>
      <c r="Q15" s="61">
        <f t="shared" si="6"/>
        <v>14</v>
      </c>
      <c r="R15" s="60">
        <f>VLOOKUP($A15,'Return Data'!$B$7:$R$2292,16,0)</f>
        <v>19.177600000000002</v>
      </c>
      <c r="S15" s="62">
        <f t="shared" si="7"/>
        <v>14</v>
      </c>
    </row>
    <row r="16" spans="1:20" x14ac:dyDescent="0.3">
      <c r="A16" s="58" t="s">
        <v>1101</v>
      </c>
      <c r="B16" s="59">
        <f>VLOOKUP($A16,'Return Data'!$B$7:$R$2292,3,0)</f>
        <v>44817</v>
      </c>
      <c r="C16" s="60">
        <f>VLOOKUP($A16,'Return Data'!$B$7:$R$2292,4,0)</f>
        <v>19.39</v>
      </c>
      <c r="D16" s="60">
        <f>VLOOKUP($A16,'Return Data'!$B$7:$R$2292,10,0)</f>
        <v>21.72</v>
      </c>
      <c r="E16" s="61">
        <f t="shared" si="0"/>
        <v>10</v>
      </c>
      <c r="F16" s="60">
        <f>VLOOKUP($A16,'Return Data'!$B$7:$R$2292,11,0)</f>
        <v>12.7326</v>
      </c>
      <c r="G16" s="61">
        <f t="shared" si="1"/>
        <v>16</v>
      </c>
      <c r="H16" s="60">
        <f>VLOOKUP($A16,'Return Data'!$B$7:$R$2292,12,0)</f>
        <v>1.3062</v>
      </c>
      <c r="I16" s="61">
        <f t="shared" si="2"/>
        <v>23</v>
      </c>
      <c r="J16" s="60">
        <f>VLOOKUP($A16,'Return Data'!$B$7:$R$2292,13,0)</f>
        <v>2.3218999999999999</v>
      </c>
      <c r="K16" s="61">
        <f t="shared" si="3"/>
        <v>23</v>
      </c>
      <c r="L16" s="60">
        <f>VLOOKUP($A16,'Return Data'!$B$7:$R$2292,17,0)</f>
        <v>30.954699999999999</v>
      </c>
      <c r="M16" s="61">
        <f t="shared" si="4"/>
        <v>21</v>
      </c>
      <c r="N16" s="60">
        <f>VLOOKUP($A16,'Return Data'!$B$7:$R$2292,14,0)</f>
        <v>23.055</v>
      </c>
      <c r="O16" s="61">
        <f t="shared" si="5"/>
        <v>20</v>
      </c>
      <c r="P16" s="60">
        <f>VLOOKUP($A16,'Return Data'!$B$7:$R$2292,15,0)</f>
        <v>10.195600000000001</v>
      </c>
      <c r="Q16" s="61">
        <f t="shared" si="6"/>
        <v>21</v>
      </c>
      <c r="R16" s="60">
        <f>VLOOKUP($A16,'Return Data'!$B$7:$R$2292,16,0)</f>
        <v>12.4679</v>
      </c>
      <c r="S16" s="62">
        <f t="shared" si="7"/>
        <v>24</v>
      </c>
    </row>
    <row r="17" spans="1:19" x14ac:dyDescent="0.3">
      <c r="A17" s="58" t="s">
        <v>1103</v>
      </c>
      <c r="B17" s="59">
        <f>VLOOKUP($A17,'Return Data'!$B$7:$R$2292,3,0)</f>
        <v>44817</v>
      </c>
      <c r="C17" s="60">
        <f>VLOOKUP($A17,'Return Data'!$B$7:$R$2292,4,0)</f>
        <v>105.31</v>
      </c>
      <c r="D17" s="60">
        <f>VLOOKUP($A17,'Return Data'!$B$7:$R$2292,10,0)</f>
        <v>19.0885</v>
      </c>
      <c r="E17" s="61">
        <f t="shared" si="0"/>
        <v>18</v>
      </c>
      <c r="F17" s="60">
        <f>VLOOKUP($A17,'Return Data'!$B$7:$R$2292,11,0)</f>
        <v>11.9366</v>
      </c>
      <c r="G17" s="61">
        <f t="shared" si="1"/>
        <v>18</v>
      </c>
      <c r="H17" s="60">
        <f>VLOOKUP($A17,'Return Data'!$B$7:$R$2292,12,0)</f>
        <v>2.6913999999999998</v>
      </c>
      <c r="I17" s="61">
        <f t="shared" si="2"/>
        <v>20</v>
      </c>
      <c r="J17" s="60">
        <f>VLOOKUP($A17,'Return Data'!$B$7:$R$2292,13,0)</f>
        <v>8.7576000000000001</v>
      </c>
      <c r="K17" s="61">
        <f t="shared" si="3"/>
        <v>14</v>
      </c>
      <c r="L17" s="60">
        <f>VLOOKUP($A17,'Return Data'!$B$7:$R$2292,17,0)</f>
        <v>34.268900000000002</v>
      </c>
      <c r="M17" s="61">
        <f t="shared" si="4"/>
        <v>18</v>
      </c>
      <c r="N17" s="60">
        <f>VLOOKUP($A17,'Return Data'!$B$7:$R$2292,14,0)</f>
        <v>27.520900000000001</v>
      </c>
      <c r="O17" s="61">
        <f t="shared" si="5"/>
        <v>14</v>
      </c>
      <c r="P17" s="60">
        <f>VLOOKUP($A17,'Return Data'!$B$7:$R$2292,15,0)</f>
        <v>16.797599999999999</v>
      </c>
      <c r="Q17" s="61">
        <f t="shared" si="6"/>
        <v>6</v>
      </c>
      <c r="R17" s="60">
        <f>VLOOKUP($A17,'Return Data'!$B$7:$R$2292,16,0)</f>
        <v>20.209199999999999</v>
      </c>
      <c r="S17" s="62">
        <f t="shared" si="7"/>
        <v>8</v>
      </c>
    </row>
    <row r="18" spans="1:19" x14ac:dyDescent="0.3">
      <c r="A18" s="58" t="s">
        <v>1105</v>
      </c>
      <c r="B18" s="59">
        <f>VLOOKUP($A18,'Return Data'!$B$7:$R$2292,3,0)</f>
        <v>44817</v>
      </c>
      <c r="C18" s="60">
        <f>VLOOKUP($A18,'Return Data'!$B$7:$R$2292,4,0)</f>
        <v>88.778999999999996</v>
      </c>
      <c r="D18" s="60">
        <f>VLOOKUP($A18,'Return Data'!$B$7:$R$2292,10,0)</f>
        <v>21.548500000000001</v>
      </c>
      <c r="E18" s="61">
        <f t="shared" si="0"/>
        <v>11</v>
      </c>
      <c r="F18" s="60">
        <f>VLOOKUP($A18,'Return Data'!$B$7:$R$2292,11,0)</f>
        <v>16.4086</v>
      </c>
      <c r="G18" s="61">
        <f t="shared" si="1"/>
        <v>9</v>
      </c>
      <c r="H18" s="60">
        <f>VLOOKUP($A18,'Return Data'!$B$7:$R$2292,12,0)</f>
        <v>9.2934000000000001</v>
      </c>
      <c r="I18" s="61">
        <f t="shared" si="2"/>
        <v>6</v>
      </c>
      <c r="J18" s="60">
        <f>VLOOKUP($A18,'Return Data'!$B$7:$R$2292,13,0)</f>
        <v>13.2197</v>
      </c>
      <c r="K18" s="61">
        <f t="shared" si="3"/>
        <v>5</v>
      </c>
      <c r="L18" s="60">
        <f>VLOOKUP($A18,'Return Data'!$B$7:$R$2292,17,0)</f>
        <v>42.652099999999997</v>
      </c>
      <c r="M18" s="61">
        <f t="shared" si="4"/>
        <v>7</v>
      </c>
      <c r="N18" s="60">
        <f>VLOOKUP($A18,'Return Data'!$B$7:$R$2292,14,0)</f>
        <v>30.654299999999999</v>
      </c>
      <c r="O18" s="61">
        <f t="shared" si="5"/>
        <v>7</v>
      </c>
      <c r="P18" s="60">
        <f>VLOOKUP($A18,'Return Data'!$B$7:$R$2292,15,0)</f>
        <v>17.4617</v>
      </c>
      <c r="Q18" s="61">
        <f t="shared" si="6"/>
        <v>5</v>
      </c>
      <c r="R18" s="60">
        <f>VLOOKUP($A18,'Return Data'!$B$7:$R$2292,16,0)</f>
        <v>21.043099999999999</v>
      </c>
      <c r="S18" s="62">
        <f t="shared" si="7"/>
        <v>5</v>
      </c>
    </row>
    <row r="19" spans="1:19" x14ac:dyDescent="0.3">
      <c r="A19" s="58" t="s">
        <v>1106</v>
      </c>
      <c r="B19" s="59">
        <f>VLOOKUP($A19,'Return Data'!$B$7:$R$2292,3,0)</f>
        <v>44817</v>
      </c>
      <c r="C19" s="60">
        <f>VLOOKUP($A19,'Return Data'!$B$7:$R$2292,4,0)</f>
        <v>234.53</v>
      </c>
      <c r="D19" s="60">
        <f>VLOOKUP($A19,'Return Data'!$B$7:$R$2292,10,0)</f>
        <v>16.219000000000001</v>
      </c>
      <c r="E19" s="61">
        <f t="shared" si="0"/>
        <v>24</v>
      </c>
      <c r="F19" s="60">
        <f>VLOOKUP($A19,'Return Data'!$B$7:$R$2292,11,0)</f>
        <v>10.6691</v>
      </c>
      <c r="G19" s="61">
        <f t="shared" si="1"/>
        <v>21</v>
      </c>
      <c r="H19" s="60">
        <f>VLOOKUP($A19,'Return Data'!$B$7:$R$2292,12,0)</f>
        <v>3.7559999999999998</v>
      </c>
      <c r="I19" s="61">
        <f t="shared" si="2"/>
        <v>18</v>
      </c>
      <c r="J19" s="60">
        <f>VLOOKUP($A19,'Return Data'!$B$7:$R$2292,13,0)</f>
        <v>3.4950000000000001</v>
      </c>
      <c r="K19" s="61">
        <f t="shared" si="3"/>
        <v>22</v>
      </c>
      <c r="L19" s="60">
        <f>VLOOKUP($A19,'Return Data'!$B$7:$R$2292,17,0)</f>
        <v>27.996500000000001</v>
      </c>
      <c r="M19" s="61">
        <f t="shared" si="4"/>
        <v>23</v>
      </c>
      <c r="N19" s="60">
        <f>VLOOKUP($A19,'Return Data'!$B$7:$R$2292,14,0)</f>
        <v>21.9833</v>
      </c>
      <c r="O19" s="61">
        <f t="shared" si="5"/>
        <v>22</v>
      </c>
      <c r="P19" s="60">
        <f>VLOOKUP($A19,'Return Data'!$B$7:$R$2292,15,0)</f>
        <v>10.467599999999999</v>
      </c>
      <c r="Q19" s="61">
        <f t="shared" si="6"/>
        <v>18</v>
      </c>
      <c r="R19" s="60">
        <f>VLOOKUP($A19,'Return Data'!$B$7:$R$2292,16,0)</f>
        <v>19.139299999999999</v>
      </c>
      <c r="S19" s="62">
        <f t="shared" si="7"/>
        <v>15</v>
      </c>
    </row>
    <row r="20" spans="1:19" x14ac:dyDescent="0.3">
      <c r="A20" s="58" t="s">
        <v>1108</v>
      </c>
      <c r="B20" s="59">
        <f>VLOOKUP($A20,'Return Data'!$B$7:$R$2292,3,0)</f>
        <v>44817</v>
      </c>
      <c r="C20" s="60">
        <f>VLOOKUP($A20,'Return Data'!$B$7:$R$2292,4,0)</f>
        <v>19.990600000000001</v>
      </c>
      <c r="D20" s="60">
        <f>VLOOKUP($A20,'Return Data'!$B$7:$R$2292,10,0)</f>
        <v>19.977900000000002</v>
      </c>
      <c r="E20" s="61">
        <f t="shared" si="0"/>
        <v>14</v>
      </c>
      <c r="F20" s="60">
        <f>VLOOKUP($A20,'Return Data'!$B$7:$R$2292,11,0)</f>
        <v>13.013999999999999</v>
      </c>
      <c r="G20" s="61">
        <f t="shared" si="1"/>
        <v>15</v>
      </c>
      <c r="H20" s="60">
        <f>VLOOKUP($A20,'Return Data'!$B$7:$R$2292,12,0)</f>
        <v>6.2515999999999998</v>
      </c>
      <c r="I20" s="61">
        <f t="shared" si="2"/>
        <v>11</v>
      </c>
      <c r="J20" s="60">
        <f>VLOOKUP($A20,'Return Data'!$B$7:$R$2292,13,0)</f>
        <v>10.773300000000001</v>
      </c>
      <c r="K20" s="61">
        <f t="shared" si="3"/>
        <v>9</v>
      </c>
      <c r="L20" s="60">
        <f>VLOOKUP($A20,'Return Data'!$B$7:$R$2292,17,0)</f>
        <v>39.0229</v>
      </c>
      <c r="M20" s="61">
        <f t="shared" si="4"/>
        <v>10</v>
      </c>
      <c r="N20" s="60">
        <f>VLOOKUP($A20,'Return Data'!$B$7:$R$2292,14,0)</f>
        <v>29.4861</v>
      </c>
      <c r="O20" s="61">
        <f t="shared" si="5"/>
        <v>9</v>
      </c>
      <c r="P20" s="60"/>
      <c r="Q20" s="61"/>
      <c r="R20" s="60">
        <f>VLOOKUP($A20,'Return Data'!$B$7:$R$2292,16,0)</f>
        <v>16.168099999999999</v>
      </c>
      <c r="S20" s="62">
        <f t="shared" si="7"/>
        <v>23</v>
      </c>
    </row>
    <row r="21" spans="1:19" x14ac:dyDescent="0.3">
      <c r="A21" s="58" t="s">
        <v>1110</v>
      </c>
      <c r="B21" s="59">
        <f>VLOOKUP($A21,'Return Data'!$B$7:$R$2292,3,0)</f>
        <v>44817</v>
      </c>
      <c r="C21" s="60">
        <f>VLOOKUP($A21,'Return Data'!$B$7:$R$2292,4,0)</f>
        <v>23.28</v>
      </c>
      <c r="D21" s="60">
        <f>VLOOKUP($A21,'Return Data'!$B$7:$R$2292,10,0)</f>
        <v>19.599299999999999</v>
      </c>
      <c r="E21" s="61">
        <f t="shared" si="0"/>
        <v>16</v>
      </c>
      <c r="F21" s="60">
        <f>VLOOKUP($A21,'Return Data'!$B$7:$R$2292,11,0)</f>
        <v>13.395</v>
      </c>
      <c r="G21" s="61">
        <f t="shared" si="1"/>
        <v>14</v>
      </c>
      <c r="H21" s="60">
        <f>VLOOKUP($A21,'Return Data'!$B$7:$R$2292,12,0)</f>
        <v>6.1994999999999996</v>
      </c>
      <c r="I21" s="61">
        <f t="shared" si="2"/>
        <v>12</v>
      </c>
      <c r="J21" s="60">
        <f>VLOOKUP($A21,'Return Data'!$B$7:$R$2292,13,0)</f>
        <v>9.6820000000000004</v>
      </c>
      <c r="K21" s="61">
        <f t="shared" si="3"/>
        <v>13</v>
      </c>
      <c r="L21" s="60">
        <f>VLOOKUP($A21,'Return Data'!$B$7:$R$2292,17,0)</f>
        <v>42.6631</v>
      </c>
      <c r="M21" s="61">
        <f t="shared" si="4"/>
        <v>6</v>
      </c>
      <c r="N21" s="60">
        <f>VLOOKUP($A21,'Return Data'!$B$7:$R$2292,14,0)</f>
        <v>31.831700000000001</v>
      </c>
      <c r="O21" s="61">
        <f t="shared" ref="O21" si="8">RANK(N21,N$8:N$31,0)</f>
        <v>5</v>
      </c>
      <c r="P21" s="60"/>
      <c r="Q21" s="61"/>
      <c r="R21" s="60">
        <f>VLOOKUP($A21,'Return Data'!$B$7:$R$2292,16,0)</f>
        <v>31.006599999999999</v>
      </c>
      <c r="S21" s="62">
        <f t="shared" si="7"/>
        <v>2</v>
      </c>
    </row>
    <row r="22" spans="1:19" x14ac:dyDescent="0.3">
      <c r="A22" s="58" t="s">
        <v>2059</v>
      </c>
      <c r="B22" s="59">
        <f>VLOOKUP($A22,'Return Data'!$B$7:$R$2292,3,0)</f>
        <v>44817</v>
      </c>
      <c r="C22" s="60">
        <f>VLOOKUP($A22,'Return Data'!$B$7:$R$2292,4,0)</f>
        <v>58.201799999999999</v>
      </c>
      <c r="D22" s="60">
        <f>VLOOKUP($A22,'Return Data'!$B$7:$R$2292,10,0)</f>
        <v>29.850999999999999</v>
      </c>
      <c r="E22" s="61">
        <f t="shared" si="0"/>
        <v>1</v>
      </c>
      <c r="F22" s="60">
        <f>VLOOKUP($A22,'Return Data'!$B$7:$R$2292,11,0)</f>
        <v>23.267600000000002</v>
      </c>
      <c r="G22" s="61">
        <f t="shared" si="1"/>
        <v>1</v>
      </c>
      <c r="H22" s="60">
        <f>VLOOKUP($A22,'Return Data'!$B$7:$R$2292,12,0)</f>
        <v>15.1906</v>
      </c>
      <c r="I22" s="61">
        <f t="shared" si="2"/>
        <v>1</v>
      </c>
      <c r="J22" s="60">
        <f>VLOOKUP($A22,'Return Data'!$B$7:$R$2292,13,0)</f>
        <v>29.948699999999999</v>
      </c>
      <c r="K22" s="61">
        <f t="shared" si="3"/>
        <v>1</v>
      </c>
      <c r="L22" s="60">
        <f>VLOOKUP($A22,'Return Data'!$B$7:$R$2292,17,0)</f>
        <v>48.403799999999997</v>
      </c>
      <c r="M22" s="61">
        <f t="shared" si="4"/>
        <v>3</v>
      </c>
      <c r="N22" s="60">
        <f>VLOOKUP($A22,'Return Data'!$B$7:$R$2292,14,0)</f>
        <v>30.9361</v>
      </c>
      <c r="O22" s="61">
        <f t="shared" ref="O22:O29" si="9">RANK(N22,N$8:N$31,0)</f>
        <v>6</v>
      </c>
      <c r="P22" s="60">
        <f>VLOOKUP($A22,'Return Data'!$B$7:$R$2292,15,0)</f>
        <v>16.478200000000001</v>
      </c>
      <c r="Q22" s="61">
        <f t="shared" ref="Q22:Q29" si="10">RANK(P22,P$8:P$31,0)</f>
        <v>7</v>
      </c>
      <c r="R22" s="60">
        <f>VLOOKUP($A22,'Return Data'!$B$7:$R$2292,16,0)</f>
        <v>22.857500000000002</v>
      </c>
      <c r="S22" s="62">
        <f t="shared" si="7"/>
        <v>3</v>
      </c>
    </row>
    <row r="23" spans="1:19" x14ac:dyDescent="0.3">
      <c r="A23" s="58" t="s">
        <v>1113</v>
      </c>
      <c r="B23" s="59">
        <f>VLOOKUP($A23,'Return Data'!$B$7:$R$2292,3,0)</f>
        <v>44817</v>
      </c>
      <c r="C23" s="60">
        <f>VLOOKUP($A23,'Return Data'!$B$7:$R$2292,4,0)</f>
        <v>2388.5529999999999</v>
      </c>
      <c r="D23" s="60">
        <f>VLOOKUP($A23,'Return Data'!$B$7:$R$2292,10,0)</f>
        <v>20.586600000000001</v>
      </c>
      <c r="E23" s="61">
        <f t="shared" si="0"/>
        <v>13</v>
      </c>
      <c r="F23" s="60">
        <f>VLOOKUP($A23,'Return Data'!$B$7:$R$2292,11,0)</f>
        <v>16.5931</v>
      </c>
      <c r="G23" s="61">
        <f t="shared" si="1"/>
        <v>7</v>
      </c>
      <c r="H23" s="60">
        <f>VLOOKUP($A23,'Return Data'!$B$7:$R$2292,12,0)</f>
        <v>8.0930999999999997</v>
      </c>
      <c r="I23" s="61">
        <f t="shared" si="2"/>
        <v>7</v>
      </c>
      <c r="J23" s="60">
        <f>VLOOKUP($A23,'Return Data'!$B$7:$R$2292,13,0)</f>
        <v>11.2303</v>
      </c>
      <c r="K23" s="61">
        <f t="shared" si="3"/>
        <v>8</v>
      </c>
      <c r="L23" s="60">
        <f>VLOOKUP($A23,'Return Data'!$B$7:$R$2292,17,0)</f>
        <v>40.371099999999998</v>
      </c>
      <c r="M23" s="61">
        <f t="shared" si="4"/>
        <v>9</v>
      </c>
      <c r="N23" s="60">
        <f>VLOOKUP($A23,'Return Data'!$B$7:$R$2292,14,0)</f>
        <v>29.4816</v>
      </c>
      <c r="O23" s="61">
        <f t="shared" si="9"/>
        <v>10</v>
      </c>
      <c r="P23" s="60">
        <f>VLOOKUP($A23,'Return Data'!$B$7:$R$2292,15,0)</f>
        <v>16.127199999999998</v>
      </c>
      <c r="Q23" s="61">
        <f t="shared" si="10"/>
        <v>8</v>
      </c>
      <c r="R23" s="60">
        <f>VLOOKUP($A23,'Return Data'!$B$7:$R$2292,16,0)</f>
        <v>17.3569</v>
      </c>
      <c r="S23" s="62">
        <f t="shared" si="7"/>
        <v>20</v>
      </c>
    </row>
    <row r="24" spans="1:19" x14ac:dyDescent="0.3">
      <c r="A24" s="58" t="s">
        <v>1114</v>
      </c>
      <c r="B24" s="59">
        <f>VLOOKUP($A24,'Return Data'!$B$7:$R$2292,3,0)</f>
        <v>44817</v>
      </c>
      <c r="C24" s="60">
        <f>VLOOKUP($A24,'Return Data'!$B$7:$R$2292,4,0)</f>
        <v>52</v>
      </c>
      <c r="D24" s="60">
        <f>VLOOKUP($A24,'Return Data'!$B$7:$R$2292,10,0)</f>
        <v>22.151800000000001</v>
      </c>
      <c r="E24" s="61">
        <f t="shared" si="0"/>
        <v>8</v>
      </c>
      <c r="F24" s="60">
        <f>VLOOKUP($A24,'Return Data'!$B$7:$R$2292,11,0)</f>
        <v>16.097300000000001</v>
      </c>
      <c r="G24" s="61">
        <f t="shared" si="1"/>
        <v>10</v>
      </c>
      <c r="H24" s="60">
        <f>VLOOKUP($A24,'Return Data'!$B$7:$R$2292,12,0)</f>
        <v>6.9739000000000004</v>
      </c>
      <c r="I24" s="61">
        <f t="shared" si="2"/>
        <v>9</v>
      </c>
      <c r="J24" s="60">
        <f>VLOOKUP($A24,'Return Data'!$B$7:$R$2292,13,0)</f>
        <v>12.311</v>
      </c>
      <c r="K24" s="61">
        <f t="shared" si="3"/>
        <v>7</v>
      </c>
      <c r="L24" s="60">
        <f>VLOOKUP($A24,'Return Data'!$B$7:$R$2292,17,0)</f>
        <v>49.4831</v>
      </c>
      <c r="M24" s="61">
        <f t="shared" si="4"/>
        <v>2</v>
      </c>
      <c r="N24" s="60">
        <f>VLOOKUP($A24,'Return Data'!$B$7:$R$2292,14,0)</f>
        <v>44.130600000000001</v>
      </c>
      <c r="O24" s="61">
        <f t="shared" si="9"/>
        <v>1</v>
      </c>
      <c r="P24" s="60">
        <f>VLOOKUP($A24,'Return Data'!$B$7:$R$2292,15,0)</f>
        <v>21.709700000000002</v>
      </c>
      <c r="Q24" s="61">
        <f t="shared" si="10"/>
        <v>2</v>
      </c>
      <c r="R24" s="60">
        <f>VLOOKUP($A24,'Return Data'!$B$7:$R$2292,16,0)</f>
        <v>20.639900000000001</v>
      </c>
      <c r="S24" s="62">
        <f t="shared" si="7"/>
        <v>6</v>
      </c>
    </row>
    <row r="25" spans="1:19" x14ac:dyDescent="0.3">
      <c r="A25" s="58" t="s">
        <v>1119</v>
      </c>
      <c r="B25" s="59">
        <f>VLOOKUP($A25,'Return Data'!$B$7:$R$2292,3,0)</f>
        <v>44817</v>
      </c>
      <c r="C25" s="60">
        <f>VLOOKUP($A25,'Return Data'!$B$7:$R$2292,4,0)</f>
        <v>147.02809999999999</v>
      </c>
      <c r="D25" s="60">
        <f>VLOOKUP($A25,'Return Data'!$B$7:$R$2292,10,0)</f>
        <v>21.0046</v>
      </c>
      <c r="E25" s="61">
        <f t="shared" si="0"/>
        <v>12</v>
      </c>
      <c r="F25" s="60">
        <f>VLOOKUP($A25,'Return Data'!$B$7:$R$2292,11,0)</f>
        <v>19.9041</v>
      </c>
      <c r="G25" s="61">
        <f t="shared" si="1"/>
        <v>2</v>
      </c>
      <c r="H25" s="60">
        <f>VLOOKUP($A25,'Return Data'!$B$7:$R$2292,12,0)</f>
        <v>12.651</v>
      </c>
      <c r="I25" s="61">
        <f t="shared" si="2"/>
        <v>2</v>
      </c>
      <c r="J25" s="60">
        <f>VLOOKUP($A25,'Return Data'!$B$7:$R$2292,13,0)</f>
        <v>24.599299999999999</v>
      </c>
      <c r="K25" s="61">
        <f t="shared" si="3"/>
        <v>2</v>
      </c>
      <c r="L25" s="60">
        <f>VLOOKUP($A25,'Return Data'!$B$7:$R$2292,17,0)</f>
        <v>51.668599999999998</v>
      </c>
      <c r="M25" s="61">
        <f t="shared" si="4"/>
        <v>1</v>
      </c>
      <c r="N25" s="60">
        <f>VLOOKUP($A25,'Return Data'!$B$7:$R$2292,14,0)</f>
        <v>41.427300000000002</v>
      </c>
      <c r="O25" s="61">
        <f t="shared" si="9"/>
        <v>2</v>
      </c>
      <c r="P25" s="60">
        <f>VLOOKUP($A25,'Return Data'!$B$7:$R$2292,15,0)</f>
        <v>22.508199999999999</v>
      </c>
      <c r="Q25" s="61">
        <f t="shared" si="10"/>
        <v>1</v>
      </c>
      <c r="R25" s="60">
        <f>VLOOKUP($A25,'Return Data'!$B$7:$R$2292,16,0)</f>
        <v>17.585699999999999</v>
      </c>
      <c r="S25" s="62">
        <f t="shared" si="7"/>
        <v>18</v>
      </c>
    </row>
    <row r="26" spans="1:19" x14ac:dyDescent="0.3">
      <c r="A26" s="58" t="s">
        <v>1120</v>
      </c>
      <c r="B26" s="59">
        <f>VLOOKUP($A26,'Return Data'!$B$7:$R$2292,3,0)</f>
        <v>44817</v>
      </c>
      <c r="C26" s="60">
        <f>VLOOKUP($A26,'Return Data'!$B$7:$R$2292,4,0)</f>
        <v>170.14769999999999</v>
      </c>
      <c r="D26" s="60">
        <f>VLOOKUP($A26,'Return Data'!$B$7:$R$2292,10,0)</f>
        <v>22.497699999999998</v>
      </c>
      <c r="E26" s="61">
        <f t="shared" si="0"/>
        <v>6</v>
      </c>
      <c r="F26" s="60">
        <f>VLOOKUP($A26,'Return Data'!$B$7:$R$2292,11,0)</f>
        <v>19.020700000000001</v>
      </c>
      <c r="G26" s="61">
        <f t="shared" si="1"/>
        <v>3</v>
      </c>
      <c r="H26" s="60">
        <f>VLOOKUP($A26,'Return Data'!$B$7:$R$2292,12,0)</f>
        <v>10.0535</v>
      </c>
      <c r="I26" s="61">
        <f t="shared" si="2"/>
        <v>4</v>
      </c>
      <c r="J26" s="60">
        <f>VLOOKUP($A26,'Return Data'!$B$7:$R$2292,13,0)</f>
        <v>19.1751</v>
      </c>
      <c r="K26" s="61">
        <f t="shared" si="3"/>
        <v>3</v>
      </c>
      <c r="L26" s="60">
        <f>VLOOKUP($A26,'Return Data'!$B$7:$R$2292,17,0)</f>
        <v>47.547199999999997</v>
      </c>
      <c r="M26" s="61">
        <f t="shared" si="4"/>
        <v>4</v>
      </c>
      <c r="N26" s="60">
        <f>VLOOKUP($A26,'Return Data'!$B$7:$R$2292,14,0)</f>
        <v>32.973999999999997</v>
      </c>
      <c r="O26" s="61">
        <f t="shared" si="9"/>
        <v>3</v>
      </c>
      <c r="P26" s="60">
        <f>VLOOKUP($A26,'Return Data'!$B$7:$R$2292,15,0)</f>
        <v>15.8842</v>
      </c>
      <c r="Q26" s="61">
        <f t="shared" si="10"/>
        <v>9</v>
      </c>
      <c r="R26" s="60">
        <f>VLOOKUP($A26,'Return Data'!$B$7:$R$2292,16,0)</f>
        <v>20.511600000000001</v>
      </c>
      <c r="S26" s="62">
        <f t="shared" si="7"/>
        <v>7</v>
      </c>
    </row>
    <row r="27" spans="1:19" x14ac:dyDescent="0.3">
      <c r="A27" s="58" t="s">
        <v>1122</v>
      </c>
      <c r="B27" s="59">
        <f>VLOOKUP($A27,'Return Data'!$B$7:$R$2292,3,0)</f>
        <v>44817</v>
      </c>
      <c r="C27" s="60">
        <f>VLOOKUP($A27,'Return Data'!$B$7:$R$2292,4,0)</f>
        <v>830.52319999999997</v>
      </c>
      <c r="D27" s="60">
        <f>VLOOKUP($A27,'Return Data'!$B$7:$R$2292,10,0)</f>
        <v>24.723299999999998</v>
      </c>
      <c r="E27" s="61">
        <f t="shared" si="0"/>
        <v>2</v>
      </c>
      <c r="F27" s="60">
        <f>VLOOKUP($A27,'Return Data'!$B$7:$R$2292,11,0)</f>
        <v>16.679200000000002</v>
      </c>
      <c r="G27" s="61">
        <f t="shared" si="1"/>
        <v>6</v>
      </c>
      <c r="H27" s="60">
        <f>VLOOKUP($A27,'Return Data'!$B$7:$R$2292,12,0)</f>
        <v>9.4108000000000001</v>
      </c>
      <c r="I27" s="61">
        <f t="shared" si="2"/>
        <v>5</v>
      </c>
      <c r="J27" s="60">
        <f>VLOOKUP($A27,'Return Data'!$B$7:$R$2292,13,0)</f>
        <v>10.615</v>
      </c>
      <c r="K27" s="61">
        <f t="shared" si="3"/>
        <v>11</v>
      </c>
      <c r="L27" s="60">
        <f>VLOOKUP($A27,'Return Data'!$B$7:$R$2292,17,0)</f>
        <v>35.923400000000001</v>
      </c>
      <c r="M27" s="61">
        <f t="shared" si="4"/>
        <v>16</v>
      </c>
      <c r="N27" s="60">
        <f>VLOOKUP($A27,'Return Data'!$B$7:$R$2292,14,0)</f>
        <v>23.232500000000002</v>
      </c>
      <c r="O27" s="61">
        <f t="shared" si="9"/>
        <v>19</v>
      </c>
      <c r="P27" s="60">
        <f>VLOOKUP($A27,'Return Data'!$B$7:$R$2292,15,0)</f>
        <v>10.4145</v>
      </c>
      <c r="Q27" s="61">
        <f t="shared" si="10"/>
        <v>19</v>
      </c>
      <c r="R27" s="60">
        <f>VLOOKUP($A27,'Return Data'!$B$7:$R$2292,16,0)</f>
        <v>17.497199999999999</v>
      </c>
      <c r="S27" s="62">
        <f t="shared" si="7"/>
        <v>19</v>
      </c>
    </row>
    <row r="28" spans="1:19" x14ac:dyDescent="0.3">
      <c r="A28" s="58" t="s">
        <v>1124</v>
      </c>
      <c r="B28" s="59">
        <f>VLOOKUP($A28,'Return Data'!$B$7:$R$2292,3,0)</f>
        <v>44817</v>
      </c>
      <c r="C28" s="60">
        <f>VLOOKUP($A28,'Return Data'!$B$7:$R$2292,4,0)</f>
        <v>280.322</v>
      </c>
      <c r="D28" s="60">
        <f>VLOOKUP($A28,'Return Data'!$B$7:$R$2292,10,0)</f>
        <v>18.318200000000001</v>
      </c>
      <c r="E28" s="61">
        <f t="shared" si="0"/>
        <v>22</v>
      </c>
      <c r="F28" s="60">
        <f>VLOOKUP($A28,'Return Data'!$B$7:$R$2292,11,0)</f>
        <v>10.8813</v>
      </c>
      <c r="G28" s="61">
        <f t="shared" si="1"/>
        <v>20</v>
      </c>
      <c r="H28" s="60">
        <f>VLOOKUP($A28,'Return Data'!$B$7:$R$2292,12,0)</f>
        <v>4.0594999999999999</v>
      </c>
      <c r="I28" s="61">
        <f t="shared" si="2"/>
        <v>16</v>
      </c>
      <c r="J28" s="60">
        <f>VLOOKUP($A28,'Return Data'!$B$7:$R$2292,13,0)</f>
        <v>6.8539000000000003</v>
      </c>
      <c r="K28" s="61">
        <f t="shared" si="3"/>
        <v>18</v>
      </c>
      <c r="L28" s="60">
        <f>VLOOKUP($A28,'Return Data'!$B$7:$R$2292,17,0)</f>
        <v>35.266100000000002</v>
      </c>
      <c r="M28" s="61">
        <f t="shared" si="4"/>
        <v>17</v>
      </c>
      <c r="N28" s="60">
        <f>VLOOKUP($A28,'Return Data'!$B$7:$R$2292,14,0)</f>
        <v>26.366399999999999</v>
      </c>
      <c r="O28" s="61">
        <f t="shared" si="9"/>
        <v>15</v>
      </c>
      <c r="P28" s="60">
        <f>VLOOKUP($A28,'Return Data'!$B$7:$R$2292,15,0)</f>
        <v>14.6442</v>
      </c>
      <c r="Q28" s="61">
        <f t="shared" si="10"/>
        <v>11</v>
      </c>
      <c r="R28" s="60">
        <f>VLOOKUP($A28,'Return Data'!$B$7:$R$2292,16,0)</f>
        <v>19.6145</v>
      </c>
      <c r="S28" s="62">
        <f t="shared" si="7"/>
        <v>12</v>
      </c>
    </row>
    <row r="29" spans="1:19" x14ac:dyDescent="0.3">
      <c r="A29" s="58" t="s">
        <v>1125</v>
      </c>
      <c r="B29" s="59">
        <f>VLOOKUP($A29,'Return Data'!$B$7:$R$2292,3,0)</f>
        <v>44817</v>
      </c>
      <c r="C29" s="60">
        <f>VLOOKUP($A29,'Return Data'!$B$7:$R$2292,4,0)</f>
        <v>81.2</v>
      </c>
      <c r="D29" s="60">
        <f>VLOOKUP($A29,'Return Data'!$B$7:$R$2292,10,0)</f>
        <v>19.2014</v>
      </c>
      <c r="E29" s="61">
        <f t="shared" si="0"/>
        <v>17</v>
      </c>
      <c r="F29" s="60">
        <f>VLOOKUP($A29,'Return Data'!$B$7:$R$2292,11,0)</f>
        <v>12.7308</v>
      </c>
      <c r="G29" s="61">
        <f t="shared" si="1"/>
        <v>17</v>
      </c>
      <c r="H29" s="60">
        <f>VLOOKUP($A29,'Return Data'!$B$7:$R$2292,12,0)</f>
        <v>5.0997000000000003</v>
      </c>
      <c r="I29" s="61">
        <f t="shared" si="2"/>
        <v>14</v>
      </c>
      <c r="J29" s="60">
        <f>VLOOKUP($A29,'Return Data'!$B$7:$R$2292,13,0)</f>
        <v>6.6737000000000002</v>
      </c>
      <c r="K29" s="61">
        <f t="shared" si="3"/>
        <v>19</v>
      </c>
      <c r="L29" s="60">
        <f>VLOOKUP($A29,'Return Data'!$B$7:$R$2292,17,0)</f>
        <v>29.115100000000002</v>
      </c>
      <c r="M29" s="61">
        <f t="shared" si="4"/>
        <v>22</v>
      </c>
      <c r="N29" s="60">
        <f>VLOOKUP($A29,'Return Data'!$B$7:$R$2292,14,0)</f>
        <v>25.708300000000001</v>
      </c>
      <c r="O29" s="61">
        <f t="shared" si="9"/>
        <v>16</v>
      </c>
      <c r="P29" s="60">
        <f>VLOOKUP($A29,'Return Data'!$B$7:$R$2292,15,0)</f>
        <v>13.0654</v>
      </c>
      <c r="Q29" s="61">
        <f t="shared" si="10"/>
        <v>15</v>
      </c>
      <c r="R29" s="60">
        <f>VLOOKUP($A29,'Return Data'!$B$7:$R$2292,16,0)</f>
        <v>16.990400000000001</v>
      </c>
      <c r="S29" s="62">
        <f t="shared" si="7"/>
        <v>21</v>
      </c>
    </row>
    <row r="30" spans="1:19" x14ac:dyDescent="0.3">
      <c r="A30" s="58" t="s">
        <v>1127</v>
      </c>
      <c r="B30" s="59">
        <f>VLOOKUP($A30,'Return Data'!$B$7:$R$2292,3,0)</f>
        <v>44817</v>
      </c>
      <c r="C30" s="60">
        <f>VLOOKUP($A30,'Return Data'!$B$7:$R$2292,4,0)</f>
        <v>30.85</v>
      </c>
      <c r="D30" s="60">
        <f>VLOOKUP($A30,'Return Data'!$B$7:$R$2292,10,0)</f>
        <v>21.744299999999999</v>
      </c>
      <c r="E30" s="61">
        <f t="shared" si="0"/>
        <v>9</v>
      </c>
      <c r="F30" s="60">
        <f>VLOOKUP($A30,'Return Data'!$B$7:$R$2292,11,0)</f>
        <v>17.0334</v>
      </c>
      <c r="G30" s="61">
        <f t="shared" si="1"/>
        <v>4</v>
      </c>
      <c r="H30" s="60">
        <f>VLOOKUP($A30,'Return Data'!$B$7:$R$2292,12,0)</f>
        <v>5.6144999999999996</v>
      </c>
      <c r="I30" s="61">
        <f t="shared" si="2"/>
        <v>13</v>
      </c>
      <c r="J30" s="60">
        <f>VLOOKUP($A30,'Return Data'!$B$7:$R$2292,13,0)</f>
        <v>10.692500000000001</v>
      </c>
      <c r="K30" s="61">
        <f t="shared" si="3"/>
        <v>10</v>
      </c>
      <c r="L30" s="60">
        <f>VLOOKUP($A30,'Return Data'!$B$7:$R$2292,17,0)</f>
        <v>41.8157</v>
      </c>
      <c r="M30" s="61">
        <f>RANK(L30,L$8:L$31,0)</f>
        <v>8</v>
      </c>
      <c r="N30" s="60"/>
      <c r="O30" s="61"/>
      <c r="P30" s="60"/>
      <c r="Q30" s="61"/>
      <c r="R30" s="60">
        <f>VLOOKUP($A30,'Return Data'!$B$7:$R$2292,16,0)</f>
        <v>57.594900000000003</v>
      </c>
      <c r="S30" s="62">
        <f t="shared" si="7"/>
        <v>1</v>
      </c>
    </row>
    <row r="31" spans="1:19" x14ac:dyDescent="0.3">
      <c r="A31" s="58" t="s">
        <v>1801</v>
      </c>
      <c r="B31" s="59">
        <f>VLOOKUP($A31,'Return Data'!$B$7:$R$2292,3,0)</f>
        <v>44817</v>
      </c>
      <c r="C31" s="60">
        <f>VLOOKUP($A31,'Return Data'!$B$7:$R$2292,4,0)</f>
        <v>214.5325</v>
      </c>
      <c r="D31" s="60">
        <f>VLOOKUP($A31,'Return Data'!$B$7:$R$2292,10,0)</f>
        <v>22.303699999999999</v>
      </c>
      <c r="E31" s="61">
        <f t="shared" si="0"/>
        <v>7</v>
      </c>
      <c r="F31" s="60">
        <f>VLOOKUP($A31,'Return Data'!$B$7:$R$2292,11,0)</f>
        <v>14.0616</v>
      </c>
      <c r="G31" s="61">
        <f t="shared" si="1"/>
        <v>12</v>
      </c>
      <c r="H31" s="60">
        <f>VLOOKUP($A31,'Return Data'!$B$7:$R$2292,12,0)</f>
        <v>4.2495000000000003</v>
      </c>
      <c r="I31" s="61">
        <f t="shared" si="2"/>
        <v>15</v>
      </c>
      <c r="J31" s="60">
        <f>VLOOKUP($A31,'Return Data'!$B$7:$R$2292,13,0)</f>
        <v>7.2694999999999999</v>
      </c>
      <c r="K31" s="61">
        <f t="shared" si="3"/>
        <v>17</v>
      </c>
      <c r="L31" s="60">
        <f>VLOOKUP($A31,'Return Data'!$B$7:$R$2292,17,0)</f>
        <v>37.569400000000002</v>
      </c>
      <c r="M31" s="61">
        <f>RANK(L31,L$8:L$31,0)</f>
        <v>14</v>
      </c>
      <c r="N31" s="60">
        <f>VLOOKUP($A31,'Return Data'!$B$7:$R$2292,14,0)</f>
        <v>29.865200000000002</v>
      </c>
      <c r="O31" s="61">
        <f>RANK(N31,N$8:N$31,0)</f>
        <v>8</v>
      </c>
      <c r="P31" s="60">
        <f>VLOOKUP($A31,'Return Data'!$B$7:$R$2292,15,0)</f>
        <v>14.660600000000001</v>
      </c>
      <c r="Q31" s="61">
        <f>RANK(P31,P$8:P$31,0)</f>
        <v>10</v>
      </c>
      <c r="R31" s="60">
        <f>VLOOKUP($A31,'Return Data'!$B$7:$R$2292,16,0)</f>
        <v>20.0776</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20.992120833333331</v>
      </c>
      <c r="E33" s="69"/>
      <c r="F33" s="70">
        <f>AVERAGE(F8:F31)</f>
        <v>14.48829583333333</v>
      </c>
      <c r="G33" s="69"/>
      <c r="H33" s="70">
        <f>AVERAGE(H8:H31)</f>
        <v>6.1354000000000015</v>
      </c>
      <c r="I33" s="69"/>
      <c r="J33" s="70">
        <f>AVERAGE(J8:J31)</f>
        <v>10.297833333333335</v>
      </c>
      <c r="K33" s="69"/>
      <c r="L33" s="70">
        <f>AVERAGE(L8:L31)</f>
        <v>38.34137916666667</v>
      </c>
      <c r="M33" s="69"/>
      <c r="N33" s="70">
        <f>AVERAGE(N8:N31)</f>
        <v>28.591952173913047</v>
      </c>
      <c r="O33" s="69"/>
      <c r="P33" s="70">
        <f>AVERAGE(P8:P31)</f>
        <v>14.95322857142857</v>
      </c>
      <c r="Q33" s="69"/>
      <c r="R33" s="70">
        <f>AVERAGE(R8:R31)</f>
        <v>20.998533333333338</v>
      </c>
      <c r="S33" s="71"/>
    </row>
    <row r="34" spans="1:19" x14ac:dyDescent="0.3">
      <c r="A34" s="68" t="s">
        <v>28</v>
      </c>
      <c r="B34" s="69"/>
      <c r="C34" s="69"/>
      <c r="D34" s="70">
        <f>MIN(D8:D31)</f>
        <v>16.219000000000001</v>
      </c>
      <c r="E34" s="69"/>
      <c r="F34" s="70">
        <f>MIN(F8:F31)</f>
        <v>9.5208999999999993</v>
      </c>
      <c r="G34" s="69"/>
      <c r="H34" s="70">
        <f>MIN(H8:H31)</f>
        <v>0.35249999999999998</v>
      </c>
      <c r="I34" s="69"/>
      <c r="J34" s="70">
        <f>MIN(J8:J31)</f>
        <v>-0.22189999999999999</v>
      </c>
      <c r="K34" s="69"/>
      <c r="L34" s="70">
        <f>MIN(L8:L31)</f>
        <v>24.7439</v>
      </c>
      <c r="M34" s="69"/>
      <c r="N34" s="70">
        <f>MIN(N8:N31)</f>
        <v>21.264900000000001</v>
      </c>
      <c r="O34" s="69"/>
      <c r="P34" s="70">
        <f>MIN(P8:P31)</f>
        <v>10.195600000000001</v>
      </c>
      <c r="Q34" s="69"/>
      <c r="R34" s="70">
        <f>MIN(R8:R31)</f>
        <v>12.4679</v>
      </c>
      <c r="S34" s="71"/>
    </row>
    <row r="35" spans="1:19" ht="15" thickBot="1" x14ac:dyDescent="0.35">
      <c r="A35" s="72" t="s">
        <v>29</v>
      </c>
      <c r="B35" s="73"/>
      <c r="C35" s="73"/>
      <c r="D35" s="74">
        <f>MAX(D8:D31)</f>
        <v>29.850999999999999</v>
      </c>
      <c r="E35" s="73"/>
      <c r="F35" s="74">
        <f>MAX(F8:F31)</f>
        <v>23.267600000000002</v>
      </c>
      <c r="G35" s="73"/>
      <c r="H35" s="74">
        <f>MAX(H8:H31)</f>
        <v>15.1906</v>
      </c>
      <c r="I35" s="73"/>
      <c r="J35" s="74">
        <f>MAX(J8:J31)</f>
        <v>29.948699999999999</v>
      </c>
      <c r="K35" s="73"/>
      <c r="L35" s="74">
        <f>MAX(L8:L31)</f>
        <v>51.668599999999998</v>
      </c>
      <c r="M35" s="73"/>
      <c r="N35" s="74">
        <f>MAX(N8:N31)</f>
        <v>44.130600000000001</v>
      </c>
      <c r="O35" s="73"/>
      <c r="P35" s="74">
        <f>MAX(P8:P31)</f>
        <v>22.508199999999999</v>
      </c>
      <c r="Q35" s="73"/>
      <c r="R35" s="74">
        <f>MAX(R8:R31)</f>
        <v>57.594900000000003</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44817</v>
      </c>
      <c r="C8" s="60">
        <f>VLOOKUP($A8,'Return Data'!$B$7:$R$2292,4,0)</f>
        <v>485.5</v>
      </c>
      <c r="D8" s="60">
        <f>VLOOKUP($A8,'Return Data'!$B$7:$R$2292,10,0)</f>
        <v>16.726400000000002</v>
      </c>
      <c r="E8" s="61">
        <f t="shared" ref="E8:E31" si="0">RANK(D8,D$8:D$31,0)</f>
        <v>23</v>
      </c>
      <c r="F8" s="60">
        <f>VLOOKUP($A8,'Return Data'!$B$7:$R$2292,11,0)</f>
        <v>9.0177999999999994</v>
      </c>
      <c r="G8" s="61">
        <f t="shared" ref="G8:G31" si="1">RANK(F8,F$8:F$31,0)</f>
        <v>24</v>
      </c>
      <c r="H8" s="60">
        <f>VLOOKUP($A8,'Return Data'!$B$7:$R$2292,12,0)</f>
        <v>1.0047999999999999</v>
      </c>
      <c r="I8" s="61">
        <f t="shared" ref="I8:I31" si="2">RANK(H8,H$8:H$31,0)</f>
        <v>21</v>
      </c>
      <c r="J8" s="60">
        <f>VLOOKUP($A8,'Return Data'!$B$7:$R$2292,13,0)</f>
        <v>6.7925000000000004</v>
      </c>
      <c r="K8" s="61">
        <f t="shared" ref="K8:K31" si="3">RANK(J8,J$8:J$31,0)</f>
        <v>15</v>
      </c>
      <c r="L8" s="60">
        <f>VLOOKUP($A8,'Return Data'!$B$7:$R$2292,17,0)</f>
        <v>36.611600000000003</v>
      </c>
      <c r="M8" s="61">
        <f t="shared" ref="M8:M29" si="4">RANK(L8,L$8:L$31,0)</f>
        <v>13</v>
      </c>
      <c r="N8" s="60">
        <f>VLOOKUP($A8,'Return Data'!$B$7:$R$2292,14,0)</f>
        <v>22.925000000000001</v>
      </c>
      <c r="O8" s="61">
        <f t="shared" ref="O8:O21" si="5">RANK(N8,N$8:N$31,0)</f>
        <v>18</v>
      </c>
      <c r="P8" s="60">
        <f>VLOOKUP($A8,'Return Data'!$B$7:$R$2292,15,0)</f>
        <v>9.2908000000000008</v>
      </c>
      <c r="Q8" s="61">
        <f t="shared" ref="Q8:Q19" si="6">RANK(P8,P$8:P$31,0)</f>
        <v>19</v>
      </c>
      <c r="R8" s="60">
        <f>VLOOKUP($A8,'Return Data'!$B$7:$R$2292,16,0)</f>
        <v>21.4739</v>
      </c>
      <c r="S8" s="62">
        <f t="shared" ref="S8:S31" si="7">RANK(R8,R$8:R$31,0)</f>
        <v>5</v>
      </c>
    </row>
    <row r="9" spans="1:20" x14ac:dyDescent="0.3">
      <c r="A9" s="58" t="s">
        <v>1087</v>
      </c>
      <c r="B9" s="59">
        <f>VLOOKUP($A9,'Return Data'!$B$7:$R$2292,3,0)</f>
        <v>44817</v>
      </c>
      <c r="C9" s="60">
        <f>VLOOKUP($A9,'Return Data'!$B$7:$R$2292,4,0)</f>
        <v>71</v>
      </c>
      <c r="D9" s="60">
        <f>VLOOKUP($A9,'Return Data'!$B$7:$R$2292,10,0)</f>
        <v>19.428100000000001</v>
      </c>
      <c r="E9" s="61">
        <f t="shared" si="0"/>
        <v>15</v>
      </c>
      <c r="F9" s="60">
        <f>VLOOKUP($A9,'Return Data'!$B$7:$R$2292,11,0)</f>
        <v>9.8560999999999996</v>
      </c>
      <c r="G9" s="61">
        <f t="shared" si="1"/>
        <v>22</v>
      </c>
      <c r="H9" s="60">
        <f>VLOOKUP($A9,'Return Data'!$B$7:$R$2292,12,0)</f>
        <v>0.72350000000000003</v>
      </c>
      <c r="I9" s="61">
        <f t="shared" si="2"/>
        <v>22</v>
      </c>
      <c r="J9" s="60">
        <f>VLOOKUP($A9,'Return Data'!$B$7:$R$2292,13,0)</f>
        <v>2.6457000000000002</v>
      </c>
      <c r="K9" s="61">
        <f t="shared" si="3"/>
        <v>21</v>
      </c>
      <c r="L9" s="60">
        <f>VLOOKUP($A9,'Return Data'!$B$7:$R$2292,17,0)</f>
        <v>31.192900000000002</v>
      </c>
      <c r="M9" s="61">
        <f t="shared" si="4"/>
        <v>20</v>
      </c>
      <c r="N9" s="60">
        <f>VLOOKUP($A9,'Return Data'!$B$7:$R$2292,14,0)</f>
        <v>25.871200000000002</v>
      </c>
      <c r="O9" s="61">
        <f t="shared" si="5"/>
        <v>13</v>
      </c>
      <c r="P9" s="60">
        <f>VLOOKUP($A9,'Return Data'!$B$7:$R$2292,15,0)</f>
        <v>17.542100000000001</v>
      </c>
      <c r="Q9" s="61">
        <f t="shared" si="6"/>
        <v>3</v>
      </c>
      <c r="R9" s="60">
        <f>VLOOKUP($A9,'Return Data'!$B$7:$R$2292,16,0)</f>
        <v>18.451499999999999</v>
      </c>
      <c r="S9" s="62">
        <f t="shared" si="7"/>
        <v>9</v>
      </c>
    </row>
    <row r="10" spans="1:20" x14ac:dyDescent="0.3">
      <c r="A10" s="58" t="s">
        <v>2003</v>
      </c>
      <c r="B10" s="59">
        <f>VLOOKUP($A10,'Return Data'!$B$7:$R$2292,3,0)</f>
        <v>44817</v>
      </c>
      <c r="C10" s="60">
        <f>VLOOKUP($A10,'Return Data'!$B$7:$R$2292,4,0)</f>
        <v>61.459200000000003</v>
      </c>
      <c r="D10" s="60">
        <f>VLOOKUP($A10,'Return Data'!$B$7:$R$2292,10,0)</f>
        <v>18.353000000000002</v>
      </c>
      <c r="E10" s="61">
        <f t="shared" si="0"/>
        <v>20</v>
      </c>
      <c r="F10" s="60">
        <f>VLOOKUP($A10,'Return Data'!$B$7:$R$2292,11,0)</f>
        <v>10.1806</v>
      </c>
      <c r="G10" s="61">
        <f t="shared" si="1"/>
        <v>19</v>
      </c>
      <c r="H10" s="60">
        <f>VLOOKUP($A10,'Return Data'!$B$7:$R$2292,12,0)</f>
        <v>5.5328999999999997</v>
      </c>
      <c r="I10" s="61">
        <f t="shared" si="2"/>
        <v>10</v>
      </c>
      <c r="J10" s="60">
        <f>VLOOKUP($A10,'Return Data'!$B$7:$R$2292,13,0)</f>
        <v>5.8346</v>
      </c>
      <c r="K10" s="61">
        <f t="shared" si="3"/>
        <v>18</v>
      </c>
      <c r="L10" s="60">
        <f>VLOOKUP($A10,'Return Data'!$B$7:$R$2292,17,0)</f>
        <v>35.468400000000003</v>
      </c>
      <c r="M10" s="61">
        <f t="shared" si="4"/>
        <v>15</v>
      </c>
      <c r="N10" s="60">
        <f>VLOOKUP($A10,'Return Data'!$B$7:$R$2292,14,0)</f>
        <v>26.997399999999999</v>
      </c>
      <c r="O10" s="61">
        <f t="shared" si="5"/>
        <v>11</v>
      </c>
      <c r="P10" s="60">
        <f>VLOOKUP($A10,'Return Data'!$B$7:$R$2292,15,0)</f>
        <v>12.365600000000001</v>
      </c>
      <c r="Q10" s="61">
        <f t="shared" si="6"/>
        <v>14</v>
      </c>
      <c r="R10" s="60">
        <f>VLOOKUP($A10,'Return Data'!$B$7:$R$2292,16,0)</f>
        <v>11.724600000000001</v>
      </c>
      <c r="S10" s="62">
        <f t="shared" si="7"/>
        <v>22</v>
      </c>
    </row>
    <row r="11" spans="1:20" x14ac:dyDescent="0.3">
      <c r="A11" s="58" t="s">
        <v>1091</v>
      </c>
      <c r="B11" s="59">
        <f>VLOOKUP($A11,'Return Data'!$B$7:$R$2292,3,0)</f>
        <v>44817</v>
      </c>
      <c r="C11" s="60">
        <f>VLOOKUP($A11,'Return Data'!$B$7:$R$2292,4,0)</f>
        <v>91.801000000000002</v>
      </c>
      <c r="D11" s="60">
        <f>VLOOKUP($A11,'Return Data'!$B$7:$R$2292,10,0)</f>
        <v>18.102399999999999</v>
      </c>
      <c r="E11" s="61">
        <f t="shared" si="0"/>
        <v>21</v>
      </c>
      <c r="F11" s="60">
        <f>VLOOKUP($A11,'Return Data'!$B$7:$R$2292,11,0)</f>
        <v>9.5725999999999996</v>
      </c>
      <c r="G11" s="61">
        <f t="shared" si="1"/>
        <v>23</v>
      </c>
      <c r="H11" s="60">
        <f>VLOOKUP($A11,'Return Data'!$B$7:$R$2292,12,0)</f>
        <v>-0.40250000000000002</v>
      </c>
      <c r="I11" s="61">
        <f t="shared" si="2"/>
        <v>24</v>
      </c>
      <c r="J11" s="60">
        <f>VLOOKUP($A11,'Return Data'!$B$7:$R$2292,13,0)</f>
        <v>-1.2170000000000001</v>
      </c>
      <c r="K11" s="61">
        <f t="shared" si="3"/>
        <v>24</v>
      </c>
      <c r="L11" s="60">
        <f>VLOOKUP($A11,'Return Data'!$B$7:$R$2292,17,0)</f>
        <v>23.516300000000001</v>
      </c>
      <c r="M11" s="61">
        <f t="shared" si="4"/>
        <v>24</v>
      </c>
      <c r="N11" s="60">
        <f>VLOOKUP($A11,'Return Data'!$B$7:$R$2292,14,0)</f>
        <v>20.857299999999999</v>
      </c>
      <c r="O11" s="61">
        <f t="shared" si="5"/>
        <v>21</v>
      </c>
      <c r="P11" s="60">
        <f>VLOOKUP($A11,'Return Data'!$B$7:$R$2292,15,0)</f>
        <v>11.545199999999999</v>
      </c>
      <c r="Q11" s="61">
        <f t="shared" si="6"/>
        <v>16</v>
      </c>
      <c r="R11" s="60">
        <f>VLOOKUP($A11,'Return Data'!$B$7:$R$2292,16,0)</f>
        <v>15.0222</v>
      </c>
      <c r="S11" s="62">
        <f t="shared" si="7"/>
        <v>16</v>
      </c>
    </row>
    <row r="12" spans="1:20" x14ac:dyDescent="0.3">
      <c r="A12" s="58" t="s">
        <v>1093</v>
      </c>
      <c r="B12" s="59">
        <f>VLOOKUP($A12,'Return Data'!$B$7:$R$2292,3,0)</f>
        <v>44817</v>
      </c>
      <c r="C12" s="60">
        <f>VLOOKUP($A12,'Return Data'!$B$7:$R$2292,4,0)</f>
        <v>54.965000000000003</v>
      </c>
      <c r="D12" s="60">
        <f>VLOOKUP($A12,'Return Data'!$B$7:$R$2292,10,0)</f>
        <v>23.035799999999998</v>
      </c>
      <c r="E12" s="61">
        <f t="shared" si="0"/>
        <v>5</v>
      </c>
      <c r="F12" s="60">
        <f>VLOOKUP($A12,'Return Data'!$B$7:$R$2292,11,0)</f>
        <v>15.608700000000001</v>
      </c>
      <c r="G12" s="61">
        <f t="shared" si="1"/>
        <v>9</v>
      </c>
      <c r="H12" s="60">
        <f>VLOOKUP($A12,'Return Data'!$B$7:$R$2292,12,0)</f>
        <v>6.5110000000000001</v>
      </c>
      <c r="I12" s="61">
        <f t="shared" si="2"/>
        <v>8</v>
      </c>
      <c r="J12" s="60">
        <f>VLOOKUP($A12,'Return Data'!$B$7:$R$2292,13,0)</f>
        <v>11.11</v>
      </c>
      <c r="K12" s="61">
        <f t="shared" si="3"/>
        <v>6</v>
      </c>
      <c r="L12" s="60">
        <f>VLOOKUP($A12,'Return Data'!$B$7:$R$2292,17,0)</f>
        <v>40.860100000000003</v>
      </c>
      <c r="M12" s="61">
        <f t="shared" si="4"/>
        <v>6</v>
      </c>
      <c r="N12" s="60">
        <f>VLOOKUP($A12,'Return Data'!$B$7:$R$2292,14,0)</f>
        <v>30.198399999999999</v>
      </c>
      <c r="O12" s="61">
        <f t="shared" si="5"/>
        <v>4</v>
      </c>
      <c r="P12" s="60">
        <f>VLOOKUP($A12,'Return Data'!$B$7:$R$2292,15,0)</f>
        <v>15.976000000000001</v>
      </c>
      <c r="Q12" s="61">
        <f t="shared" si="6"/>
        <v>5</v>
      </c>
      <c r="R12" s="60">
        <f>VLOOKUP($A12,'Return Data'!$B$7:$R$2292,16,0)</f>
        <v>12.2683</v>
      </c>
      <c r="S12" s="62">
        <f t="shared" si="7"/>
        <v>20</v>
      </c>
    </row>
    <row r="13" spans="1:20" x14ac:dyDescent="0.3">
      <c r="A13" s="58" t="s">
        <v>1094</v>
      </c>
      <c r="B13" s="59">
        <f>VLOOKUP($A13,'Return Data'!$B$7:$R$2292,3,0)</f>
        <v>44817</v>
      </c>
      <c r="C13" s="60">
        <f>VLOOKUP($A13,'Return Data'!$B$7:$R$2292,4,0)</f>
        <v>1569.6741</v>
      </c>
      <c r="D13" s="60">
        <f>VLOOKUP($A13,'Return Data'!$B$7:$R$2292,10,0)</f>
        <v>23.441199999999998</v>
      </c>
      <c r="E13" s="61">
        <f t="shared" si="0"/>
        <v>3</v>
      </c>
      <c r="F13" s="60">
        <f>VLOOKUP($A13,'Return Data'!$B$7:$R$2292,11,0)</f>
        <v>14.0283</v>
      </c>
      <c r="G13" s="61">
        <f t="shared" si="1"/>
        <v>11</v>
      </c>
      <c r="H13" s="60">
        <f>VLOOKUP($A13,'Return Data'!$B$7:$R$2292,12,0)</f>
        <v>2.6945999999999999</v>
      </c>
      <c r="I13" s="61">
        <f t="shared" si="2"/>
        <v>19</v>
      </c>
      <c r="J13" s="60">
        <f>VLOOKUP($A13,'Return Data'!$B$7:$R$2292,13,0)</f>
        <v>2.9327999999999999</v>
      </c>
      <c r="K13" s="61">
        <f t="shared" si="3"/>
        <v>20</v>
      </c>
      <c r="L13" s="60">
        <f>VLOOKUP($A13,'Return Data'!$B$7:$R$2292,17,0)</f>
        <v>31.338899999999999</v>
      </c>
      <c r="M13" s="61">
        <f t="shared" si="4"/>
        <v>19</v>
      </c>
      <c r="N13" s="60">
        <f>VLOOKUP($A13,'Return Data'!$B$7:$R$2292,14,0)</f>
        <v>20.280899999999999</v>
      </c>
      <c r="O13" s="61">
        <f t="shared" si="5"/>
        <v>23</v>
      </c>
      <c r="P13" s="60">
        <f>VLOOKUP($A13,'Return Data'!$B$7:$R$2292,15,0)</f>
        <v>11.072100000000001</v>
      </c>
      <c r="Q13" s="61">
        <f t="shared" si="6"/>
        <v>17</v>
      </c>
      <c r="R13" s="60">
        <f>VLOOKUP($A13,'Return Data'!$B$7:$R$2292,16,0)</f>
        <v>19.189</v>
      </c>
      <c r="S13" s="62">
        <f t="shared" si="7"/>
        <v>7</v>
      </c>
    </row>
    <row r="14" spans="1:20" x14ac:dyDescent="0.3">
      <c r="A14" s="58" t="s">
        <v>1096</v>
      </c>
      <c r="B14" s="59">
        <f>VLOOKUP($A14,'Return Data'!$B$7:$R$2292,3,0)</f>
        <v>44817</v>
      </c>
      <c r="C14" s="60">
        <f>VLOOKUP($A14,'Return Data'!$B$7:$R$2292,4,0)</f>
        <v>102.04</v>
      </c>
      <c r="D14" s="60">
        <f>VLOOKUP($A14,'Return Data'!$B$7:$R$2292,10,0)</f>
        <v>23.089500000000001</v>
      </c>
      <c r="E14" s="61">
        <f t="shared" si="0"/>
        <v>4</v>
      </c>
      <c r="F14" s="60">
        <f>VLOOKUP($A14,'Return Data'!$B$7:$R$2292,11,0)</f>
        <v>16.5106</v>
      </c>
      <c r="G14" s="61">
        <f t="shared" si="1"/>
        <v>4</v>
      </c>
      <c r="H14" s="60">
        <f>VLOOKUP($A14,'Return Data'!$B$7:$R$2292,12,0)</f>
        <v>10.2349</v>
      </c>
      <c r="I14" s="61">
        <f t="shared" si="2"/>
        <v>3</v>
      </c>
      <c r="J14" s="60">
        <f>VLOOKUP($A14,'Return Data'!$B$7:$R$2292,13,0)</f>
        <v>13.092499999999999</v>
      </c>
      <c r="K14" s="61">
        <f t="shared" si="3"/>
        <v>4</v>
      </c>
      <c r="L14" s="60">
        <f>VLOOKUP($A14,'Return Data'!$B$7:$R$2292,17,0)</f>
        <v>37.8596</v>
      </c>
      <c r="M14" s="61">
        <f t="shared" si="4"/>
        <v>10</v>
      </c>
      <c r="N14" s="60">
        <f>VLOOKUP($A14,'Return Data'!$B$7:$R$2292,14,0)</f>
        <v>26.665600000000001</v>
      </c>
      <c r="O14" s="61">
        <f t="shared" si="5"/>
        <v>12</v>
      </c>
      <c r="P14" s="60">
        <f>VLOOKUP($A14,'Return Data'!$B$7:$R$2292,15,0)</f>
        <v>13.4733</v>
      </c>
      <c r="Q14" s="61">
        <f t="shared" si="6"/>
        <v>11</v>
      </c>
      <c r="R14" s="60">
        <f>VLOOKUP($A14,'Return Data'!$B$7:$R$2292,16,0)</f>
        <v>16.4757</v>
      </c>
      <c r="S14" s="62">
        <f t="shared" si="7"/>
        <v>13</v>
      </c>
    </row>
    <row r="15" spans="1:20" x14ac:dyDescent="0.3">
      <c r="A15" s="58" t="s">
        <v>1098</v>
      </c>
      <c r="B15" s="59">
        <f>VLOOKUP($A15,'Return Data'!$B$7:$R$2292,3,0)</f>
        <v>44817</v>
      </c>
      <c r="C15" s="60">
        <f>VLOOKUP($A15,'Return Data'!$B$7:$R$2292,4,0)</f>
        <v>171.15</v>
      </c>
      <c r="D15" s="60">
        <f>VLOOKUP($A15,'Return Data'!$B$7:$R$2292,10,0)</f>
        <v>18.393699999999999</v>
      </c>
      <c r="E15" s="61">
        <f t="shared" si="0"/>
        <v>19</v>
      </c>
      <c r="F15" s="60">
        <f>VLOOKUP($A15,'Return Data'!$B$7:$R$2292,11,0)</f>
        <v>13.472099999999999</v>
      </c>
      <c r="G15" s="61">
        <f t="shared" si="1"/>
        <v>12</v>
      </c>
      <c r="H15" s="60">
        <f>VLOOKUP($A15,'Return Data'!$B$7:$R$2292,12,0)</f>
        <v>3.1646000000000001</v>
      </c>
      <c r="I15" s="61">
        <f t="shared" si="2"/>
        <v>16</v>
      </c>
      <c r="J15" s="60">
        <f>VLOOKUP($A15,'Return Data'!$B$7:$R$2292,13,0)</f>
        <v>8.9779999999999998</v>
      </c>
      <c r="K15" s="61">
        <f t="shared" si="3"/>
        <v>11</v>
      </c>
      <c r="L15" s="60">
        <f>VLOOKUP($A15,'Return Data'!$B$7:$R$2292,17,0)</f>
        <v>36.910400000000003</v>
      </c>
      <c r="M15" s="61">
        <f t="shared" si="4"/>
        <v>11</v>
      </c>
      <c r="N15" s="60">
        <f>VLOOKUP($A15,'Return Data'!$B$7:$R$2292,14,0)</f>
        <v>24.251000000000001</v>
      </c>
      <c r="O15" s="61">
        <f t="shared" si="5"/>
        <v>17</v>
      </c>
      <c r="P15" s="60">
        <f>VLOOKUP($A15,'Return Data'!$B$7:$R$2292,15,0)</f>
        <v>12.3362</v>
      </c>
      <c r="Q15" s="61">
        <f t="shared" si="6"/>
        <v>15</v>
      </c>
      <c r="R15" s="60">
        <f>VLOOKUP($A15,'Return Data'!$B$7:$R$2292,16,0)</f>
        <v>17.206399999999999</v>
      </c>
      <c r="S15" s="62">
        <f t="shared" si="7"/>
        <v>11</v>
      </c>
    </row>
    <row r="16" spans="1:20" x14ac:dyDescent="0.3">
      <c r="A16" s="58" t="s">
        <v>1100</v>
      </c>
      <c r="B16" s="59">
        <f>VLOOKUP($A16,'Return Data'!$B$7:$R$2292,3,0)</f>
        <v>44817</v>
      </c>
      <c r="C16" s="60">
        <f>VLOOKUP($A16,'Return Data'!$B$7:$R$2292,4,0)</f>
        <v>17.82</v>
      </c>
      <c r="D16" s="60">
        <f>VLOOKUP($A16,'Return Data'!$B$7:$R$2292,10,0)</f>
        <v>21.4724</v>
      </c>
      <c r="E16" s="61">
        <f t="shared" si="0"/>
        <v>9</v>
      </c>
      <c r="F16" s="60">
        <f>VLOOKUP($A16,'Return Data'!$B$7:$R$2292,11,0)</f>
        <v>12.2873</v>
      </c>
      <c r="G16" s="61">
        <f t="shared" si="1"/>
        <v>16</v>
      </c>
      <c r="H16" s="60">
        <f>VLOOKUP($A16,'Return Data'!$B$7:$R$2292,12,0)</f>
        <v>0.67800000000000005</v>
      </c>
      <c r="I16" s="61">
        <f t="shared" si="2"/>
        <v>23</v>
      </c>
      <c r="J16" s="60">
        <f>VLOOKUP($A16,'Return Data'!$B$7:$R$2292,13,0)</f>
        <v>1.4805999999999999</v>
      </c>
      <c r="K16" s="61">
        <f t="shared" si="3"/>
        <v>23</v>
      </c>
      <c r="L16" s="60">
        <f>VLOOKUP($A16,'Return Data'!$B$7:$R$2292,17,0)</f>
        <v>29.872299999999999</v>
      </c>
      <c r="M16" s="61">
        <f t="shared" si="4"/>
        <v>21</v>
      </c>
      <c r="N16" s="60">
        <f>VLOOKUP($A16,'Return Data'!$B$7:$R$2292,14,0)</f>
        <v>22.034199999999998</v>
      </c>
      <c r="O16" s="61">
        <f t="shared" si="5"/>
        <v>20</v>
      </c>
      <c r="P16" s="60">
        <f>VLOOKUP($A16,'Return Data'!$B$7:$R$2292,15,0)</f>
        <v>8.6996000000000002</v>
      </c>
      <c r="Q16" s="61">
        <f t="shared" si="6"/>
        <v>21</v>
      </c>
      <c r="R16" s="60">
        <f>VLOOKUP($A16,'Return Data'!$B$7:$R$2292,16,0)</f>
        <v>10.795400000000001</v>
      </c>
      <c r="S16" s="62">
        <f t="shared" si="7"/>
        <v>23</v>
      </c>
    </row>
    <row r="17" spans="1:19" x14ac:dyDescent="0.3">
      <c r="A17" s="58" t="s">
        <v>1102</v>
      </c>
      <c r="B17" s="59">
        <f>VLOOKUP($A17,'Return Data'!$B$7:$R$2292,3,0)</f>
        <v>44817</v>
      </c>
      <c r="C17" s="60">
        <f>VLOOKUP($A17,'Return Data'!$B$7:$R$2292,4,0)</f>
        <v>90.82</v>
      </c>
      <c r="D17" s="60">
        <f>VLOOKUP($A17,'Return Data'!$B$7:$R$2292,10,0)</f>
        <v>18.641400000000001</v>
      </c>
      <c r="E17" s="61">
        <f t="shared" si="0"/>
        <v>18</v>
      </c>
      <c r="F17" s="60">
        <f>VLOOKUP($A17,'Return Data'!$B$7:$R$2292,11,0)</f>
        <v>11.094799999999999</v>
      </c>
      <c r="G17" s="61">
        <f t="shared" si="1"/>
        <v>18</v>
      </c>
      <c r="H17" s="60">
        <f>VLOOKUP($A17,'Return Data'!$B$7:$R$2292,12,0)</f>
        <v>1.5428999999999999</v>
      </c>
      <c r="I17" s="61">
        <f t="shared" si="2"/>
        <v>20</v>
      </c>
      <c r="J17" s="60">
        <f>VLOOKUP($A17,'Return Data'!$B$7:$R$2292,13,0)</f>
        <v>7.1749000000000001</v>
      </c>
      <c r="K17" s="61">
        <f t="shared" si="3"/>
        <v>14</v>
      </c>
      <c r="L17" s="60">
        <f>VLOOKUP($A17,'Return Data'!$B$7:$R$2292,17,0)</f>
        <v>32.271799999999999</v>
      </c>
      <c r="M17" s="61">
        <f t="shared" si="4"/>
        <v>18</v>
      </c>
      <c r="N17" s="60">
        <f>VLOOKUP($A17,'Return Data'!$B$7:$R$2292,14,0)</f>
        <v>25.698799999999999</v>
      </c>
      <c r="O17" s="61">
        <f t="shared" si="5"/>
        <v>14</v>
      </c>
      <c r="P17" s="60">
        <f>VLOOKUP($A17,'Return Data'!$B$7:$R$2292,15,0)</f>
        <v>15.0083</v>
      </c>
      <c r="Q17" s="61">
        <f t="shared" si="6"/>
        <v>8</v>
      </c>
      <c r="R17" s="60">
        <f>VLOOKUP($A17,'Return Data'!$B$7:$R$2292,16,0)</f>
        <v>15.388999999999999</v>
      </c>
      <c r="S17" s="62">
        <f t="shared" si="7"/>
        <v>15</v>
      </c>
    </row>
    <row r="18" spans="1:19" x14ac:dyDescent="0.3">
      <c r="A18" s="58" t="s">
        <v>1104</v>
      </c>
      <c r="B18" s="59">
        <f>VLOOKUP($A18,'Return Data'!$B$7:$R$2292,3,0)</f>
        <v>44817</v>
      </c>
      <c r="C18" s="60">
        <f>VLOOKUP($A18,'Return Data'!$B$7:$R$2292,4,0)</f>
        <v>79.164000000000001</v>
      </c>
      <c r="D18" s="60">
        <f>VLOOKUP($A18,'Return Data'!$B$7:$R$2292,10,0)</f>
        <v>21.17</v>
      </c>
      <c r="E18" s="61">
        <f t="shared" si="0"/>
        <v>11</v>
      </c>
      <c r="F18" s="60">
        <f>VLOOKUP($A18,'Return Data'!$B$7:$R$2292,11,0)</f>
        <v>15.664099999999999</v>
      </c>
      <c r="G18" s="61">
        <f t="shared" si="1"/>
        <v>8</v>
      </c>
      <c r="H18" s="60">
        <f>VLOOKUP($A18,'Return Data'!$B$7:$R$2292,12,0)</f>
        <v>8.2673000000000005</v>
      </c>
      <c r="I18" s="61">
        <f t="shared" si="2"/>
        <v>6</v>
      </c>
      <c r="J18" s="60">
        <f>VLOOKUP($A18,'Return Data'!$B$7:$R$2292,13,0)</f>
        <v>11.8088</v>
      </c>
      <c r="K18" s="61">
        <f t="shared" si="3"/>
        <v>5</v>
      </c>
      <c r="L18" s="60">
        <f>VLOOKUP($A18,'Return Data'!$B$7:$R$2292,17,0)</f>
        <v>40.876399999999997</v>
      </c>
      <c r="M18" s="61">
        <f t="shared" si="4"/>
        <v>5</v>
      </c>
      <c r="N18" s="60">
        <f>VLOOKUP($A18,'Return Data'!$B$7:$R$2292,14,0)</f>
        <v>29.024000000000001</v>
      </c>
      <c r="O18" s="61">
        <f t="shared" si="5"/>
        <v>7</v>
      </c>
      <c r="P18" s="60">
        <f>VLOOKUP($A18,'Return Data'!$B$7:$R$2292,15,0)</f>
        <v>16.020099999999999</v>
      </c>
      <c r="Q18" s="61">
        <f t="shared" si="6"/>
        <v>4</v>
      </c>
      <c r="R18" s="60">
        <f>VLOOKUP($A18,'Return Data'!$B$7:$R$2292,16,0)</f>
        <v>14.3109</v>
      </c>
      <c r="S18" s="62">
        <f t="shared" si="7"/>
        <v>17</v>
      </c>
    </row>
    <row r="19" spans="1:19" x14ac:dyDescent="0.3">
      <c r="A19" s="58" t="s">
        <v>1107</v>
      </c>
      <c r="B19" s="59">
        <f>VLOOKUP($A19,'Return Data'!$B$7:$R$2292,3,0)</f>
        <v>44817</v>
      </c>
      <c r="C19" s="60">
        <f>VLOOKUP($A19,'Return Data'!$B$7:$R$2292,4,0)</f>
        <v>213.95</v>
      </c>
      <c r="D19" s="60">
        <f>VLOOKUP($A19,'Return Data'!$B$7:$R$2292,10,0)</f>
        <v>15.893000000000001</v>
      </c>
      <c r="E19" s="61">
        <f t="shared" si="0"/>
        <v>24</v>
      </c>
      <c r="F19" s="60">
        <f>VLOOKUP($A19,'Return Data'!$B$7:$R$2292,11,0)</f>
        <v>10.045299999999999</v>
      </c>
      <c r="G19" s="61">
        <f t="shared" si="1"/>
        <v>21</v>
      </c>
      <c r="H19" s="60">
        <f>VLOOKUP($A19,'Return Data'!$B$7:$R$2292,12,0)</f>
        <v>2.8902999999999999</v>
      </c>
      <c r="I19" s="61">
        <f t="shared" si="2"/>
        <v>18</v>
      </c>
      <c r="J19" s="60">
        <f>VLOOKUP($A19,'Return Data'!$B$7:$R$2292,13,0)</f>
        <v>2.3439000000000001</v>
      </c>
      <c r="K19" s="61">
        <f t="shared" si="3"/>
        <v>22</v>
      </c>
      <c r="L19" s="60">
        <f>VLOOKUP($A19,'Return Data'!$B$7:$R$2292,17,0)</f>
        <v>26.565200000000001</v>
      </c>
      <c r="M19" s="61">
        <f t="shared" si="4"/>
        <v>23</v>
      </c>
      <c r="N19" s="60">
        <f>VLOOKUP($A19,'Return Data'!$B$7:$R$2292,14,0)</f>
        <v>20.584299999999999</v>
      </c>
      <c r="O19" s="61">
        <f t="shared" si="5"/>
        <v>22</v>
      </c>
      <c r="P19" s="60">
        <f>VLOOKUP($A19,'Return Data'!$B$7:$R$2292,15,0)</f>
        <v>9.2683999999999997</v>
      </c>
      <c r="Q19" s="61">
        <f t="shared" si="6"/>
        <v>20</v>
      </c>
      <c r="R19" s="60">
        <f>VLOOKUP($A19,'Return Data'!$B$7:$R$2292,16,0)</f>
        <v>18.432300000000001</v>
      </c>
      <c r="S19" s="62">
        <f t="shared" si="7"/>
        <v>10</v>
      </c>
    </row>
    <row r="20" spans="1:19" x14ac:dyDescent="0.3">
      <c r="A20" s="58" t="s">
        <v>1109</v>
      </c>
      <c r="B20" s="59">
        <f>VLOOKUP($A20,'Return Data'!$B$7:$R$2292,3,0)</f>
        <v>44817</v>
      </c>
      <c r="C20" s="60">
        <f>VLOOKUP($A20,'Return Data'!$B$7:$R$2292,4,0)</f>
        <v>18.441299999999998</v>
      </c>
      <c r="D20" s="60">
        <f>VLOOKUP($A20,'Return Data'!$B$7:$R$2292,10,0)</f>
        <v>19.452400000000001</v>
      </c>
      <c r="E20" s="61">
        <f t="shared" si="0"/>
        <v>14</v>
      </c>
      <c r="F20" s="60">
        <f>VLOOKUP($A20,'Return Data'!$B$7:$R$2292,11,0)</f>
        <v>12.032999999999999</v>
      </c>
      <c r="G20" s="61">
        <f t="shared" si="1"/>
        <v>17</v>
      </c>
      <c r="H20" s="60">
        <f>VLOOKUP($A20,'Return Data'!$B$7:$R$2292,12,0)</f>
        <v>4.8975</v>
      </c>
      <c r="I20" s="61">
        <f t="shared" si="2"/>
        <v>12</v>
      </c>
      <c r="J20" s="60">
        <f>VLOOKUP($A20,'Return Data'!$B$7:$R$2292,13,0)</f>
        <v>8.8862000000000005</v>
      </c>
      <c r="K20" s="61">
        <f t="shared" si="3"/>
        <v>12</v>
      </c>
      <c r="L20" s="60">
        <f>VLOOKUP($A20,'Return Data'!$B$7:$R$2292,17,0)</f>
        <v>36.718600000000002</v>
      </c>
      <c r="M20" s="61">
        <f t="shared" si="4"/>
        <v>12</v>
      </c>
      <c r="N20" s="60">
        <f>VLOOKUP($A20,'Return Data'!$B$7:$R$2292,14,0)</f>
        <v>27.3734</v>
      </c>
      <c r="O20" s="61">
        <f t="shared" si="5"/>
        <v>10</v>
      </c>
      <c r="P20" s="60"/>
      <c r="Q20" s="61"/>
      <c r="R20" s="60">
        <f>VLOOKUP($A20,'Return Data'!$B$7:$R$2292,16,0)</f>
        <v>14.158099999999999</v>
      </c>
      <c r="S20" s="62">
        <f t="shared" si="7"/>
        <v>18</v>
      </c>
    </row>
    <row r="21" spans="1:19" x14ac:dyDescent="0.3">
      <c r="A21" s="58" t="s">
        <v>1111</v>
      </c>
      <c r="B21" s="59">
        <f>VLOOKUP($A21,'Return Data'!$B$7:$R$2292,3,0)</f>
        <v>44817</v>
      </c>
      <c r="C21" s="60">
        <f>VLOOKUP($A21,'Return Data'!$B$7:$R$2292,4,0)</f>
        <v>22.219000000000001</v>
      </c>
      <c r="D21" s="60">
        <f>VLOOKUP($A21,'Return Data'!$B$7:$R$2292,10,0)</f>
        <v>19.239000000000001</v>
      </c>
      <c r="E21" s="61">
        <f t="shared" si="0"/>
        <v>16</v>
      </c>
      <c r="F21" s="60">
        <f>VLOOKUP($A21,'Return Data'!$B$7:$R$2292,11,0)</f>
        <v>12.712400000000001</v>
      </c>
      <c r="G21" s="61">
        <f t="shared" si="1"/>
        <v>14</v>
      </c>
      <c r="H21" s="60">
        <f>VLOOKUP($A21,'Return Data'!$B$7:$R$2292,12,0)</f>
        <v>5.2234999999999996</v>
      </c>
      <c r="I21" s="61">
        <f t="shared" si="2"/>
        <v>11</v>
      </c>
      <c r="J21" s="60">
        <f>VLOOKUP($A21,'Return Data'!$B$7:$R$2292,13,0)</f>
        <v>8.2956000000000003</v>
      </c>
      <c r="K21" s="61">
        <f t="shared" si="3"/>
        <v>13</v>
      </c>
      <c r="L21" s="60">
        <f>VLOOKUP($A21,'Return Data'!$B$7:$R$2292,17,0)</f>
        <v>40.704599999999999</v>
      </c>
      <c r="M21" s="61">
        <f t="shared" si="4"/>
        <v>7</v>
      </c>
      <c r="N21" s="60">
        <f>VLOOKUP($A21,'Return Data'!$B$7:$R$2292,14,0)</f>
        <v>29.8934</v>
      </c>
      <c r="O21" s="61">
        <f t="shared" si="5"/>
        <v>5</v>
      </c>
      <c r="P21" s="60"/>
      <c r="Q21" s="61"/>
      <c r="R21" s="60">
        <f>VLOOKUP($A21,'Return Data'!$B$7:$R$2292,16,0)</f>
        <v>29.067900000000002</v>
      </c>
      <c r="S21" s="62">
        <f t="shared" si="7"/>
        <v>2</v>
      </c>
    </row>
    <row r="22" spans="1:19" x14ac:dyDescent="0.3">
      <c r="A22" s="58" t="s">
        <v>2060</v>
      </c>
      <c r="B22" s="59">
        <f>VLOOKUP($A22,'Return Data'!$B$7:$R$2292,3,0)</f>
        <v>44817</v>
      </c>
      <c r="C22" s="60">
        <f>VLOOKUP($A22,'Return Data'!$B$7:$R$2292,4,0)</f>
        <v>52.3889</v>
      </c>
      <c r="D22" s="60">
        <f>VLOOKUP($A22,'Return Data'!$B$7:$R$2292,10,0)</f>
        <v>29.468499999999999</v>
      </c>
      <c r="E22" s="61">
        <f t="shared" si="0"/>
        <v>1</v>
      </c>
      <c r="F22" s="60">
        <f>VLOOKUP($A22,'Return Data'!$B$7:$R$2292,11,0)</f>
        <v>22.547999999999998</v>
      </c>
      <c r="G22" s="61">
        <f t="shared" si="1"/>
        <v>1</v>
      </c>
      <c r="H22" s="60">
        <f>VLOOKUP($A22,'Return Data'!$B$7:$R$2292,12,0)</f>
        <v>14.2174</v>
      </c>
      <c r="I22" s="61">
        <f t="shared" si="2"/>
        <v>1</v>
      </c>
      <c r="J22" s="60">
        <f>VLOOKUP($A22,'Return Data'!$B$7:$R$2292,13,0)</f>
        <v>28.469000000000001</v>
      </c>
      <c r="K22" s="61">
        <f t="shared" si="3"/>
        <v>1</v>
      </c>
      <c r="L22" s="60">
        <f>VLOOKUP($A22,'Return Data'!$B$7:$R$2292,17,0)</f>
        <v>46.603200000000001</v>
      </c>
      <c r="M22" s="61">
        <f t="shared" si="4"/>
        <v>3</v>
      </c>
      <c r="N22" s="60">
        <f>VLOOKUP($A22,'Return Data'!$B$7:$R$2292,14,0)</f>
        <v>29.375599999999999</v>
      </c>
      <c r="O22" s="61">
        <f t="shared" ref="O22:O29" si="8">RANK(N22,N$8:N$31,0)</f>
        <v>6</v>
      </c>
      <c r="P22" s="60">
        <f>VLOOKUP($A22,'Return Data'!$B$7:$R$2292,15,0)</f>
        <v>15.0617</v>
      </c>
      <c r="Q22" s="61">
        <f t="shared" ref="Q22:Q29" si="9">RANK(P22,P$8:P$31,0)</f>
        <v>7</v>
      </c>
      <c r="R22" s="60">
        <f>VLOOKUP($A22,'Return Data'!$B$7:$R$2292,16,0)</f>
        <v>21.355899999999998</v>
      </c>
      <c r="S22" s="62">
        <f t="shared" si="7"/>
        <v>6</v>
      </c>
    </row>
    <row r="23" spans="1:19" x14ac:dyDescent="0.3">
      <c r="A23" s="58" t="s">
        <v>1112</v>
      </c>
      <c r="B23" s="59">
        <f>VLOOKUP($A23,'Return Data'!$B$7:$R$2292,3,0)</f>
        <v>44817</v>
      </c>
      <c r="C23" s="60">
        <f>VLOOKUP($A23,'Return Data'!$B$7:$R$2292,4,0)</f>
        <v>2230.9576999999999</v>
      </c>
      <c r="D23" s="60">
        <f>VLOOKUP($A23,'Return Data'!$B$7:$R$2292,10,0)</f>
        <v>20.343399999999999</v>
      </c>
      <c r="E23" s="61">
        <f t="shared" si="0"/>
        <v>13</v>
      </c>
      <c r="F23" s="60">
        <f>VLOOKUP($A23,'Return Data'!$B$7:$R$2292,11,0)</f>
        <v>16.112500000000001</v>
      </c>
      <c r="G23" s="61">
        <f t="shared" si="1"/>
        <v>7</v>
      </c>
      <c r="H23" s="60">
        <f>VLOOKUP($A23,'Return Data'!$B$7:$R$2292,12,0)</f>
        <v>7.4665999999999997</v>
      </c>
      <c r="I23" s="61">
        <f t="shared" si="2"/>
        <v>7</v>
      </c>
      <c r="J23" s="60">
        <f>VLOOKUP($A23,'Return Data'!$B$7:$R$2292,13,0)</f>
        <v>10.358499999999999</v>
      </c>
      <c r="K23" s="61">
        <f t="shared" si="3"/>
        <v>8</v>
      </c>
      <c r="L23" s="60">
        <f>VLOOKUP($A23,'Return Data'!$B$7:$R$2292,17,0)</f>
        <v>39.314700000000002</v>
      </c>
      <c r="M23" s="61">
        <f t="shared" si="4"/>
        <v>9</v>
      </c>
      <c r="N23" s="60">
        <f>VLOOKUP($A23,'Return Data'!$B$7:$R$2292,14,0)</f>
        <v>28.5488</v>
      </c>
      <c r="O23" s="61">
        <f t="shared" si="8"/>
        <v>9</v>
      </c>
      <c r="P23" s="60">
        <f>VLOOKUP($A23,'Return Data'!$B$7:$R$2292,15,0)</f>
        <v>15.307</v>
      </c>
      <c r="Q23" s="61">
        <f t="shared" si="9"/>
        <v>6</v>
      </c>
      <c r="R23" s="60">
        <f>VLOOKUP($A23,'Return Data'!$B$7:$R$2292,16,0)</f>
        <v>22.2194</v>
      </c>
      <c r="S23" s="62">
        <f t="shared" si="7"/>
        <v>4</v>
      </c>
    </row>
    <row r="24" spans="1:19" x14ac:dyDescent="0.3">
      <c r="A24" s="58" t="s">
        <v>1115</v>
      </c>
      <c r="B24" s="59">
        <f>VLOOKUP($A24,'Return Data'!$B$7:$R$2292,3,0)</f>
        <v>44817</v>
      </c>
      <c r="C24" s="60">
        <f>VLOOKUP($A24,'Return Data'!$B$7:$R$2292,4,0)</f>
        <v>46.61</v>
      </c>
      <c r="D24" s="60">
        <f>VLOOKUP($A24,'Return Data'!$B$7:$R$2292,10,0)</f>
        <v>21.665400000000002</v>
      </c>
      <c r="E24" s="61">
        <f t="shared" si="0"/>
        <v>8</v>
      </c>
      <c r="F24" s="60">
        <f>VLOOKUP($A24,'Return Data'!$B$7:$R$2292,11,0)</f>
        <v>15.1717</v>
      </c>
      <c r="G24" s="61">
        <f t="shared" si="1"/>
        <v>10</v>
      </c>
      <c r="H24" s="60">
        <f>VLOOKUP($A24,'Return Data'!$B$7:$R$2292,12,0)</f>
        <v>5.6676000000000002</v>
      </c>
      <c r="I24" s="61">
        <f t="shared" si="2"/>
        <v>9</v>
      </c>
      <c r="J24" s="60">
        <f>VLOOKUP($A24,'Return Data'!$B$7:$R$2292,13,0)</f>
        <v>10.450200000000001</v>
      </c>
      <c r="K24" s="61">
        <f t="shared" si="3"/>
        <v>7</v>
      </c>
      <c r="L24" s="60">
        <f>VLOOKUP($A24,'Return Data'!$B$7:$R$2292,17,0)</f>
        <v>46.8444</v>
      </c>
      <c r="M24" s="61">
        <f t="shared" si="4"/>
        <v>2</v>
      </c>
      <c r="N24" s="60">
        <f>VLOOKUP($A24,'Return Data'!$B$7:$R$2292,14,0)</f>
        <v>41.603400000000001</v>
      </c>
      <c r="O24" s="61">
        <f t="shared" si="8"/>
        <v>1</v>
      </c>
      <c r="P24" s="60">
        <f>VLOOKUP($A24,'Return Data'!$B$7:$R$2292,15,0)</f>
        <v>19.659800000000001</v>
      </c>
      <c r="Q24" s="61">
        <f t="shared" si="9"/>
        <v>2</v>
      </c>
      <c r="R24" s="60">
        <f>VLOOKUP($A24,'Return Data'!$B$7:$R$2292,16,0)</f>
        <v>19.146699999999999</v>
      </c>
      <c r="S24" s="62">
        <f t="shared" si="7"/>
        <v>8</v>
      </c>
    </row>
    <row r="25" spans="1:19" x14ac:dyDescent="0.3">
      <c r="A25" s="58" t="s">
        <v>1118</v>
      </c>
      <c r="B25" s="59">
        <f>VLOOKUP($A25,'Return Data'!$B$7:$R$2292,3,0)</f>
        <v>44817</v>
      </c>
      <c r="C25" s="60">
        <f>VLOOKUP($A25,'Return Data'!$B$7:$R$2292,4,0)</f>
        <v>136.46610000000001</v>
      </c>
      <c r="D25" s="60">
        <f>VLOOKUP($A25,'Return Data'!$B$7:$R$2292,10,0)</f>
        <v>20.377700000000001</v>
      </c>
      <c r="E25" s="61">
        <f t="shared" si="0"/>
        <v>12</v>
      </c>
      <c r="F25" s="60">
        <f>VLOOKUP($A25,'Return Data'!$B$7:$R$2292,11,0)</f>
        <v>18.719799999999999</v>
      </c>
      <c r="G25" s="61">
        <f t="shared" si="1"/>
        <v>2</v>
      </c>
      <c r="H25" s="60">
        <f>VLOOKUP($A25,'Return Data'!$B$7:$R$2292,12,0)</f>
        <v>11.003399999999999</v>
      </c>
      <c r="I25" s="61">
        <f t="shared" si="2"/>
        <v>2</v>
      </c>
      <c r="J25" s="60">
        <f>VLOOKUP($A25,'Return Data'!$B$7:$R$2292,13,0)</f>
        <v>22.080500000000001</v>
      </c>
      <c r="K25" s="61">
        <f t="shared" si="3"/>
        <v>2</v>
      </c>
      <c r="L25" s="60">
        <f>VLOOKUP($A25,'Return Data'!$B$7:$R$2292,17,0)</f>
        <v>48.663899999999998</v>
      </c>
      <c r="M25" s="61">
        <f t="shared" si="4"/>
        <v>1</v>
      </c>
      <c r="N25" s="60">
        <f>VLOOKUP($A25,'Return Data'!$B$7:$R$2292,14,0)</f>
        <v>38.734999999999999</v>
      </c>
      <c r="O25" s="61">
        <f t="shared" si="8"/>
        <v>2</v>
      </c>
      <c r="P25" s="60">
        <f>VLOOKUP($A25,'Return Data'!$B$7:$R$2292,15,0)</f>
        <v>20.820699999999999</v>
      </c>
      <c r="Q25" s="61">
        <f t="shared" si="9"/>
        <v>1</v>
      </c>
      <c r="R25" s="60">
        <f>VLOOKUP($A25,'Return Data'!$B$7:$R$2292,16,0)</f>
        <v>12.888</v>
      </c>
      <c r="S25" s="62">
        <f t="shared" si="7"/>
        <v>19</v>
      </c>
    </row>
    <row r="26" spans="1:19" x14ac:dyDescent="0.3">
      <c r="A26" s="58" t="s">
        <v>1121</v>
      </c>
      <c r="B26" s="59">
        <f>VLOOKUP($A26,'Return Data'!$B$7:$R$2292,3,0)</f>
        <v>44817</v>
      </c>
      <c r="C26" s="60">
        <f>VLOOKUP($A26,'Return Data'!$B$7:$R$2292,4,0)</f>
        <v>155.61940000000001</v>
      </c>
      <c r="D26" s="60">
        <f>VLOOKUP($A26,'Return Data'!$B$7:$R$2292,10,0)</f>
        <v>22.239100000000001</v>
      </c>
      <c r="E26" s="61">
        <f t="shared" si="0"/>
        <v>6</v>
      </c>
      <c r="F26" s="60">
        <f>VLOOKUP($A26,'Return Data'!$B$7:$R$2292,11,0)</f>
        <v>18.493500000000001</v>
      </c>
      <c r="G26" s="61">
        <f t="shared" si="1"/>
        <v>3</v>
      </c>
      <c r="H26" s="60">
        <f>VLOOKUP($A26,'Return Data'!$B$7:$R$2292,12,0)</f>
        <v>9.3186999999999998</v>
      </c>
      <c r="I26" s="61">
        <f t="shared" si="2"/>
        <v>4</v>
      </c>
      <c r="J26" s="60">
        <f>VLOOKUP($A26,'Return Data'!$B$7:$R$2292,13,0)</f>
        <v>18.1233</v>
      </c>
      <c r="K26" s="61">
        <f t="shared" si="3"/>
        <v>3</v>
      </c>
      <c r="L26" s="60">
        <f>VLOOKUP($A26,'Return Data'!$B$7:$R$2292,17,0)</f>
        <v>46.245100000000001</v>
      </c>
      <c r="M26" s="61">
        <f t="shared" si="4"/>
        <v>4</v>
      </c>
      <c r="N26" s="60">
        <f>VLOOKUP($A26,'Return Data'!$B$7:$R$2292,14,0)</f>
        <v>31.783999999999999</v>
      </c>
      <c r="O26" s="61">
        <f t="shared" si="8"/>
        <v>3</v>
      </c>
      <c r="P26" s="60">
        <f>VLOOKUP($A26,'Return Data'!$B$7:$R$2292,15,0)</f>
        <v>14.801500000000001</v>
      </c>
      <c r="Q26" s="61">
        <f t="shared" si="9"/>
        <v>9</v>
      </c>
      <c r="R26" s="60">
        <f>VLOOKUP($A26,'Return Data'!$B$7:$R$2292,16,0)</f>
        <v>17.011900000000001</v>
      </c>
      <c r="S26" s="62">
        <f t="shared" si="7"/>
        <v>12</v>
      </c>
    </row>
    <row r="27" spans="1:19" x14ac:dyDescent="0.3">
      <c r="A27" s="58" t="s">
        <v>2061</v>
      </c>
      <c r="B27" s="59">
        <f>VLOOKUP($A27,'Return Data'!$B$7:$R$2292,3,0)</f>
        <v>44817</v>
      </c>
      <c r="C27" s="60">
        <f>VLOOKUP($A27,'Return Data'!$B$7:$R$2292,4,0)</f>
        <v>779.06299999999999</v>
      </c>
      <c r="D27" s="60">
        <f>VLOOKUP($A27,'Return Data'!$B$7:$R$2292,10,0)</f>
        <v>24.423999999999999</v>
      </c>
      <c r="E27" s="61">
        <f t="shared" si="0"/>
        <v>2</v>
      </c>
      <c r="F27" s="60">
        <f>VLOOKUP($A27,'Return Data'!$B$7:$R$2292,11,0)</f>
        <v>16.1127</v>
      </c>
      <c r="G27" s="61">
        <f t="shared" si="1"/>
        <v>6</v>
      </c>
      <c r="H27" s="60">
        <f>VLOOKUP($A27,'Return Data'!$B$7:$R$2292,12,0)</f>
        <v>8.6372</v>
      </c>
      <c r="I27" s="61">
        <f t="shared" si="2"/>
        <v>5</v>
      </c>
      <c r="J27" s="60">
        <f>VLOOKUP($A27,'Return Data'!$B$7:$R$2292,13,0)</f>
        <v>9.6292000000000009</v>
      </c>
      <c r="K27" s="61">
        <f t="shared" si="3"/>
        <v>9</v>
      </c>
      <c r="L27" s="60">
        <f>VLOOKUP($A27,'Return Data'!$B$7:$R$2292,17,0)</f>
        <v>34.7682</v>
      </c>
      <c r="M27" s="61">
        <f t="shared" si="4"/>
        <v>16</v>
      </c>
      <c r="N27" s="60">
        <f>VLOOKUP($A27,'Return Data'!$B$7:$R$2292,14,0)</f>
        <v>22.2135</v>
      </c>
      <c r="O27" s="61">
        <f t="shared" si="8"/>
        <v>19</v>
      </c>
      <c r="P27" s="60">
        <f>VLOOKUP($A27,'Return Data'!$B$7:$R$2292,15,0)</f>
        <v>9.5256000000000007</v>
      </c>
      <c r="Q27" s="61">
        <f t="shared" si="9"/>
        <v>18</v>
      </c>
      <c r="R27" s="60">
        <f>VLOOKUP($A27,'Return Data'!$B$7:$R$2292,16,0)</f>
        <v>24.1066</v>
      </c>
      <c r="S27" s="62">
        <f t="shared" si="7"/>
        <v>3</v>
      </c>
    </row>
    <row r="28" spans="1:19" x14ac:dyDescent="0.3">
      <c r="A28" s="58" t="s">
        <v>1123</v>
      </c>
      <c r="B28" s="59">
        <f>VLOOKUP($A28,'Return Data'!$B$7:$R$2292,3,0)</f>
        <v>44817</v>
      </c>
      <c r="C28" s="60">
        <f>VLOOKUP($A28,'Return Data'!$B$7:$R$2292,4,0)</f>
        <v>255.07650000000001</v>
      </c>
      <c r="D28" s="60">
        <f>VLOOKUP($A28,'Return Data'!$B$7:$R$2292,10,0)</f>
        <v>17.919699999999999</v>
      </c>
      <c r="E28" s="61">
        <f t="shared" si="0"/>
        <v>22</v>
      </c>
      <c r="F28" s="60">
        <f>VLOOKUP($A28,'Return Data'!$B$7:$R$2292,11,0)</f>
        <v>10.141500000000001</v>
      </c>
      <c r="G28" s="61">
        <f t="shared" si="1"/>
        <v>20</v>
      </c>
      <c r="H28" s="60">
        <f>VLOOKUP($A28,'Return Data'!$B$7:$R$2292,12,0)</f>
        <v>3.0495999999999999</v>
      </c>
      <c r="I28" s="61">
        <f t="shared" si="2"/>
        <v>17</v>
      </c>
      <c r="J28" s="60">
        <f>VLOOKUP($A28,'Return Data'!$B$7:$R$2292,13,0)</f>
        <v>5.4896000000000003</v>
      </c>
      <c r="K28" s="61">
        <f t="shared" si="3"/>
        <v>19</v>
      </c>
      <c r="L28" s="60">
        <f>VLOOKUP($A28,'Return Data'!$B$7:$R$2292,17,0)</f>
        <v>33.592399999999998</v>
      </c>
      <c r="M28" s="61">
        <f t="shared" si="4"/>
        <v>17</v>
      </c>
      <c r="N28" s="60">
        <f>VLOOKUP($A28,'Return Data'!$B$7:$R$2292,14,0)</f>
        <v>24.763300000000001</v>
      </c>
      <c r="O28" s="61">
        <f t="shared" si="8"/>
        <v>16</v>
      </c>
      <c r="P28" s="60">
        <f>VLOOKUP($A28,'Return Data'!$B$7:$R$2292,15,0)</f>
        <v>13.2919</v>
      </c>
      <c r="Q28" s="61">
        <f t="shared" si="9"/>
        <v>12</v>
      </c>
      <c r="R28" s="60">
        <f>VLOOKUP($A28,'Return Data'!$B$7:$R$2292,16,0)</f>
        <v>12.161300000000001</v>
      </c>
      <c r="S28" s="62">
        <f t="shared" si="7"/>
        <v>21</v>
      </c>
    </row>
    <row r="29" spans="1:19" x14ac:dyDescent="0.3">
      <c r="A29" s="58" t="s">
        <v>1126</v>
      </c>
      <c r="B29" s="59">
        <f>VLOOKUP($A29,'Return Data'!$B$7:$R$2292,3,0)</f>
        <v>44817</v>
      </c>
      <c r="C29" s="60">
        <f>VLOOKUP($A29,'Return Data'!$B$7:$R$2292,4,0)</f>
        <v>77.75</v>
      </c>
      <c r="D29" s="60">
        <f>VLOOKUP($A29,'Return Data'!$B$7:$R$2292,10,0)</f>
        <v>19.1023</v>
      </c>
      <c r="E29" s="61">
        <f t="shared" si="0"/>
        <v>17</v>
      </c>
      <c r="F29" s="60">
        <f>VLOOKUP($A29,'Return Data'!$B$7:$R$2292,11,0)</f>
        <v>12.550700000000001</v>
      </c>
      <c r="G29" s="61">
        <f t="shared" si="1"/>
        <v>15</v>
      </c>
      <c r="H29" s="60">
        <f>VLOOKUP($A29,'Return Data'!$B$7:$R$2292,12,0)</f>
        <v>4.8409000000000004</v>
      </c>
      <c r="I29" s="61">
        <f t="shared" si="2"/>
        <v>13</v>
      </c>
      <c r="J29" s="60">
        <f>VLOOKUP($A29,'Return Data'!$B$7:$R$2292,13,0)</f>
        <v>6.3174999999999999</v>
      </c>
      <c r="K29" s="61">
        <f t="shared" si="3"/>
        <v>16</v>
      </c>
      <c r="L29" s="60">
        <f>VLOOKUP($A29,'Return Data'!$B$7:$R$2292,17,0)</f>
        <v>28.666</v>
      </c>
      <c r="M29" s="61">
        <f t="shared" si="4"/>
        <v>22</v>
      </c>
      <c r="N29" s="60">
        <f>VLOOKUP($A29,'Return Data'!$B$7:$R$2292,14,0)</f>
        <v>25.2455</v>
      </c>
      <c r="O29" s="61">
        <f t="shared" si="8"/>
        <v>15</v>
      </c>
      <c r="P29" s="60">
        <f>VLOOKUP($A29,'Return Data'!$B$7:$R$2292,15,0)</f>
        <v>12.605499999999999</v>
      </c>
      <c r="Q29" s="61">
        <f t="shared" si="9"/>
        <v>13</v>
      </c>
      <c r="R29" s="60">
        <f>VLOOKUP($A29,'Return Data'!$B$7:$R$2292,16,0)</f>
        <v>7.5880999999999998</v>
      </c>
      <c r="S29" s="62">
        <f t="shared" si="7"/>
        <v>24</v>
      </c>
    </row>
    <row r="30" spans="1:19" x14ac:dyDescent="0.3">
      <c r="A30" s="58" t="s">
        <v>1128</v>
      </c>
      <c r="B30" s="59">
        <f>VLOOKUP($A30,'Return Data'!$B$7:$R$2292,3,0)</f>
        <v>44817</v>
      </c>
      <c r="C30" s="60">
        <f>VLOOKUP($A30,'Return Data'!$B$7:$R$2292,4,0)</f>
        <v>29.9</v>
      </c>
      <c r="D30" s="60">
        <f>VLOOKUP($A30,'Return Data'!$B$7:$R$2292,10,0)</f>
        <v>21.298200000000001</v>
      </c>
      <c r="E30" s="61">
        <f t="shared" si="0"/>
        <v>10</v>
      </c>
      <c r="F30" s="60">
        <f>VLOOKUP($A30,'Return Data'!$B$7:$R$2292,11,0)</f>
        <v>16.1616</v>
      </c>
      <c r="G30" s="61">
        <f t="shared" si="1"/>
        <v>5</v>
      </c>
      <c r="H30" s="60">
        <f>VLOOKUP($A30,'Return Data'!$B$7:$R$2292,12,0)</f>
        <v>4.5088999999999997</v>
      </c>
      <c r="I30" s="61">
        <f t="shared" si="2"/>
        <v>14</v>
      </c>
      <c r="J30" s="60">
        <f>VLOOKUP($A30,'Return Data'!$B$7:$R$2292,13,0)</f>
        <v>9.1638999999999999</v>
      </c>
      <c r="K30" s="61">
        <f t="shared" si="3"/>
        <v>10</v>
      </c>
      <c r="L30" s="60">
        <f>VLOOKUP($A30,'Return Data'!$B$7:$R$2292,17,0)</f>
        <v>39.9863</v>
      </c>
      <c r="M30" s="61">
        <f>RANK(L30,L$8:L$31,0)</f>
        <v>8</v>
      </c>
      <c r="N30" s="60"/>
      <c r="O30" s="61"/>
      <c r="P30" s="60"/>
      <c r="Q30" s="61"/>
      <c r="R30" s="60">
        <f>VLOOKUP($A30,'Return Data'!$B$7:$R$2292,16,0)</f>
        <v>55.617199999999997</v>
      </c>
      <c r="S30" s="62">
        <f t="shared" si="7"/>
        <v>1</v>
      </c>
    </row>
    <row r="31" spans="1:19" x14ac:dyDescent="0.3">
      <c r="A31" s="58" t="s">
        <v>1802</v>
      </c>
      <c r="B31" s="59">
        <f>VLOOKUP($A31,'Return Data'!$B$7:$R$2292,3,0)</f>
        <v>44817</v>
      </c>
      <c r="C31" s="60">
        <f>VLOOKUP($A31,'Return Data'!$B$7:$R$2292,4,0)</f>
        <v>197.6232</v>
      </c>
      <c r="D31" s="60">
        <f>VLOOKUP($A31,'Return Data'!$B$7:$R$2292,10,0)</f>
        <v>22.0014</v>
      </c>
      <c r="E31" s="61">
        <f t="shared" si="0"/>
        <v>7</v>
      </c>
      <c r="F31" s="60">
        <f>VLOOKUP($A31,'Return Data'!$B$7:$R$2292,11,0)</f>
        <v>13.471</v>
      </c>
      <c r="G31" s="61">
        <f t="shared" si="1"/>
        <v>13</v>
      </c>
      <c r="H31" s="60">
        <f>VLOOKUP($A31,'Return Data'!$B$7:$R$2292,12,0)</f>
        <v>3.4487000000000001</v>
      </c>
      <c r="I31" s="61">
        <f t="shared" si="2"/>
        <v>15</v>
      </c>
      <c r="J31" s="60">
        <f>VLOOKUP($A31,'Return Data'!$B$7:$R$2292,13,0)</f>
        <v>6.1848999999999998</v>
      </c>
      <c r="K31" s="61">
        <f t="shared" si="3"/>
        <v>17</v>
      </c>
      <c r="L31" s="60">
        <f>VLOOKUP($A31,'Return Data'!$B$7:$R$2292,17,0)</f>
        <v>36.243200000000002</v>
      </c>
      <c r="M31" s="61">
        <f>RANK(L31,L$8:L$31,0)</f>
        <v>14</v>
      </c>
      <c r="N31" s="60">
        <f>VLOOKUP($A31,'Return Data'!$B$7:$R$2292,14,0)</f>
        <v>28.6568</v>
      </c>
      <c r="O31" s="61">
        <f>RANK(N31,N$8:N$31,0)</f>
        <v>8</v>
      </c>
      <c r="P31" s="60">
        <f>VLOOKUP($A31,'Return Data'!$B$7:$R$2292,15,0)</f>
        <v>13.6157</v>
      </c>
      <c r="Q31" s="61">
        <f>RANK(P31,P$8:P$31,0)</f>
        <v>10</v>
      </c>
      <c r="R31" s="60">
        <f>VLOOKUP($A31,'Return Data'!$B$7:$R$2292,16,0)</f>
        <v>15.9169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20.636583333333331</v>
      </c>
      <c r="E33" s="69"/>
      <c r="F33" s="70">
        <f>AVERAGE(F8:F31)</f>
        <v>13.815279166666668</v>
      </c>
      <c r="G33" s="69"/>
      <c r="H33" s="70">
        <f>AVERAGE(H8:H31)</f>
        <v>5.2134291666666668</v>
      </c>
      <c r="I33" s="69"/>
      <c r="J33" s="70">
        <f>AVERAGE(J8:J31)</f>
        <v>9.0177375000000008</v>
      </c>
      <c r="K33" s="69"/>
      <c r="L33" s="70">
        <f>AVERAGE(L8:L31)</f>
        <v>36.737270833333334</v>
      </c>
      <c r="M33" s="69"/>
      <c r="N33" s="70">
        <f>AVERAGE(N8:N31)</f>
        <v>27.112208695652171</v>
      </c>
      <c r="O33" s="69"/>
      <c r="P33" s="70">
        <f>AVERAGE(P8:P31)</f>
        <v>13.680338095238096</v>
      </c>
      <c r="Q33" s="69"/>
      <c r="R33" s="70">
        <f>AVERAGE(R8:R31)</f>
        <v>18.415716666666665</v>
      </c>
      <c r="S33" s="71"/>
    </row>
    <row r="34" spans="1:19" x14ac:dyDescent="0.3">
      <c r="A34" s="68" t="s">
        <v>28</v>
      </c>
      <c r="B34" s="69"/>
      <c r="C34" s="69"/>
      <c r="D34" s="70">
        <f>MIN(D8:D31)</f>
        <v>15.893000000000001</v>
      </c>
      <c r="E34" s="69"/>
      <c r="F34" s="70">
        <f>MIN(F8:F31)</f>
        <v>9.0177999999999994</v>
      </c>
      <c r="G34" s="69"/>
      <c r="H34" s="70">
        <f>MIN(H8:H31)</f>
        <v>-0.40250000000000002</v>
      </c>
      <c r="I34" s="69"/>
      <c r="J34" s="70">
        <f>MIN(J8:J31)</f>
        <v>-1.2170000000000001</v>
      </c>
      <c r="K34" s="69"/>
      <c r="L34" s="70">
        <f>MIN(L8:L31)</f>
        <v>23.516300000000001</v>
      </c>
      <c r="M34" s="69"/>
      <c r="N34" s="70">
        <f>MIN(N8:N31)</f>
        <v>20.280899999999999</v>
      </c>
      <c r="O34" s="69"/>
      <c r="P34" s="70">
        <f>MIN(P8:P31)</f>
        <v>8.6996000000000002</v>
      </c>
      <c r="Q34" s="69"/>
      <c r="R34" s="70">
        <f>MIN(R8:R31)</f>
        <v>7.5880999999999998</v>
      </c>
      <c r="S34" s="71"/>
    </row>
    <row r="35" spans="1:19" ht="15" thickBot="1" x14ac:dyDescent="0.35">
      <c r="A35" s="72" t="s">
        <v>29</v>
      </c>
      <c r="B35" s="73"/>
      <c r="C35" s="73"/>
      <c r="D35" s="74">
        <f>MAX(D8:D31)</f>
        <v>29.468499999999999</v>
      </c>
      <c r="E35" s="73"/>
      <c r="F35" s="74">
        <f>MAX(F8:F31)</f>
        <v>22.547999999999998</v>
      </c>
      <c r="G35" s="73"/>
      <c r="H35" s="74">
        <f>MAX(H8:H31)</f>
        <v>14.2174</v>
      </c>
      <c r="I35" s="73"/>
      <c r="J35" s="74">
        <f>MAX(J8:J31)</f>
        <v>28.469000000000001</v>
      </c>
      <c r="K35" s="73"/>
      <c r="L35" s="74">
        <f>MAX(L8:L31)</f>
        <v>48.663899999999998</v>
      </c>
      <c r="M35" s="73"/>
      <c r="N35" s="74">
        <f>MAX(N8:N31)</f>
        <v>41.603400000000001</v>
      </c>
      <c r="O35" s="73"/>
      <c r="P35" s="74">
        <f>MAX(P8:P31)</f>
        <v>20.820699999999999</v>
      </c>
      <c r="Q35" s="73"/>
      <c r="R35" s="74">
        <f>MAX(R8:R31)</f>
        <v>55.617199999999997</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44817</v>
      </c>
      <c r="C8" s="60">
        <f>VLOOKUP($A8,'Return Data'!$B$7:$R$2292,4,0)</f>
        <v>1257.78</v>
      </c>
      <c r="D8" s="60">
        <f>VLOOKUP($A8,'Return Data'!$B$7:$R$2292,10,0)</f>
        <v>16.32</v>
      </c>
      <c r="E8" s="61">
        <f t="shared" ref="E8:E39" si="0">RANK(D8,D$8:D$39,0)</f>
        <v>26</v>
      </c>
      <c r="F8" s="60">
        <f>VLOOKUP($A8,'Return Data'!$B$7:$R$2292,11,0)</f>
        <v>6.5598999999999998</v>
      </c>
      <c r="G8" s="61">
        <f t="shared" ref="G8:G39" si="1">RANK(F8,F$8:F$39,0)</f>
        <v>27</v>
      </c>
      <c r="H8" s="60">
        <f>VLOOKUP($A8,'Return Data'!$B$7:$R$2292,12,0)</f>
        <v>1.2322</v>
      </c>
      <c r="I8" s="61">
        <f t="shared" ref="I8:I39" si="2">RANK(H8,H$8:H$39,0)</f>
        <v>23</v>
      </c>
      <c r="J8" s="60">
        <f>VLOOKUP($A8,'Return Data'!$B$7:$R$2292,13,0)</f>
        <v>0.33979999999999999</v>
      </c>
      <c r="K8" s="61">
        <f t="shared" ref="K8:K39" si="3">RANK(J8,J$8:J$39,0)</f>
        <v>26</v>
      </c>
      <c r="L8" s="60">
        <f>VLOOKUP($A8,'Return Data'!$B$7:$R$2292,17,0)</f>
        <v>28.4116</v>
      </c>
      <c r="M8" s="61">
        <f t="shared" ref="M8:M39" si="4">RANK(L8,L$8:L$39,0)</f>
        <v>19</v>
      </c>
      <c r="N8" s="60">
        <f>VLOOKUP($A8,'Return Data'!$B$7:$R$2292,14,0)</f>
        <v>19.452300000000001</v>
      </c>
      <c r="O8" s="61">
        <f t="shared" ref="O8:O20" si="5">RANK(N8,N$8:N$39,0)</f>
        <v>20</v>
      </c>
      <c r="P8" s="60">
        <f>VLOOKUP($A8,'Return Data'!$B$7:$R$2292,15,0)</f>
        <v>11.363300000000001</v>
      </c>
      <c r="Q8" s="61">
        <f>RANK(P8,P$8:P$39,0)</f>
        <v>19</v>
      </c>
      <c r="R8" s="60">
        <f>VLOOKUP($A8,'Return Data'!$B$7:$R$2292,16,0)</f>
        <v>16.805499999999999</v>
      </c>
      <c r="S8" s="62">
        <f t="shared" ref="S8:S39" si="6">RANK(R8,R$8:R$39,0)</f>
        <v>8</v>
      </c>
    </row>
    <row r="9" spans="1:20" x14ac:dyDescent="0.3">
      <c r="A9" s="58" t="s">
        <v>1679</v>
      </c>
      <c r="B9" s="59">
        <f>VLOOKUP($A9,'Return Data'!$B$7:$R$2292,3,0)</f>
        <v>44817</v>
      </c>
      <c r="C9" s="60">
        <f>VLOOKUP($A9,'Return Data'!$B$7:$R$2292,4,0)</f>
        <v>20.079999999999998</v>
      </c>
      <c r="D9" s="60">
        <f>VLOOKUP($A9,'Return Data'!$B$7:$R$2292,10,0)</f>
        <v>17.840399999999999</v>
      </c>
      <c r="E9" s="61">
        <f t="shared" si="0"/>
        <v>15</v>
      </c>
      <c r="F9" s="60">
        <f>VLOOKUP($A9,'Return Data'!$B$7:$R$2292,11,0)</f>
        <v>5.7956000000000003</v>
      </c>
      <c r="G9" s="61">
        <f t="shared" si="1"/>
        <v>30</v>
      </c>
      <c r="H9" s="60">
        <f>VLOOKUP($A9,'Return Data'!$B$7:$R$2292,12,0)</f>
        <v>-2.9952000000000001</v>
      </c>
      <c r="I9" s="61">
        <f t="shared" si="2"/>
        <v>30</v>
      </c>
      <c r="J9" s="60">
        <f>VLOOKUP($A9,'Return Data'!$B$7:$R$2292,13,0)</f>
        <v>-1.4237</v>
      </c>
      <c r="K9" s="61">
        <f t="shared" si="3"/>
        <v>31</v>
      </c>
      <c r="L9" s="60">
        <f>VLOOKUP($A9,'Return Data'!$B$7:$R$2292,17,0)</f>
        <v>24.8812</v>
      </c>
      <c r="M9" s="61">
        <f t="shared" si="4"/>
        <v>26</v>
      </c>
      <c r="N9" s="60">
        <f>VLOOKUP($A9,'Return Data'!$B$7:$R$2292,14,0)</f>
        <v>18.801400000000001</v>
      </c>
      <c r="O9" s="61">
        <f t="shared" si="5"/>
        <v>23</v>
      </c>
      <c r="P9" s="60"/>
      <c r="Q9" s="61"/>
      <c r="R9" s="60">
        <f>VLOOKUP($A9,'Return Data'!$B$7:$R$2292,16,0)</f>
        <v>15.5456</v>
      </c>
      <c r="S9" s="62">
        <f t="shared" si="6"/>
        <v>15</v>
      </c>
    </row>
    <row r="10" spans="1:20" x14ac:dyDescent="0.3">
      <c r="A10" s="58" t="s">
        <v>1984</v>
      </c>
      <c r="B10" s="59">
        <f>VLOOKUP($A10,'Return Data'!$B$7:$R$2292,3,0)</f>
        <v>44817</v>
      </c>
      <c r="C10" s="60">
        <f>VLOOKUP($A10,'Return Data'!$B$7:$R$2292,4,0)</f>
        <v>190.43899999999999</v>
      </c>
      <c r="D10" s="60">
        <f>VLOOKUP($A10,'Return Data'!$B$7:$R$2292,10,0)</f>
        <v>17.404800000000002</v>
      </c>
      <c r="E10" s="61">
        <f t="shared" si="0"/>
        <v>19</v>
      </c>
      <c r="F10" s="60">
        <f>VLOOKUP($A10,'Return Data'!$B$7:$R$2292,11,0)</f>
        <v>6.6868999999999996</v>
      </c>
      <c r="G10" s="61">
        <f t="shared" si="1"/>
        <v>26</v>
      </c>
      <c r="H10" s="60">
        <f>VLOOKUP($A10,'Return Data'!$B$7:$R$2292,12,0)</f>
        <v>0.58040000000000003</v>
      </c>
      <c r="I10" s="61">
        <f t="shared" si="2"/>
        <v>24</v>
      </c>
      <c r="J10" s="60">
        <f>VLOOKUP($A10,'Return Data'!$B$7:$R$2292,13,0)</f>
        <v>6.0881999999999996</v>
      </c>
      <c r="K10" s="61">
        <f t="shared" si="3"/>
        <v>14</v>
      </c>
      <c r="L10" s="60">
        <f>VLOOKUP($A10,'Return Data'!$B$7:$R$2292,17,0)</f>
        <v>34.673099999999998</v>
      </c>
      <c r="M10" s="61">
        <f t="shared" si="4"/>
        <v>6</v>
      </c>
      <c r="N10" s="60">
        <f>VLOOKUP($A10,'Return Data'!$B$7:$R$2292,14,0)</f>
        <v>24.217500000000001</v>
      </c>
      <c r="O10" s="61">
        <f t="shared" si="5"/>
        <v>5</v>
      </c>
      <c r="P10" s="60">
        <f>VLOOKUP($A10,'Return Data'!$B$7:$R$2292,15,0)</f>
        <v>13.1136</v>
      </c>
      <c r="Q10" s="61">
        <f t="shared" ref="Q10:Q20" si="7">RANK(P10,P$8:P$39,0)</f>
        <v>15</v>
      </c>
      <c r="R10" s="60">
        <f>VLOOKUP($A10,'Return Data'!$B$7:$R$2292,16,0)</f>
        <v>14.6416</v>
      </c>
      <c r="S10" s="62">
        <f t="shared" si="6"/>
        <v>24</v>
      </c>
    </row>
    <row r="11" spans="1:20" x14ac:dyDescent="0.3">
      <c r="A11" s="58" t="s">
        <v>1698</v>
      </c>
      <c r="B11" s="59">
        <f>VLOOKUP($A11,'Return Data'!$B$7:$R$2292,3,0)</f>
        <v>44817</v>
      </c>
      <c r="C11" s="60">
        <f>VLOOKUP($A11,'Return Data'!$B$7:$R$2292,4,0)</f>
        <v>249.76</v>
      </c>
      <c r="D11" s="60">
        <f>VLOOKUP($A11,'Return Data'!$B$7:$R$2292,10,0)</f>
        <v>16.514299999999999</v>
      </c>
      <c r="E11" s="61">
        <f t="shared" si="0"/>
        <v>25</v>
      </c>
      <c r="F11" s="60">
        <f>VLOOKUP($A11,'Return Data'!$B$7:$R$2292,11,0)</f>
        <v>8.6149000000000004</v>
      </c>
      <c r="G11" s="61">
        <f t="shared" si="1"/>
        <v>23</v>
      </c>
      <c r="H11" s="60">
        <f>VLOOKUP($A11,'Return Data'!$B$7:$R$2292,12,0)</f>
        <v>1.6814</v>
      </c>
      <c r="I11" s="61">
        <f t="shared" si="2"/>
        <v>21</v>
      </c>
      <c r="J11" s="60">
        <f>VLOOKUP($A11,'Return Data'!$B$7:$R$2292,13,0)</f>
        <v>2.6088</v>
      </c>
      <c r="K11" s="61">
        <f t="shared" si="3"/>
        <v>23</v>
      </c>
      <c r="L11" s="60">
        <f>VLOOKUP($A11,'Return Data'!$B$7:$R$2292,17,0)</f>
        <v>27.834900000000001</v>
      </c>
      <c r="M11" s="61">
        <f t="shared" si="4"/>
        <v>22</v>
      </c>
      <c r="N11" s="60">
        <f>VLOOKUP($A11,'Return Data'!$B$7:$R$2292,14,0)</f>
        <v>23.2363</v>
      </c>
      <c r="O11" s="61">
        <f t="shared" si="5"/>
        <v>10</v>
      </c>
      <c r="P11" s="60">
        <f>VLOOKUP($A11,'Return Data'!$B$7:$R$2292,15,0)</f>
        <v>15.2493</v>
      </c>
      <c r="Q11" s="61">
        <f t="shared" si="7"/>
        <v>5</v>
      </c>
      <c r="R11" s="60">
        <f>VLOOKUP($A11,'Return Data'!$B$7:$R$2292,16,0)</f>
        <v>15.0764</v>
      </c>
      <c r="S11" s="62">
        <f t="shared" si="6"/>
        <v>20</v>
      </c>
    </row>
    <row r="12" spans="1:20" x14ac:dyDescent="0.3">
      <c r="A12" s="94" t="s">
        <v>1739</v>
      </c>
      <c r="B12" s="59">
        <f>VLOOKUP($A12,'Return Data'!$B$7:$R$2292,3,0)</f>
        <v>44817</v>
      </c>
      <c r="C12" s="60">
        <f>VLOOKUP($A12,'Return Data'!$B$7:$R$2292,4,0)</f>
        <v>71.781999999999996</v>
      </c>
      <c r="D12" s="60">
        <f>VLOOKUP($A12,'Return Data'!$B$7:$R$2292,10,0)</f>
        <v>20.123200000000001</v>
      </c>
      <c r="E12" s="61">
        <f t="shared" si="0"/>
        <v>5</v>
      </c>
      <c r="F12" s="60">
        <f>VLOOKUP($A12,'Return Data'!$B$7:$R$2292,11,0)</f>
        <v>10.679</v>
      </c>
      <c r="G12" s="61">
        <f t="shared" si="1"/>
        <v>16</v>
      </c>
      <c r="H12" s="60">
        <f>VLOOKUP($A12,'Return Data'!$B$7:$R$2292,12,0)</f>
        <v>-0.33179999999999998</v>
      </c>
      <c r="I12" s="61">
        <f t="shared" si="2"/>
        <v>28</v>
      </c>
      <c r="J12" s="60">
        <f>VLOOKUP($A12,'Return Data'!$B$7:$R$2292,13,0)</f>
        <v>-0.67249999999999999</v>
      </c>
      <c r="K12" s="61">
        <f t="shared" si="3"/>
        <v>28</v>
      </c>
      <c r="L12" s="60">
        <f>VLOOKUP($A12,'Return Data'!$B$7:$R$2292,17,0)</f>
        <v>28.8889</v>
      </c>
      <c r="M12" s="61">
        <f t="shared" si="4"/>
        <v>17</v>
      </c>
      <c r="N12" s="60">
        <f>VLOOKUP($A12,'Return Data'!$B$7:$R$2292,14,0)</f>
        <v>21.038699999999999</v>
      </c>
      <c r="O12" s="61">
        <f t="shared" si="5"/>
        <v>16</v>
      </c>
      <c r="P12" s="60">
        <f>VLOOKUP($A12,'Return Data'!$B$7:$R$2292,15,0)</f>
        <v>13.741899999999999</v>
      </c>
      <c r="Q12" s="61">
        <f t="shared" si="7"/>
        <v>11</v>
      </c>
      <c r="R12" s="60">
        <f>VLOOKUP($A12,'Return Data'!$B$7:$R$2292,16,0)</f>
        <v>15.4252</v>
      </c>
      <c r="S12" s="62">
        <f t="shared" si="6"/>
        <v>17</v>
      </c>
    </row>
    <row r="13" spans="1:20" x14ac:dyDescent="0.3">
      <c r="A13" s="94" t="s">
        <v>1662</v>
      </c>
      <c r="B13" s="59">
        <f>VLOOKUP($A13,'Return Data'!$B$7:$R$2292,3,0)</f>
        <v>44817</v>
      </c>
      <c r="C13" s="60">
        <f>VLOOKUP($A13,'Return Data'!$B$7:$R$2292,4,0)</f>
        <v>26.509</v>
      </c>
      <c r="D13" s="60">
        <f>VLOOKUP($A13,'Return Data'!$B$7:$R$2292,10,0)</f>
        <v>19.345400000000001</v>
      </c>
      <c r="E13" s="61">
        <f t="shared" si="0"/>
        <v>11</v>
      </c>
      <c r="F13" s="60">
        <f>VLOOKUP($A13,'Return Data'!$B$7:$R$2292,11,0)</f>
        <v>11.1675</v>
      </c>
      <c r="G13" s="61">
        <f t="shared" si="1"/>
        <v>14</v>
      </c>
      <c r="H13" s="60">
        <f>VLOOKUP($A13,'Return Data'!$B$7:$R$2292,12,0)</f>
        <v>5.5631000000000004</v>
      </c>
      <c r="I13" s="61">
        <f t="shared" si="2"/>
        <v>9</v>
      </c>
      <c r="J13" s="60">
        <f>VLOOKUP($A13,'Return Data'!$B$7:$R$2292,13,0)</f>
        <v>7.4848999999999997</v>
      </c>
      <c r="K13" s="61">
        <f t="shared" si="3"/>
        <v>12</v>
      </c>
      <c r="L13" s="60">
        <f>VLOOKUP($A13,'Return Data'!$B$7:$R$2292,17,0)</f>
        <v>31.753499999999999</v>
      </c>
      <c r="M13" s="61">
        <f t="shared" si="4"/>
        <v>12</v>
      </c>
      <c r="N13" s="60">
        <f>VLOOKUP($A13,'Return Data'!$B$7:$R$2292,14,0)</f>
        <v>22.127600000000001</v>
      </c>
      <c r="O13" s="61">
        <f t="shared" si="5"/>
        <v>13</v>
      </c>
      <c r="P13" s="60">
        <f>VLOOKUP($A13,'Return Data'!$B$7:$R$2292,15,0)</f>
        <v>14.535600000000001</v>
      </c>
      <c r="Q13" s="61">
        <f t="shared" si="7"/>
        <v>8</v>
      </c>
      <c r="R13" s="60">
        <f>VLOOKUP($A13,'Return Data'!$B$7:$R$2292,16,0)</f>
        <v>13.660500000000001</v>
      </c>
      <c r="S13" s="62">
        <f t="shared" si="6"/>
        <v>26</v>
      </c>
    </row>
    <row r="14" spans="1:20" x14ac:dyDescent="0.3">
      <c r="A14" s="58" t="s">
        <v>1669</v>
      </c>
      <c r="B14" s="59">
        <f>VLOOKUP($A14,'Return Data'!$B$7:$R$2292,3,0)</f>
        <v>44817</v>
      </c>
      <c r="C14" s="60">
        <f>VLOOKUP($A14,'Return Data'!$B$7:$R$2292,4,0)</f>
        <v>1099.8973000000001</v>
      </c>
      <c r="D14" s="60">
        <f>VLOOKUP($A14,'Return Data'!$B$7:$R$2292,10,0)</f>
        <v>17.246500000000001</v>
      </c>
      <c r="E14" s="61">
        <f t="shared" si="0"/>
        <v>20</v>
      </c>
      <c r="F14" s="60">
        <f>VLOOKUP($A14,'Return Data'!$B$7:$R$2292,11,0)</f>
        <v>11.3108</v>
      </c>
      <c r="G14" s="61">
        <f t="shared" si="1"/>
        <v>13</v>
      </c>
      <c r="H14" s="60">
        <f>VLOOKUP($A14,'Return Data'!$B$7:$R$2292,12,0)</f>
        <v>5.1212999999999997</v>
      </c>
      <c r="I14" s="61">
        <f t="shared" si="2"/>
        <v>10</v>
      </c>
      <c r="J14" s="60">
        <f>VLOOKUP($A14,'Return Data'!$B$7:$R$2292,13,0)</f>
        <v>10.4115</v>
      </c>
      <c r="K14" s="61">
        <f t="shared" si="3"/>
        <v>4</v>
      </c>
      <c r="L14" s="60">
        <f>VLOOKUP($A14,'Return Data'!$B$7:$R$2292,17,0)</f>
        <v>36.338000000000001</v>
      </c>
      <c r="M14" s="61">
        <f t="shared" si="4"/>
        <v>5</v>
      </c>
      <c r="N14" s="60">
        <f>VLOOKUP($A14,'Return Data'!$B$7:$R$2292,14,0)</f>
        <v>23.285</v>
      </c>
      <c r="O14" s="61">
        <f t="shared" si="5"/>
        <v>9</v>
      </c>
      <c r="P14" s="60">
        <f>VLOOKUP($A14,'Return Data'!$B$7:$R$2292,15,0)</f>
        <v>13.377599999999999</v>
      </c>
      <c r="Q14" s="61">
        <f t="shared" si="7"/>
        <v>13</v>
      </c>
      <c r="R14" s="60">
        <f>VLOOKUP($A14,'Return Data'!$B$7:$R$2292,16,0)</f>
        <v>16.318000000000001</v>
      </c>
      <c r="S14" s="62">
        <f t="shared" si="6"/>
        <v>11</v>
      </c>
    </row>
    <row r="15" spans="1:20" x14ac:dyDescent="0.3">
      <c r="A15" s="58" t="s">
        <v>1671</v>
      </c>
      <c r="B15" s="59">
        <f>VLOOKUP($A15,'Return Data'!$B$7:$R$2292,3,0)</f>
        <v>44817</v>
      </c>
      <c r="C15" s="60">
        <f>VLOOKUP($A15,'Return Data'!$B$7:$R$2292,4,0)</f>
        <v>1205.5170000000001</v>
      </c>
      <c r="D15" s="60">
        <f>VLOOKUP($A15,'Return Data'!$B$7:$R$2292,10,0)</f>
        <v>17.523800000000001</v>
      </c>
      <c r="E15" s="61">
        <f t="shared" si="0"/>
        <v>16</v>
      </c>
      <c r="F15" s="60">
        <f>VLOOKUP($A15,'Return Data'!$B$7:$R$2292,11,0)</f>
        <v>16.265899999999998</v>
      </c>
      <c r="G15" s="61">
        <f t="shared" si="1"/>
        <v>2</v>
      </c>
      <c r="H15" s="60">
        <f>VLOOKUP($A15,'Return Data'!$B$7:$R$2292,12,0)</f>
        <v>14.2331</v>
      </c>
      <c r="I15" s="61">
        <f t="shared" si="2"/>
        <v>1</v>
      </c>
      <c r="J15" s="60">
        <f>VLOOKUP($A15,'Return Data'!$B$7:$R$2292,13,0)</f>
        <v>20.317699999999999</v>
      </c>
      <c r="K15" s="61">
        <f t="shared" si="3"/>
        <v>1</v>
      </c>
      <c r="L15" s="60">
        <f>VLOOKUP($A15,'Return Data'!$B$7:$R$2292,17,0)</f>
        <v>39.953000000000003</v>
      </c>
      <c r="M15" s="61">
        <f t="shared" si="4"/>
        <v>3</v>
      </c>
      <c r="N15" s="60">
        <f>VLOOKUP($A15,'Return Data'!$B$7:$R$2292,14,0)</f>
        <v>21.5381</v>
      </c>
      <c r="O15" s="61">
        <f t="shared" si="5"/>
        <v>15</v>
      </c>
      <c r="P15" s="60">
        <f>VLOOKUP($A15,'Return Data'!$B$7:$R$2292,15,0)</f>
        <v>14.0953</v>
      </c>
      <c r="Q15" s="61">
        <f t="shared" si="7"/>
        <v>10</v>
      </c>
      <c r="R15" s="60">
        <f>VLOOKUP($A15,'Return Data'!$B$7:$R$2292,16,0)</f>
        <v>15.670299999999999</v>
      </c>
      <c r="S15" s="62">
        <f t="shared" si="6"/>
        <v>14</v>
      </c>
    </row>
    <row r="16" spans="1:20" x14ac:dyDescent="0.3">
      <c r="A16" s="102" t="s">
        <v>1665</v>
      </c>
      <c r="B16" s="59">
        <f>VLOOKUP($A16,'Return Data'!$B$7:$R$2292,3,0)</f>
        <v>44817</v>
      </c>
      <c r="C16" s="60">
        <f>VLOOKUP($A16,'Return Data'!$B$7:$R$2292,4,0)</f>
        <v>145.1071</v>
      </c>
      <c r="D16" s="60">
        <f>VLOOKUP($A16,'Return Data'!$B$7:$R$2292,10,0)</f>
        <v>17.454699999999999</v>
      </c>
      <c r="E16" s="61">
        <f t="shared" si="0"/>
        <v>17</v>
      </c>
      <c r="F16" s="60">
        <f>VLOOKUP($A16,'Return Data'!$B$7:$R$2292,11,0)</f>
        <v>7.7960000000000003</v>
      </c>
      <c r="G16" s="61">
        <f t="shared" si="1"/>
        <v>24</v>
      </c>
      <c r="H16" s="60">
        <f>VLOOKUP($A16,'Return Data'!$B$7:$R$2292,12,0)</f>
        <v>-0.2258</v>
      </c>
      <c r="I16" s="61">
        <f t="shared" si="2"/>
        <v>27</v>
      </c>
      <c r="J16" s="60">
        <f>VLOOKUP($A16,'Return Data'!$B$7:$R$2292,13,0)</f>
        <v>3.3553000000000002</v>
      </c>
      <c r="K16" s="61">
        <f t="shared" si="3"/>
        <v>20</v>
      </c>
      <c r="L16" s="60">
        <f>VLOOKUP($A16,'Return Data'!$B$7:$R$2292,17,0)</f>
        <v>28.088899999999999</v>
      </c>
      <c r="M16" s="61">
        <f t="shared" si="4"/>
        <v>20</v>
      </c>
      <c r="N16" s="60">
        <f>VLOOKUP($A16,'Return Data'!$B$7:$R$2292,14,0)</f>
        <v>20.3278</v>
      </c>
      <c r="O16" s="61">
        <f t="shared" si="5"/>
        <v>17</v>
      </c>
      <c r="P16" s="60">
        <f>VLOOKUP($A16,'Return Data'!$B$7:$R$2292,15,0)</f>
        <v>10.197900000000001</v>
      </c>
      <c r="Q16" s="61">
        <f t="shared" si="7"/>
        <v>22</v>
      </c>
      <c r="R16" s="60">
        <f>VLOOKUP($A16,'Return Data'!$B$7:$R$2292,16,0)</f>
        <v>14.723599999999999</v>
      </c>
      <c r="S16" s="62">
        <f t="shared" si="6"/>
        <v>22</v>
      </c>
    </row>
    <row r="17" spans="1:19" x14ac:dyDescent="0.3">
      <c r="A17" s="103" t="s">
        <v>1190</v>
      </c>
      <c r="B17" s="59">
        <f>VLOOKUP($A17,'Return Data'!$B$7:$R$2292,3,0)</f>
        <v>44817</v>
      </c>
      <c r="C17" s="60">
        <f>VLOOKUP($A17,'Return Data'!$B$7:$R$2292,4,0)</f>
        <v>510.73</v>
      </c>
      <c r="D17" s="60">
        <f>VLOOKUP($A17,'Return Data'!$B$7:$R$2292,10,0)</f>
        <v>17.4389</v>
      </c>
      <c r="E17" s="61">
        <f t="shared" si="0"/>
        <v>18</v>
      </c>
      <c r="F17" s="60">
        <f>VLOOKUP($A17,'Return Data'!$B$7:$R$2292,11,0)</f>
        <v>12.5006</v>
      </c>
      <c r="G17" s="61">
        <f t="shared" si="1"/>
        <v>9</v>
      </c>
      <c r="H17" s="60">
        <f>VLOOKUP($A17,'Return Data'!$B$7:$R$2292,12,0)</f>
        <v>5.0473999999999997</v>
      </c>
      <c r="I17" s="61">
        <f t="shared" si="2"/>
        <v>11</v>
      </c>
      <c r="J17" s="60">
        <f>VLOOKUP($A17,'Return Data'!$B$7:$R$2292,13,0)</f>
        <v>7.7239000000000004</v>
      </c>
      <c r="K17" s="61">
        <f t="shared" si="3"/>
        <v>10</v>
      </c>
      <c r="L17" s="60">
        <f>VLOOKUP($A17,'Return Data'!$B$7:$R$2292,17,0)</f>
        <v>33.940800000000003</v>
      </c>
      <c r="M17" s="61">
        <f t="shared" si="4"/>
        <v>7</v>
      </c>
      <c r="N17" s="60">
        <f>VLOOKUP($A17,'Return Data'!$B$7:$R$2292,14,0)</f>
        <v>19.9559</v>
      </c>
      <c r="O17" s="61">
        <f t="shared" si="5"/>
        <v>18</v>
      </c>
      <c r="P17" s="60">
        <f>VLOOKUP($A17,'Return Data'!$B$7:$R$2292,15,0)</f>
        <v>13.505599999999999</v>
      </c>
      <c r="Q17" s="61">
        <f t="shared" si="7"/>
        <v>12</v>
      </c>
      <c r="R17" s="60">
        <f>VLOOKUP($A17,'Return Data'!$B$7:$R$2292,16,0)</f>
        <v>15.8169</v>
      </c>
      <c r="S17" s="62">
        <f t="shared" si="6"/>
        <v>12</v>
      </c>
    </row>
    <row r="18" spans="1:19" x14ac:dyDescent="0.3">
      <c r="A18" s="58" t="s">
        <v>1673</v>
      </c>
      <c r="B18" s="59">
        <f>VLOOKUP($A18,'Return Data'!$B$7:$R$2292,3,0)</f>
        <v>44817</v>
      </c>
      <c r="C18" s="60">
        <f>VLOOKUP($A18,'Return Data'!$B$7:$R$2292,4,0)</f>
        <v>41.17</v>
      </c>
      <c r="D18" s="60">
        <f>VLOOKUP($A18,'Return Data'!$B$7:$R$2292,10,0)</f>
        <v>21.660799999999998</v>
      </c>
      <c r="E18" s="61">
        <f t="shared" si="0"/>
        <v>2</v>
      </c>
      <c r="F18" s="60">
        <f>VLOOKUP($A18,'Return Data'!$B$7:$R$2292,11,0)</f>
        <v>11.753500000000001</v>
      </c>
      <c r="G18" s="61">
        <f t="shared" si="1"/>
        <v>11</v>
      </c>
      <c r="H18" s="60">
        <f>VLOOKUP($A18,'Return Data'!$B$7:$R$2292,12,0)</f>
        <v>6.3548999999999998</v>
      </c>
      <c r="I18" s="61">
        <f t="shared" si="2"/>
        <v>7</v>
      </c>
      <c r="J18" s="60">
        <f>VLOOKUP($A18,'Return Data'!$B$7:$R$2292,13,0)</f>
        <v>9.7280999999999995</v>
      </c>
      <c r="K18" s="61">
        <f t="shared" si="3"/>
        <v>5</v>
      </c>
      <c r="L18" s="60">
        <f>VLOOKUP($A18,'Return Data'!$B$7:$R$2292,17,0)</f>
        <v>32.738300000000002</v>
      </c>
      <c r="M18" s="61">
        <f t="shared" si="4"/>
        <v>11</v>
      </c>
      <c r="N18" s="60">
        <f>VLOOKUP($A18,'Return Data'!$B$7:$R$2292,14,0)</f>
        <v>23.9434</v>
      </c>
      <c r="O18" s="61">
        <f t="shared" si="5"/>
        <v>6</v>
      </c>
      <c r="P18" s="60">
        <f>VLOOKUP($A18,'Return Data'!$B$7:$R$2292,15,0)</f>
        <v>14.766500000000001</v>
      </c>
      <c r="Q18" s="61">
        <f t="shared" si="7"/>
        <v>6</v>
      </c>
      <c r="R18" s="60">
        <f>VLOOKUP($A18,'Return Data'!$B$7:$R$2292,16,0)</f>
        <v>18.187799999999999</v>
      </c>
      <c r="S18" s="62">
        <f t="shared" si="6"/>
        <v>4</v>
      </c>
    </row>
    <row r="19" spans="1:19" x14ac:dyDescent="0.3">
      <c r="A19" s="58" t="s">
        <v>1693</v>
      </c>
      <c r="B19" s="59">
        <f>VLOOKUP($A19,'Return Data'!$B$7:$R$2292,3,0)</f>
        <v>44817</v>
      </c>
      <c r="C19" s="60">
        <f>VLOOKUP($A19,'Return Data'!$B$7:$R$2292,4,0)</f>
        <v>152.874</v>
      </c>
      <c r="D19" s="60">
        <f>VLOOKUP($A19,'Return Data'!$B$7:$R$2292,10,0)</f>
        <v>20.563099999999999</v>
      </c>
      <c r="E19" s="61">
        <f t="shared" si="0"/>
        <v>3</v>
      </c>
      <c r="F19" s="60">
        <f>VLOOKUP($A19,'Return Data'!$B$7:$R$2292,11,0)</f>
        <v>9.7208000000000006</v>
      </c>
      <c r="G19" s="61">
        <f t="shared" si="1"/>
        <v>21</v>
      </c>
      <c r="H19" s="60">
        <f>VLOOKUP($A19,'Return Data'!$B$7:$R$2292,12,0)</f>
        <v>3.7347999999999999</v>
      </c>
      <c r="I19" s="61">
        <f t="shared" si="2"/>
        <v>14</v>
      </c>
      <c r="J19" s="60">
        <f>VLOOKUP($A19,'Return Data'!$B$7:$R$2292,13,0)</f>
        <v>7.1821999999999999</v>
      </c>
      <c r="K19" s="61">
        <f t="shared" si="3"/>
        <v>13</v>
      </c>
      <c r="L19" s="60">
        <f>VLOOKUP($A19,'Return Data'!$B$7:$R$2292,17,0)</f>
        <v>28.8584</v>
      </c>
      <c r="M19" s="61">
        <f t="shared" si="4"/>
        <v>18</v>
      </c>
      <c r="N19" s="60">
        <f>VLOOKUP($A19,'Return Data'!$B$7:$R$2292,14,0)</f>
        <v>17.890999999999998</v>
      </c>
      <c r="O19" s="61">
        <f t="shared" si="5"/>
        <v>26</v>
      </c>
      <c r="P19" s="60">
        <f>VLOOKUP($A19,'Return Data'!$B$7:$R$2292,15,0)</f>
        <v>9.9033999999999995</v>
      </c>
      <c r="Q19" s="61">
        <f t="shared" si="7"/>
        <v>23</v>
      </c>
      <c r="R19" s="60">
        <f>VLOOKUP($A19,'Return Data'!$B$7:$R$2292,16,0)</f>
        <v>14.6866</v>
      </c>
      <c r="S19" s="62">
        <f t="shared" si="6"/>
        <v>23</v>
      </c>
    </row>
    <row r="20" spans="1:19" x14ac:dyDescent="0.3">
      <c r="A20" s="58" t="s">
        <v>1193</v>
      </c>
      <c r="B20" s="59">
        <f>VLOOKUP($A20,'Return Data'!$B$7:$R$2292,3,0)</f>
        <v>44817</v>
      </c>
      <c r="C20" s="60">
        <f>VLOOKUP($A20,'Return Data'!$B$7:$R$2292,4,0)</f>
        <v>92.86</v>
      </c>
      <c r="D20" s="60">
        <f>VLOOKUP($A20,'Return Data'!$B$7:$R$2292,10,0)</f>
        <v>19.357299999999999</v>
      </c>
      <c r="E20" s="61">
        <f t="shared" si="0"/>
        <v>10</v>
      </c>
      <c r="F20" s="60">
        <f>VLOOKUP($A20,'Return Data'!$B$7:$R$2292,11,0)</f>
        <v>10.758599999999999</v>
      </c>
      <c r="G20" s="61">
        <f t="shared" si="1"/>
        <v>15</v>
      </c>
      <c r="H20" s="60">
        <f>VLOOKUP($A20,'Return Data'!$B$7:$R$2292,12,0)</f>
        <v>0.45429999999999998</v>
      </c>
      <c r="I20" s="61">
        <f t="shared" si="2"/>
        <v>25</v>
      </c>
      <c r="J20" s="60">
        <f>VLOOKUP($A20,'Return Data'!$B$7:$R$2292,13,0)</f>
        <v>4.0448000000000004</v>
      </c>
      <c r="K20" s="61">
        <f t="shared" si="3"/>
        <v>18</v>
      </c>
      <c r="L20" s="60">
        <f>VLOOKUP($A20,'Return Data'!$B$7:$R$2292,17,0)</f>
        <v>33.119</v>
      </c>
      <c r="M20" s="61">
        <f t="shared" si="4"/>
        <v>10</v>
      </c>
      <c r="N20" s="60">
        <f>VLOOKUP($A20,'Return Data'!$B$7:$R$2292,14,0)</f>
        <v>23.432700000000001</v>
      </c>
      <c r="O20" s="61">
        <f t="shared" si="5"/>
        <v>8</v>
      </c>
      <c r="P20" s="60">
        <f>VLOOKUP($A20,'Return Data'!$B$7:$R$2292,15,0)</f>
        <v>13.1593</v>
      </c>
      <c r="Q20" s="61">
        <f t="shared" si="7"/>
        <v>14</v>
      </c>
      <c r="R20" s="60">
        <f>VLOOKUP($A20,'Return Data'!$B$7:$R$2292,16,0)</f>
        <v>18.557300000000001</v>
      </c>
      <c r="S20" s="62">
        <f t="shared" si="6"/>
        <v>3</v>
      </c>
    </row>
    <row r="21" spans="1:19" x14ac:dyDescent="0.3">
      <c r="A21" s="58" t="s">
        <v>1194</v>
      </c>
      <c r="B21" s="59">
        <f>VLOOKUP($A21,'Return Data'!$B$7:$R$2292,3,0)</f>
        <v>44817</v>
      </c>
      <c r="C21" s="60">
        <f>VLOOKUP($A21,'Return Data'!$B$7:$R$2292,4,0)</f>
        <v>15.272399999999999</v>
      </c>
      <c r="D21" s="60">
        <f>VLOOKUP($A21,'Return Data'!$B$7:$R$2292,10,0)</f>
        <v>16.825800000000001</v>
      </c>
      <c r="E21" s="61">
        <f t="shared" si="0"/>
        <v>23</v>
      </c>
      <c r="F21" s="60">
        <f>VLOOKUP($A21,'Return Data'!$B$7:$R$2292,11,0)</f>
        <v>13.6821</v>
      </c>
      <c r="G21" s="61">
        <f t="shared" si="1"/>
        <v>6</v>
      </c>
      <c r="H21" s="60">
        <f>VLOOKUP($A21,'Return Data'!$B$7:$R$2292,12,0)</f>
        <v>2.3008999999999999</v>
      </c>
      <c r="I21" s="61">
        <f t="shared" si="2"/>
        <v>18</v>
      </c>
      <c r="J21" s="60">
        <f>VLOOKUP($A21,'Return Data'!$B$7:$R$2292,13,0)</f>
        <v>-0.79249999999999998</v>
      </c>
      <c r="K21" s="61">
        <f t="shared" si="3"/>
        <v>29</v>
      </c>
      <c r="L21" s="60">
        <f>VLOOKUP($A21,'Return Data'!$B$7:$R$2292,17,0)</f>
        <v>24.015699999999999</v>
      </c>
      <c r="M21" s="61">
        <f t="shared" si="4"/>
        <v>28</v>
      </c>
      <c r="N21" s="60"/>
      <c r="O21" s="61"/>
      <c r="P21" s="60"/>
      <c r="Q21" s="61"/>
      <c r="R21" s="60">
        <f>VLOOKUP($A21,'Return Data'!$B$7:$R$2292,16,0)</f>
        <v>13.5421</v>
      </c>
      <c r="S21" s="62">
        <f t="shared" si="6"/>
        <v>28</v>
      </c>
    </row>
    <row r="22" spans="1:19" x14ac:dyDescent="0.3">
      <c r="A22" s="58" t="s">
        <v>1674</v>
      </c>
      <c r="B22" s="59">
        <f>VLOOKUP($A22,'Return Data'!$B$7:$R$2292,3,0)</f>
        <v>44817</v>
      </c>
      <c r="C22" s="60">
        <f>VLOOKUP($A22,'Return Data'!$B$7:$R$2292,4,0)</f>
        <v>60.943399999999997</v>
      </c>
      <c r="D22" s="60">
        <f>VLOOKUP($A22,'Return Data'!$B$7:$R$2292,10,0)</f>
        <v>20.0351</v>
      </c>
      <c r="E22" s="61">
        <f t="shared" si="0"/>
        <v>6</v>
      </c>
      <c r="F22" s="60">
        <f>VLOOKUP($A22,'Return Data'!$B$7:$R$2292,11,0)</f>
        <v>14.7721</v>
      </c>
      <c r="G22" s="61">
        <f t="shared" si="1"/>
        <v>4</v>
      </c>
      <c r="H22" s="60">
        <f>VLOOKUP($A22,'Return Data'!$B$7:$R$2292,12,0)</f>
        <v>7.4401999999999999</v>
      </c>
      <c r="I22" s="61">
        <f t="shared" si="2"/>
        <v>4</v>
      </c>
      <c r="J22" s="60">
        <f>VLOOKUP($A22,'Return Data'!$B$7:$R$2292,13,0)</f>
        <v>9.4724000000000004</v>
      </c>
      <c r="K22" s="61">
        <f t="shared" si="3"/>
        <v>6</v>
      </c>
      <c r="L22" s="60">
        <f>VLOOKUP($A22,'Return Data'!$B$7:$R$2292,17,0)</f>
        <v>33.904499999999999</v>
      </c>
      <c r="M22" s="61">
        <f t="shared" si="4"/>
        <v>8</v>
      </c>
      <c r="N22" s="60">
        <f>VLOOKUP($A22,'Return Data'!$B$7:$R$2292,14,0)</f>
        <v>21.687899999999999</v>
      </c>
      <c r="O22" s="61">
        <f t="shared" ref="O22:O34" si="8">RANK(N22,N$8:N$39,0)</f>
        <v>14</v>
      </c>
      <c r="P22" s="60">
        <f>VLOOKUP($A22,'Return Data'!$B$7:$R$2292,15,0)</f>
        <v>12.9971</v>
      </c>
      <c r="Q22" s="61">
        <f>RANK(P22,P$8:P$39,0)</f>
        <v>16</v>
      </c>
      <c r="R22" s="60">
        <f>VLOOKUP($A22,'Return Data'!$B$7:$R$2292,16,0)</f>
        <v>16.597100000000001</v>
      </c>
      <c r="S22" s="62">
        <f t="shared" si="6"/>
        <v>10</v>
      </c>
    </row>
    <row r="23" spans="1:19" x14ac:dyDescent="0.3">
      <c r="A23" s="58" t="s">
        <v>1682</v>
      </c>
      <c r="B23" s="59">
        <f>VLOOKUP($A23,'Return Data'!$B$7:$R$2292,3,0)</f>
        <v>44817</v>
      </c>
      <c r="C23" s="60">
        <f>VLOOKUP($A23,'Return Data'!$B$7:$R$2292,4,0)</f>
        <v>60.954000000000001</v>
      </c>
      <c r="D23" s="60">
        <f>VLOOKUP($A23,'Return Data'!$B$7:$R$2292,10,0)</f>
        <v>18.8674</v>
      </c>
      <c r="E23" s="61">
        <f t="shared" si="0"/>
        <v>12</v>
      </c>
      <c r="F23" s="60">
        <f>VLOOKUP($A23,'Return Data'!$B$7:$R$2292,11,0)</f>
        <v>13.350099999999999</v>
      </c>
      <c r="G23" s="61">
        <f t="shared" si="1"/>
        <v>7</v>
      </c>
      <c r="H23" s="60">
        <f>VLOOKUP($A23,'Return Data'!$B$7:$R$2292,12,0)</f>
        <v>6.8768000000000002</v>
      </c>
      <c r="I23" s="61">
        <f t="shared" si="2"/>
        <v>6</v>
      </c>
      <c r="J23" s="60">
        <f>VLOOKUP($A23,'Return Data'!$B$7:$R$2292,13,0)</f>
        <v>5.6706000000000003</v>
      </c>
      <c r="K23" s="61">
        <f t="shared" si="3"/>
        <v>16</v>
      </c>
      <c r="L23" s="60">
        <f>VLOOKUP($A23,'Return Data'!$B$7:$R$2292,17,0)</f>
        <v>26.941500000000001</v>
      </c>
      <c r="M23" s="61">
        <f t="shared" si="4"/>
        <v>23</v>
      </c>
      <c r="N23" s="60">
        <f>VLOOKUP($A23,'Return Data'!$B$7:$R$2292,14,0)</f>
        <v>18.482600000000001</v>
      </c>
      <c r="O23" s="61">
        <f t="shared" si="8"/>
        <v>24</v>
      </c>
      <c r="P23" s="60">
        <f>VLOOKUP($A23,'Return Data'!$B$7:$R$2292,15,0)</f>
        <v>12.4146</v>
      </c>
      <c r="Q23" s="61">
        <f>RANK(P23,P$8:P$39,0)</f>
        <v>18</v>
      </c>
      <c r="R23" s="60">
        <f>VLOOKUP($A23,'Return Data'!$B$7:$R$2292,16,0)</f>
        <v>16.911999999999999</v>
      </c>
      <c r="S23" s="62">
        <f t="shared" si="6"/>
        <v>7</v>
      </c>
    </row>
    <row r="24" spans="1:19" x14ac:dyDescent="0.3">
      <c r="A24" s="58" t="s">
        <v>1695</v>
      </c>
      <c r="B24" s="59">
        <f>VLOOKUP($A24,'Return Data'!$B$7:$R$2292,3,0)</f>
        <v>44817</v>
      </c>
      <c r="C24" s="60">
        <f>VLOOKUP($A24,'Return Data'!$B$7:$R$2292,4,0)</f>
        <v>133.61000000000001</v>
      </c>
      <c r="D24" s="60">
        <f>VLOOKUP($A24,'Return Data'!$B$7:$R$2292,10,0)</f>
        <v>15.944699999999999</v>
      </c>
      <c r="E24" s="61">
        <f t="shared" si="0"/>
        <v>28</v>
      </c>
      <c r="F24" s="60">
        <f>VLOOKUP($A24,'Return Data'!$B$7:$R$2292,11,0)</f>
        <v>10.184699999999999</v>
      </c>
      <c r="G24" s="61">
        <f t="shared" si="1"/>
        <v>19</v>
      </c>
      <c r="H24" s="60">
        <f>VLOOKUP($A24,'Return Data'!$B$7:$R$2292,12,0)</f>
        <v>4.0519999999999996</v>
      </c>
      <c r="I24" s="61">
        <f t="shared" si="2"/>
        <v>13</v>
      </c>
      <c r="J24" s="60">
        <f>VLOOKUP($A24,'Return Data'!$B$7:$R$2292,13,0)</f>
        <v>5.9429999999999996</v>
      </c>
      <c r="K24" s="61">
        <f t="shared" si="3"/>
        <v>15</v>
      </c>
      <c r="L24" s="60">
        <f>VLOOKUP($A24,'Return Data'!$B$7:$R$2292,17,0)</f>
        <v>25.559000000000001</v>
      </c>
      <c r="M24" s="61">
        <f t="shared" si="4"/>
        <v>24</v>
      </c>
      <c r="N24" s="60">
        <f>VLOOKUP($A24,'Return Data'!$B$7:$R$2292,14,0)</f>
        <v>17.897300000000001</v>
      </c>
      <c r="O24" s="61">
        <f t="shared" si="8"/>
        <v>25</v>
      </c>
      <c r="P24" s="60">
        <f>VLOOKUP($A24,'Return Data'!$B$7:$R$2292,15,0)</f>
        <v>10.537699999999999</v>
      </c>
      <c r="Q24" s="61">
        <f>RANK(P24,P$8:P$39,0)</f>
        <v>21</v>
      </c>
      <c r="R24" s="60">
        <f>VLOOKUP($A24,'Return Data'!$B$7:$R$2292,16,0)</f>
        <v>13.8225</v>
      </c>
      <c r="S24" s="62">
        <f t="shared" si="6"/>
        <v>25</v>
      </c>
    </row>
    <row r="25" spans="1:19" x14ac:dyDescent="0.3">
      <c r="A25" s="58" t="s">
        <v>1697</v>
      </c>
      <c r="B25" s="59">
        <f>VLOOKUP($A25,'Return Data'!$B$7:$R$2292,3,0)</f>
        <v>44817</v>
      </c>
      <c r="C25" s="60">
        <f>VLOOKUP($A25,'Return Data'!$B$7:$R$2292,4,0)</f>
        <v>73.267300000000006</v>
      </c>
      <c r="D25" s="60">
        <f>VLOOKUP($A25,'Return Data'!$B$7:$R$2292,10,0)</f>
        <v>16.181999999999999</v>
      </c>
      <c r="E25" s="61">
        <f t="shared" si="0"/>
        <v>27</v>
      </c>
      <c r="F25" s="60">
        <f>VLOOKUP($A25,'Return Data'!$B$7:$R$2292,11,0)</f>
        <v>10.1525</v>
      </c>
      <c r="G25" s="61">
        <f t="shared" si="1"/>
        <v>20</v>
      </c>
      <c r="H25" s="60">
        <f>VLOOKUP($A25,'Return Data'!$B$7:$R$2292,12,0)</f>
        <v>1.7219</v>
      </c>
      <c r="I25" s="61">
        <f t="shared" si="2"/>
        <v>20</v>
      </c>
      <c r="J25" s="60">
        <f>VLOOKUP($A25,'Return Data'!$B$7:$R$2292,13,0)</f>
        <v>2.3597000000000001</v>
      </c>
      <c r="K25" s="61">
        <f t="shared" si="3"/>
        <v>24</v>
      </c>
      <c r="L25" s="60">
        <f>VLOOKUP($A25,'Return Data'!$B$7:$R$2292,17,0)</f>
        <v>22.100899999999999</v>
      </c>
      <c r="M25" s="61">
        <f t="shared" si="4"/>
        <v>30</v>
      </c>
      <c r="N25" s="60">
        <f>VLOOKUP($A25,'Return Data'!$B$7:$R$2292,14,0)</f>
        <v>14.651300000000001</v>
      </c>
      <c r="O25" s="61">
        <f t="shared" si="8"/>
        <v>29</v>
      </c>
      <c r="P25" s="60">
        <f>VLOOKUP($A25,'Return Data'!$B$7:$R$2292,15,0)</f>
        <v>10.633800000000001</v>
      </c>
      <c r="Q25" s="61">
        <f>RANK(P25,P$8:P$39,0)</f>
        <v>20</v>
      </c>
      <c r="R25" s="60">
        <f>VLOOKUP($A25,'Return Data'!$B$7:$R$2292,16,0)</f>
        <v>10.6363</v>
      </c>
      <c r="S25" s="62">
        <f t="shared" si="6"/>
        <v>30</v>
      </c>
    </row>
    <row r="26" spans="1:19" x14ac:dyDescent="0.3">
      <c r="A26" s="58" t="s">
        <v>1196</v>
      </c>
      <c r="B26" s="59">
        <f>VLOOKUP($A26,'Return Data'!$B$7:$R$2292,3,0)</f>
        <v>44817</v>
      </c>
      <c r="C26" s="60">
        <f>VLOOKUP($A26,'Return Data'!$B$7:$R$2292,4,0)</f>
        <v>23.651199999999999</v>
      </c>
      <c r="D26" s="60">
        <f>VLOOKUP($A26,'Return Data'!$B$7:$R$2292,10,0)</f>
        <v>16.576699999999999</v>
      </c>
      <c r="E26" s="61">
        <f t="shared" si="0"/>
        <v>24</v>
      </c>
      <c r="F26" s="60">
        <f>VLOOKUP($A26,'Return Data'!$B$7:$R$2292,11,0)</f>
        <v>9.4527000000000001</v>
      </c>
      <c r="G26" s="61">
        <f t="shared" si="1"/>
        <v>22</v>
      </c>
      <c r="H26" s="60">
        <f>VLOOKUP($A26,'Return Data'!$B$7:$R$2292,12,0)</f>
        <v>3.6324000000000001</v>
      </c>
      <c r="I26" s="61">
        <f t="shared" si="2"/>
        <v>15</v>
      </c>
      <c r="J26" s="60">
        <f>VLOOKUP($A26,'Return Data'!$B$7:$R$2292,13,0)</f>
        <v>8.5370000000000008</v>
      </c>
      <c r="K26" s="61">
        <f t="shared" si="3"/>
        <v>7</v>
      </c>
      <c r="L26" s="60">
        <f>VLOOKUP($A26,'Return Data'!$B$7:$R$2292,17,0)</f>
        <v>38.861899999999999</v>
      </c>
      <c r="M26" s="61">
        <f t="shared" si="4"/>
        <v>4</v>
      </c>
      <c r="N26" s="60">
        <f>VLOOKUP($A26,'Return Data'!$B$7:$R$2292,14,0)</f>
        <v>28.802900000000001</v>
      </c>
      <c r="O26" s="61">
        <f t="shared" si="8"/>
        <v>3</v>
      </c>
      <c r="P26" s="60"/>
      <c r="Q26" s="61"/>
      <c r="R26" s="60">
        <f>VLOOKUP($A26,'Return Data'!$B$7:$R$2292,16,0)</f>
        <v>17.474</v>
      </c>
      <c r="S26" s="62">
        <f t="shared" si="6"/>
        <v>5</v>
      </c>
    </row>
    <row r="27" spans="1:19" x14ac:dyDescent="0.3">
      <c r="A27" s="58" t="s">
        <v>1691</v>
      </c>
      <c r="B27" s="59">
        <f>VLOOKUP($A27,'Return Data'!$B$7:$R$2292,3,0)</f>
        <v>44817</v>
      </c>
      <c r="C27" s="60">
        <f>VLOOKUP($A27,'Return Data'!$B$7:$R$2292,4,0)</f>
        <v>38.177100000000003</v>
      </c>
      <c r="D27" s="60">
        <f>VLOOKUP($A27,'Return Data'!$B$7:$R$2292,10,0)</f>
        <v>20.358499999999999</v>
      </c>
      <c r="E27" s="61">
        <f t="shared" si="0"/>
        <v>4</v>
      </c>
      <c r="F27" s="60">
        <f>VLOOKUP($A27,'Return Data'!$B$7:$R$2292,11,0)</f>
        <v>14.5661</v>
      </c>
      <c r="G27" s="61">
        <f t="shared" si="1"/>
        <v>5</v>
      </c>
      <c r="H27" s="60">
        <f>VLOOKUP($A27,'Return Data'!$B$7:$R$2292,12,0)</f>
        <v>2.3872</v>
      </c>
      <c r="I27" s="61">
        <f t="shared" si="2"/>
        <v>17</v>
      </c>
      <c r="J27" s="60">
        <f>VLOOKUP($A27,'Return Data'!$B$7:$R$2292,13,0)</f>
        <v>-1.3440000000000001</v>
      </c>
      <c r="K27" s="61">
        <f t="shared" si="3"/>
        <v>30</v>
      </c>
      <c r="L27" s="60">
        <f>VLOOKUP($A27,'Return Data'!$B$7:$R$2292,17,0)</f>
        <v>18.188099999999999</v>
      </c>
      <c r="M27" s="61">
        <f t="shared" si="4"/>
        <v>31</v>
      </c>
      <c r="N27" s="60">
        <f>VLOOKUP($A27,'Return Data'!$B$7:$R$2292,14,0)</f>
        <v>12.8912</v>
      </c>
      <c r="O27" s="61">
        <f t="shared" si="8"/>
        <v>30</v>
      </c>
      <c r="P27" s="60">
        <f>VLOOKUP($A27,'Return Data'!$B$7:$R$2292,15,0)</f>
        <v>6.8907999999999996</v>
      </c>
      <c r="Q27" s="61">
        <f>RANK(P27,P$8:P$39,0)</f>
        <v>25</v>
      </c>
      <c r="R27" s="60">
        <f>VLOOKUP($A27,'Return Data'!$B$7:$R$2292,16,0)</f>
        <v>17.327000000000002</v>
      </c>
      <c r="S27" s="62">
        <f t="shared" si="6"/>
        <v>6</v>
      </c>
    </row>
    <row r="28" spans="1:19" x14ac:dyDescent="0.3">
      <c r="A28" s="58" t="s">
        <v>1868</v>
      </c>
      <c r="B28" s="59">
        <f>VLOOKUP($A28,'Return Data'!$B$7:$R$2292,3,0)</f>
        <v>44817</v>
      </c>
      <c r="C28" s="60">
        <f>VLOOKUP($A28,'Return Data'!$B$7:$R$2292,4,0)</f>
        <v>18.047499999999999</v>
      </c>
      <c r="D28" s="60">
        <f>VLOOKUP($A28,'Return Data'!$B$7:$R$2292,10,0)</f>
        <v>18.141300000000001</v>
      </c>
      <c r="E28" s="61">
        <f t="shared" si="0"/>
        <v>14</v>
      </c>
      <c r="F28" s="60">
        <f>VLOOKUP($A28,'Return Data'!$B$7:$R$2292,11,0)</f>
        <v>11.349299999999999</v>
      </c>
      <c r="G28" s="61">
        <f t="shared" si="1"/>
        <v>12</v>
      </c>
      <c r="H28" s="60">
        <f>VLOOKUP($A28,'Return Data'!$B$7:$R$2292,12,0)</f>
        <v>4.9767999999999999</v>
      </c>
      <c r="I28" s="61">
        <f t="shared" si="2"/>
        <v>12</v>
      </c>
      <c r="J28" s="60">
        <f>VLOOKUP($A28,'Return Data'!$B$7:$R$2292,13,0)</f>
        <v>7.5049000000000001</v>
      </c>
      <c r="K28" s="61">
        <f t="shared" si="3"/>
        <v>11</v>
      </c>
      <c r="L28" s="60">
        <f>VLOOKUP($A28,'Return Data'!$B$7:$R$2292,17,0)</f>
        <v>29.430299999999999</v>
      </c>
      <c r="M28" s="61">
        <f t="shared" si="4"/>
        <v>16</v>
      </c>
      <c r="N28" s="60">
        <f>VLOOKUP($A28,'Return Data'!$B$7:$R$2292,14,0)</f>
        <v>19.837499999999999</v>
      </c>
      <c r="O28" s="61">
        <f t="shared" si="8"/>
        <v>19</v>
      </c>
      <c r="P28" s="60"/>
      <c r="Q28" s="61"/>
      <c r="R28" s="60">
        <f>VLOOKUP($A28,'Return Data'!$B$7:$R$2292,16,0)</f>
        <v>15.157299999999999</v>
      </c>
      <c r="S28" s="62">
        <f t="shared" si="6"/>
        <v>19</v>
      </c>
    </row>
    <row r="29" spans="1:19" x14ac:dyDescent="0.3">
      <c r="A29" s="58" t="s">
        <v>1199</v>
      </c>
      <c r="B29" s="59">
        <f>VLOOKUP($A29,'Return Data'!$B$7:$R$2292,3,0)</f>
        <v>44817</v>
      </c>
      <c r="C29" s="60">
        <f>VLOOKUP($A29,'Return Data'!$B$7:$R$2292,4,0)</f>
        <v>179.52359999999999</v>
      </c>
      <c r="D29" s="60">
        <f>VLOOKUP($A29,'Return Data'!$B$7:$R$2292,10,0)</f>
        <v>22.672899999999998</v>
      </c>
      <c r="E29" s="61">
        <f t="shared" si="0"/>
        <v>1</v>
      </c>
      <c r="F29" s="60">
        <f>VLOOKUP($A29,'Return Data'!$B$7:$R$2292,11,0)</f>
        <v>19.197700000000001</v>
      </c>
      <c r="G29" s="61">
        <f t="shared" si="1"/>
        <v>1</v>
      </c>
      <c r="H29" s="60">
        <f>VLOOKUP($A29,'Return Data'!$B$7:$R$2292,12,0)</f>
        <v>13.050599999999999</v>
      </c>
      <c r="I29" s="61">
        <f t="shared" si="2"/>
        <v>2</v>
      </c>
      <c r="J29" s="60">
        <f>VLOOKUP($A29,'Return Data'!$B$7:$R$2292,13,0)</f>
        <v>18.612400000000001</v>
      </c>
      <c r="K29" s="61">
        <f t="shared" si="3"/>
        <v>2</v>
      </c>
      <c r="L29" s="60">
        <f>VLOOKUP($A29,'Return Data'!$B$7:$R$2292,17,0)</f>
        <v>44.238</v>
      </c>
      <c r="M29" s="61">
        <f t="shared" si="4"/>
        <v>2</v>
      </c>
      <c r="N29" s="60">
        <f>VLOOKUP($A29,'Return Data'!$B$7:$R$2292,14,0)</f>
        <v>23.918900000000001</v>
      </c>
      <c r="O29" s="61">
        <f t="shared" si="8"/>
        <v>7</v>
      </c>
      <c r="P29" s="60">
        <f>VLOOKUP($A29,'Return Data'!$B$7:$R$2292,15,0)</f>
        <v>14.6799</v>
      </c>
      <c r="Q29" s="61">
        <f>RANK(P29,P$8:P$39,0)</f>
        <v>7</v>
      </c>
      <c r="R29" s="60">
        <f>VLOOKUP($A29,'Return Data'!$B$7:$R$2292,16,0)</f>
        <v>15.4085</v>
      </c>
      <c r="S29" s="62">
        <f t="shared" si="6"/>
        <v>18</v>
      </c>
    </row>
    <row r="30" spans="1:19" x14ac:dyDescent="0.3">
      <c r="A30" s="58" t="s">
        <v>1655</v>
      </c>
      <c r="B30" s="59">
        <f>VLOOKUP($A30,'Return Data'!$B$7:$R$2292,3,0)</f>
        <v>44817</v>
      </c>
      <c r="C30" s="60">
        <f>VLOOKUP($A30,'Return Data'!$B$7:$R$2292,4,0)</f>
        <v>53.143300000000004</v>
      </c>
      <c r="D30" s="60">
        <f>VLOOKUP($A30,'Return Data'!$B$7:$R$2292,10,0)</f>
        <v>13.0261</v>
      </c>
      <c r="E30" s="61">
        <f t="shared" si="0"/>
        <v>31</v>
      </c>
      <c r="F30" s="60">
        <f>VLOOKUP($A30,'Return Data'!$B$7:$R$2292,11,0)</f>
        <v>6.3037999999999998</v>
      </c>
      <c r="G30" s="61">
        <f t="shared" si="1"/>
        <v>29</v>
      </c>
      <c r="H30" s="60">
        <f>VLOOKUP($A30,'Return Data'!$B$7:$R$2292,12,0)</f>
        <v>-3.5773999999999999</v>
      </c>
      <c r="I30" s="61">
        <f t="shared" si="2"/>
        <v>31</v>
      </c>
      <c r="J30" s="60">
        <f>VLOOKUP($A30,'Return Data'!$B$7:$R$2292,13,0)</f>
        <v>2.8327</v>
      </c>
      <c r="K30" s="61">
        <f t="shared" si="3"/>
        <v>22</v>
      </c>
      <c r="L30" s="60">
        <f>VLOOKUP($A30,'Return Data'!$B$7:$R$2292,17,0)</f>
        <v>29.576499999999999</v>
      </c>
      <c r="M30" s="61">
        <f t="shared" si="4"/>
        <v>14</v>
      </c>
      <c r="N30" s="60">
        <f>VLOOKUP($A30,'Return Data'!$B$7:$R$2292,14,0)</f>
        <v>26.6219</v>
      </c>
      <c r="O30" s="61">
        <f t="shared" si="8"/>
        <v>4</v>
      </c>
      <c r="P30" s="60">
        <f>VLOOKUP($A30,'Return Data'!$B$7:$R$2292,15,0)</f>
        <v>18.9712</v>
      </c>
      <c r="Q30" s="61">
        <f>RANK(P30,P$8:P$39,0)</f>
        <v>2</v>
      </c>
      <c r="R30" s="60">
        <f>VLOOKUP($A30,'Return Data'!$B$7:$R$2292,16,0)</f>
        <v>19.673400000000001</v>
      </c>
      <c r="S30" s="62">
        <f t="shared" si="6"/>
        <v>2</v>
      </c>
    </row>
    <row r="31" spans="1:19" x14ac:dyDescent="0.3">
      <c r="A31" s="58" t="s">
        <v>1683</v>
      </c>
      <c r="B31" s="59">
        <f>VLOOKUP($A31,'Return Data'!$B$7:$R$2292,3,0)</f>
        <v>44817</v>
      </c>
      <c r="C31" s="60">
        <f>VLOOKUP($A31,'Return Data'!$B$7:$R$2292,4,0)</f>
        <v>29.58</v>
      </c>
      <c r="D31" s="60">
        <f>VLOOKUP($A31,'Return Data'!$B$7:$R$2292,10,0)</f>
        <v>17.1021</v>
      </c>
      <c r="E31" s="61">
        <f t="shared" si="0"/>
        <v>21</v>
      </c>
      <c r="F31" s="60">
        <f>VLOOKUP($A31,'Return Data'!$B$7:$R$2292,11,0)</f>
        <v>6.3646000000000003</v>
      </c>
      <c r="G31" s="61">
        <f t="shared" si="1"/>
        <v>28</v>
      </c>
      <c r="H31" s="60">
        <f>VLOOKUP($A31,'Return Data'!$B$7:$R$2292,12,0)</f>
        <v>-1.7276</v>
      </c>
      <c r="I31" s="61">
        <f t="shared" si="2"/>
        <v>29</v>
      </c>
      <c r="J31" s="60">
        <f>VLOOKUP($A31,'Return Data'!$B$7:$R$2292,13,0)</f>
        <v>1.0246</v>
      </c>
      <c r="K31" s="61">
        <f t="shared" si="3"/>
        <v>25</v>
      </c>
      <c r="L31" s="60">
        <f>VLOOKUP($A31,'Return Data'!$B$7:$R$2292,17,0)</f>
        <v>33.5441</v>
      </c>
      <c r="M31" s="61">
        <f t="shared" si="4"/>
        <v>9</v>
      </c>
      <c r="N31" s="60">
        <f>VLOOKUP($A31,'Return Data'!$B$7:$R$2292,14,0)</f>
        <v>30.0778</v>
      </c>
      <c r="O31" s="61">
        <f t="shared" si="8"/>
        <v>2</v>
      </c>
      <c r="P31" s="60">
        <f>VLOOKUP($A31,'Return Data'!$B$7:$R$2292,15,0)</f>
        <v>17.325199999999999</v>
      </c>
      <c r="Q31" s="61">
        <f>RANK(P31,P$8:P$39,0)</f>
        <v>3</v>
      </c>
      <c r="R31" s="60">
        <f>VLOOKUP($A31,'Return Data'!$B$7:$R$2292,16,0)</f>
        <v>15.481999999999999</v>
      </c>
      <c r="S31" s="62">
        <f t="shared" si="6"/>
        <v>16</v>
      </c>
    </row>
    <row r="32" spans="1:19" x14ac:dyDescent="0.3">
      <c r="A32" s="58" t="s">
        <v>1201</v>
      </c>
      <c r="B32" s="59">
        <f>VLOOKUP($A32,'Return Data'!$B$7:$R$2292,3,0)</f>
        <v>44817</v>
      </c>
      <c r="C32" s="60">
        <f>VLOOKUP($A32,'Return Data'!$B$7:$R$2292,4,0)</f>
        <v>477.4914</v>
      </c>
      <c r="D32" s="60">
        <f>VLOOKUP($A32,'Return Data'!$B$7:$R$2292,10,0)</f>
        <v>20.0275</v>
      </c>
      <c r="E32" s="61">
        <f t="shared" si="0"/>
        <v>7</v>
      </c>
      <c r="F32" s="60">
        <f>VLOOKUP($A32,'Return Data'!$B$7:$R$2292,11,0)</f>
        <v>15.208600000000001</v>
      </c>
      <c r="G32" s="61">
        <f t="shared" si="1"/>
        <v>3</v>
      </c>
      <c r="H32" s="60">
        <f>VLOOKUP($A32,'Return Data'!$B$7:$R$2292,12,0)</f>
        <v>7.1554000000000002</v>
      </c>
      <c r="I32" s="61">
        <f t="shared" si="2"/>
        <v>5</v>
      </c>
      <c r="J32" s="60">
        <f>VLOOKUP($A32,'Return Data'!$B$7:$R$2292,13,0)</f>
        <v>14.9976</v>
      </c>
      <c r="K32" s="61">
        <f t="shared" si="3"/>
        <v>3</v>
      </c>
      <c r="L32" s="60">
        <f>VLOOKUP($A32,'Return Data'!$B$7:$R$2292,17,0)</f>
        <v>46.121099999999998</v>
      </c>
      <c r="M32" s="61">
        <f t="shared" si="4"/>
        <v>1</v>
      </c>
      <c r="N32" s="60">
        <f>VLOOKUP($A32,'Return Data'!$B$7:$R$2292,14,0)</f>
        <v>40.0351</v>
      </c>
      <c r="O32" s="61">
        <f t="shared" si="8"/>
        <v>1</v>
      </c>
      <c r="P32" s="60">
        <f>VLOOKUP($A32,'Return Data'!$B$7:$R$2292,15,0)</f>
        <v>23.271899999999999</v>
      </c>
      <c r="Q32" s="61">
        <f>RANK(P32,P$8:P$39,0)</f>
        <v>1</v>
      </c>
      <c r="R32" s="60">
        <f>VLOOKUP($A32,'Return Data'!$B$7:$R$2292,16,0)</f>
        <v>21.24</v>
      </c>
      <c r="S32" s="62">
        <f t="shared" si="6"/>
        <v>1</v>
      </c>
    </row>
    <row r="33" spans="1:19" x14ac:dyDescent="0.3">
      <c r="A33" s="58" t="s">
        <v>1685</v>
      </c>
      <c r="B33" s="59">
        <f>VLOOKUP($A33,'Return Data'!$B$7:$R$2292,3,0)</f>
        <v>44817</v>
      </c>
      <c r="C33" s="60">
        <f>VLOOKUP($A33,'Return Data'!$B$7:$R$2292,4,0)</f>
        <v>85.602699999999999</v>
      </c>
      <c r="D33" s="60">
        <f>VLOOKUP($A33,'Return Data'!$B$7:$R$2292,10,0)</f>
        <v>14.696999999999999</v>
      </c>
      <c r="E33" s="61">
        <f t="shared" si="0"/>
        <v>30</v>
      </c>
      <c r="F33" s="60">
        <f>VLOOKUP($A33,'Return Data'!$B$7:$R$2292,11,0)</f>
        <v>7.7234999999999996</v>
      </c>
      <c r="G33" s="61">
        <f t="shared" si="1"/>
        <v>25</v>
      </c>
      <c r="H33" s="60">
        <f>VLOOKUP($A33,'Return Data'!$B$7:$R$2292,12,0)</f>
        <v>3.5038999999999998</v>
      </c>
      <c r="I33" s="61">
        <f t="shared" si="2"/>
        <v>16</v>
      </c>
      <c r="J33" s="60">
        <f>VLOOKUP($A33,'Return Data'!$B$7:$R$2292,13,0)</f>
        <v>5.2983000000000002</v>
      </c>
      <c r="K33" s="61">
        <f t="shared" si="3"/>
        <v>17</v>
      </c>
      <c r="L33" s="60">
        <f>VLOOKUP($A33,'Return Data'!$B$7:$R$2292,17,0)</f>
        <v>30.390499999999999</v>
      </c>
      <c r="M33" s="61">
        <f t="shared" si="4"/>
        <v>13</v>
      </c>
      <c r="N33" s="60">
        <f>VLOOKUP($A33,'Return Data'!$B$7:$R$2292,14,0)</f>
        <v>18.930499999999999</v>
      </c>
      <c r="O33" s="61">
        <f t="shared" si="8"/>
        <v>22</v>
      </c>
      <c r="P33" s="60">
        <f>VLOOKUP($A33,'Return Data'!$B$7:$R$2292,15,0)</f>
        <v>12.6221</v>
      </c>
      <c r="Q33" s="61">
        <f>RANK(P33,P$8:P$39,0)</f>
        <v>17</v>
      </c>
      <c r="R33" s="60">
        <f>VLOOKUP($A33,'Return Data'!$B$7:$R$2292,16,0)</f>
        <v>16.7822</v>
      </c>
      <c r="S33" s="62">
        <f t="shared" si="6"/>
        <v>9</v>
      </c>
    </row>
    <row r="34" spans="1:19" x14ac:dyDescent="0.3">
      <c r="A34" s="58" t="s">
        <v>1687</v>
      </c>
      <c r="B34" s="59">
        <f>VLOOKUP($A34,'Return Data'!$B$7:$R$2292,3,0)</f>
        <v>44817</v>
      </c>
      <c r="C34" s="60">
        <f>VLOOKUP($A34,'Return Data'!$B$7:$R$2292,4,0)</f>
        <v>16.588699999999999</v>
      </c>
      <c r="D34" s="60">
        <f>VLOOKUP($A34,'Return Data'!$B$7:$R$2292,10,0)</f>
        <v>19.754999999999999</v>
      </c>
      <c r="E34" s="61">
        <f t="shared" si="0"/>
        <v>8</v>
      </c>
      <c r="F34" s="60">
        <f>VLOOKUP($A34,'Return Data'!$B$7:$R$2292,11,0)</f>
        <v>13.285299999999999</v>
      </c>
      <c r="G34" s="61">
        <f t="shared" si="1"/>
        <v>8</v>
      </c>
      <c r="H34" s="60">
        <f>VLOOKUP($A34,'Return Data'!$B$7:$R$2292,12,0)</f>
        <v>6.1555</v>
      </c>
      <c r="I34" s="61">
        <f t="shared" si="2"/>
        <v>8</v>
      </c>
      <c r="J34" s="60">
        <f>VLOOKUP($A34,'Return Data'!$B$7:$R$2292,13,0)</f>
        <v>8.2093000000000007</v>
      </c>
      <c r="K34" s="61">
        <f t="shared" si="3"/>
        <v>8</v>
      </c>
      <c r="L34" s="60">
        <f>VLOOKUP($A34,'Return Data'!$B$7:$R$2292,17,0)</f>
        <v>24.1966</v>
      </c>
      <c r="M34" s="61">
        <f t="shared" si="4"/>
        <v>27</v>
      </c>
      <c r="N34" s="60">
        <f>VLOOKUP($A34,'Return Data'!$B$7:$R$2292,14,0)</f>
        <v>17.4236</v>
      </c>
      <c r="O34" s="61">
        <f t="shared" si="8"/>
        <v>27</v>
      </c>
      <c r="P34" s="60"/>
      <c r="Q34" s="61"/>
      <c r="R34" s="60">
        <f>VLOOKUP($A34,'Return Data'!$B$7:$R$2292,16,0)</f>
        <v>13.6279</v>
      </c>
      <c r="S34" s="62">
        <f t="shared" si="6"/>
        <v>27</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26</v>
      </c>
      <c r="J35" s="60">
        <f>VLOOKUP($A35,'Return Data'!$B$7:$R$2292,13,0)</f>
        <v>0</v>
      </c>
      <c r="K35" s="61">
        <f t="shared" si="3"/>
        <v>27</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44817</v>
      </c>
      <c r="C36" s="60">
        <f>VLOOKUP($A36,'Return Data'!$B$7:$R$2292,4,0)</f>
        <v>17.547599999999999</v>
      </c>
      <c r="D36" s="60">
        <f>VLOOKUP($A36,'Return Data'!$B$7:$R$2292,10,0)</f>
        <v>15.5839</v>
      </c>
      <c r="E36" s="61">
        <f t="shared" si="0"/>
        <v>29</v>
      </c>
      <c r="F36" s="60">
        <f>VLOOKUP($A36,'Return Data'!$B$7:$R$2292,11,0)</f>
        <v>10.329000000000001</v>
      </c>
      <c r="G36" s="61">
        <f t="shared" si="1"/>
        <v>17</v>
      </c>
      <c r="H36" s="60">
        <f>VLOOKUP($A36,'Return Data'!$B$7:$R$2292,12,0)</f>
        <v>1.9735</v>
      </c>
      <c r="I36" s="61">
        <f t="shared" si="2"/>
        <v>19</v>
      </c>
      <c r="J36" s="60">
        <f>VLOOKUP($A36,'Return Data'!$B$7:$R$2292,13,0)</f>
        <v>3.3439999999999999</v>
      </c>
      <c r="K36" s="61">
        <f t="shared" si="3"/>
        <v>21</v>
      </c>
      <c r="L36" s="60">
        <f>VLOOKUP($A36,'Return Data'!$B$7:$R$2292,17,0)</f>
        <v>23.935400000000001</v>
      </c>
      <c r="M36" s="61">
        <f t="shared" si="4"/>
        <v>29</v>
      </c>
      <c r="N36" s="60">
        <f>VLOOKUP($A36,'Return Data'!$B$7:$R$2292,14,0)</f>
        <v>19.249500000000001</v>
      </c>
      <c r="O36" s="61">
        <f>RANK(N36,N$8:N$39,0)</f>
        <v>21</v>
      </c>
      <c r="P36" s="60"/>
      <c r="Q36" s="61"/>
      <c r="R36" s="60">
        <f>VLOOKUP($A36,'Return Data'!$B$7:$R$2292,16,0)</f>
        <v>15.0063</v>
      </c>
      <c r="S36" s="62">
        <f t="shared" si="6"/>
        <v>21</v>
      </c>
    </row>
    <row r="37" spans="1:19" x14ac:dyDescent="0.3">
      <c r="A37" s="58" t="s">
        <v>1689</v>
      </c>
      <c r="B37" s="59">
        <f>VLOOKUP($A37,'Return Data'!$B$7:$R$2292,3,0)</f>
        <v>44817</v>
      </c>
      <c r="C37" s="60">
        <f>VLOOKUP($A37,'Return Data'!$B$7:$R$2292,4,0)</f>
        <v>166.99</v>
      </c>
      <c r="D37" s="60">
        <f>VLOOKUP($A37,'Return Data'!$B$7:$R$2292,10,0)</f>
        <v>19.654599999999999</v>
      </c>
      <c r="E37" s="61">
        <f t="shared" si="0"/>
        <v>9</v>
      </c>
      <c r="F37" s="60">
        <f>VLOOKUP($A37,'Return Data'!$B$7:$R$2292,11,0)</f>
        <v>12.2395</v>
      </c>
      <c r="G37" s="61">
        <f t="shared" si="1"/>
        <v>10</v>
      </c>
      <c r="H37" s="60">
        <f>VLOOKUP($A37,'Return Data'!$B$7:$R$2292,12,0)</f>
        <v>8.2873999999999999</v>
      </c>
      <c r="I37" s="61">
        <f t="shared" si="2"/>
        <v>3</v>
      </c>
      <c r="J37" s="60">
        <f>VLOOKUP($A37,'Return Data'!$B$7:$R$2292,13,0)</f>
        <v>8.1540999999999997</v>
      </c>
      <c r="K37" s="61">
        <f t="shared" si="3"/>
        <v>9</v>
      </c>
      <c r="L37" s="60">
        <f>VLOOKUP($A37,'Return Data'!$B$7:$R$2292,17,0)</f>
        <v>25.507000000000001</v>
      </c>
      <c r="M37" s="61">
        <f t="shared" si="4"/>
        <v>25</v>
      </c>
      <c r="N37" s="60">
        <f>VLOOKUP($A37,'Return Data'!$B$7:$R$2292,14,0)</f>
        <v>16.021699999999999</v>
      </c>
      <c r="O37" s="61">
        <f>RANK(N37,N$8:N$39,0)</f>
        <v>28</v>
      </c>
      <c r="P37" s="60">
        <f>VLOOKUP($A37,'Return Data'!$B$7:$R$2292,15,0)</f>
        <v>7.1224999999999996</v>
      </c>
      <c r="Q37" s="61">
        <f>RANK(P37,P$8:P$39,0)</f>
        <v>24</v>
      </c>
      <c r="R37" s="60">
        <f>VLOOKUP($A37,'Return Data'!$B$7:$R$2292,16,0)</f>
        <v>10.3842</v>
      </c>
      <c r="S37" s="62">
        <f t="shared" si="6"/>
        <v>31</v>
      </c>
    </row>
    <row r="38" spans="1:19" x14ac:dyDescent="0.3">
      <c r="A38" s="58" t="s">
        <v>1675</v>
      </c>
      <c r="B38" s="59">
        <f>VLOOKUP($A38,'Return Data'!$B$7:$R$2292,3,0)</f>
        <v>44817</v>
      </c>
      <c r="C38" s="60">
        <f>VLOOKUP($A38,'Return Data'!$B$7:$R$2292,4,0)</f>
        <v>37.090000000000003</v>
      </c>
      <c r="D38" s="60">
        <f>VLOOKUP($A38,'Return Data'!$B$7:$R$2292,10,0)</f>
        <v>16.855699999999999</v>
      </c>
      <c r="E38" s="61">
        <f t="shared" si="0"/>
        <v>22</v>
      </c>
      <c r="F38" s="60">
        <f>VLOOKUP($A38,'Return Data'!$B$7:$R$2292,11,0)</f>
        <v>10.255599999999999</v>
      </c>
      <c r="G38" s="61">
        <f t="shared" si="1"/>
        <v>18</v>
      </c>
      <c r="H38" s="60">
        <f>VLOOKUP($A38,'Return Data'!$B$7:$R$2292,12,0)</f>
        <v>1.2835000000000001</v>
      </c>
      <c r="I38" s="61">
        <f t="shared" si="2"/>
        <v>22</v>
      </c>
      <c r="J38" s="60">
        <f>VLOOKUP($A38,'Return Data'!$B$7:$R$2292,13,0)</f>
        <v>3.7772999999999999</v>
      </c>
      <c r="K38" s="61">
        <f t="shared" si="3"/>
        <v>19</v>
      </c>
      <c r="L38" s="60">
        <f>VLOOKUP($A38,'Return Data'!$B$7:$R$2292,17,0)</f>
        <v>29.456900000000001</v>
      </c>
      <c r="M38" s="61">
        <f t="shared" si="4"/>
        <v>15</v>
      </c>
      <c r="N38" s="60">
        <f>VLOOKUP($A38,'Return Data'!$B$7:$R$2292,14,0)</f>
        <v>23.1448</v>
      </c>
      <c r="O38" s="61">
        <f>RANK(N38,N$8:N$39,0)</f>
        <v>12</v>
      </c>
      <c r="P38" s="60">
        <f>VLOOKUP($A38,'Return Data'!$B$7:$R$2292,15,0)</f>
        <v>14.21</v>
      </c>
      <c r="Q38" s="61">
        <f>RANK(P38,P$8:P$39,0)</f>
        <v>9</v>
      </c>
      <c r="R38" s="60">
        <f>VLOOKUP($A38,'Return Data'!$B$7:$R$2292,16,0)</f>
        <v>13.460800000000001</v>
      </c>
      <c r="S38" s="62">
        <f t="shared" si="6"/>
        <v>29</v>
      </c>
    </row>
    <row r="39" spans="1:19" x14ac:dyDescent="0.3">
      <c r="A39" s="58" t="s">
        <v>1741</v>
      </c>
      <c r="B39" s="59">
        <f>VLOOKUP($A39,'Return Data'!$B$7:$R$2292,3,0)</f>
        <v>44817</v>
      </c>
      <c r="C39" s="60">
        <f>VLOOKUP($A39,'Return Data'!$B$7:$R$2292,4,0)</f>
        <v>262.92509999999999</v>
      </c>
      <c r="D39" s="60">
        <f>VLOOKUP($A39,'Return Data'!$B$7:$R$2292,10,0)</f>
        <v>18.688500000000001</v>
      </c>
      <c r="E39" s="61">
        <f t="shared" si="0"/>
        <v>13</v>
      </c>
      <c r="F39" s="60">
        <f>VLOOKUP($A39,'Return Data'!$B$7:$R$2292,11,0)</f>
        <v>5.7137000000000002</v>
      </c>
      <c r="G39" s="61">
        <f t="shared" si="1"/>
        <v>31</v>
      </c>
      <c r="H39" s="60">
        <f>VLOOKUP($A39,'Return Data'!$B$7:$R$2292,12,0)</f>
        <v>-5.1673999999999998</v>
      </c>
      <c r="I39" s="61">
        <f t="shared" si="2"/>
        <v>32</v>
      </c>
      <c r="J39" s="60">
        <f>VLOOKUP($A39,'Return Data'!$B$7:$R$2292,13,0)</f>
        <v>-4.1820000000000004</v>
      </c>
      <c r="K39" s="61">
        <f t="shared" si="3"/>
        <v>32</v>
      </c>
      <c r="L39" s="60">
        <f>VLOOKUP($A39,'Return Data'!$B$7:$R$2292,17,0)</f>
        <v>28.040500000000002</v>
      </c>
      <c r="M39" s="61">
        <f t="shared" si="4"/>
        <v>21</v>
      </c>
      <c r="N39" s="60">
        <f>VLOOKUP($A39,'Return Data'!$B$7:$R$2292,14,0)</f>
        <v>23.215299999999999</v>
      </c>
      <c r="O39" s="61">
        <f>RANK(N39,N$8:N$39,0)</f>
        <v>11</v>
      </c>
      <c r="P39" s="60">
        <f>VLOOKUP($A39,'Return Data'!$B$7:$R$2292,15,0)</f>
        <v>15.7148</v>
      </c>
      <c r="Q39" s="61">
        <f>RANK(P39,P$8:P$39,0)</f>
        <v>4</v>
      </c>
      <c r="R39" s="60">
        <f>VLOOKUP($A39,'Return Data'!$B$7:$R$2292,16,0)</f>
        <v>15.796900000000001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17.493374999999997</v>
      </c>
      <c r="E41" s="69"/>
      <c r="F41" s="70">
        <f>AVERAGE(F8:F39)</f>
        <v>10.429403125000002</v>
      </c>
      <c r="G41" s="69"/>
      <c r="H41" s="70">
        <f>AVERAGE(H8:H39)</f>
        <v>3.2742406250000009</v>
      </c>
      <c r="I41" s="69"/>
      <c r="J41" s="70">
        <f>AVERAGE(J8:J39)</f>
        <v>5.5190125000000014</v>
      </c>
      <c r="K41" s="69"/>
      <c r="L41" s="70">
        <f>AVERAGE(L8:L39)</f>
        <v>29.48400312499999</v>
      </c>
      <c r="M41" s="69"/>
      <c r="N41" s="70">
        <f>AVERAGE(N8:N39)</f>
        <v>21.737916666666667</v>
      </c>
      <c r="O41" s="69"/>
      <c r="P41" s="70">
        <f>AVERAGE(P8:P39)</f>
        <v>13.376036000000001</v>
      </c>
      <c r="Q41" s="69"/>
      <c r="R41" s="70">
        <f>AVERAGE(R8:R39)</f>
        <v>15.107681250000002</v>
      </c>
      <c r="S41" s="71"/>
    </row>
    <row r="42" spans="1:19" x14ac:dyDescent="0.3">
      <c r="A42" s="68" t="s">
        <v>28</v>
      </c>
      <c r="B42" s="69"/>
      <c r="C42" s="69"/>
      <c r="D42" s="70">
        <f>MIN(D8:D39)</f>
        <v>0</v>
      </c>
      <c r="E42" s="69"/>
      <c r="F42" s="70">
        <f>MIN(F8:F39)</f>
        <v>0</v>
      </c>
      <c r="G42" s="69"/>
      <c r="H42" s="70">
        <f>MIN(H8:H39)</f>
        <v>-5.1673999999999998</v>
      </c>
      <c r="I42" s="69"/>
      <c r="J42" s="70">
        <f>MIN(J8:J39)</f>
        <v>-4.1820000000000004</v>
      </c>
      <c r="K42" s="69"/>
      <c r="L42" s="70">
        <f>MIN(L8:L39)</f>
        <v>0</v>
      </c>
      <c r="M42" s="69"/>
      <c r="N42" s="70">
        <f>MIN(N8:N39)</f>
        <v>12.8912</v>
      </c>
      <c r="O42" s="69"/>
      <c r="P42" s="70">
        <f>MIN(P8:P39)</f>
        <v>6.8907999999999996</v>
      </c>
      <c r="Q42" s="69"/>
      <c r="R42" s="70">
        <f>MIN(R8:R39)</f>
        <v>0</v>
      </c>
      <c r="S42" s="71"/>
    </row>
    <row r="43" spans="1:19" ht="15" thickBot="1" x14ac:dyDescent="0.35">
      <c r="A43" s="72" t="s">
        <v>29</v>
      </c>
      <c r="B43" s="73"/>
      <c r="C43" s="73"/>
      <c r="D43" s="74">
        <f>MAX(D8:D39)</f>
        <v>22.672899999999998</v>
      </c>
      <c r="E43" s="73"/>
      <c r="F43" s="74">
        <f>MAX(F8:F39)</f>
        <v>19.197700000000001</v>
      </c>
      <c r="G43" s="73"/>
      <c r="H43" s="74">
        <f>MAX(H8:H39)</f>
        <v>14.2331</v>
      </c>
      <c r="I43" s="73"/>
      <c r="J43" s="74">
        <f>MAX(J8:J39)</f>
        <v>20.317699999999999</v>
      </c>
      <c r="K43" s="73"/>
      <c r="L43" s="74">
        <f>MAX(L8:L39)</f>
        <v>46.121099999999998</v>
      </c>
      <c r="M43" s="73"/>
      <c r="N43" s="74">
        <f>MAX(N8:N39)</f>
        <v>40.0351</v>
      </c>
      <c r="O43" s="73"/>
      <c r="P43" s="74">
        <f>MAX(P8:P39)</f>
        <v>23.271899999999999</v>
      </c>
      <c r="Q43" s="73"/>
      <c r="R43" s="74">
        <f>MAX(R8:R39)</f>
        <v>21.24</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44817</v>
      </c>
      <c r="C8" s="60">
        <f>VLOOKUP($A8,'Return Data'!$B$7:$R$2292,4,0)</f>
        <v>1151.69</v>
      </c>
      <c r="D8" s="60">
        <f>VLOOKUP($A8,'Return Data'!$B$7:$R$2292,10,0)</f>
        <v>16.0639</v>
      </c>
      <c r="E8" s="61">
        <f t="shared" ref="E8:E39" si="0">RANK(D8,D$8:D$39,0)</f>
        <v>25</v>
      </c>
      <c r="F8" s="60">
        <f>VLOOKUP($A8,'Return Data'!$B$7:$R$2292,11,0)</f>
        <v>6.0907999999999998</v>
      </c>
      <c r="G8" s="61">
        <f t="shared" ref="G8:G39" si="1">RANK(F8,F$8:F$39,0)</f>
        <v>27</v>
      </c>
      <c r="H8" s="60">
        <f>VLOOKUP($A8,'Return Data'!$B$7:$R$2292,12,0)</f>
        <v>0.58340000000000003</v>
      </c>
      <c r="I8" s="61">
        <f t="shared" ref="I8:I39" si="2">RANK(H8,H$8:H$39,0)</f>
        <v>22</v>
      </c>
      <c r="J8" s="60">
        <f>VLOOKUP($A8,'Return Data'!$B$7:$R$2292,13,0)</f>
        <v>-0.52859999999999996</v>
      </c>
      <c r="K8" s="61">
        <f t="shared" ref="K8:K39" si="3">RANK(J8,J$8:J$39,0)</f>
        <v>26</v>
      </c>
      <c r="L8" s="60">
        <f>VLOOKUP($A8,'Return Data'!$B$7:$R$2292,17,0)</f>
        <v>27.317699999999999</v>
      </c>
      <c r="M8" s="61">
        <f t="shared" ref="M8:M39" si="4">RANK(L8,L$8:L$39,0)</f>
        <v>18</v>
      </c>
      <c r="N8" s="60">
        <f>VLOOKUP($A8,'Return Data'!$B$7:$R$2292,14,0)</f>
        <v>18.421800000000001</v>
      </c>
      <c r="O8" s="61">
        <f t="shared" ref="O8:O20" si="5">RANK(N8,N$8:N$39,0)</f>
        <v>19</v>
      </c>
      <c r="P8" s="60">
        <f>VLOOKUP($A8,'Return Data'!$B$7:$R$2292,15,0)</f>
        <v>10.317399999999999</v>
      </c>
      <c r="Q8" s="61">
        <f>RANK(P8,P$8:P$39,0)</f>
        <v>19</v>
      </c>
      <c r="R8" s="60">
        <f>VLOOKUP($A8,'Return Data'!$B$7:$R$2292,16,0)</f>
        <v>21.8047</v>
      </c>
      <c r="S8" s="62">
        <f t="shared" ref="S8:S39" si="6">RANK(R8,R$8:R$39,0)</f>
        <v>1</v>
      </c>
    </row>
    <row r="9" spans="1:20" x14ac:dyDescent="0.3">
      <c r="A9" s="58" t="s">
        <v>1680</v>
      </c>
      <c r="B9" s="59">
        <f>VLOOKUP($A9,'Return Data'!$B$7:$R$2292,3,0)</f>
        <v>44817</v>
      </c>
      <c r="C9" s="60">
        <f>VLOOKUP($A9,'Return Data'!$B$7:$R$2292,4,0)</f>
        <v>18.73</v>
      </c>
      <c r="D9" s="60">
        <f>VLOOKUP($A9,'Return Data'!$B$7:$R$2292,10,0)</f>
        <v>17.5031</v>
      </c>
      <c r="E9" s="61">
        <f t="shared" si="0"/>
        <v>15</v>
      </c>
      <c r="F9" s="60">
        <f>VLOOKUP($A9,'Return Data'!$B$7:$R$2292,11,0)</f>
        <v>5.1656000000000004</v>
      </c>
      <c r="G9" s="61">
        <f t="shared" si="1"/>
        <v>31</v>
      </c>
      <c r="H9" s="60">
        <f>VLOOKUP($A9,'Return Data'!$B$7:$R$2292,12,0)</f>
        <v>-3.8994</v>
      </c>
      <c r="I9" s="61">
        <f t="shared" si="2"/>
        <v>30</v>
      </c>
      <c r="J9" s="60">
        <f>VLOOKUP($A9,'Return Data'!$B$7:$R$2292,13,0)</f>
        <v>-2.6507000000000001</v>
      </c>
      <c r="K9" s="61">
        <f t="shared" si="3"/>
        <v>30</v>
      </c>
      <c r="L9" s="60">
        <f>VLOOKUP($A9,'Return Data'!$B$7:$R$2292,17,0)</f>
        <v>23.279499999999999</v>
      </c>
      <c r="M9" s="61">
        <f t="shared" si="4"/>
        <v>26</v>
      </c>
      <c r="N9" s="60">
        <f>VLOOKUP($A9,'Return Data'!$B$7:$R$2292,14,0)</f>
        <v>17.265999999999998</v>
      </c>
      <c r="O9" s="61">
        <f t="shared" si="5"/>
        <v>24</v>
      </c>
      <c r="P9" s="60"/>
      <c r="Q9" s="61"/>
      <c r="R9" s="60">
        <f>VLOOKUP($A9,'Return Data'!$B$7:$R$2292,16,0)</f>
        <v>13.8908</v>
      </c>
      <c r="S9" s="62">
        <f t="shared" si="6"/>
        <v>19</v>
      </c>
    </row>
    <row r="10" spans="1:20" x14ac:dyDescent="0.3">
      <c r="A10" s="58" t="s">
        <v>2004</v>
      </c>
      <c r="B10" s="59">
        <f>VLOOKUP($A10,'Return Data'!$B$7:$R$2292,3,0)</f>
        <v>44817</v>
      </c>
      <c r="C10" s="60">
        <f>VLOOKUP($A10,'Return Data'!$B$7:$R$2292,4,0)</f>
        <v>174.7938</v>
      </c>
      <c r="D10" s="60">
        <f>VLOOKUP($A10,'Return Data'!$B$7:$R$2292,10,0)</f>
        <v>17.0928</v>
      </c>
      <c r="E10" s="61">
        <f t="shared" si="0"/>
        <v>18</v>
      </c>
      <c r="F10" s="60">
        <f>VLOOKUP($A10,'Return Data'!$B$7:$R$2292,11,0)</f>
        <v>6.1393000000000004</v>
      </c>
      <c r="G10" s="61">
        <f t="shared" si="1"/>
        <v>26</v>
      </c>
      <c r="H10" s="60">
        <f>VLOOKUP($A10,'Return Data'!$B$7:$R$2292,12,0)</f>
        <v>-0.1464</v>
      </c>
      <c r="I10" s="61">
        <f t="shared" si="2"/>
        <v>25</v>
      </c>
      <c r="J10" s="60">
        <f>VLOOKUP($A10,'Return Data'!$B$7:$R$2292,13,0)</f>
        <v>5.0696000000000003</v>
      </c>
      <c r="K10" s="61">
        <f t="shared" si="3"/>
        <v>15</v>
      </c>
      <c r="L10" s="60">
        <f>VLOOKUP($A10,'Return Data'!$B$7:$R$2292,17,0)</f>
        <v>33.473500000000001</v>
      </c>
      <c r="M10" s="61">
        <f t="shared" si="4"/>
        <v>6</v>
      </c>
      <c r="N10" s="60">
        <f>VLOOKUP($A10,'Return Data'!$B$7:$R$2292,14,0)</f>
        <v>23.156700000000001</v>
      </c>
      <c r="O10" s="61">
        <f t="shared" si="5"/>
        <v>5</v>
      </c>
      <c r="P10" s="60">
        <f>VLOOKUP($A10,'Return Data'!$B$7:$R$2292,15,0)</f>
        <v>12.1137</v>
      </c>
      <c r="Q10" s="61">
        <f t="shared" ref="Q10:Q20" si="7">RANK(P10,P$8:P$39,0)</f>
        <v>15</v>
      </c>
      <c r="R10" s="60">
        <f>VLOOKUP($A10,'Return Data'!$B$7:$R$2292,16,0)</f>
        <v>16.235700000000001</v>
      </c>
      <c r="S10" s="62">
        <f t="shared" si="6"/>
        <v>10</v>
      </c>
    </row>
    <row r="11" spans="1:20" x14ac:dyDescent="0.3">
      <c r="A11" s="58" t="s">
        <v>1699</v>
      </c>
      <c r="B11" s="59">
        <f>VLOOKUP($A11,'Return Data'!$B$7:$R$2292,3,0)</f>
        <v>44817</v>
      </c>
      <c r="C11" s="60">
        <f>VLOOKUP($A11,'Return Data'!$B$7:$R$2292,4,0)</f>
        <v>230.3</v>
      </c>
      <c r="D11" s="60">
        <f>VLOOKUP($A11,'Return Data'!$B$7:$R$2292,10,0)</f>
        <v>16.119599999999998</v>
      </c>
      <c r="E11" s="61">
        <f t="shared" si="0"/>
        <v>24</v>
      </c>
      <c r="F11" s="60">
        <f>VLOOKUP($A11,'Return Data'!$B$7:$R$2292,11,0)</f>
        <v>7.8638000000000003</v>
      </c>
      <c r="G11" s="61">
        <f t="shared" si="1"/>
        <v>23</v>
      </c>
      <c r="H11" s="60">
        <f>VLOOKUP($A11,'Return Data'!$B$7:$R$2292,12,0)</f>
        <v>0.64680000000000004</v>
      </c>
      <c r="I11" s="61">
        <f t="shared" si="2"/>
        <v>21</v>
      </c>
      <c r="J11" s="60">
        <f>VLOOKUP($A11,'Return Data'!$B$7:$R$2292,13,0)</f>
        <v>1.2219</v>
      </c>
      <c r="K11" s="61">
        <f t="shared" si="3"/>
        <v>24</v>
      </c>
      <c r="L11" s="60">
        <f>VLOOKUP($A11,'Return Data'!$B$7:$R$2292,17,0)</f>
        <v>26.151199999999999</v>
      </c>
      <c r="M11" s="61">
        <f t="shared" si="4"/>
        <v>22</v>
      </c>
      <c r="N11" s="60">
        <f>VLOOKUP($A11,'Return Data'!$B$7:$R$2292,14,0)</f>
        <v>21.604700000000001</v>
      </c>
      <c r="O11" s="61">
        <f t="shared" si="5"/>
        <v>12</v>
      </c>
      <c r="P11" s="60">
        <f>VLOOKUP($A11,'Return Data'!$B$7:$R$2292,15,0)</f>
        <v>13.99</v>
      </c>
      <c r="Q11" s="61">
        <f t="shared" si="7"/>
        <v>5</v>
      </c>
      <c r="R11" s="60">
        <f>VLOOKUP($A11,'Return Data'!$B$7:$R$2292,16,0)</f>
        <v>17.944900000000001</v>
      </c>
      <c r="S11" s="62">
        <f t="shared" si="6"/>
        <v>5</v>
      </c>
    </row>
    <row r="12" spans="1:20" x14ac:dyDescent="0.3">
      <c r="A12" s="94" t="s">
        <v>1740</v>
      </c>
      <c r="B12" s="59">
        <f>VLOOKUP($A12,'Return Data'!$B$7:$R$2292,3,0)</f>
        <v>44817</v>
      </c>
      <c r="C12" s="60">
        <f>VLOOKUP($A12,'Return Data'!$B$7:$R$2292,4,0)</f>
        <v>66.501000000000005</v>
      </c>
      <c r="D12" s="60">
        <f>VLOOKUP($A12,'Return Data'!$B$7:$R$2292,10,0)</f>
        <v>19.774100000000001</v>
      </c>
      <c r="E12" s="61">
        <f t="shared" si="0"/>
        <v>6</v>
      </c>
      <c r="F12" s="60">
        <f>VLOOKUP($A12,'Return Data'!$B$7:$R$2292,11,0)</f>
        <v>10.0372</v>
      </c>
      <c r="G12" s="61">
        <f t="shared" si="1"/>
        <v>15</v>
      </c>
      <c r="H12" s="60">
        <f>VLOOKUP($A12,'Return Data'!$B$7:$R$2292,12,0)</f>
        <v>-1.1798999999999999</v>
      </c>
      <c r="I12" s="61">
        <f t="shared" si="2"/>
        <v>28</v>
      </c>
      <c r="J12" s="60">
        <f>VLOOKUP($A12,'Return Data'!$B$7:$R$2292,13,0)</f>
        <v>-1.8117000000000001</v>
      </c>
      <c r="K12" s="61">
        <f t="shared" si="3"/>
        <v>28</v>
      </c>
      <c r="L12" s="60">
        <f>VLOOKUP($A12,'Return Data'!$B$7:$R$2292,17,0)</f>
        <v>27.486799999999999</v>
      </c>
      <c r="M12" s="61">
        <f t="shared" si="4"/>
        <v>17</v>
      </c>
      <c r="N12" s="60">
        <f>VLOOKUP($A12,'Return Data'!$B$7:$R$2292,14,0)</f>
        <v>19.7652</v>
      </c>
      <c r="O12" s="61">
        <f t="shared" si="5"/>
        <v>16</v>
      </c>
      <c r="P12" s="60">
        <f>VLOOKUP($A12,'Return Data'!$B$7:$R$2292,15,0)</f>
        <v>12.6717</v>
      </c>
      <c r="Q12" s="61">
        <f t="shared" si="7"/>
        <v>11</v>
      </c>
      <c r="R12" s="60">
        <f>VLOOKUP($A12,'Return Data'!$B$7:$R$2292,16,0)</f>
        <v>13.2014</v>
      </c>
      <c r="S12" s="62">
        <f t="shared" si="6"/>
        <v>21</v>
      </c>
    </row>
    <row r="13" spans="1:20" x14ac:dyDescent="0.3">
      <c r="A13" s="94" t="s">
        <v>1663</v>
      </c>
      <c r="B13" s="59">
        <f>VLOOKUP($A13,'Return Data'!$B$7:$R$2292,3,0)</f>
        <v>44817</v>
      </c>
      <c r="C13" s="60">
        <f>VLOOKUP($A13,'Return Data'!$B$7:$R$2292,4,0)</f>
        <v>23.972000000000001</v>
      </c>
      <c r="D13" s="60">
        <f>VLOOKUP($A13,'Return Data'!$B$7:$R$2292,10,0)</f>
        <v>18.8262</v>
      </c>
      <c r="E13" s="61">
        <f t="shared" si="0"/>
        <v>11</v>
      </c>
      <c r="F13" s="60">
        <f>VLOOKUP($A13,'Return Data'!$B$7:$R$2292,11,0)</f>
        <v>10.185700000000001</v>
      </c>
      <c r="G13" s="61">
        <f t="shared" si="1"/>
        <v>13</v>
      </c>
      <c r="H13" s="60">
        <f>VLOOKUP($A13,'Return Data'!$B$7:$R$2292,12,0)</f>
        <v>4.1898</v>
      </c>
      <c r="I13" s="61">
        <f t="shared" si="2"/>
        <v>11</v>
      </c>
      <c r="J13" s="60">
        <f>VLOOKUP($A13,'Return Data'!$B$7:$R$2292,13,0)</f>
        <v>5.6314000000000002</v>
      </c>
      <c r="K13" s="61">
        <f t="shared" si="3"/>
        <v>12</v>
      </c>
      <c r="L13" s="60">
        <f>VLOOKUP($A13,'Return Data'!$B$7:$R$2292,17,0)</f>
        <v>29.468900000000001</v>
      </c>
      <c r="M13" s="61">
        <f t="shared" si="4"/>
        <v>12</v>
      </c>
      <c r="N13" s="60">
        <f>VLOOKUP($A13,'Return Data'!$B$7:$R$2292,14,0)</f>
        <v>19.993500000000001</v>
      </c>
      <c r="O13" s="61">
        <f t="shared" si="5"/>
        <v>15</v>
      </c>
      <c r="P13" s="60">
        <f>VLOOKUP($A13,'Return Data'!$B$7:$R$2292,15,0)</f>
        <v>12.6997</v>
      </c>
      <c r="Q13" s="61">
        <f t="shared" si="7"/>
        <v>10</v>
      </c>
      <c r="R13" s="60">
        <f>VLOOKUP($A13,'Return Data'!$B$7:$R$2292,16,0)</f>
        <v>12.1686</v>
      </c>
      <c r="S13" s="62">
        <f t="shared" si="6"/>
        <v>26</v>
      </c>
    </row>
    <row r="14" spans="1:20" x14ac:dyDescent="0.3">
      <c r="A14" s="58" t="s">
        <v>1668</v>
      </c>
      <c r="B14" s="59">
        <f>VLOOKUP($A14,'Return Data'!$B$7:$R$2292,3,0)</f>
        <v>44817</v>
      </c>
      <c r="C14" s="60">
        <f>VLOOKUP($A14,'Return Data'!$B$7:$R$2292,4,0)</f>
        <v>1010.0968</v>
      </c>
      <c r="D14" s="60">
        <f>VLOOKUP($A14,'Return Data'!$B$7:$R$2292,10,0)</f>
        <v>17.036000000000001</v>
      </c>
      <c r="E14" s="61">
        <f t="shared" si="0"/>
        <v>20</v>
      </c>
      <c r="F14" s="60">
        <f>VLOOKUP($A14,'Return Data'!$B$7:$R$2292,11,0)</f>
        <v>10.9057</v>
      </c>
      <c r="G14" s="61">
        <f t="shared" si="1"/>
        <v>12</v>
      </c>
      <c r="H14" s="60">
        <f>VLOOKUP($A14,'Return Data'!$B$7:$R$2292,12,0)</f>
        <v>4.5580999999999996</v>
      </c>
      <c r="I14" s="61">
        <f t="shared" si="2"/>
        <v>9</v>
      </c>
      <c r="J14" s="60">
        <f>VLOOKUP($A14,'Return Data'!$B$7:$R$2292,13,0)</f>
        <v>9.6275999999999993</v>
      </c>
      <c r="K14" s="61">
        <f t="shared" si="3"/>
        <v>4</v>
      </c>
      <c r="L14" s="60">
        <f>VLOOKUP($A14,'Return Data'!$B$7:$R$2292,17,0)</f>
        <v>35.3568</v>
      </c>
      <c r="M14" s="61">
        <f t="shared" si="4"/>
        <v>5</v>
      </c>
      <c r="N14" s="60">
        <f>VLOOKUP($A14,'Return Data'!$B$7:$R$2292,14,0)</f>
        <v>22.375399999999999</v>
      </c>
      <c r="O14" s="61">
        <f t="shared" si="5"/>
        <v>7</v>
      </c>
      <c r="P14" s="60">
        <f>VLOOKUP($A14,'Return Data'!$B$7:$R$2292,15,0)</f>
        <v>12.4419</v>
      </c>
      <c r="Q14" s="61">
        <f t="shared" si="7"/>
        <v>12</v>
      </c>
      <c r="R14" s="60">
        <f>VLOOKUP($A14,'Return Data'!$B$7:$R$2292,16,0)</f>
        <v>17.936299999999999</v>
      </c>
      <c r="S14" s="62">
        <f t="shared" si="6"/>
        <v>6</v>
      </c>
    </row>
    <row r="15" spans="1:20" x14ac:dyDescent="0.3">
      <c r="A15" s="58" t="s">
        <v>1670</v>
      </c>
      <c r="B15" s="59">
        <f>VLOOKUP($A15,'Return Data'!$B$7:$R$2292,3,0)</f>
        <v>44817</v>
      </c>
      <c r="C15" s="60">
        <f>VLOOKUP($A15,'Return Data'!$B$7:$R$2292,4,0)</f>
        <v>1123.5530000000001</v>
      </c>
      <c r="D15" s="60">
        <f>VLOOKUP($A15,'Return Data'!$B$7:$R$2292,10,0)</f>
        <v>17.3308</v>
      </c>
      <c r="E15" s="61">
        <f t="shared" si="0"/>
        <v>16</v>
      </c>
      <c r="F15" s="60">
        <f>VLOOKUP($A15,'Return Data'!$B$7:$R$2292,11,0)</f>
        <v>15.873100000000001</v>
      </c>
      <c r="G15" s="61">
        <f t="shared" si="1"/>
        <v>2</v>
      </c>
      <c r="H15" s="60">
        <f>VLOOKUP($A15,'Return Data'!$B$7:$R$2292,12,0)</f>
        <v>13.6548</v>
      </c>
      <c r="I15" s="61">
        <f t="shared" si="2"/>
        <v>1</v>
      </c>
      <c r="J15" s="60">
        <f>VLOOKUP($A15,'Return Data'!$B$7:$R$2292,13,0)</f>
        <v>19.531099999999999</v>
      </c>
      <c r="K15" s="61">
        <f t="shared" si="3"/>
        <v>1</v>
      </c>
      <c r="L15" s="60">
        <f>VLOOKUP($A15,'Return Data'!$B$7:$R$2292,17,0)</f>
        <v>39.088799999999999</v>
      </c>
      <c r="M15" s="61">
        <f t="shared" si="4"/>
        <v>3</v>
      </c>
      <c r="N15" s="60">
        <f>VLOOKUP($A15,'Return Data'!$B$7:$R$2292,14,0)</f>
        <v>20.809200000000001</v>
      </c>
      <c r="O15" s="61">
        <f t="shared" si="5"/>
        <v>13</v>
      </c>
      <c r="P15" s="60">
        <f>VLOOKUP($A15,'Return Data'!$B$7:$R$2292,15,0)</f>
        <v>13.319900000000001</v>
      </c>
      <c r="Q15" s="61">
        <f t="shared" si="7"/>
        <v>8</v>
      </c>
      <c r="R15" s="60">
        <f>VLOOKUP($A15,'Return Data'!$B$7:$R$2292,16,0)</f>
        <v>18.5717</v>
      </c>
      <c r="S15" s="62">
        <f t="shared" si="6"/>
        <v>4</v>
      </c>
    </row>
    <row r="16" spans="1:20" x14ac:dyDescent="0.3">
      <c r="A16" s="102" t="s">
        <v>1664</v>
      </c>
      <c r="B16" s="59">
        <f>VLOOKUP($A16,'Return Data'!$B$7:$R$2292,3,0)</f>
        <v>44817</v>
      </c>
      <c r="C16" s="60">
        <f>VLOOKUP($A16,'Return Data'!$B$7:$R$2292,4,0)</f>
        <v>133.12209999999999</v>
      </c>
      <c r="D16" s="60">
        <f>VLOOKUP($A16,'Return Data'!$B$7:$R$2292,10,0)</f>
        <v>17.0898</v>
      </c>
      <c r="E16" s="61">
        <f t="shared" si="0"/>
        <v>19</v>
      </c>
      <c r="F16" s="60">
        <f>VLOOKUP($A16,'Return Data'!$B$7:$R$2292,11,0)</f>
        <v>7.1341999999999999</v>
      </c>
      <c r="G16" s="61">
        <f t="shared" si="1"/>
        <v>25</v>
      </c>
      <c r="H16" s="60">
        <f>VLOOKUP($A16,'Return Data'!$B$7:$R$2292,12,0)</f>
        <v>-1.1228</v>
      </c>
      <c r="I16" s="61">
        <f t="shared" si="2"/>
        <v>27</v>
      </c>
      <c r="J16" s="60">
        <f>VLOOKUP($A16,'Return Data'!$B$7:$R$2292,13,0)</f>
        <v>2.1286999999999998</v>
      </c>
      <c r="K16" s="61">
        <f t="shared" si="3"/>
        <v>20</v>
      </c>
      <c r="L16" s="60">
        <f>VLOOKUP($A16,'Return Data'!$B$7:$R$2292,17,0)</f>
        <v>26.5913</v>
      </c>
      <c r="M16" s="61">
        <f t="shared" si="4"/>
        <v>21</v>
      </c>
      <c r="N16" s="60">
        <f>VLOOKUP($A16,'Return Data'!$B$7:$R$2292,14,0)</f>
        <v>18.927800000000001</v>
      </c>
      <c r="O16" s="61">
        <f t="shared" si="5"/>
        <v>17</v>
      </c>
      <c r="P16" s="60">
        <f>VLOOKUP($A16,'Return Data'!$B$7:$R$2292,15,0)</f>
        <v>9.0669000000000004</v>
      </c>
      <c r="Q16" s="61">
        <f t="shared" si="7"/>
        <v>23</v>
      </c>
      <c r="R16" s="60">
        <f>VLOOKUP($A16,'Return Data'!$B$7:$R$2292,16,0)</f>
        <v>14.9634</v>
      </c>
      <c r="S16" s="62">
        <f t="shared" si="6"/>
        <v>16</v>
      </c>
    </row>
    <row r="17" spans="1:19" x14ac:dyDescent="0.3">
      <c r="A17" s="103" t="s">
        <v>1189</v>
      </c>
      <c r="B17" s="59">
        <f>VLOOKUP($A17,'Return Data'!$B$7:$R$2292,3,0)</f>
        <v>44817</v>
      </c>
      <c r="C17" s="60">
        <f>VLOOKUP($A17,'Return Data'!$B$7:$R$2292,4,0)</f>
        <v>468.56</v>
      </c>
      <c r="D17" s="60">
        <f>VLOOKUP($A17,'Return Data'!$B$7:$R$2292,10,0)</f>
        <v>17.1752</v>
      </c>
      <c r="E17" s="61">
        <f t="shared" si="0"/>
        <v>17</v>
      </c>
      <c r="F17" s="60">
        <f>VLOOKUP($A17,'Return Data'!$B$7:$R$2292,11,0)</f>
        <v>11.980499999999999</v>
      </c>
      <c r="G17" s="61">
        <f t="shared" si="1"/>
        <v>10</v>
      </c>
      <c r="H17" s="60">
        <f>VLOOKUP($A17,'Return Data'!$B$7:$R$2292,12,0)</f>
        <v>4.3285</v>
      </c>
      <c r="I17" s="61">
        <f t="shared" si="2"/>
        <v>10</v>
      </c>
      <c r="J17" s="60">
        <f>VLOOKUP($A17,'Return Data'!$B$7:$R$2292,13,0)</f>
        <v>6.7431999999999999</v>
      </c>
      <c r="K17" s="61">
        <f t="shared" si="3"/>
        <v>8</v>
      </c>
      <c r="L17" s="60">
        <f>VLOOKUP($A17,'Return Data'!$B$7:$R$2292,17,0)</f>
        <v>32.7211</v>
      </c>
      <c r="M17" s="61">
        <f t="shared" si="4"/>
        <v>8</v>
      </c>
      <c r="N17" s="60">
        <f>VLOOKUP($A17,'Return Data'!$B$7:$R$2292,14,0)</f>
        <v>18.840499999999999</v>
      </c>
      <c r="O17" s="61">
        <f t="shared" si="5"/>
        <v>18</v>
      </c>
      <c r="P17" s="60">
        <f>VLOOKUP($A17,'Return Data'!$B$7:$R$2292,15,0)</f>
        <v>12.417400000000001</v>
      </c>
      <c r="Q17" s="61">
        <f t="shared" si="7"/>
        <v>13</v>
      </c>
      <c r="R17" s="60">
        <f>VLOOKUP($A17,'Return Data'!$B$7:$R$2292,16,0)</f>
        <v>14.745200000000001</v>
      </c>
      <c r="S17" s="62">
        <f t="shared" si="6"/>
        <v>17</v>
      </c>
    </row>
    <row r="18" spans="1:19" x14ac:dyDescent="0.3">
      <c r="A18" s="58" t="s">
        <v>1672</v>
      </c>
      <c r="B18" s="59">
        <f>VLOOKUP($A18,'Return Data'!$B$7:$R$2292,3,0)</f>
        <v>44817</v>
      </c>
      <c r="C18" s="60">
        <f>VLOOKUP($A18,'Return Data'!$B$7:$R$2292,4,0)</f>
        <v>36.880000000000003</v>
      </c>
      <c r="D18" s="60">
        <f>VLOOKUP($A18,'Return Data'!$B$7:$R$2292,10,0)</f>
        <v>21.236000000000001</v>
      </c>
      <c r="E18" s="61">
        <f t="shared" si="0"/>
        <v>2</v>
      </c>
      <c r="F18" s="60">
        <f>VLOOKUP($A18,'Return Data'!$B$7:$R$2292,11,0)</f>
        <v>11.0509</v>
      </c>
      <c r="G18" s="61">
        <f t="shared" si="1"/>
        <v>11</v>
      </c>
      <c r="H18" s="60">
        <f>VLOOKUP($A18,'Return Data'!$B$7:$R$2292,12,0)</f>
        <v>5.3413000000000004</v>
      </c>
      <c r="I18" s="61">
        <f t="shared" si="2"/>
        <v>7</v>
      </c>
      <c r="J18" s="60">
        <f>VLOOKUP($A18,'Return Data'!$B$7:$R$2292,13,0)</f>
        <v>8.3112999999999992</v>
      </c>
      <c r="K18" s="61">
        <f t="shared" si="3"/>
        <v>6</v>
      </c>
      <c r="L18" s="60">
        <f>VLOOKUP($A18,'Return Data'!$B$7:$R$2292,17,0)</f>
        <v>31.026800000000001</v>
      </c>
      <c r="M18" s="61">
        <f t="shared" si="4"/>
        <v>10</v>
      </c>
      <c r="N18" s="60">
        <f>VLOOKUP($A18,'Return Data'!$B$7:$R$2292,14,0)</f>
        <v>22.340199999999999</v>
      </c>
      <c r="O18" s="61">
        <f t="shared" si="5"/>
        <v>8</v>
      </c>
      <c r="P18" s="60">
        <f>VLOOKUP($A18,'Return Data'!$B$7:$R$2292,15,0)</f>
        <v>13.0116</v>
      </c>
      <c r="Q18" s="61">
        <f t="shared" si="7"/>
        <v>9</v>
      </c>
      <c r="R18" s="60">
        <f>VLOOKUP($A18,'Return Data'!$B$7:$R$2292,16,0)</f>
        <v>16.661999999999999</v>
      </c>
      <c r="S18" s="62">
        <f t="shared" si="6"/>
        <v>9</v>
      </c>
    </row>
    <row r="19" spans="1:19" x14ac:dyDescent="0.3">
      <c r="A19" s="58" t="s">
        <v>1694</v>
      </c>
      <c r="B19" s="59">
        <f>VLOOKUP($A19,'Return Data'!$B$7:$R$2292,3,0)</f>
        <v>44817</v>
      </c>
      <c r="C19" s="60">
        <f>VLOOKUP($A19,'Return Data'!$B$7:$R$2292,4,0)</f>
        <v>142.71100000000001</v>
      </c>
      <c r="D19" s="60">
        <f>VLOOKUP($A19,'Return Data'!$B$7:$R$2292,10,0)</f>
        <v>20.3398</v>
      </c>
      <c r="E19" s="61">
        <f t="shared" si="0"/>
        <v>3</v>
      </c>
      <c r="F19" s="60">
        <f>VLOOKUP($A19,'Return Data'!$B$7:$R$2292,11,0)</f>
        <v>9.3236000000000008</v>
      </c>
      <c r="G19" s="61">
        <f t="shared" si="1"/>
        <v>21</v>
      </c>
      <c r="H19" s="60">
        <f>VLOOKUP($A19,'Return Data'!$B$7:$R$2292,12,0)</f>
        <v>3.1894</v>
      </c>
      <c r="I19" s="61">
        <f t="shared" si="2"/>
        <v>14</v>
      </c>
      <c r="J19" s="60">
        <f>VLOOKUP($A19,'Return Data'!$B$7:$R$2292,13,0)</f>
        <v>6.4371999999999998</v>
      </c>
      <c r="K19" s="61">
        <f t="shared" si="3"/>
        <v>10</v>
      </c>
      <c r="L19" s="60">
        <f>VLOOKUP($A19,'Return Data'!$B$7:$R$2292,17,0)</f>
        <v>27.953199999999999</v>
      </c>
      <c r="M19" s="61">
        <f t="shared" si="4"/>
        <v>16</v>
      </c>
      <c r="N19" s="60">
        <f>VLOOKUP($A19,'Return Data'!$B$7:$R$2292,14,0)</f>
        <v>17.077200000000001</v>
      </c>
      <c r="O19" s="61">
        <f t="shared" si="5"/>
        <v>25</v>
      </c>
      <c r="P19" s="60">
        <f>VLOOKUP($A19,'Return Data'!$B$7:$R$2292,15,0)</f>
        <v>9.1305999999999994</v>
      </c>
      <c r="Q19" s="61">
        <f t="shared" si="7"/>
        <v>22</v>
      </c>
      <c r="R19" s="60">
        <f>VLOOKUP($A19,'Return Data'!$B$7:$R$2292,16,0)</f>
        <v>16.957999999999998</v>
      </c>
      <c r="S19" s="62">
        <f t="shared" si="6"/>
        <v>8</v>
      </c>
    </row>
    <row r="20" spans="1:19" x14ac:dyDescent="0.3">
      <c r="A20" s="58" t="s">
        <v>1192</v>
      </c>
      <c r="B20" s="59">
        <f>VLOOKUP($A20,'Return Data'!$B$7:$R$2292,3,0)</f>
        <v>44817</v>
      </c>
      <c r="C20" s="60">
        <f>VLOOKUP($A20,'Return Data'!$B$7:$R$2292,4,0)</f>
        <v>80.92</v>
      </c>
      <c r="D20" s="60">
        <f>VLOOKUP($A20,'Return Data'!$B$7:$R$2292,10,0)</f>
        <v>18.947500000000002</v>
      </c>
      <c r="E20" s="61">
        <f t="shared" si="0"/>
        <v>10</v>
      </c>
      <c r="F20" s="60">
        <f>VLOOKUP($A20,'Return Data'!$B$7:$R$2292,11,0)</f>
        <v>9.9755000000000003</v>
      </c>
      <c r="G20" s="61">
        <f t="shared" si="1"/>
        <v>16</v>
      </c>
      <c r="H20" s="60">
        <f>VLOOKUP($A20,'Return Data'!$B$7:$R$2292,12,0)</f>
        <v>-0.60189999999999999</v>
      </c>
      <c r="I20" s="61">
        <f t="shared" si="2"/>
        <v>26</v>
      </c>
      <c r="J20" s="60">
        <f>VLOOKUP($A20,'Return Data'!$B$7:$R$2292,13,0)</f>
        <v>2.6122000000000001</v>
      </c>
      <c r="K20" s="61">
        <f t="shared" si="3"/>
        <v>19</v>
      </c>
      <c r="L20" s="60">
        <f>VLOOKUP($A20,'Return Data'!$B$7:$R$2292,17,0)</f>
        <v>31.311499999999999</v>
      </c>
      <c r="M20" s="61">
        <f t="shared" si="4"/>
        <v>9</v>
      </c>
      <c r="N20" s="60">
        <f>VLOOKUP($A20,'Return Data'!$B$7:$R$2292,14,0)</f>
        <v>21.798999999999999</v>
      </c>
      <c r="O20" s="61">
        <f t="shared" si="5"/>
        <v>11</v>
      </c>
      <c r="P20" s="60">
        <f>VLOOKUP($A20,'Return Data'!$B$7:$R$2292,15,0)</f>
        <v>11.557499999999999</v>
      </c>
      <c r="Q20" s="61">
        <f t="shared" si="7"/>
        <v>16</v>
      </c>
      <c r="R20" s="60">
        <f>VLOOKUP($A20,'Return Data'!$B$7:$R$2292,16,0)</f>
        <v>15.5097</v>
      </c>
      <c r="S20" s="62">
        <f t="shared" si="6"/>
        <v>13</v>
      </c>
    </row>
    <row r="21" spans="1:19" x14ac:dyDescent="0.3">
      <c r="A21" s="58" t="s">
        <v>1195</v>
      </c>
      <c r="B21" s="59">
        <f>VLOOKUP($A21,'Return Data'!$B$7:$R$2292,3,0)</f>
        <v>44817</v>
      </c>
      <c r="C21" s="60">
        <f>VLOOKUP($A21,'Return Data'!$B$7:$R$2292,4,0)</f>
        <v>14.219099999999999</v>
      </c>
      <c r="D21" s="60">
        <f>VLOOKUP($A21,'Return Data'!$B$7:$R$2292,10,0)</f>
        <v>16.194700000000001</v>
      </c>
      <c r="E21" s="61">
        <f t="shared" si="0"/>
        <v>23</v>
      </c>
      <c r="F21" s="60">
        <f>VLOOKUP($A21,'Return Data'!$B$7:$R$2292,11,0)</f>
        <v>12.444000000000001</v>
      </c>
      <c r="G21" s="61">
        <f t="shared" si="1"/>
        <v>7</v>
      </c>
      <c r="H21" s="60">
        <f>VLOOKUP($A21,'Return Data'!$B$7:$R$2292,12,0)</f>
        <v>0.6633</v>
      </c>
      <c r="I21" s="61">
        <f t="shared" si="2"/>
        <v>20</v>
      </c>
      <c r="J21" s="60">
        <f>VLOOKUP($A21,'Return Data'!$B$7:$R$2292,13,0)</f>
        <v>-2.9022000000000001</v>
      </c>
      <c r="K21" s="61">
        <f t="shared" si="3"/>
        <v>31</v>
      </c>
      <c r="L21" s="60">
        <f>VLOOKUP($A21,'Return Data'!$B$7:$R$2292,17,0)</f>
        <v>21.383700000000001</v>
      </c>
      <c r="M21" s="61">
        <f t="shared" si="4"/>
        <v>29</v>
      </c>
      <c r="N21" s="60"/>
      <c r="O21" s="61"/>
      <c r="P21" s="60"/>
      <c r="Q21" s="61"/>
      <c r="R21" s="60">
        <f>VLOOKUP($A21,'Return Data'!$B$7:$R$2292,16,0)</f>
        <v>11.134499999999999</v>
      </c>
      <c r="S21" s="62">
        <f t="shared" si="6"/>
        <v>29</v>
      </c>
    </row>
    <row r="22" spans="1:19" x14ac:dyDescent="0.3">
      <c r="A22" s="58" t="s">
        <v>2008</v>
      </c>
      <c r="B22" s="59">
        <f>VLOOKUP($A22,'Return Data'!$B$7:$R$2292,3,0)</f>
        <v>44817</v>
      </c>
      <c r="C22" s="60">
        <f>VLOOKUP($A22,'Return Data'!$B$7:$R$2292,4,0)</f>
        <v>55.487099999999998</v>
      </c>
      <c r="D22" s="60">
        <f>VLOOKUP($A22,'Return Data'!$B$7:$R$2292,10,0)</f>
        <v>19.786899999999999</v>
      </c>
      <c r="E22" s="61">
        <f t="shared" si="0"/>
        <v>5</v>
      </c>
      <c r="F22" s="60">
        <f>VLOOKUP($A22,'Return Data'!$B$7:$R$2292,11,0)</f>
        <v>14.33</v>
      </c>
      <c r="G22" s="61">
        <f t="shared" si="1"/>
        <v>3</v>
      </c>
      <c r="H22" s="60">
        <f>VLOOKUP($A22,'Return Data'!$B$7:$R$2292,12,0)</f>
        <v>6.8110999999999997</v>
      </c>
      <c r="I22" s="61">
        <f t="shared" si="2"/>
        <v>4</v>
      </c>
      <c r="J22" s="60">
        <f>VLOOKUP($A22,'Return Data'!$B$7:$R$2292,13,0)</f>
        <v>8.6202000000000005</v>
      </c>
      <c r="K22" s="61">
        <f t="shared" si="3"/>
        <v>5</v>
      </c>
      <c r="L22" s="60">
        <f>VLOOKUP($A22,'Return Data'!$B$7:$R$2292,17,0)</f>
        <v>32.862900000000003</v>
      </c>
      <c r="M22" s="61">
        <f t="shared" si="4"/>
        <v>7</v>
      </c>
      <c r="N22" s="60">
        <f>VLOOKUP($A22,'Return Data'!$B$7:$R$2292,14,0)</f>
        <v>20.7423</v>
      </c>
      <c r="O22" s="61">
        <f t="shared" ref="O22:O34" si="8">RANK(N22,N$8:N$39,0)</f>
        <v>14</v>
      </c>
      <c r="P22" s="60">
        <f>VLOOKUP($A22,'Return Data'!$B$7:$R$2292,15,0)</f>
        <v>12.119400000000001</v>
      </c>
      <c r="Q22" s="61">
        <f>RANK(P22,P$8:P$39,0)</f>
        <v>14</v>
      </c>
      <c r="R22" s="60">
        <f>VLOOKUP($A22,'Return Data'!$B$7:$R$2292,16,0)</f>
        <v>13.039300000000001</v>
      </c>
      <c r="S22" s="62">
        <f t="shared" si="6"/>
        <v>23</v>
      </c>
    </row>
    <row r="23" spans="1:19" x14ac:dyDescent="0.3">
      <c r="A23" s="58" t="s">
        <v>1681</v>
      </c>
      <c r="B23" s="59">
        <f>VLOOKUP($A23,'Return Data'!$B$7:$R$2292,3,0)</f>
        <v>44817</v>
      </c>
      <c r="C23" s="60">
        <f>VLOOKUP($A23,'Return Data'!$B$7:$R$2292,4,0)</f>
        <v>55.469000000000001</v>
      </c>
      <c r="D23" s="60">
        <f>VLOOKUP($A23,'Return Data'!$B$7:$R$2292,10,0)</f>
        <v>18.589400000000001</v>
      </c>
      <c r="E23" s="61">
        <f t="shared" si="0"/>
        <v>12</v>
      </c>
      <c r="F23" s="60">
        <f>VLOOKUP($A23,'Return Data'!$B$7:$R$2292,11,0)</f>
        <v>12.801500000000001</v>
      </c>
      <c r="G23" s="61">
        <f t="shared" si="1"/>
        <v>6</v>
      </c>
      <c r="H23" s="60">
        <f>VLOOKUP($A23,'Return Data'!$B$7:$R$2292,12,0)</f>
        <v>6.1181000000000001</v>
      </c>
      <c r="I23" s="61">
        <f t="shared" si="2"/>
        <v>5</v>
      </c>
      <c r="J23" s="60">
        <f>VLOOKUP($A23,'Return Data'!$B$7:$R$2292,13,0)</f>
        <v>4.6742999999999997</v>
      </c>
      <c r="K23" s="61">
        <f t="shared" si="3"/>
        <v>16</v>
      </c>
      <c r="L23" s="60">
        <f>VLOOKUP($A23,'Return Data'!$B$7:$R$2292,17,0)</f>
        <v>25.7392</v>
      </c>
      <c r="M23" s="61">
        <f t="shared" si="4"/>
        <v>23</v>
      </c>
      <c r="N23" s="60">
        <f>VLOOKUP($A23,'Return Data'!$B$7:$R$2292,14,0)</f>
        <v>17.357099999999999</v>
      </c>
      <c r="O23" s="61">
        <f t="shared" si="8"/>
        <v>23</v>
      </c>
      <c r="P23" s="60">
        <f>VLOOKUP($A23,'Return Data'!$B$7:$R$2292,15,0)</f>
        <v>11.3064</v>
      </c>
      <c r="Q23" s="61">
        <f>RANK(P23,P$8:P$39,0)</f>
        <v>18</v>
      </c>
      <c r="R23" s="60">
        <f>VLOOKUP($A23,'Return Data'!$B$7:$R$2292,16,0)</f>
        <v>14.0708</v>
      </c>
      <c r="S23" s="62">
        <f t="shared" si="6"/>
        <v>18</v>
      </c>
    </row>
    <row r="24" spans="1:19" x14ac:dyDescent="0.3">
      <c r="A24" s="58" t="s">
        <v>1696</v>
      </c>
      <c r="B24" s="59">
        <f>VLOOKUP($A24,'Return Data'!$B$7:$R$2292,3,0)</f>
        <v>44817</v>
      </c>
      <c r="C24" s="60">
        <f>VLOOKUP($A24,'Return Data'!$B$7:$R$2292,4,0)</f>
        <v>124.899</v>
      </c>
      <c r="D24" s="60">
        <f>VLOOKUP($A24,'Return Data'!$B$7:$R$2292,10,0)</f>
        <v>15.7265</v>
      </c>
      <c r="E24" s="61">
        <f t="shared" si="0"/>
        <v>28</v>
      </c>
      <c r="F24" s="60">
        <f>VLOOKUP($A24,'Return Data'!$B$7:$R$2292,11,0)</f>
        <v>9.7723999999999993</v>
      </c>
      <c r="G24" s="61">
        <f t="shared" si="1"/>
        <v>17</v>
      </c>
      <c r="H24" s="60">
        <f>VLOOKUP($A24,'Return Data'!$B$7:$R$2292,12,0)</f>
        <v>3.4874000000000001</v>
      </c>
      <c r="I24" s="61">
        <f t="shared" si="2"/>
        <v>12</v>
      </c>
      <c r="J24" s="60">
        <f>VLOOKUP($A24,'Return Data'!$B$7:$R$2292,13,0)</f>
        <v>5.1745999999999999</v>
      </c>
      <c r="K24" s="61">
        <f t="shared" si="3"/>
        <v>14</v>
      </c>
      <c r="L24" s="60">
        <f>VLOOKUP($A24,'Return Data'!$B$7:$R$2292,17,0)</f>
        <v>24.659199999999998</v>
      </c>
      <c r="M24" s="61">
        <f t="shared" si="4"/>
        <v>25</v>
      </c>
      <c r="N24" s="60">
        <f>VLOOKUP($A24,'Return Data'!$B$7:$R$2292,14,0)</f>
        <v>17.074400000000001</v>
      </c>
      <c r="O24" s="61">
        <f t="shared" si="8"/>
        <v>26</v>
      </c>
      <c r="P24" s="60">
        <f>VLOOKUP($A24,'Return Data'!$B$7:$R$2292,15,0)</f>
        <v>9.7462999999999997</v>
      </c>
      <c r="Q24" s="61">
        <f>RANK(P24,P$8:P$39,0)</f>
        <v>20</v>
      </c>
      <c r="R24" s="60">
        <f>VLOOKUP($A24,'Return Data'!$B$7:$R$2292,16,0)</f>
        <v>15.675000000000001</v>
      </c>
      <c r="S24" s="62">
        <f t="shared" si="6"/>
        <v>12</v>
      </c>
    </row>
    <row r="25" spans="1:19" x14ac:dyDescent="0.3">
      <c r="A25" s="58" t="s">
        <v>1883</v>
      </c>
      <c r="B25" s="59">
        <f>VLOOKUP($A25,'Return Data'!$B$7:$R$2292,3,0)</f>
        <v>44817</v>
      </c>
      <c r="C25" s="60">
        <f>VLOOKUP($A25,'Return Data'!$B$7:$R$2292,4,0)</f>
        <v>68.178899999999999</v>
      </c>
      <c r="D25" s="60">
        <f>VLOOKUP($A25,'Return Data'!$B$7:$R$2292,10,0)</f>
        <v>15.9452</v>
      </c>
      <c r="E25" s="61">
        <f t="shared" si="0"/>
        <v>27</v>
      </c>
      <c r="F25" s="60">
        <f>VLOOKUP($A25,'Return Data'!$B$7:$R$2292,11,0)</f>
        <v>9.6685999999999996</v>
      </c>
      <c r="G25" s="61">
        <f t="shared" si="1"/>
        <v>18</v>
      </c>
      <c r="H25" s="60">
        <f>VLOOKUP($A25,'Return Data'!$B$7:$R$2292,12,0)</f>
        <v>1.0438000000000001</v>
      </c>
      <c r="I25" s="61">
        <f t="shared" si="2"/>
        <v>18</v>
      </c>
      <c r="J25" s="60">
        <f>VLOOKUP($A25,'Return Data'!$B$7:$R$2292,13,0)</f>
        <v>1.4292</v>
      </c>
      <c r="K25" s="61">
        <f t="shared" si="3"/>
        <v>23</v>
      </c>
      <c r="L25" s="60">
        <f>VLOOKUP($A25,'Return Data'!$B$7:$R$2292,17,0)</f>
        <v>20.9878</v>
      </c>
      <c r="M25" s="61">
        <f t="shared" si="4"/>
        <v>30</v>
      </c>
      <c r="N25" s="60">
        <f>VLOOKUP($A25,'Return Data'!$B$7:$R$2292,14,0)</f>
        <v>13.7004</v>
      </c>
      <c r="O25" s="61">
        <f t="shared" si="8"/>
        <v>29</v>
      </c>
      <c r="P25" s="60">
        <f>VLOOKUP($A25,'Return Data'!$B$7:$R$2292,15,0)</f>
        <v>9.6935000000000002</v>
      </c>
      <c r="Q25" s="61">
        <f>RANK(P25,P$8:P$39,0)</f>
        <v>21</v>
      </c>
      <c r="R25" s="60">
        <f>VLOOKUP($A25,'Return Data'!$B$7:$R$2292,16,0)</f>
        <v>9.0844000000000005</v>
      </c>
      <c r="S25" s="62">
        <f t="shared" si="6"/>
        <v>31</v>
      </c>
    </row>
    <row r="26" spans="1:19" x14ac:dyDescent="0.3">
      <c r="A26" s="58" t="s">
        <v>1197</v>
      </c>
      <c r="B26" s="59">
        <f>VLOOKUP($A26,'Return Data'!$B$7:$R$2292,3,0)</f>
        <v>44817</v>
      </c>
      <c r="C26" s="60">
        <f>VLOOKUP($A26,'Return Data'!$B$7:$R$2292,4,0)</f>
        <v>21.296399999999998</v>
      </c>
      <c r="D26" s="60">
        <f>VLOOKUP($A26,'Return Data'!$B$7:$R$2292,10,0)</f>
        <v>16.0396</v>
      </c>
      <c r="E26" s="61">
        <f t="shared" si="0"/>
        <v>26</v>
      </c>
      <c r="F26" s="60">
        <f>VLOOKUP($A26,'Return Data'!$B$7:$R$2292,11,0)</f>
        <v>8.4388000000000005</v>
      </c>
      <c r="G26" s="61">
        <f t="shared" si="1"/>
        <v>22</v>
      </c>
      <c r="H26" s="60">
        <f>VLOOKUP($A26,'Return Data'!$B$7:$R$2292,12,0)</f>
        <v>2.2288000000000001</v>
      </c>
      <c r="I26" s="61">
        <f t="shared" si="2"/>
        <v>16</v>
      </c>
      <c r="J26" s="60">
        <f>VLOOKUP($A26,'Return Data'!$B$7:$R$2292,13,0)</f>
        <v>6.5800999999999998</v>
      </c>
      <c r="K26" s="61">
        <f t="shared" si="3"/>
        <v>9</v>
      </c>
      <c r="L26" s="60">
        <f>VLOOKUP($A26,'Return Data'!$B$7:$R$2292,17,0)</f>
        <v>36.408200000000001</v>
      </c>
      <c r="M26" s="61">
        <f t="shared" si="4"/>
        <v>4</v>
      </c>
      <c r="N26" s="60">
        <f>VLOOKUP($A26,'Return Data'!$B$7:$R$2292,14,0)</f>
        <v>26.564900000000002</v>
      </c>
      <c r="O26" s="61">
        <f t="shared" si="8"/>
        <v>3</v>
      </c>
      <c r="P26" s="60"/>
      <c r="Q26" s="61"/>
      <c r="R26" s="60">
        <f>VLOOKUP($A26,'Return Data'!$B$7:$R$2292,16,0)</f>
        <v>15.191599999999999</v>
      </c>
      <c r="S26" s="62">
        <f t="shared" si="6"/>
        <v>15</v>
      </c>
    </row>
    <row r="27" spans="1:19" x14ac:dyDescent="0.3">
      <c r="A27" s="58" t="s">
        <v>1692</v>
      </c>
      <c r="B27" s="59">
        <f>VLOOKUP($A27,'Return Data'!$B$7:$R$2292,3,0)</f>
        <v>44817</v>
      </c>
      <c r="C27" s="60">
        <f>VLOOKUP($A27,'Return Data'!$B$7:$R$2292,4,0)</f>
        <v>35.293100000000003</v>
      </c>
      <c r="D27" s="60">
        <f>VLOOKUP($A27,'Return Data'!$B$7:$R$2292,10,0)</f>
        <v>20.105399999999999</v>
      </c>
      <c r="E27" s="61">
        <f t="shared" si="0"/>
        <v>4</v>
      </c>
      <c r="F27" s="60">
        <f>VLOOKUP($A27,'Return Data'!$B$7:$R$2292,11,0)</f>
        <v>14.0625</v>
      </c>
      <c r="G27" s="61">
        <f t="shared" si="1"/>
        <v>5</v>
      </c>
      <c r="H27" s="60">
        <f>VLOOKUP($A27,'Return Data'!$B$7:$R$2292,12,0)</f>
        <v>1.7203999999999999</v>
      </c>
      <c r="I27" s="61">
        <f t="shared" si="2"/>
        <v>17</v>
      </c>
      <c r="J27" s="60">
        <f>VLOOKUP($A27,'Return Data'!$B$7:$R$2292,13,0)</f>
        <v>-2.2029000000000001</v>
      </c>
      <c r="K27" s="61">
        <f t="shared" si="3"/>
        <v>29</v>
      </c>
      <c r="L27" s="60">
        <f>VLOOKUP($A27,'Return Data'!$B$7:$R$2292,17,0)</f>
        <v>17.151599999999998</v>
      </c>
      <c r="M27" s="61">
        <f t="shared" si="4"/>
        <v>31</v>
      </c>
      <c r="N27" s="60">
        <f>VLOOKUP($A27,'Return Data'!$B$7:$R$2292,14,0)</f>
        <v>11.8772</v>
      </c>
      <c r="O27" s="61">
        <f t="shared" si="8"/>
        <v>30</v>
      </c>
      <c r="P27" s="60">
        <f>VLOOKUP($A27,'Return Data'!$B$7:$R$2292,15,0)</f>
        <v>5.9218999999999999</v>
      </c>
      <c r="Q27" s="61">
        <f>RANK(P27,P$8:P$39,0)</f>
        <v>25</v>
      </c>
      <c r="R27" s="60">
        <f>VLOOKUP($A27,'Return Data'!$B$7:$R$2292,16,0)</f>
        <v>16.232900000000001</v>
      </c>
      <c r="S27" s="62">
        <f t="shared" si="6"/>
        <v>11</v>
      </c>
    </row>
    <row r="28" spans="1:19" x14ac:dyDescent="0.3">
      <c r="A28" s="58" t="s">
        <v>1869</v>
      </c>
      <c r="B28" s="59">
        <f>VLOOKUP($A28,'Return Data'!$B$7:$R$2292,3,0)</f>
        <v>44817</v>
      </c>
      <c r="C28" s="60">
        <f>VLOOKUP($A28,'Return Data'!$B$7:$R$2292,4,0)</f>
        <v>16.558299999999999</v>
      </c>
      <c r="D28" s="60">
        <f>VLOOKUP($A28,'Return Data'!$B$7:$R$2292,10,0)</f>
        <v>17.579899999999999</v>
      </c>
      <c r="E28" s="61">
        <f t="shared" si="0"/>
        <v>14</v>
      </c>
      <c r="F28" s="60">
        <f>VLOOKUP($A28,'Return Data'!$B$7:$R$2292,11,0)</f>
        <v>10.1463</v>
      </c>
      <c r="G28" s="61">
        <f t="shared" si="1"/>
        <v>14</v>
      </c>
      <c r="H28" s="60">
        <f>VLOOKUP($A28,'Return Data'!$B$7:$R$2292,12,0)</f>
        <v>3.3782000000000001</v>
      </c>
      <c r="I28" s="61">
        <f t="shared" si="2"/>
        <v>13</v>
      </c>
      <c r="J28" s="60">
        <f>VLOOKUP($A28,'Return Data'!$B$7:$R$2292,13,0)</f>
        <v>5.4031000000000002</v>
      </c>
      <c r="K28" s="61">
        <f t="shared" si="3"/>
        <v>13</v>
      </c>
      <c r="L28" s="60">
        <f>VLOOKUP($A28,'Return Data'!$B$7:$R$2292,17,0)</f>
        <v>26.857700000000001</v>
      </c>
      <c r="M28" s="61">
        <f t="shared" si="4"/>
        <v>20</v>
      </c>
      <c r="N28" s="60">
        <f>VLOOKUP($A28,'Return Data'!$B$7:$R$2292,14,0)</f>
        <v>17.494599999999998</v>
      </c>
      <c r="O28" s="61">
        <f t="shared" si="8"/>
        <v>21</v>
      </c>
      <c r="P28" s="60"/>
      <c r="Q28" s="61"/>
      <c r="R28" s="60">
        <f>VLOOKUP($A28,'Return Data'!$B$7:$R$2292,16,0)</f>
        <v>12.811</v>
      </c>
      <c r="S28" s="62">
        <f t="shared" si="6"/>
        <v>25</v>
      </c>
    </row>
    <row r="29" spans="1:19" x14ac:dyDescent="0.3">
      <c r="A29" s="58" t="s">
        <v>1198</v>
      </c>
      <c r="B29" s="59">
        <f>VLOOKUP($A29,'Return Data'!$B$7:$R$2292,3,0)</f>
        <v>44817</v>
      </c>
      <c r="C29" s="60">
        <f>VLOOKUP($A29,'Return Data'!$B$7:$R$2292,4,0)</f>
        <v>167.2852</v>
      </c>
      <c r="D29" s="60">
        <f>VLOOKUP($A29,'Return Data'!$B$7:$R$2292,10,0)</f>
        <v>22.4681</v>
      </c>
      <c r="E29" s="61">
        <f t="shared" si="0"/>
        <v>1</v>
      </c>
      <c r="F29" s="60">
        <f>VLOOKUP($A29,'Return Data'!$B$7:$R$2292,11,0)</f>
        <v>18.753900000000002</v>
      </c>
      <c r="G29" s="61">
        <f t="shared" si="1"/>
        <v>1</v>
      </c>
      <c r="H29" s="60">
        <f>VLOOKUP($A29,'Return Data'!$B$7:$R$2292,12,0)</f>
        <v>12.4436</v>
      </c>
      <c r="I29" s="61">
        <f t="shared" si="2"/>
        <v>2</v>
      </c>
      <c r="J29" s="60">
        <f>VLOOKUP($A29,'Return Data'!$B$7:$R$2292,13,0)</f>
        <v>17.772099999999998</v>
      </c>
      <c r="K29" s="61">
        <f t="shared" si="3"/>
        <v>2</v>
      </c>
      <c r="L29" s="60">
        <f>VLOOKUP($A29,'Return Data'!$B$7:$R$2292,17,0)</f>
        <v>43.270400000000002</v>
      </c>
      <c r="M29" s="61">
        <f t="shared" si="4"/>
        <v>2</v>
      </c>
      <c r="N29" s="60">
        <f>VLOOKUP($A29,'Return Data'!$B$7:$R$2292,14,0)</f>
        <v>23.073699999999999</v>
      </c>
      <c r="O29" s="61">
        <f t="shared" si="8"/>
        <v>6</v>
      </c>
      <c r="P29" s="60">
        <f>VLOOKUP($A29,'Return Data'!$B$7:$R$2292,15,0)</f>
        <v>13.8832</v>
      </c>
      <c r="Q29" s="61">
        <f>RANK(P29,P$8:P$39,0)</f>
        <v>6</v>
      </c>
      <c r="R29" s="60">
        <f>VLOOKUP($A29,'Return Data'!$B$7:$R$2292,16,0)</f>
        <v>17.4941</v>
      </c>
      <c r="S29" s="62">
        <f t="shared" si="6"/>
        <v>7</v>
      </c>
    </row>
    <row r="30" spans="1:19" x14ac:dyDescent="0.3">
      <c r="A30" s="58" t="s">
        <v>1654</v>
      </c>
      <c r="B30" s="59">
        <f>VLOOKUP($A30,'Return Data'!$B$7:$R$2292,3,0)</f>
        <v>44817</v>
      </c>
      <c r="C30" s="60">
        <f>VLOOKUP($A30,'Return Data'!$B$7:$R$2292,4,0)</f>
        <v>49.814799999999998</v>
      </c>
      <c r="D30" s="60">
        <f>VLOOKUP($A30,'Return Data'!$B$7:$R$2292,10,0)</f>
        <v>12.710800000000001</v>
      </c>
      <c r="E30" s="61">
        <f t="shared" si="0"/>
        <v>31</v>
      </c>
      <c r="F30" s="60">
        <f>VLOOKUP($A30,'Return Data'!$B$7:$R$2292,11,0)</f>
        <v>5.7081999999999997</v>
      </c>
      <c r="G30" s="61">
        <f t="shared" si="1"/>
        <v>28</v>
      </c>
      <c r="H30" s="60">
        <f>VLOOKUP($A30,'Return Data'!$B$7:$R$2292,12,0)</f>
        <v>-4.3396999999999997</v>
      </c>
      <c r="I30" s="61">
        <f t="shared" si="2"/>
        <v>31</v>
      </c>
      <c r="J30" s="60">
        <f>VLOOKUP($A30,'Return Data'!$B$7:$R$2292,13,0)</f>
        <v>1.7749999999999999</v>
      </c>
      <c r="K30" s="61">
        <f t="shared" si="3"/>
        <v>22</v>
      </c>
      <c r="L30" s="60">
        <f>VLOOKUP($A30,'Return Data'!$B$7:$R$2292,17,0)</f>
        <v>28.2546</v>
      </c>
      <c r="M30" s="61">
        <f t="shared" si="4"/>
        <v>14</v>
      </c>
      <c r="N30" s="60">
        <f>VLOOKUP($A30,'Return Data'!$B$7:$R$2292,14,0)</f>
        <v>25.389500000000002</v>
      </c>
      <c r="O30" s="61">
        <f t="shared" si="8"/>
        <v>4</v>
      </c>
      <c r="P30" s="60">
        <f>VLOOKUP($A30,'Return Data'!$B$7:$R$2292,15,0)</f>
        <v>17.968</v>
      </c>
      <c r="Q30" s="61">
        <f>RANK(P30,P$8:P$39,0)</f>
        <v>2</v>
      </c>
      <c r="R30" s="60">
        <f>VLOOKUP($A30,'Return Data'!$B$7:$R$2292,16,0)</f>
        <v>18.844200000000001</v>
      </c>
      <c r="S30" s="62">
        <f t="shared" si="6"/>
        <v>3</v>
      </c>
    </row>
    <row r="31" spans="1:19" x14ac:dyDescent="0.3">
      <c r="A31" s="58" t="s">
        <v>1684</v>
      </c>
      <c r="B31" s="59">
        <f>VLOOKUP($A31,'Return Data'!$B$7:$R$2292,3,0)</f>
        <v>44817</v>
      </c>
      <c r="C31" s="60">
        <f>VLOOKUP($A31,'Return Data'!$B$7:$R$2292,4,0)</f>
        <v>26.34</v>
      </c>
      <c r="D31" s="60">
        <f>VLOOKUP($A31,'Return Data'!$B$7:$R$2292,10,0)</f>
        <v>16.651900000000001</v>
      </c>
      <c r="E31" s="61">
        <f t="shared" si="0"/>
        <v>21</v>
      </c>
      <c r="F31" s="60">
        <f>VLOOKUP($A31,'Return Data'!$B$7:$R$2292,11,0)</f>
        <v>5.4866000000000001</v>
      </c>
      <c r="G31" s="61">
        <f t="shared" si="1"/>
        <v>29</v>
      </c>
      <c r="H31" s="60">
        <f>VLOOKUP($A31,'Return Data'!$B$7:$R$2292,12,0)</f>
        <v>-2.9119000000000002</v>
      </c>
      <c r="I31" s="61">
        <f t="shared" si="2"/>
        <v>29</v>
      </c>
      <c r="J31" s="60">
        <f>VLOOKUP($A31,'Return Data'!$B$7:$R$2292,13,0)</f>
        <v>-0.71619999999999995</v>
      </c>
      <c r="K31" s="61">
        <f t="shared" si="3"/>
        <v>27</v>
      </c>
      <c r="L31" s="60">
        <f>VLOOKUP($A31,'Return Data'!$B$7:$R$2292,17,0)</f>
        <v>31.0258</v>
      </c>
      <c r="M31" s="61">
        <f t="shared" si="4"/>
        <v>11</v>
      </c>
      <c r="N31" s="60">
        <f>VLOOKUP($A31,'Return Data'!$B$7:$R$2292,14,0)</f>
        <v>27.666899999999998</v>
      </c>
      <c r="O31" s="61">
        <f t="shared" si="8"/>
        <v>2</v>
      </c>
      <c r="P31" s="60">
        <f>VLOOKUP($A31,'Return Data'!$B$7:$R$2292,15,0)</f>
        <v>15.0891</v>
      </c>
      <c r="Q31" s="61">
        <f>RANK(P31,P$8:P$39,0)</f>
        <v>3</v>
      </c>
      <c r="R31" s="60">
        <f>VLOOKUP($A31,'Return Data'!$B$7:$R$2292,16,0)</f>
        <v>13.717499999999999</v>
      </c>
      <c r="S31" s="62">
        <f t="shared" si="6"/>
        <v>20</v>
      </c>
    </row>
    <row r="32" spans="1:19" x14ac:dyDescent="0.3">
      <c r="A32" s="58" t="s">
        <v>1200</v>
      </c>
      <c r="B32" s="59">
        <f>VLOOKUP($A32,'Return Data'!$B$7:$R$2292,3,0)</f>
        <v>44817</v>
      </c>
      <c r="C32" s="60">
        <f>VLOOKUP($A32,'Return Data'!$B$7:$R$2292,4,0)</f>
        <v>452.41969999999998</v>
      </c>
      <c r="D32" s="60">
        <f>VLOOKUP($A32,'Return Data'!$B$7:$R$2292,10,0)</f>
        <v>19.530200000000001</v>
      </c>
      <c r="E32" s="61">
        <f t="shared" si="0"/>
        <v>8</v>
      </c>
      <c r="F32" s="60">
        <f>VLOOKUP($A32,'Return Data'!$B$7:$R$2292,11,0)</f>
        <v>14.3239</v>
      </c>
      <c r="G32" s="61">
        <f t="shared" si="1"/>
        <v>4</v>
      </c>
      <c r="H32" s="60">
        <f>VLOOKUP($A32,'Return Data'!$B$7:$R$2292,12,0)</f>
        <v>5.8944000000000001</v>
      </c>
      <c r="I32" s="61">
        <f t="shared" si="2"/>
        <v>6</v>
      </c>
      <c r="J32" s="60">
        <f>VLOOKUP($A32,'Return Data'!$B$7:$R$2292,13,0)</f>
        <v>13.132300000000001</v>
      </c>
      <c r="K32" s="61">
        <f t="shared" si="3"/>
        <v>3</v>
      </c>
      <c r="L32" s="60">
        <f>VLOOKUP($A32,'Return Data'!$B$7:$R$2292,17,0)</f>
        <v>43.489400000000003</v>
      </c>
      <c r="M32" s="61">
        <f t="shared" si="4"/>
        <v>1</v>
      </c>
      <c r="N32" s="60">
        <f>VLOOKUP($A32,'Return Data'!$B$7:$R$2292,14,0)</f>
        <v>38.170900000000003</v>
      </c>
      <c r="O32" s="61">
        <f t="shared" si="8"/>
        <v>1</v>
      </c>
      <c r="P32" s="60">
        <f>VLOOKUP($A32,'Return Data'!$B$7:$R$2292,15,0)</f>
        <v>22.0611</v>
      </c>
      <c r="Q32" s="61">
        <f>RANK(P32,P$8:P$39,0)</f>
        <v>1</v>
      </c>
      <c r="R32" s="60">
        <f>VLOOKUP($A32,'Return Data'!$B$7:$R$2292,16,0)</f>
        <v>19.400700000000001</v>
      </c>
      <c r="S32" s="62">
        <f t="shared" si="6"/>
        <v>2</v>
      </c>
    </row>
    <row r="33" spans="1:19" x14ac:dyDescent="0.3">
      <c r="A33" s="58" t="s">
        <v>1686</v>
      </c>
      <c r="B33" s="59">
        <f>VLOOKUP($A33,'Return Data'!$B$7:$R$2292,3,0)</f>
        <v>44817</v>
      </c>
      <c r="C33" s="60">
        <f>VLOOKUP($A33,'Return Data'!$B$7:$R$2292,4,0)</f>
        <v>78.521799999999999</v>
      </c>
      <c r="D33" s="60">
        <f>VLOOKUP($A33,'Return Data'!$B$7:$R$2292,10,0)</f>
        <v>14.4529</v>
      </c>
      <c r="E33" s="61">
        <f t="shared" si="0"/>
        <v>30</v>
      </c>
      <c r="F33" s="60">
        <f>VLOOKUP($A33,'Return Data'!$B$7:$R$2292,11,0)</f>
        <v>7.2389000000000001</v>
      </c>
      <c r="G33" s="61">
        <f t="shared" si="1"/>
        <v>24</v>
      </c>
      <c r="H33" s="60">
        <f>VLOOKUP($A33,'Return Data'!$B$7:$R$2292,12,0)</f>
        <v>2.7985000000000002</v>
      </c>
      <c r="I33" s="61">
        <f t="shared" si="2"/>
        <v>15</v>
      </c>
      <c r="J33" s="60">
        <f>VLOOKUP($A33,'Return Data'!$B$7:$R$2292,13,0)</f>
        <v>4.3333000000000004</v>
      </c>
      <c r="K33" s="61">
        <f t="shared" si="3"/>
        <v>17</v>
      </c>
      <c r="L33" s="60">
        <f>VLOOKUP($A33,'Return Data'!$B$7:$R$2292,17,0)</f>
        <v>29.174299999999999</v>
      </c>
      <c r="M33" s="61">
        <f t="shared" si="4"/>
        <v>13</v>
      </c>
      <c r="N33" s="60">
        <f>VLOOKUP($A33,'Return Data'!$B$7:$R$2292,14,0)</f>
        <v>17.810300000000002</v>
      </c>
      <c r="O33" s="61">
        <f t="shared" si="8"/>
        <v>20</v>
      </c>
      <c r="P33" s="60">
        <f>VLOOKUP($A33,'Return Data'!$B$7:$R$2292,15,0)</f>
        <v>11.518000000000001</v>
      </c>
      <c r="Q33" s="61">
        <f>RANK(P33,P$8:P$39,0)</f>
        <v>17</v>
      </c>
      <c r="R33" s="60">
        <f>VLOOKUP($A33,'Return Data'!$B$7:$R$2292,16,0)</f>
        <v>12.8855</v>
      </c>
      <c r="S33" s="62">
        <f t="shared" si="6"/>
        <v>24</v>
      </c>
    </row>
    <row r="34" spans="1:19" x14ac:dyDescent="0.3">
      <c r="A34" s="58" t="s">
        <v>1688</v>
      </c>
      <c r="B34" s="59">
        <f>VLOOKUP($A34,'Return Data'!$B$7:$R$2292,3,0)</f>
        <v>44817</v>
      </c>
      <c r="C34" s="60">
        <f>VLOOKUP($A34,'Return Data'!$B$7:$R$2292,4,0)</f>
        <v>15.4369</v>
      </c>
      <c r="D34" s="60">
        <f>VLOOKUP($A34,'Return Data'!$B$7:$R$2292,10,0)</f>
        <v>19.2011</v>
      </c>
      <c r="E34" s="61">
        <f t="shared" si="0"/>
        <v>9</v>
      </c>
      <c r="F34" s="60">
        <f>VLOOKUP($A34,'Return Data'!$B$7:$R$2292,11,0)</f>
        <v>12.237299999999999</v>
      </c>
      <c r="G34" s="61">
        <f t="shared" si="1"/>
        <v>8</v>
      </c>
      <c r="H34" s="60">
        <f>VLOOKUP($A34,'Return Data'!$B$7:$R$2292,12,0)</f>
        <v>4.7073999999999998</v>
      </c>
      <c r="I34" s="61">
        <f t="shared" si="2"/>
        <v>8</v>
      </c>
      <c r="J34" s="60">
        <f>VLOOKUP($A34,'Return Data'!$B$7:$R$2292,13,0)</f>
        <v>6.2473999999999998</v>
      </c>
      <c r="K34" s="61">
        <f t="shared" si="3"/>
        <v>11</v>
      </c>
      <c r="L34" s="60">
        <f>VLOOKUP($A34,'Return Data'!$B$7:$R$2292,17,0)</f>
        <v>21.954699999999999</v>
      </c>
      <c r="M34" s="61">
        <f t="shared" si="4"/>
        <v>28</v>
      </c>
      <c r="N34" s="60">
        <f>VLOOKUP($A34,'Return Data'!$B$7:$R$2292,14,0)</f>
        <v>15.3056</v>
      </c>
      <c r="O34" s="61">
        <f t="shared" si="8"/>
        <v>28</v>
      </c>
      <c r="P34" s="60"/>
      <c r="Q34" s="61"/>
      <c r="R34" s="60">
        <f>VLOOKUP($A34,'Return Data'!$B$7:$R$2292,16,0)</f>
        <v>11.582599999999999</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24</v>
      </c>
      <c r="J35" s="60">
        <f>VLOOKUP($A35,'Return Data'!$B$7:$R$2292,13,0)</f>
        <v>0</v>
      </c>
      <c r="K35" s="61">
        <f t="shared" si="3"/>
        <v>25</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44817</v>
      </c>
      <c r="C36" s="60">
        <f>VLOOKUP($A36,'Return Data'!$B$7:$R$2292,4,0)</f>
        <v>16.396000000000001</v>
      </c>
      <c r="D36" s="60">
        <f>VLOOKUP($A36,'Return Data'!$B$7:$R$2292,10,0)</f>
        <v>15.181699999999999</v>
      </c>
      <c r="E36" s="61">
        <f t="shared" si="0"/>
        <v>29</v>
      </c>
      <c r="F36" s="60">
        <f>VLOOKUP($A36,'Return Data'!$B$7:$R$2292,11,0)</f>
        <v>9.5587</v>
      </c>
      <c r="G36" s="61">
        <f t="shared" si="1"/>
        <v>19</v>
      </c>
      <c r="H36" s="60">
        <f>VLOOKUP($A36,'Return Data'!$B$7:$R$2292,12,0)</f>
        <v>0.91769999999999996</v>
      </c>
      <c r="I36" s="61">
        <f t="shared" si="2"/>
        <v>19</v>
      </c>
      <c r="J36" s="60">
        <f>VLOOKUP($A36,'Return Data'!$B$7:$R$2292,13,0)</f>
        <v>1.9176</v>
      </c>
      <c r="K36" s="61">
        <f t="shared" si="3"/>
        <v>21</v>
      </c>
      <c r="L36" s="60">
        <f>VLOOKUP($A36,'Return Data'!$B$7:$R$2292,17,0)</f>
        <v>22.156500000000001</v>
      </c>
      <c r="M36" s="61">
        <f t="shared" si="4"/>
        <v>27</v>
      </c>
      <c r="N36" s="60">
        <f>VLOOKUP($A36,'Return Data'!$B$7:$R$2292,14,0)</f>
        <v>17.373899999999999</v>
      </c>
      <c r="O36" s="61">
        <f>RANK(N36,N$8:N$39,0)</f>
        <v>22</v>
      </c>
      <c r="P36" s="60"/>
      <c r="Q36" s="61"/>
      <c r="R36" s="60">
        <f>VLOOKUP($A36,'Return Data'!$B$7:$R$2292,16,0)</f>
        <v>13.0816</v>
      </c>
      <c r="S36" s="62">
        <f t="shared" si="6"/>
        <v>22</v>
      </c>
    </row>
    <row r="37" spans="1:19" x14ac:dyDescent="0.3">
      <c r="A37" s="58" t="s">
        <v>1690</v>
      </c>
      <c r="B37" s="59">
        <f>VLOOKUP($A37,'Return Data'!$B$7:$R$2292,3,0)</f>
        <v>44817</v>
      </c>
      <c r="C37" s="60">
        <f>VLOOKUP($A37,'Return Data'!$B$7:$R$2292,4,0)</f>
        <v>160.76</v>
      </c>
      <c r="D37" s="60">
        <f>VLOOKUP($A37,'Return Data'!$B$7:$R$2292,10,0)</f>
        <v>19.639800000000001</v>
      </c>
      <c r="E37" s="61">
        <f t="shared" si="0"/>
        <v>7</v>
      </c>
      <c r="F37" s="60">
        <f>VLOOKUP($A37,'Return Data'!$B$7:$R$2292,11,0)</f>
        <v>12.2156</v>
      </c>
      <c r="G37" s="61">
        <f t="shared" si="1"/>
        <v>9</v>
      </c>
      <c r="H37" s="60">
        <f>VLOOKUP($A37,'Return Data'!$B$7:$R$2292,12,0)</f>
        <v>8.2559000000000005</v>
      </c>
      <c r="I37" s="61">
        <f t="shared" si="2"/>
        <v>3</v>
      </c>
      <c r="J37" s="60">
        <f>VLOOKUP($A37,'Return Data'!$B$7:$R$2292,13,0)</f>
        <v>8.1175999999999995</v>
      </c>
      <c r="K37" s="61">
        <f t="shared" si="3"/>
        <v>7</v>
      </c>
      <c r="L37" s="60">
        <f>VLOOKUP($A37,'Return Data'!$B$7:$R$2292,17,0)</f>
        <v>25.451699999999999</v>
      </c>
      <c r="M37" s="61">
        <f t="shared" si="4"/>
        <v>24</v>
      </c>
      <c r="N37" s="60">
        <f>VLOOKUP($A37,'Return Data'!$B$7:$R$2292,14,0)</f>
        <v>15.928900000000001</v>
      </c>
      <c r="O37" s="61">
        <f>RANK(N37,N$8:N$39,0)</f>
        <v>27</v>
      </c>
      <c r="P37" s="60">
        <f>VLOOKUP($A37,'Return Data'!$B$7:$R$2292,15,0)</f>
        <v>7.0164999999999997</v>
      </c>
      <c r="Q37" s="61">
        <f>RANK(P37,P$8:P$39,0)</f>
        <v>24</v>
      </c>
      <c r="R37" s="60">
        <f>VLOOKUP($A37,'Return Data'!$B$7:$R$2292,16,0)</f>
        <v>10.182700000000001</v>
      </c>
      <c r="S37" s="62">
        <f t="shared" si="6"/>
        <v>30</v>
      </c>
    </row>
    <row r="38" spans="1:19" x14ac:dyDescent="0.3">
      <c r="A38" s="58" t="s">
        <v>1676</v>
      </c>
      <c r="B38" s="59">
        <f>VLOOKUP($A38,'Return Data'!$B$7:$R$2292,3,0)</f>
        <v>44817</v>
      </c>
      <c r="C38" s="60">
        <f>VLOOKUP($A38,'Return Data'!$B$7:$R$2292,4,0)</f>
        <v>34.42</v>
      </c>
      <c r="D38" s="60">
        <f>VLOOKUP($A38,'Return Data'!$B$7:$R$2292,10,0)</f>
        <v>16.480499999999999</v>
      </c>
      <c r="E38" s="61">
        <f t="shared" si="0"/>
        <v>22</v>
      </c>
      <c r="F38" s="60">
        <f>VLOOKUP($A38,'Return Data'!$B$7:$R$2292,11,0)</f>
        <v>9.5480999999999998</v>
      </c>
      <c r="G38" s="61">
        <f t="shared" si="1"/>
        <v>20</v>
      </c>
      <c r="H38" s="60">
        <f>VLOOKUP($A38,'Return Data'!$B$7:$R$2292,12,0)</f>
        <v>0.37909999999999999</v>
      </c>
      <c r="I38" s="61">
        <f t="shared" si="2"/>
        <v>23</v>
      </c>
      <c r="J38" s="60">
        <f>VLOOKUP($A38,'Return Data'!$B$7:$R$2292,13,0)</f>
        <v>2.6543000000000001</v>
      </c>
      <c r="K38" s="61">
        <f t="shared" si="3"/>
        <v>18</v>
      </c>
      <c r="L38" s="60">
        <f>VLOOKUP($A38,'Return Data'!$B$7:$R$2292,17,0)</f>
        <v>28.2438</v>
      </c>
      <c r="M38" s="61">
        <f t="shared" si="4"/>
        <v>15</v>
      </c>
      <c r="N38" s="60">
        <f>VLOOKUP($A38,'Return Data'!$B$7:$R$2292,14,0)</f>
        <v>22.0322</v>
      </c>
      <c r="O38" s="61">
        <f>RANK(N38,N$8:N$39,0)</f>
        <v>10</v>
      </c>
      <c r="P38" s="60">
        <f>VLOOKUP($A38,'Return Data'!$B$7:$R$2292,15,0)</f>
        <v>13.373200000000001</v>
      </c>
      <c r="Q38" s="61">
        <f>RANK(P38,P$8:P$39,0)</f>
        <v>7</v>
      </c>
      <c r="R38" s="60">
        <f>VLOOKUP($A38,'Return Data'!$B$7:$R$2292,16,0)</f>
        <v>11.593299999999999</v>
      </c>
      <c r="S38" s="62">
        <f t="shared" si="6"/>
        <v>27</v>
      </c>
    </row>
    <row r="39" spans="1:19" x14ac:dyDescent="0.3">
      <c r="A39" s="58" t="s">
        <v>1742</v>
      </c>
      <c r="B39" s="59">
        <f>VLOOKUP($A39,'Return Data'!$B$7:$R$2292,3,0)</f>
        <v>44817</v>
      </c>
      <c r="C39" s="60">
        <f>VLOOKUP($A39,'Return Data'!$B$7:$R$2292,4,0)</f>
        <v>250.23410000000001</v>
      </c>
      <c r="D39" s="60">
        <f>VLOOKUP($A39,'Return Data'!$B$7:$R$2292,10,0)</f>
        <v>18.441299999999998</v>
      </c>
      <c r="E39" s="61">
        <f t="shared" si="0"/>
        <v>13</v>
      </c>
      <c r="F39" s="60">
        <f>VLOOKUP($A39,'Return Data'!$B$7:$R$2292,11,0)</f>
        <v>5.2584999999999997</v>
      </c>
      <c r="G39" s="61">
        <f t="shared" si="1"/>
        <v>30</v>
      </c>
      <c r="H39" s="60">
        <f>VLOOKUP($A39,'Return Data'!$B$7:$R$2292,12,0)</f>
        <v>-5.7788000000000004</v>
      </c>
      <c r="I39" s="61">
        <f t="shared" si="2"/>
        <v>32</v>
      </c>
      <c r="J39" s="60">
        <f>VLOOKUP($A39,'Return Data'!$B$7:$R$2292,13,0)</f>
        <v>-4.992</v>
      </c>
      <c r="K39" s="61">
        <f t="shared" si="3"/>
        <v>32</v>
      </c>
      <c r="L39" s="60">
        <f>VLOOKUP($A39,'Return Data'!$B$7:$R$2292,17,0)</f>
        <v>27.045400000000001</v>
      </c>
      <c r="M39" s="61">
        <f t="shared" si="4"/>
        <v>19</v>
      </c>
      <c r="N39" s="60">
        <f>VLOOKUP($A39,'Return Data'!$B$7:$R$2292,14,0)</f>
        <v>22.3185</v>
      </c>
      <c r="O39" s="61">
        <f>RANK(N39,N$8:N$39,0)</f>
        <v>9</v>
      </c>
      <c r="P39" s="60">
        <f>VLOOKUP($A39,'Return Data'!$B$7:$R$2292,15,0)</f>
        <v>14.975899999999999</v>
      </c>
      <c r="Q39" s="61">
        <f>RANK(P39,P$8:P$39,0)</f>
        <v>4</v>
      </c>
      <c r="R39" s="60">
        <f>VLOOKUP($A39,'Return Data'!$B$7:$R$2292,16,0)</f>
        <v>15.3749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17.164396874999998</v>
      </c>
      <c r="E41" s="69"/>
      <c r="F41" s="70">
        <f>AVERAGE(F8:F39)</f>
        <v>9.8037406249999997</v>
      </c>
      <c r="G41" s="69"/>
      <c r="H41" s="70">
        <f>AVERAGE(H8:H39)</f>
        <v>2.4174687499999989</v>
      </c>
      <c r="I41" s="69"/>
      <c r="J41" s="70">
        <f>AVERAGE(J8:J39)</f>
        <v>4.3544062500000003</v>
      </c>
      <c r="K41" s="69"/>
      <c r="L41" s="70">
        <f>AVERAGE(L8:L39)</f>
        <v>28.041999999999998</v>
      </c>
      <c r="M41" s="69"/>
      <c r="N41" s="70">
        <f>AVERAGE(N8:N39)</f>
        <v>20.408616666666667</v>
      </c>
      <c r="O41" s="69"/>
      <c r="P41" s="70">
        <f>AVERAGE(P8:P39)</f>
        <v>12.296432000000003</v>
      </c>
      <c r="Q41" s="69"/>
      <c r="R41" s="70">
        <f>AVERAGE(R8:R39)</f>
        <v>14.437156250000001</v>
      </c>
      <c r="S41" s="71"/>
    </row>
    <row r="42" spans="1:19" x14ac:dyDescent="0.3">
      <c r="A42" s="68" t="s">
        <v>28</v>
      </c>
      <c r="B42" s="69"/>
      <c r="C42" s="69"/>
      <c r="D42" s="70">
        <f>MIN(D8:D39)</f>
        <v>0</v>
      </c>
      <c r="E42" s="69"/>
      <c r="F42" s="70">
        <f>MIN(F8:F39)</f>
        <v>0</v>
      </c>
      <c r="G42" s="69"/>
      <c r="H42" s="70">
        <f>MIN(H8:H39)</f>
        <v>-5.7788000000000004</v>
      </c>
      <c r="I42" s="69"/>
      <c r="J42" s="70">
        <f>MIN(J8:J39)</f>
        <v>-4.992</v>
      </c>
      <c r="K42" s="69"/>
      <c r="L42" s="70">
        <f>MIN(L8:L39)</f>
        <v>0</v>
      </c>
      <c r="M42" s="69"/>
      <c r="N42" s="70">
        <f>MIN(N8:N39)</f>
        <v>11.8772</v>
      </c>
      <c r="O42" s="69"/>
      <c r="P42" s="70">
        <f>MIN(P8:P39)</f>
        <v>5.9218999999999999</v>
      </c>
      <c r="Q42" s="69"/>
      <c r="R42" s="70">
        <f>MIN(R8:R39)</f>
        <v>0</v>
      </c>
      <c r="S42" s="71"/>
    </row>
    <row r="43" spans="1:19" ht="15" thickBot="1" x14ac:dyDescent="0.35">
      <c r="A43" s="72" t="s">
        <v>29</v>
      </c>
      <c r="B43" s="73"/>
      <c r="C43" s="73"/>
      <c r="D43" s="74">
        <f>MAX(D8:D39)</f>
        <v>22.4681</v>
      </c>
      <c r="E43" s="73"/>
      <c r="F43" s="74">
        <f>MAX(F8:F39)</f>
        <v>18.753900000000002</v>
      </c>
      <c r="G43" s="73"/>
      <c r="H43" s="74">
        <f>MAX(H8:H39)</f>
        <v>13.6548</v>
      </c>
      <c r="I43" s="73"/>
      <c r="J43" s="74">
        <f>MAX(J8:J39)</f>
        <v>19.531099999999999</v>
      </c>
      <c r="K43" s="73"/>
      <c r="L43" s="74">
        <f>MAX(L8:L39)</f>
        <v>43.489400000000003</v>
      </c>
      <c r="M43" s="73"/>
      <c r="N43" s="74">
        <f>MAX(N8:N39)</f>
        <v>38.170900000000003</v>
      </c>
      <c r="O43" s="73"/>
      <c r="P43" s="74">
        <f>MAX(P8:P39)</f>
        <v>22.0611</v>
      </c>
      <c r="Q43" s="73"/>
      <c r="R43" s="74">
        <f>MAX(R8:R39)</f>
        <v>21.8047</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44817</v>
      </c>
      <c r="C8" s="60">
        <f>VLOOKUP($A8,'Return Data'!$B$7:$R$2292,4,0)</f>
        <v>74.364800000000002</v>
      </c>
      <c r="D8" s="60">
        <f>VLOOKUP($A8,'Return Data'!$B$7:$R$2292,10,0)</f>
        <v>18.343299999999999</v>
      </c>
      <c r="E8" s="61">
        <f t="shared" ref="E8:E21" si="0">RANK(D8,D$8:D$21,0)</f>
        <v>2</v>
      </c>
      <c r="F8" s="60">
        <f>VLOOKUP($A8,'Return Data'!$B$7:$R$2292,11,0)</f>
        <v>11.158099999999999</v>
      </c>
      <c r="G8" s="61">
        <f t="shared" ref="G8:G21" si="1">RANK(F8,F$8:F$21,0)</f>
        <v>5</v>
      </c>
      <c r="H8" s="60">
        <f>VLOOKUP($A8,'Return Data'!$B$7:$R$2292,12,0)</f>
        <v>1.679</v>
      </c>
      <c r="I8" s="61">
        <f t="shared" ref="I8:I21" si="2">RANK(H8,H$8:H$21,0)</f>
        <v>13</v>
      </c>
      <c r="J8" s="60">
        <f>VLOOKUP($A8,'Return Data'!$B$7:$R$2292,13,0)</f>
        <v>2.6739999999999999</v>
      </c>
      <c r="K8" s="61">
        <f t="shared" ref="K8:K21" si="3">RANK(J8,J$8:J$21,0)</f>
        <v>14</v>
      </c>
      <c r="L8" s="60">
        <f>VLOOKUP($A8,'Return Data'!$B$7:$R$2292,17,0)</f>
        <v>29.305599999999998</v>
      </c>
      <c r="M8" s="61">
        <f t="shared" ref="M8:M21" si="4">RANK(L8,L$8:L$21,0)</f>
        <v>9</v>
      </c>
      <c r="N8" s="60">
        <f>VLOOKUP($A8,'Return Data'!$B$7:$R$2292,14,0)</f>
        <v>17.850300000000001</v>
      </c>
      <c r="O8" s="61">
        <f t="shared" ref="O8" si="5">RANK(N8,N$8:N$21,0)</f>
        <v>12</v>
      </c>
      <c r="P8" s="60">
        <f>VLOOKUP($A8,'Return Data'!$B$7:$R$2292,15,0)</f>
        <v>4.4256000000000002</v>
      </c>
      <c r="Q8" s="61">
        <f>RANK(P8,P$8:P$21,0)</f>
        <v>12</v>
      </c>
      <c r="R8" s="60">
        <f>VLOOKUP($A8,'Return Data'!$B$7:$R$2292,16,0)</f>
        <v>14.8689</v>
      </c>
      <c r="S8" s="62">
        <f t="shared" ref="S8" si="6">RANK(R8,R$8:R$21,0)</f>
        <v>9</v>
      </c>
    </row>
    <row r="9" spans="1:20" x14ac:dyDescent="0.3">
      <c r="A9" s="58" t="s">
        <v>31</v>
      </c>
      <c r="B9" s="59">
        <f>VLOOKUP($A9,'Return Data'!$B$7:$R$2292,3,0)</f>
        <v>44817</v>
      </c>
      <c r="C9" s="60">
        <f>VLOOKUP($A9,'Return Data'!$B$7:$R$2292,4,0)</f>
        <v>450.858</v>
      </c>
      <c r="D9" s="60">
        <f>VLOOKUP($A9,'Return Data'!$B$7:$R$2292,10,0)</f>
        <v>17.554200000000002</v>
      </c>
      <c r="E9" s="61">
        <f t="shared" si="0"/>
        <v>6</v>
      </c>
      <c r="F9" s="60">
        <f>VLOOKUP($A9,'Return Data'!$B$7:$R$2292,11,0)</f>
        <v>8.8613999999999997</v>
      </c>
      <c r="G9" s="61">
        <f t="shared" si="1"/>
        <v>9</v>
      </c>
      <c r="H9" s="60">
        <f>VLOOKUP($A9,'Return Data'!$B$7:$R$2292,12,0)</f>
        <v>3.2210000000000001</v>
      </c>
      <c r="I9" s="61">
        <f t="shared" si="2"/>
        <v>10</v>
      </c>
      <c r="J9" s="60">
        <f>VLOOKUP($A9,'Return Data'!$B$7:$R$2292,13,0)</f>
        <v>6.7084000000000001</v>
      </c>
      <c r="K9" s="61">
        <f t="shared" si="3"/>
        <v>7</v>
      </c>
      <c r="L9" s="60">
        <f>VLOOKUP($A9,'Return Data'!$B$7:$R$2292,17,0)</f>
        <v>30.0883</v>
      </c>
      <c r="M9" s="61">
        <f t="shared" si="4"/>
        <v>7</v>
      </c>
      <c r="N9" s="60">
        <f>VLOOKUP($A9,'Return Data'!$B$7:$R$2292,14,0)</f>
        <v>18.5688</v>
      </c>
      <c r="O9" s="61">
        <f t="shared" ref="O9:O21" si="7">RANK(N9,N$8:N$21,0)</f>
        <v>9</v>
      </c>
      <c r="P9" s="60">
        <f>VLOOKUP($A9,'Return Data'!$B$7:$R$2292,15,0)</f>
        <v>10.708600000000001</v>
      </c>
      <c r="Q9" s="61">
        <f t="shared" ref="Q9:Q21" si="8">RANK(P9,P$8:P$21,0)</f>
        <v>6</v>
      </c>
      <c r="R9" s="60">
        <f>VLOOKUP($A9,'Return Data'!$B$7:$R$2292,16,0)</f>
        <v>14.226599999999999</v>
      </c>
      <c r="S9" s="62">
        <f t="shared" ref="S9:S21" si="9">RANK(R9,R$8:R$21,0)</f>
        <v>11</v>
      </c>
    </row>
    <row r="10" spans="1:20" x14ac:dyDescent="0.3">
      <c r="A10" s="58" t="s">
        <v>32</v>
      </c>
      <c r="B10" s="59">
        <f>VLOOKUP($A10,'Return Data'!$B$7:$R$2292,3,0)</f>
        <v>44817</v>
      </c>
      <c r="C10" s="60">
        <f>VLOOKUP($A10,'Return Data'!$B$7:$R$2292,4,0)</f>
        <v>266.89999999999998</v>
      </c>
      <c r="D10" s="60">
        <f>VLOOKUP($A10,'Return Data'!$B$7:$R$2292,10,0)</f>
        <v>11.417199999999999</v>
      </c>
      <c r="E10" s="61">
        <f t="shared" si="0"/>
        <v>14</v>
      </c>
      <c r="F10" s="60">
        <f>VLOOKUP($A10,'Return Data'!$B$7:$R$2292,11,0)</f>
        <v>8.2803000000000004</v>
      </c>
      <c r="G10" s="61">
        <f t="shared" si="1"/>
        <v>12</v>
      </c>
      <c r="H10" s="60">
        <f>VLOOKUP($A10,'Return Data'!$B$7:$R$2292,12,0)</f>
        <v>10.116300000000001</v>
      </c>
      <c r="I10" s="61">
        <f t="shared" si="2"/>
        <v>2</v>
      </c>
      <c r="J10" s="60">
        <f>VLOOKUP($A10,'Return Data'!$B$7:$R$2292,13,0)</f>
        <v>14.3628</v>
      </c>
      <c r="K10" s="61">
        <f t="shared" si="3"/>
        <v>2</v>
      </c>
      <c r="L10" s="60">
        <f>VLOOKUP($A10,'Return Data'!$B$7:$R$2292,17,0)</f>
        <v>34.915599999999998</v>
      </c>
      <c r="M10" s="61">
        <f t="shared" si="4"/>
        <v>3</v>
      </c>
      <c r="N10" s="60">
        <f>VLOOKUP($A10,'Return Data'!$B$7:$R$2292,14,0)</f>
        <v>24.4619</v>
      </c>
      <c r="O10" s="61">
        <f t="shared" si="7"/>
        <v>3</v>
      </c>
      <c r="P10" s="60">
        <f>VLOOKUP($A10,'Return Data'!$B$7:$R$2292,15,0)</f>
        <v>14.0593</v>
      </c>
      <c r="Q10" s="61">
        <f t="shared" si="8"/>
        <v>1</v>
      </c>
      <c r="R10" s="60">
        <f>VLOOKUP($A10,'Return Data'!$B$7:$R$2292,16,0)</f>
        <v>19.910599999999999</v>
      </c>
      <c r="S10" s="62">
        <f t="shared" si="9"/>
        <v>1</v>
      </c>
    </row>
    <row r="11" spans="1:20" x14ac:dyDescent="0.3">
      <c r="A11" s="58" t="s">
        <v>33</v>
      </c>
      <c r="B11" s="59">
        <f>VLOOKUP($A11,'Return Data'!$B$7:$R$2292,3,0)</f>
        <v>44817</v>
      </c>
      <c r="C11" s="60">
        <f>VLOOKUP($A11,'Return Data'!$B$7:$R$2292,4,0)</f>
        <v>16.34</v>
      </c>
      <c r="D11" s="60">
        <f>VLOOKUP($A11,'Return Data'!$B$7:$R$2292,10,0)</f>
        <v>16.216200000000001</v>
      </c>
      <c r="E11" s="61">
        <f t="shared" si="0"/>
        <v>11</v>
      </c>
      <c r="F11" s="60">
        <f>VLOOKUP($A11,'Return Data'!$B$7:$R$2292,11,0)</f>
        <v>7.9973999999999998</v>
      </c>
      <c r="G11" s="61">
        <f t="shared" si="1"/>
        <v>14</v>
      </c>
      <c r="H11" s="60">
        <f>VLOOKUP($A11,'Return Data'!$B$7:$R$2292,12,0)</f>
        <v>3.0265</v>
      </c>
      <c r="I11" s="61">
        <f t="shared" si="2"/>
        <v>11</v>
      </c>
      <c r="J11" s="60">
        <f>VLOOKUP($A11,'Return Data'!$B$7:$R$2292,13,0)</f>
        <v>4.3422999999999998</v>
      </c>
      <c r="K11" s="61">
        <f t="shared" si="3"/>
        <v>11</v>
      </c>
      <c r="L11" s="60">
        <f>VLOOKUP($A11,'Return Data'!$B$7:$R$2292,17,0)</f>
        <v>28.1905</v>
      </c>
      <c r="M11" s="61">
        <f t="shared" si="4"/>
        <v>12</v>
      </c>
      <c r="N11" s="60">
        <f>VLOOKUP($A11,'Return Data'!$B$7:$R$2292,14,0)</f>
        <v>18.041599999999999</v>
      </c>
      <c r="O11" s="61">
        <f t="shared" si="7"/>
        <v>11</v>
      </c>
      <c r="P11" s="60"/>
      <c r="Q11" s="61"/>
      <c r="R11" s="60">
        <f>VLOOKUP($A11,'Return Data'!$B$7:$R$2292,16,0)</f>
        <v>12.8276</v>
      </c>
      <c r="S11" s="62">
        <f t="shared" si="9"/>
        <v>13</v>
      </c>
    </row>
    <row r="12" spans="1:20" x14ac:dyDescent="0.3">
      <c r="A12" s="58" t="s">
        <v>34</v>
      </c>
      <c r="B12" s="59">
        <f>VLOOKUP($A12,'Return Data'!$B$7:$R$2292,3,0)</f>
        <v>44817</v>
      </c>
      <c r="C12" s="60">
        <f>VLOOKUP($A12,'Return Data'!$B$7:$R$2292,4,0)</f>
        <v>93.537999999999997</v>
      </c>
      <c r="D12" s="60">
        <f>VLOOKUP($A12,'Return Data'!$B$7:$R$2292,10,0)</f>
        <v>16.981000000000002</v>
      </c>
      <c r="E12" s="61">
        <f t="shared" si="0"/>
        <v>9</v>
      </c>
      <c r="F12" s="60">
        <f>VLOOKUP($A12,'Return Data'!$B$7:$R$2292,11,0)</f>
        <v>10.460599999999999</v>
      </c>
      <c r="G12" s="61">
        <f t="shared" si="1"/>
        <v>8</v>
      </c>
      <c r="H12" s="60">
        <f>VLOOKUP($A12,'Return Data'!$B$7:$R$2292,12,0)</f>
        <v>6.6688999999999998</v>
      </c>
      <c r="I12" s="61">
        <f t="shared" si="2"/>
        <v>3</v>
      </c>
      <c r="J12" s="60">
        <f>VLOOKUP($A12,'Return Data'!$B$7:$R$2292,13,0)</f>
        <v>12.0618</v>
      </c>
      <c r="K12" s="61">
        <f t="shared" si="3"/>
        <v>3</v>
      </c>
      <c r="L12" s="60">
        <f>VLOOKUP($A12,'Return Data'!$B$7:$R$2292,17,0)</f>
        <v>46.637</v>
      </c>
      <c r="M12" s="61">
        <f t="shared" si="4"/>
        <v>1</v>
      </c>
      <c r="N12" s="60">
        <f>VLOOKUP($A12,'Return Data'!$B$7:$R$2292,14,0)</f>
        <v>27.3489</v>
      </c>
      <c r="O12" s="61">
        <f t="shared" si="7"/>
        <v>1</v>
      </c>
      <c r="P12" s="60">
        <f>VLOOKUP($A12,'Return Data'!$B$7:$R$2292,15,0)</f>
        <v>11.7805</v>
      </c>
      <c r="Q12" s="61">
        <f t="shared" si="8"/>
        <v>4</v>
      </c>
      <c r="R12" s="60">
        <f>VLOOKUP($A12,'Return Data'!$B$7:$R$2292,16,0)</f>
        <v>16.635899999999999</v>
      </c>
      <c r="S12" s="62">
        <f t="shared" si="9"/>
        <v>4</v>
      </c>
    </row>
    <row r="13" spans="1:20" x14ac:dyDescent="0.3">
      <c r="A13" s="58" t="s">
        <v>35</v>
      </c>
      <c r="B13" s="59">
        <f>VLOOKUP($A13,'Return Data'!$B$7:$R$2292,3,0)</f>
        <v>44817</v>
      </c>
      <c r="C13" s="60">
        <f>VLOOKUP($A13,'Return Data'!$B$7:$R$2292,4,0)</f>
        <v>17.615400000000001</v>
      </c>
      <c r="D13" s="60">
        <f>VLOOKUP($A13,'Return Data'!$B$7:$R$2292,10,0)</f>
        <v>14.2959</v>
      </c>
      <c r="E13" s="61">
        <f t="shared" si="0"/>
        <v>13</v>
      </c>
      <c r="F13" s="60">
        <f>VLOOKUP($A13,'Return Data'!$B$7:$R$2292,11,0)</f>
        <v>8.3217999999999996</v>
      </c>
      <c r="G13" s="61">
        <f t="shared" si="1"/>
        <v>11</v>
      </c>
      <c r="H13" s="60">
        <f>VLOOKUP($A13,'Return Data'!$B$7:$R$2292,12,0)</f>
        <v>1.6861999999999999</v>
      </c>
      <c r="I13" s="61">
        <f t="shared" si="2"/>
        <v>12</v>
      </c>
      <c r="J13" s="60">
        <f>VLOOKUP($A13,'Return Data'!$B$7:$R$2292,13,0)</f>
        <v>4.0754999999999999</v>
      </c>
      <c r="K13" s="61">
        <f t="shared" si="3"/>
        <v>13</v>
      </c>
      <c r="L13" s="60">
        <f>VLOOKUP($A13,'Return Data'!$B$7:$R$2292,17,0)</f>
        <v>24.389399999999998</v>
      </c>
      <c r="M13" s="61">
        <f t="shared" si="4"/>
        <v>14</v>
      </c>
      <c r="N13" s="60">
        <f>VLOOKUP($A13,'Return Data'!$B$7:$R$2292,14,0)</f>
        <v>17.7517</v>
      </c>
      <c r="O13" s="61">
        <f t="shared" si="7"/>
        <v>13</v>
      </c>
      <c r="P13" s="60">
        <f>VLOOKUP($A13,'Return Data'!$B$7:$R$2292,15,0)</f>
        <v>6.0376000000000003</v>
      </c>
      <c r="Q13" s="61">
        <f t="shared" si="8"/>
        <v>11</v>
      </c>
      <c r="R13" s="60">
        <f>VLOOKUP($A13,'Return Data'!$B$7:$R$2292,16,0)</f>
        <v>8.3971</v>
      </c>
      <c r="S13" s="62">
        <f t="shared" si="9"/>
        <v>14</v>
      </c>
    </row>
    <row r="14" spans="1:20" x14ac:dyDescent="0.3">
      <c r="A14" s="58" t="s">
        <v>36</v>
      </c>
      <c r="B14" s="59">
        <f>VLOOKUP($A14,'Return Data'!$B$7:$R$2292,3,0)</f>
        <v>44817</v>
      </c>
      <c r="C14" s="60">
        <f>VLOOKUP($A14,'Return Data'!$B$7:$R$2292,4,0)</f>
        <v>425.21015351533703</v>
      </c>
      <c r="D14" s="60">
        <f>VLOOKUP($A14,'Return Data'!$B$7:$R$2292,10,0)</f>
        <v>17.429300000000001</v>
      </c>
      <c r="E14" s="61">
        <f t="shared" si="0"/>
        <v>7</v>
      </c>
      <c r="F14" s="60">
        <f>VLOOKUP($A14,'Return Data'!$B$7:$R$2292,11,0)</f>
        <v>8.1552000000000007</v>
      </c>
      <c r="G14" s="61">
        <f t="shared" si="1"/>
        <v>13</v>
      </c>
      <c r="H14" s="60">
        <f>VLOOKUP($A14,'Return Data'!$B$7:$R$2292,12,0)</f>
        <v>1.3623000000000001</v>
      </c>
      <c r="I14" s="61">
        <f t="shared" si="2"/>
        <v>14</v>
      </c>
      <c r="J14" s="60">
        <f>VLOOKUP($A14,'Return Data'!$B$7:$R$2292,13,0)</f>
        <v>4.6646999999999998</v>
      </c>
      <c r="K14" s="61">
        <f t="shared" si="3"/>
        <v>10</v>
      </c>
      <c r="L14" s="60">
        <f>VLOOKUP($A14,'Return Data'!$B$7:$R$2292,17,0)</f>
        <v>31.196899999999999</v>
      </c>
      <c r="M14" s="61">
        <f t="shared" si="4"/>
        <v>6</v>
      </c>
      <c r="N14" s="60">
        <f>VLOOKUP($A14,'Return Data'!$B$7:$R$2292,14,0)</f>
        <v>20.407299999999999</v>
      </c>
      <c r="O14" s="61">
        <f t="shared" si="7"/>
        <v>8</v>
      </c>
      <c r="P14" s="60">
        <f>VLOOKUP($A14,'Return Data'!$B$7:$R$2292,15,0)</f>
        <v>9.8092000000000006</v>
      </c>
      <c r="Q14" s="61">
        <f t="shared" si="8"/>
        <v>8</v>
      </c>
      <c r="R14" s="60">
        <f>VLOOKUP($A14,'Return Data'!$B$7:$R$2292,16,0)</f>
        <v>15.9779</v>
      </c>
      <c r="S14" s="62">
        <f t="shared" si="9"/>
        <v>7</v>
      </c>
    </row>
    <row r="15" spans="1:20" x14ac:dyDescent="0.3">
      <c r="A15" s="58" t="s">
        <v>37</v>
      </c>
      <c r="B15" s="59">
        <f>VLOOKUP($A15,'Return Data'!$B$7:$R$2292,3,0)</f>
        <v>44817</v>
      </c>
      <c r="C15" s="60">
        <f>VLOOKUP($A15,'Return Data'!$B$7:$R$2292,4,0)</f>
        <v>60.003</v>
      </c>
      <c r="D15" s="60">
        <f>VLOOKUP($A15,'Return Data'!$B$7:$R$2292,10,0)</f>
        <v>17.877099999999999</v>
      </c>
      <c r="E15" s="61">
        <f t="shared" si="0"/>
        <v>4</v>
      </c>
      <c r="F15" s="60">
        <f>VLOOKUP($A15,'Return Data'!$B$7:$R$2292,11,0)</f>
        <v>8.4771000000000001</v>
      </c>
      <c r="G15" s="61">
        <f t="shared" si="1"/>
        <v>10</v>
      </c>
      <c r="H15" s="60">
        <f>VLOOKUP($A15,'Return Data'!$B$7:$R$2292,12,0)</f>
        <v>4.2262000000000004</v>
      </c>
      <c r="I15" s="61">
        <f t="shared" si="2"/>
        <v>9</v>
      </c>
      <c r="J15" s="60">
        <f>VLOOKUP($A15,'Return Data'!$B$7:$R$2292,13,0)</f>
        <v>6.4071999999999996</v>
      </c>
      <c r="K15" s="61">
        <f t="shared" si="3"/>
        <v>8</v>
      </c>
      <c r="L15" s="60">
        <f>VLOOKUP($A15,'Return Data'!$B$7:$R$2292,17,0)</f>
        <v>31.589700000000001</v>
      </c>
      <c r="M15" s="61">
        <f t="shared" si="4"/>
        <v>5</v>
      </c>
      <c r="N15" s="60">
        <f>VLOOKUP($A15,'Return Data'!$B$7:$R$2292,14,0)</f>
        <v>21.267199999999999</v>
      </c>
      <c r="O15" s="61">
        <f t="shared" si="7"/>
        <v>6</v>
      </c>
      <c r="P15" s="60">
        <f>VLOOKUP($A15,'Return Data'!$B$7:$R$2292,15,0)</f>
        <v>10.5479</v>
      </c>
      <c r="Q15" s="61">
        <f t="shared" si="8"/>
        <v>7</v>
      </c>
      <c r="R15" s="60">
        <f>VLOOKUP($A15,'Return Data'!$B$7:$R$2292,16,0)</f>
        <v>15.1683</v>
      </c>
      <c r="S15" s="62">
        <f t="shared" si="9"/>
        <v>8</v>
      </c>
    </row>
    <row r="16" spans="1:20" x14ac:dyDescent="0.3">
      <c r="A16" s="58" t="s">
        <v>38</v>
      </c>
      <c r="B16" s="59">
        <f>VLOOKUP($A16,'Return Data'!$B$7:$R$2292,3,0)</f>
        <v>44817</v>
      </c>
      <c r="C16" s="60">
        <f>VLOOKUP($A16,'Return Data'!$B$7:$R$2292,4,0)</f>
        <v>129.62690000000001</v>
      </c>
      <c r="D16" s="60">
        <f>VLOOKUP($A16,'Return Data'!$B$7:$R$2292,10,0)</f>
        <v>17.762599999999999</v>
      </c>
      <c r="E16" s="61">
        <f t="shared" si="0"/>
        <v>5</v>
      </c>
      <c r="F16" s="60">
        <f>VLOOKUP($A16,'Return Data'!$B$7:$R$2292,11,0)</f>
        <v>10.711399999999999</v>
      </c>
      <c r="G16" s="61">
        <f t="shared" si="1"/>
        <v>6</v>
      </c>
      <c r="H16" s="60">
        <f>VLOOKUP($A16,'Return Data'!$B$7:$R$2292,12,0)</f>
        <v>5.7491000000000003</v>
      </c>
      <c r="I16" s="61">
        <f t="shared" si="2"/>
        <v>5</v>
      </c>
      <c r="J16" s="60">
        <f>VLOOKUP($A16,'Return Data'!$B$7:$R$2292,13,0)</f>
        <v>8.3749000000000002</v>
      </c>
      <c r="K16" s="61">
        <f t="shared" si="3"/>
        <v>5</v>
      </c>
      <c r="L16" s="60">
        <f>VLOOKUP($A16,'Return Data'!$B$7:$R$2292,17,0)</f>
        <v>34.137700000000002</v>
      </c>
      <c r="M16" s="61">
        <f t="shared" si="4"/>
        <v>4</v>
      </c>
      <c r="N16" s="60">
        <f>VLOOKUP($A16,'Return Data'!$B$7:$R$2292,14,0)</f>
        <v>22.956499999999998</v>
      </c>
      <c r="O16" s="61">
        <f t="shared" si="7"/>
        <v>4</v>
      </c>
      <c r="P16" s="60">
        <f>VLOOKUP($A16,'Return Data'!$B$7:$R$2292,15,0)</f>
        <v>13.4419</v>
      </c>
      <c r="Q16" s="61">
        <f t="shared" si="8"/>
        <v>2</v>
      </c>
      <c r="R16" s="60">
        <f>VLOOKUP($A16,'Return Data'!$B$7:$R$2292,16,0)</f>
        <v>15.9857</v>
      </c>
      <c r="S16" s="62">
        <f t="shared" si="9"/>
        <v>6</v>
      </c>
    </row>
    <row r="17" spans="1:19" x14ac:dyDescent="0.3">
      <c r="A17" s="58" t="s">
        <v>39</v>
      </c>
      <c r="B17" s="59">
        <f>VLOOKUP($A17,'Return Data'!$B$7:$R$2292,3,0)</f>
        <v>44817</v>
      </c>
      <c r="C17" s="60">
        <f>VLOOKUP($A17,'Return Data'!$B$7:$R$2292,4,0)</f>
        <v>79.709999999999994</v>
      </c>
      <c r="D17" s="60">
        <f>VLOOKUP($A17,'Return Data'!$B$7:$R$2292,10,0)</f>
        <v>14.3123</v>
      </c>
      <c r="E17" s="61">
        <f t="shared" si="0"/>
        <v>12</v>
      </c>
      <c r="F17" s="60">
        <f>VLOOKUP($A17,'Return Data'!$B$7:$R$2292,11,0)</f>
        <v>10.708299999999999</v>
      </c>
      <c r="G17" s="61">
        <f t="shared" si="1"/>
        <v>7</v>
      </c>
      <c r="H17" s="60">
        <f>VLOOKUP($A17,'Return Data'!$B$7:$R$2292,12,0)</f>
        <v>5.1028000000000002</v>
      </c>
      <c r="I17" s="61">
        <f t="shared" si="2"/>
        <v>6</v>
      </c>
      <c r="J17" s="60">
        <f>VLOOKUP($A17,'Return Data'!$B$7:$R$2292,13,0)</f>
        <v>4.1416000000000004</v>
      </c>
      <c r="K17" s="61">
        <f t="shared" si="3"/>
        <v>12</v>
      </c>
      <c r="L17" s="60">
        <f>VLOOKUP($A17,'Return Data'!$B$7:$R$2292,17,0)</f>
        <v>28.35</v>
      </c>
      <c r="M17" s="61">
        <f t="shared" si="4"/>
        <v>11</v>
      </c>
      <c r="N17" s="60">
        <f>VLOOKUP($A17,'Return Data'!$B$7:$R$2292,14,0)</f>
        <v>15.286899999999999</v>
      </c>
      <c r="O17" s="61">
        <f t="shared" si="7"/>
        <v>14</v>
      </c>
      <c r="P17" s="60">
        <f>VLOOKUP($A17,'Return Data'!$B$7:$R$2292,15,0)</f>
        <v>9.3455999999999992</v>
      </c>
      <c r="Q17" s="61">
        <f t="shared" si="8"/>
        <v>10</v>
      </c>
      <c r="R17" s="60">
        <f>VLOOKUP($A17,'Return Data'!$B$7:$R$2292,16,0)</f>
        <v>13.203799999999999</v>
      </c>
      <c r="S17" s="62">
        <f t="shared" si="9"/>
        <v>12</v>
      </c>
    </row>
    <row r="18" spans="1:19" x14ac:dyDescent="0.3">
      <c r="A18" s="58" t="s">
        <v>40</v>
      </c>
      <c r="B18" s="59">
        <f>VLOOKUP($A18,'Return Data'!$B$7:$R$2292,3,0)</f>
        <v>44817</v>
      </c>
      <c r="C18" s="60">
        <f>VLOOKUP($A18,'Return Data'!$B$7:$R$2292,4,0)</f>
        <v>211.1206</v>
      </c>
      <c r="D18" s="60">
        <f>VLOOKUP($A18,'Return Data'!$B$7:$R$2292,10,0)</f>
        <v>16.320599999999999</v>
      </c>
      <c r="E18" s="61">
        <f t="shared" si="0"/>
        <v>10</v>
      </c>
      <c r="F18" s="60">
        <f>VLOOKUP($A18,'Return Data'!$B$7:$R$2292,11,0)</f>
        <v>12.9472</v>
      </c>
      <c r="G18" s="61">
        <f t="shared" si="1"/>
        <v>2</v>
      </c>
      <c r="H18" s="60">
        <f>VLOOKUP($A18,'Return Data'!$B$7:$R$2292,12,0)</f>
        <v>6.2138999999999998</v>
      </c>
      <c r="I18" s="61">
        <f t="shared" si="2"/>
        <v>4</v>
      </c>
      <c r="J18" s="60">
        <f>VLOOKUP($A18,'Return Data'!$B$7:$R$2292,13,0)</f>
        <v>9.0288000000000004</v>
      </c>
      <c r="K18" s="61">
        <f t="shared" si="3"/>
        <v>4</v>
      </c>
      <c r="L18" s="60">
        <f>VLOOKUP($A18,'Return Data'!$B$7:$R$2292,17,0)</f>
        <v>26.876000000000001</v>
      </c>
      <c r="M18" s="61">
        <f t="shared" si="4"/>
        <v>13</v>
      </c>
      <c r="N18" s="60">
        <f>VLOOKUP($A18,'Return Data'!$B$7:$R$2292,14,0)</f>
        <v>18.131799999999998</v>
      </c>
      <c r="O18" s="61">
        <f t="shared" si="7"/>
        <v>10</v>
      </c>
      <c r="P18" s="60">
        <f>VLOOKUP($A18,'Return Data'!$B$7:$R$2292,15,0)</f>
        <v>9.3495000000000008</v>
      </c>
      <c r="Q18" s="61">
        <f t="shared" si="8"/>
        <v>9</v>
      </c>
      <c r="R18" s="60">
        <f>VLOOKUP($A18,'Return Data'!$B$7:$R$2292,16,0)</f>
        <v>18.2224</v>
      </c>
      <c r="S18" s="62">
        <f t="shared" si="9"/>
        <v>2</v>
      </c>
    </row>
    <row r="19" spans="1:19" x14ac:dyDescent="0.3">
      <c r="A19" s="58" t="s">
        <v>43</v>
      </c>
      <c r="B19" s="59">
        <f>VLOOKUP($A19,'Return Data'!$B$7:$R$2292,3,0)</f>
        <v>44817</v>
      </c>
      <c r="C19" s="60">
        <f>VLOOKUP($A19,'Return Data'!$B$7:$R$2292,4,0)</f>
        <v>448.66919999999999</v>
      </c>
      <c r="D19" s="60">
        <f>VLOOKUP($A19,'Return Data'!$B$7:$R$2292,10,0)</f>
        <v>20.197299999999998</v>
      </c>
      <c r="E19" s="61">
        <f t="shared" si="0"/>
        <v>1</v>
      </c>
      <c r="F19" s="60">
        <f>VLOOKUP($A19,'Return Data'!$B$7:$R$2292,11,0)</f>
        <v>16.162600000000001</v>
      </c>
      <c r="G19" s="61">
        <f t="shared" si="1"/>
        <v>1</v>
      </c>
      <c r="H19" s="60">
        <f>VLOOKUP($A19,'Return Data'!$B$7:$R$2292,12,0)</f>
        <v>11.5434</v>
      </c>
      <c r="I19" s="61">
        <f t="shared" si="2"/>
        <v>1</v>
      </c>
      <c r="J19" s="60">
        <f>VLOOKUP($A19,'Return Data'!$B$7:$R$2292,13,0)</f>
        <v>17.8752</v>
      </c>
      <c r="K19" s="61">
        <f t="shared" si="3"/>
        <v>1</v>
      </c>
      <c r="L19" s="60">
        <f>VLOOKUP($A19,'Return Data'!$B$7:$R$2292,17,0)</f>
        <v>44.059399999999997</v>
      </c>
      <c r="M19" s="61">
        <f t="shared" si="4"/>
        <v>2</v>
      </c>
      <c r="N19" s="60">
        <f>VLOOKUP($A19,'Return Data'!$B$7:$R$2292,14,0)</f>
        <v>24.956199999999999</v>
      </c>
      <c r="O19" s="61">
        <f t="shared" si="7"/>
        <v>2</v>
      </c>
      <c r="P19" s="60">
        <f>VLOOKUP($A19,'Return Data'!$B$7:$R$2292,15,0)</f>
        <v>11.4221</v>
      </c>
      <c r="Q19" s="61">
        <f t="shared" si="8"/>
        <v>5</v>
      </c>
      <c r="R19" s="60">
        <f>VLOOKUP($A19,'Return Data'!$B$7:$R$2292,16,0)</f>
        <v>17.571899999999999</v>
      </c>
      <c r="S19" s="62">
        <f t="shared" si="9"/>
        <v>3</v>
      </c>
    </row>
    <row r="20" spans="1:19" x14ac:dyDescent="0.3">
      <c r="A20" s="58" t="s">
        <v>44</v>
      </c>
      <c r="B20" s="59">
        <f>VLOOKUP($A20,'Return Data'!$B$7:$R$2292,3,0)</f>
        <v>44817</v>
      </c>
      <c r="C20" s="60">
        <f>VLOOKUP($A20,'Return Data'!$B$7:$R$2292,4,0)</f>
        <v>17.66</v>
      </c>
      <c r="D20" s="60">
        <f>VLOOKUP($A20,'Return Data'!$B$7:$R$2292,10,0)</f>
        <v>17.031099999999999</v>
      </c>
      <c r="E20" s="61">
        <f t="shared" si="0"/>
        <v>8</v>
      </c>
      <c r="F20" s="60">
        <f>VLOOKUP($A20,'Return Data'!$B$7:$R$2292,11,0)</f>
        <v>11.349299999999999</v>
      </c>
      <c r="G20" s="61">
        <f t="shared" si="1"/>
        <v>3</v>
      </c>
      <c r="H20" s="60">
        <f>VLOOKUP($A20,'Return Data'!$B$7:$R$2292,12,0)</f>
        <v>4.7450000000000001</v>
      </c>
      <c r="I20" s="61">
        <f t="shared" si="2"/>
        <v>8</v>
      </c>
      <c r="J20" s="60">
        <f>VLOOKUP($A20,'Return Data'!$B$7:$R$2292,13,0)</f>
        <v>7.8144</v>
      </c>
      <c r="K20" s="61">
        <f t="shared" si="3"/>
        <v>6</v>
      </c>
      <c r="L20" s="60">
        <f>VLOOKUP($A20,'Return Data'!$B$7:$R$2292,17,0)</f>
        <v>28.863900000000001</v>
      </c>
      <c r="M20" s="61">
        <f t="shared" si="4"/>
        <v>10</v>
      </c>
      <c r="N20" s="60">
        <f>VLOOKUP($A20,'Return Data'!$B$7:$R$2292,14,0)</f>
        <v>21.094799999999999</v>
      </c>
      <c r="O20" s="61">
        <f t="shared" si="7"/>
        <v>7</v>
      </c>
      <c r="P20" s="60"/>
      <c r="Q20" s="61"/>
      <c r="R20" s="60">
        <f>VLOOKUP($A20,'Return Data'!$B$7:$R$2292,16,0)</f>
        <v>16.2578</v>
      </c>
      <c r="S20" s="62">
        <f t="shared" si="9"/>
        <v>5</v>
      </c>
    </row>
    <row r="21" spans="1:19" x14ac:dyDescent="0.3">
      <c r="A21" s="58" t="s">
        <v>45</v>
      </c>
      <c r="B21" s="59">
        <f>VLOOKUP($A21,'Return Data'!$B$7:$R$2292,3,0)</f>
        <v>44817</v>
      </c>
      <c r="C21" s="60">
        <f>VLOOKUP($A21,'Return Data'!$B$7:$R$2292,4,0)</f>
        <v>105.1754</v>
      </c>
      <c r="D21" s="60">
        <f>VLOOKUP($A21,'Return Data'!$B$7:$R$2292,10,0)</f>
        <v>18.121500000000001</v>
      </c>
      <c r="E21" s="61">
        <f t="shared" si="0"/>
        <v>3</v>
      </c>
      <c r="F21" s="60">
        <f>VLOOKUP($A21,'Return Data'!$B$7:$R$2292,11,0)</f>
        <v>11.271599999999999</v>
      </c>
      <c r="G21" s="61">
        <f t="shared" si="1"/>
        <v>4</v>
      </c>
      <c r="H21" s="60">
        <f>VLOOKUP($A21,'Return Data'!$B$7:$R$2292,12,0)</f>
        <v>4.8856000000000002</v>
      </c>
      <c r="I21" s="61">
        <f t="shared" si="2"/>
        <v>7</v>
      </c>
      <c r="J21" s="60">
        <f>VLOOKUP($A21,'Return Data'!$B$7:$R$2292,13,0)</f>
        <v>5.7826000000000004</v>
      </c>
      <c r="K21" s="61">
        <f t="shared" si="3"/>
        <v>9</v>
      </c>
      <c r="L21" s="60">
        <f>VLOOKUP($A21,'Return Data'!$B$7:$R$2292,17,0)</f>
        <v>30.035599999999999</v>
      </c>
      <c r="M21" s="61">
        <f t="shared" si="4"/>
        <v>8</v>
      </c>
      <c r="N21" s="60">
        <f>VLOOKUP($A21,'Return Data'!$B$7:$R$2292,14,0)</f>
        <v>21.456</v>
      </c>
      <c r="O21" s="61">
        <f t="shared" si="7"/>
        <v>5</v>
      </c>
      <c r="P21" s="60">
        <f>VLOOKUP($A21,'Return Data'!$B$7:$R$2292,15,0)</f>
        <v>13.4293</v>
      </c>
      <c r="Q21" s="61">
        <f t="shared" si="8"/>
        <v>3</v>
      </c>
      <c r="R21" s="60">
        <f>VLOOKUP($A21,'Return Data'!$B$7:$R$2292,16,0)</f>
        <v>14.695499999999999</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16.704257142857138</v>
      </c>
      <c r="E23" s="69"/>
      <c r="F23" s="70">
        <f>AVERAGE(F8:F21)</f>
        <v>10.347307142857142</v>
      </c>
      <c r="G23" s="69"/>
      <c r="H23" s="70">
        <f>AVERAGE(H8:H21)</f>
        <v>5.0161571428571436</v>
      </c>
      <c r="I23" s="69"/>
      <c r="J23" s="70">
        <f>AVERAGE(J8:J21)</f>
        <v>7.7367285714285714</v>
      </c>
      <c r="K23" s="69"/>
      <c r="L23" s="70">
        <f>AVERAGE(L8:L21)</f>
        <v>32.045399999999994</v>
      </c>
      <c r="M23" s="69"/>
      <c r="N23" s="70">
        <f>AVERAGE(N8:N21)</f>
        <v>20.684278571428571</v>
      </c>
      <c r="O23" s="69"/>
      <c r="P23" s="70">
        <f>AVERAGE(P8:P21)</f>
        <v>10.363091666666667</v>
      </c>
      <c r="Q23" s="69"/>
      <c r="R23" s="70">
        <f>AVERAGE(R8:R21)</f>
        <v>15.282142857142858</v>
      </c>
      <c r="S23" s="71"/>
    </row>
    <row r="24" spans="1:19" x14ac:dyDescent="0.3">
      <c r="A24" s="68" t="s">
        <v>28</v>
      </c>
      <c r="B24" s="69"/>
      <c r="C24" s="69"/>
      <c r="D24" s="70">
        <f>MIN(D8:D21)</f>
        <v>11.417199999999999</v>
      </c>
      <c r="E24" s="69"/>
      <c r="F24" s="70">
        <f>MIN(F8:F21)</f>
        <v>7.9973999999999998</v>
      </c>
      <c r="G24" s="69"/>
      <c r="H24" s="70">
        <f>MIN(H8:H21)</f>
        <v>1.3623000000000001</v>
      </c>
      <c r="I24" s="69"/>
      <c r="J24" s="70">
        <f>MIN(J8:J21)</f>
        <v>2.6739999999999999</v>
      </c>
      <c r="K24" s="69"/>
      <c r="L24" s="70">
        <f>MIN(L8:L21)</f>
        <v>24.389399999999998</v>
      </c>
      <c r="M24" s="69"/>
      <c r="N24" s="70">
        <f>MIN(N8:N21)</f>
        <v>15.286899999999999</v>
      </c>
      <c r="O24" s="69"/>
      <c r="P24" s="70">
        <f>MIN(P8:P21)</f>
        <v>4.4256000000000002</v>
      </c>
      <c r="Q24" s="69"/>
      <c r="R24" s="70">
        <f>MIN(R8:R21)</f>
        <v>8.3971</v>
      </c>
      <c r="S24" s="71"/>
    </row>
    <row r="25" spans="1:19" ht="15" thickBot="1" x14ac:dyDescent="0.35">
      <c r="A25" s="72" t="s">
        <v>29</v>
      </c>
      <c r="B25" s="73"/>
      <c r="C25" s="73"/>
      <c r="D25" s="74">
        <f>MAX(D8:D21)</f>
        <v>20.197299999999998</v>
      </c>
      <c r="E25" s="73"/>
      <c r="F25" s="74">
        <f>MAX(F8:F21)</f>
        <v>16.162600000000001</v>
      </c>
      <c r="G25" s="73"/>
      <c r="H25" s="74">
        <f>MAX(H8:H21)</f>
        <v>11.5434</v>
      </c>
      <c r="I25" s="73"/>
      <c r="J25" s="74">
        <f>MAX(J8:J21)</f>
        <v>17.8752</v>
      </c>
      <c r="K25" s="73"/>
      <c r="L25" s="74">
        <f>MAX(L8:L21)</f>
        <v>46.637</v>
      </c>
      <c r="M25" s="73"/>
      <c r="N25" s="74">
        <f>MAX(N8:N21)</f>
        <v>27.3489</v>
      </c>
      <c r="O25" s="73"/>
      <c r="P25" s="74">
        <f>MAX(P8:P21)</f>
        <v>14.0593</v>
      </c>
      <c r="Q25" s="73"/>
      <c r="R25" s="74">
        <f>MAX(R8:R21)</f>
        <v>19.910599999999999</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44817</v>
      </c>
      <c r="C8" s="60">
        <f>VLOOKUP($A8,'Return Data'!$B$7:$R$2292,4,0)</f>
        <v>689.87</v>
      </c>
      <c r="D8" s="60">
        <f>VLOOKUP($A8,'Return Data'!$B$7:$R$2292,10,0)</f>
        <v>18.398099999999999</v>
      </c>
      <c r="E8" s="61">
        <f t="shared" ref="E8:E33" si="0">RANK(D8,D$8:D$33,0)</f>
        <v>15</v>
      </c>
      <c r="F8" s="60">
        <f>VLOOKUP($A8,'Return Data'!$B$7:$R$2292,11,0)</f>
        <v>2.7187999999999999</v>
      </c>
      <c r="G8" s="61">
        <f t="shared" ref="G8:G33" si="1">RANK(F8,F$8:F$33,0)</f>
        <v>26</v>
      </c>
      <c r="H8" s="60">
        <f>VLOOKUP($A8,'Return Data'!$B$7:$R$2292,12,0)</f>
        <v>-6.8133999999999997</v>
      </c>
      <c r="I8" s="61">
        <f t="shared" ref="I8:I33" si="2">RANK(H8,H$8:H$33,0)</f>
        <v>26</v>
      </c>
      <c r="J8" s="60">
        <f>VLOOKUP($A8,'Return Data'!$B$7:$R$2292,13,0)</f>
        <v>-5.4090999999999996</v>
      </c>
      <c r="K8" s="61">
        <f>RANK(J8,J$8:J$33,0)</f>
        <v>26</v>
      </c>
      <c r="L8" s="60">
        <f>VLOOKUP($A8,'Return Data'!$B$7:$R$2292,17,0)</f>
        <v>27.147099999999998</v>
      </c>
      <c r="M8" s="61">
        <f>RANK(L8,L$8:L$33,0)</f>
        <v>24</v>
      </c>
      <c r="N8" s="60">
        <f>VLOOKUP($A8,'Return Data'!$B$7:$R$2292,14,0)</f>
        <v>19.973099999999999</v>
      </c>
      <c r="O8" s="61">
        <f>RANK(N8,N$8:N$33,0)</f>
        <v>19</v>
      </c>
      <c r="P8" s="60">
        <f>VLOOKUP($A8,'Return Data'!$B$7:$R$2292,15,0)</f>
        <v>8.7558000000000007</v>
      </c>
      <c r="Q8" s="61">
        <f>RANK(P8,P$8:P$33,0)</f>
        <v>21</v>
      </c>
      <c r="R8" s="60">
        <f>VLOOKUP($A8,'Return Data'!$B$7:$R$2292,16,0)</f>
        <v>15.9717</v>
      </c>
      <c r="S8" s="62">
        <f>RANK(R8,R$8:R$33,0)</f>
        <v>16</v>
      </c>
    </row>
    <row r="9" spans="1:20" x14ac:dyDescent="0.3">
      <c r="A9" s="58" t="s">
        <v>860</v>
      </c>
      <c r="B9" s="59">
        <f>VLOOKUP($A9,'Return Data'!$B$7:$R$2292,3,0)</f>
        <v>44817</v>
      </c>
      <c r="C9" s="60">
        <f>VLOOKUP($A9,'Return Data'!$B$7:$R$2292,4,0)</f>
        <v>22.37</v>
      </c>
      <c r="D9" s="60">
        <f>VLOOKUP($A9,'Return Data'!$B$7:$R$2292,10,0)</f>
        <v>19.052700000000002</v>
      </c>
      <c r="E9" s="61">
        <f t="shared" si="0"/>
        <v>11</v>
      </c>
      <c r="F9" s="60">
        <f>VLOOKUP($A9,'Return Data'!$B$7:$R$2292,11,0)</f>
        <v>8.1721000000000004</v>
      </c>
      <c r="G9" s="61">
        <f t="shared" si="1"/>
        <v>25</v>
      </c>
      <c r="H9" s="60">
        <f>VLOOKUP($A9,'Return Data'!$B$7:$R$2292,12,0)</f>
        <v>-1.5838000000000001</v>
      </c>
      <c r="I9" s="61">
        <f t="shared" si="2"/>
        <v>25</v>
      </c>
      <c r="J9" s="60">
        <f>VLOOKUP($A9,'Return Data'!$B$7:$R$2292,13,0)</f>
        <v>3.7088999999999999</v>
      </c>
      <c r="K9" s="61">
        <f t="shared" ref="K9:K33" si="3">RANK(J9,J$8:J$33,0)</f>
        <v>21</v>
      </c>
      <c r="L9" s="60">
        <f>VLOOKUP($A9,'Return Data'!$B$7:$R$2292,17,0)</f>
        <v>32.824599999999997</v>
      </c>
      <c r="M9" s="61">
        <f t="shared" ref="M9:M33" si="4">RANK(L9,L$8:L$33,0)</f>
        <v>11</v>
      </c>
      <c r="N9" s="60">
        <f>VLOOKUP($A9,'Return Data'!$B$7:$R$2292,14,0)</f>
        <v>26.667200000000001</v>
      </c>
      <c r="O9" s="61">
        <f t="shared" ref="O9:O33" si="5">RANK(N9,N$8:N$33,0)</f>
        <v>2</v>
      </c>
      <c r="P9" s="60"/>
      <c r="Q9" s="61"/>
      <c r="R9" s="60">
        <f>VLOOKUP($A9,'Return Data'!$B$7:$R$2292,16,0)</f>
        <v>22.956800000000001</v>
      </c>
      <c r="S9" s="62">
        <f t="shared" ref="S9:S33" si="6">RANK(R9,R$8:R$33,0)</f>
        <v>4</v>
      </c>
    </row>
    <row r="10" spans="1:20" x14ac:dyDescent="0.3">
      <c r="A10" s="58" t="s">
        <v>2029</v>
      </c>
      <c r="B10" s="59">
        <f>VLOOKUP($A10,'Return Data'!$B$7:$R$2292,3,0)</f>
        <v>44817</v>
      </c>
      <c r="C10" s="60">
        <f>VLOOKUP($A10,'Return Data'!$B$7:$R$2292,4,0)</f>
        <v>64.709999999999994</v>
      </c>
      <c r="D10" s="60">
        <f>VLOOKUP($A10,'Return Data'!$B$7:$R$2292,10,0)</f>
        <v>20.817799999999998</v>
      </c>
      <c r="E10" s="61">
        <f t="shared" si="0"/>
        <v>3</v>
      </c>
      <c r="F10" s="60">
        <f>VLOOKUP($A10,'Return Data'!$B$7:$R$2292,11,0)</f>
        <v>12.5</v>
      </c>
      <c r="G10" s="61">
        <f t="shared" si="1"/>
        <v>13</v>
      </c>
      <c r="H10" s="60">
        <f>VLOOKUP($A10,'Return Data'!$B$7:$R$2292,12,0)</f>
        <v>4.6749000000000001</v>
      </c>
      <c r="I10" s="61">
        <f t="shared" si="2"/>
        <v>15</v>
      </c>
      <c r="J10" s="60">
        <f>VLOOKUP($A10,'Return Data'!$B$7:$R$2292,13,0)</f>
        <v>5.9603999999999999</v>
      </c>
      <c r="K10" s="61">
        <f t="shared" si="3"/>
        <v>16</v>
      </c>
      <c r="L10" s="60">
        <f>VLOOKUP($A10,'Return Data'!$B$7:$R$2292,17,0)</f>
        <v>31.0379</v>
      </c>
      <c r="M10" s="61">
        <f t="shared" si="4"/>
        <v>20</v>
      </c>
      <c r="N10" s="60">
        <f>VLOOKUP($A10,'Return Data'!$B$7:$R$2292,14,0)</f>
        <v>22.735199999999999</v>
      </c>
      <c r="O10" s="61">
        <f t="shared" si="5"/>
        <v>10</v>
      </c>
      <c r="P10" s="60">
        <f>VLOOKUP($A10,'Return Data'!$B$7:$R$2292,15,0)</f>
        <v>11.809900000000001</v>
      </c>
      <c r="Q10" s="61">
        <f t="shared" ref="Q10:Q33" si="7">RANK(P10,P$8:P$33,0)</f>
        <v>16</v>
      </c>
      <c r="R10" s="60">
        <f>VLOOKUP($A10,'Return Data'!$B$7:$R$2292,16,0)</f>
        <v>13.8108</v>
      </c>
      <c r="S10" s="62">
        <f t="shared" si="6"/>
        <v>23</v>
      </c>
    </row>
    <row r="11" spans="1:20" x14ac:dyDescent="0.3">
      <c r="A11" s="58" t="s">
        <v>862</v>
      </c>
      <c r="B11" s="59">
        <f>VLOOKUP($A11,'Return Data'!$B$7:$R$2292,3,0)</f>
        <v>44817</v>
      </c>
      <c r="C11" s="60">
        <f>VLOOKUP($A11,'Return Data'!$B$7:$R$2292,4,0)</f>
        <v>187.27</v>
      </c>
      <c r="D11" s="60">
        <f>VLOOKUP($A11,'Return Data'!$B$7:$R$2292,10,0)</f>
        <v>18.129100000000001</v>
      </c>
      <c r="E11" s="61">
        <f t="shared" si="0"/>
        <v>18</v>
      </c>
      <c r="F11" s="60">
        <f>VLOOKUP($A11,'Return Data'!$B$7:$R$2292,11,0)</f>
        <v>11.304600000000001</v>
      </c>
      <c r="G11" s="61">
        <f t="shared" si="1"/>
        <v>16</v>
      </c>
      <c r="H11" s="60">
        <f>VLOOKUP($A11,'Return Data'!$B$7:$R$2292,12,0)</f>
        <v>3.3498999999999999</v>
      </c>
      <c r="I11" s="61">
        <f t="shared" si="2"/>
        <v>16</v>
      </c>
      <c r="J11" s="60">
        <f>VLOOKUP($A11,'Return Data'!$B$7:$R$2292,13,0)</f>
        <v>5.1074999999999999</v>
      </c>
      <c r="K11" s="61">
        <f t="shared" si="3"/>
        <v>19</v>
      </c>
      <c r="L11" s="60">
        <f>VLOOKUP($A11,'Return Data'!$B$7:$R$2292,17,0)</f>
        <v>31.74</v>
      </c>
      <c r="M11" s="61">
        <f t="shared" si="4"/>
        <v>18</v>
      </c>
      <c r="N11" s="60">
        <f>VLOOKUP($A11,'Return Data'!$B$7:$R$2292,14,0)</f>
        <v>25.918500000000002</v>
      </c>
      <c r="O11" s="61">
        <f t="shared" si="5"/>
        <v>3</v>
      </c>
      <c r="P11" s="60">
        <f>VLOOKUP($A11,'Return Data'!$B$7:$R$2292,15,0)</f>
        <v>14.744999999999999</v>
      </c>
      <c r="Q11" s="61">
        <f t="shared" si="7"/>
        <v>6</v>
      </c>
      <c r="R11" s="60">
        <f>VLOOKUP($A11,'Return Data'!$B$7:$R$2292,16,0)</f>
        <v>21.753399999999999</v>
      </c>
      <c r="S11" s="62">
        <f t="shared" si="6"/>
        <v>6</v>
      </c>
    </row>
    <row r="12" spans="1:20" x14ac:dyDescent="0.3">
      <c r="A12" s="58" t="s">
        <v>864</v>
      </c>
      <c r="B12" s="59">
        <f>VLOOKUP($A12,'Return Data'!$B$7:$R$2292,3,0)</f>
        <v>44817</v>
      </c>
      <c r="C12" s="60">
        <f>VLOOKUP($A12,'Return Data'!$B$7:$R$2292,4,0)</f>
        <v>402.12</v>
      </c>
      <c r="D12" s="60">
        <f>VLOOKUP($A12,'Return Data'!$B$7:$R$2292,10,0)</f>
        <v>18.702100000000002</v>
      </c>
      <c r="E12" s="61">
        <f t="shared" si="0"/>
        <v>14</v>
      </c>
      <c r="F12" s="60">
        <f>VLOOKUP($A12,'Return Data'!$B$7:$R$2292,11,0)</f>
        <v>13.1891</v>
      </c>
      <c r="G12" s="61">
        <f t="shared" si="1"/>
        <v>9</v>
      </c>
      <c r="H12" s="60">
        <f>VLOOKUP($A12,'Return Data'!$B$7:$R$2292,12,0)</f>
        <v>4.7527999999999997</v>
      </c>
      <c r="I12" s="61">
        <f t="shared" si="2"/>
        <v>13</v>
      </c>
      <c r="J12" s="60">
        <f>VLOOKUP($A12,'Return Data'!$B$7:$R$2292,13,0)</f>
        <v>2.6757</v>
      </c>
      <c r="K12" s="61">
        <f t="shared" si="3"/>
        <v>25</v>
      </c>
      <c r="L12" s="60">
        <f>VLOOKUP($A12,'Return Data'!$B$7:$R$2292,17,0)</f>
        <v>30.673300000000001</v>
      </c>
      <c r="M12" s="61">
        <f t="shared" si="4"/>
        <v>21</v>
      </c>
      <c r="N12" s="60">
        <f>VLOOKUP($A12,'Return Data'!$B$7:$R$2292,14,0)</f>
        <v>21.2423</v>
      </c>
      <c r="O12" s="61">
        <f t="shared" si="5"/>
        <v>17</v>
      </c>
      <c r="P12" s="60">
        <f>VLOOKUP($A12,'Return Data'!$B$7:$R$2292,15,0)</f>
        <v>12.717000000000001</v>
      </c>
      <c r="Q12" s="61">
        <f t="shared" si="7"/>
        <v>14</v>
      </c>
      <c r="R12" s="60">
        <f>VLOOKUP($A12,'Return Data'!$B$7:$R$2292,16,0)</f>
        <v>16.596800000000002</v>
      </c>
      <c r="S12" s="62">
        <f t="shared" si="6"/>
        <v>14</v>
      </c>
    </row>
    <row r="13" spans="1:20" x14ac:dyDescent="0.3">
      <c r="A13" s="58" t="s">
        <v>866</v>
      </c>
      <c r="B13" s="59">
        <f>VLOOKUP($A13,'Return Data'!$B$7:$R$2292,3,0)</f>
        <v>44817</v>
      </c>
      <c r="C13" s="60">
        <f>VLOOKUP($A13,'Return Data'!$B$7:$R$2292,4,0)</f>
        <v>62.704000000000001</v>
      </c>
      <c r="D13" s="60">
        <f>VLOOKUP($A13,'Return Data'!$B$7:$R$2292,10,0)</f>
        <v>20.552199999999999</v>
      </c>
      <c r="E13" s="61">
        <f t="shared" si="0"/>
        <v>5</v>
      </c>
      <c r="F13" s="60">
        <f>VLOOKUP($A13,'Return Data'!$B$7:$R$2292,11,0)</f>
        <v>12.976100000000001</v>
      </c>
      <c r="G13" s="61">
        <f t="shared" si="1"/>
        <v>10</v>
      </c>
      <c r="H13" s="60">
        <f>VLOOKUP($A13,'Return Data'!$B$7:$R$2292,12,0)</f>
        <v>6.6413000000000002</v>
      </c>
      <c r="I13" s="61">
        <f t="shared" si="2"/>
        <v>7</v>
      </c>
      <c r="J13" s="60">
        <f>VLOOKUP($A13,'Return Data'!$B$7:$R$2292,13,0)</f>
        <v>9.4502000000000006</v>
      </c>
      <c r="K13" s="61">
        <f t="shared" si="3"/>
        <v>8</v>
      </c>
      <c r="L13" s="60">
        <f>VLOOKUP($A13,'Return Data'!$B$7:$R$2292,17,0)</f>
        <v>33.377600000000001</v>
      </c>
      <c r="M13" s="61">
        <f t="shared" si="4"/>
        <v>10</v>
      </c>
      <c r="N13" s="60">
        <f>VLOOKUP($A13,'Return Data'!$B$7:$R$2292,14,0)</f>
        <v>24.790299999999998</v>
      </c>
      <c r="O13" s="61">
        <f t="shared" si="5"/>
        <v>5</v>
      </c>
      <c r="P13" s="60">
        <f>VLOOKUP($A13,'Return Data'!$B$7:$R$2292,15,0)</f>
        <v>15.8406</v>
      </c>
      <c r="Q13" s="61">
        <f t="shared" si="7"/>
        <v>2</v>
      </c>
      <c r="R13" s="60">
        <f>VLOOKUP($A13,'Return Data'!$B$7:$R$2292,16,0)</f>
        <v>16.4621</v>
      </c>
      <c r="S13" s="62">
        <f t="shared" si="6"/>
        <v>15</v>
      </c>
    </row>
    <row r="14" spans="1:20" x14ac:dyDescent="0.3">
      <c r="A14" s="58" t="s">
        <v>869</v>
      </c>
      <c r="B14" s="59">
        <f>VLOOKUP($A14,'Return Data'!$B$7:$R$2292,3,0)</f>
        <v>44817</v>
      </c>
      <c r="C14" s="60">
        <f>VLOOKUP($A14,'Return Data'!$B$7:$R$2292,4,0)</f>
        <v>135.9383</v>
      </c>
      <c r="D14" s="60">
        <f>VLOOKUP($A14,'Return Data'!$B$7:$R$2292,10,0)</f>
        <v>15.850300000000001</v>
      </c>
      <c r="E14" s="61">
        <f t="shared" si="0"/>
        <v>25</v>
      </c>
      <c r="F14" s="60">
        <f>VLOOKUP($A14,'Return Data'!$B$7:$R$2292,11,0)</f>
        <v>10.9002</v>
      </c>
      <c r="G14" s="61">
        <f t="shared" si="1"/>
        <v>19</v>
      </c>
      <c r="H14" s="60">
        <f>VLOOKUP($A14,'Return Data'!$B$7:$R$2292,12,0)</f>
        <v>0.97450000000000003</v>
      </c>
      <c r="I14" s="61">
        <f t="shared" si="2"/>
        <v>23</v>
      </c>
      <c r="J14" s="60">
        <f>VLOOKUP($A14,'Return Data'!$B$7:$R$2292,13,0)</f>
        <v>6.1345999999999998</v>
      </c>
      <c r="K14" s="61">
        <f t="shared" si="3"/>
        <v>15</v>
      </c>
      <c r="L14" s="60">
        <f>VLOOKUP($A14,'Return Data'!$B$7:$R$2292,17,0)</f>
        <v>34.620600000000003</v>
      </c>
      <c r="M14" s="61">
        <f t="shared" si="4"/>
        <v>8</v>
      </c>
      <c r="N14" s="60">
        <f>VLOOKUP($A14,'Return Data'!$B$7:$R$2292,14,0)</f>
        <v>19.704799999999999</v>
      </c>
      <c r="O14" s="61">
        <f t="shared" si="5"/>
        <v>21</v>
      </c>
      <c r="P14" s="60">
        <f>VLOOKUP($A14,'Return Data'!$B$7:$R$2292,15,0)</f>
        <v>11.5136</v>
      </c>
      <c r="Q14" s="61">
        <f t="shared" si="7"/>
        <v>18</v>
      </c>
      <c r="R14" s="60">
        <f>VLOOKUP($A14,'Return Data'!$B$7:$R$2292,16,0)</f>
        <v>14.776999999999999</v>
      </c>
      <c r="S14" s="62">
        <f t="shared" si="6"/>
        <v>20</v>
      </c>
    </row>
    <row r="15" spans="1:20" x14ac:dyDescent="0.3">
      <c r="A15" s="58" t="s">
        <v>1880</v>
      </c>
      <c r="B15" s="59">
        <f>VLOOKUP($A15,'Return Data'!$B$7:$R$2292,3,0)</f>
        <v>44817</v>
      </c>
      <c r="C15" s="60">
        <f>VLOOKUP($A15,'Return Data'!$B$7:$R$2292,4,0)</f>
        <v>207.494</v>
      </c>
      <c r="D15" s="60">
        <f>VLOOKUP($A15,'Return Data'!$B$7:$R$2292,10,0)</f>
        <v>18.1736</v>
      </c>
      <c r="E15" s="61">
        <f t="shared" si="0"/>
        <v>17</v>
      </c>
      <c r="F15" s="60">
        <f>VLOOKUP($A15,'Return Data'!$B$7:$R$2292,11,0)</f>
        <v>14.941800000000001</v>
      </c>
      <c r="G15" s="61">
        <f t="shared" si="1"/>
        <v>4</v>
      </c>
      <c r="H15" s="60">
        <f>VLOOKUP($A15,'Return Data'!$B$7:$R$2292,12,0)</f>
        <v>7.8316999999999997</v>
      </c>
      <c r="I15" s="61">
        <f t="shared" si="2"/>
        <v>5</v>
      </c>
      <c r="J15" s="60">
        <f>VLOOKUP($A15,'Return Data'!$B$7:$R$2292,13,0)</f>
        <v>13.2263</v>
      </c>
      <c r="K15" s="61">
        <f t="shared" si="3"/>
        <v>4</v>
      </c>
      <c r="L15" s="60">
        <f>VLOOKUP($A15,'Return Data'!$B$7:$R$2292,17,0)</f>
        <v>36.894199999999998</v>
      </c>
      <c r="M15" s="61">
        <f t="shared" si="4"/>
        <v>5</v>
      </c>
      <c r="N15" s="60">
        <f>VLOOKUP($A15,'Return Data'!$B$7:$R$2292,14,0)</f>
        <v>24.041399999999999</v>
      </c>
      <c r="O15" s="61">
        <f t="shared" si="5"/>
        <v>8</v>
      </c>
      <c r="P15" s="60">
        <f>VLOOKUP($A15,'Return Data'!$B$7:$R$2292,15,0)</f>
        <v>14.073399999999999</v>
      </c>
      <c r="Q15" s="61">
        <f t="shared" si="7"/>
        <v>11</v>
      </c>
      <c r="R15" s="60">
        <f>VLOOKUP($A15,'Return Data'!$B$7:$R$2292,16,0)</f>
        <v>12.367000000000001</v>
      </c>
      <c r="S15" s="62">
        <f t="shared" si="6"/>
        <v>26</v>
      </c>
    </row>
    <row r="16" spans="1:20" x14ac:dyDescent="0.3">
      <c r="A16" s="58" t="s">
        <v>870</v>
      </c>
      <c r="B16" s="59">
        <f>VLOOKUP($A16,'Return Data'!$B$7:$R$2292,3,0)</f>
        <v>44817</v>
      </c>
      <c r="C16" s="60">
        <f>VLOOKUP($A16,'Return Data'!$B$7:$R$2292,4,0)</f>
        <v>17.169899999999998</v>
      </c>
      <c r="D16" s="60">
        <f>VLOOKUP($A16,'Return Data'!$B$7:$R$2292,10,0)</f>
        <v>18.9068</v>
      </c>
      <c r="E16" s="61">
        <f t="shared" si="0"/>
        <v>12</v>
      </c>
      <c r="F16" s="60">
        <f>VLOOKUP($A16,'Return Data'!$B$7:$R$2292,11,0)</f>
        <v>9.6921999999999997</v>
      </c>
      <c r="G16" s="61">
        <f t="shared" si="1"/>
        <v>23</v>
      </c>
      <c r="H16" s="60">
        <f>VLOOKUP($A16,'Return Data'!$B$7:$R$2292,12,0)</f>
        <v>1.9984</v>
      </c>
      <c r="I16" s="61">
        <f t="shared" si="2"/>
        <v>20</v>
      </c>
      <c r="J16" s="60">
        <f>VLOOKUP($A16,'Return Data'!$B$7:$R$2292,13,0)</f>
        <v>3.387</v>
      </c>
      <c r="K16" s="61">
        <f t="shared" si="3"/>
        <v>22</v>
      </c>
      <c r="L16" s="60">
        <f>VLOOKUP($A16,'Return Data'!$B$7:$R$2292,17,0)</f>
        <v>30.596499999999999</v>
      </c>
      <c r="M16" s="61">
        <f t="shared" si="4"/>
        <v>23</v>
      </c>
      <c r="N16" s="60"/>
      <c r="O16" s="61"/>
      <c r="P16" s="60"/>
      <c r="Q16" s="61"/>
      <c r="R16" s="60">
        <f>VLOOKUP($A16,'Return Data'!$B$7:$R$2292,16,0)</f>
        <v>16.879799999999999</v>
      </c>
      <c r="S16" s="62">
        <f t="shared" si="6"/>
        <v>11</v>
      </c>
    </row>
    <row r="17" spans="1:19" x14ac:dyDescent="0.3">
      <c r="A17" s="58" t="s">
        <v>873</v>
      </c>
      <c r="B17" s="59">
        <f>VLOOKUP($A17,'Return Data'!$B$7:$R$2292,3,0)</f>
        <v>44817</v>
      </c>
      <c r="C17" s="60">
        <f>VLOOKUP($A17,'Return Data'!$B$7:$R$2292,4,0)</f>
        <v>633.29</v>
      </c>
      <c r="D17" s="60">
        <f>VLOOKUP($A17,'Return Data'!$B$7:$R$2292,10,0)</f>
        <v>16.014800000000001</v>
      </c>
      <c r="E17" s="61">
        <f t="shared" si="0"/>
        <v>24</v>
      </c>
      <c r="F17" s="60">
        <f>VLOOKUP($A17,'Return Data'!$B$7:$R$2292,11,0)</f>
        <v>15.2316</v>
      </c>
      <c r="G17" s="61">
        <f t="shared" si="1"/>
        <v>3</v>
      </c>
      <c r="H17" s="60">
        <f>VLOOKUP($A17,'Return Data'!$B$7:$R$2292,12,0)</f>
        <v>9.0900999999999996</v>
      </c>
      <c r="I17" s="61">
        <f t="shared" si="2"/>
        <v>3</v>
      </c>
      <c r="J17" s="60">
        <f>VLOOKUP($A17,'Return Data'!$B$7:$R$2292,13,0)</f>
        <v>17.005099999999999</v>
      </c>
      <c r="K17" s="61">
        <f t="shared" si="3"/>
        <v>2</v>
      </c>
      <c r="L17" s="60">
        <f>VLOOKUP($A17,'Return Data'!$B$7:$R$2292,17,0)</f>
        <v>39.0916</v>
      </c>
      <c r="M17" s="61">
        <f t="shared" si="4"/>
        <v>1</v>
      </c>
      <c r="N17" s="60">
        <f>VLOOKUP($A17,'Return Data'!$B$7:$R$2292,14,0)</f>
        <v>24.235600000000002</v>
      </c>
      <c r="O17" s="61">
        <f t="shared" si="5"/>
        <v>7</v>
      </c>
      <c r="P17" s="60">
        <f>VLOOKUP($A17,'Return Data'!$B$7:$R$2292,15,0)</f>
        <v>14.3775</v>
      </c>
      <c r="Q17" s="61">
        <f t="shared" si="7"/>
        <v>10</v>
      </c>
      <c r="R17" s="60">
        <f>VLOOKUP($A17,'Return Data'!$B$7:$R$2292,16,0)</f>
        <v>15.662699999999999</v>
      </c>
      <c r="S17" s="62">
        <f t="shared" si="6"/>
        <v>17</v>
      </c>
    </row>
    <row r="18" spans="1:19" x14ac:dyDescent="0.3">
      <c r="A18" s="58" t="s">
        <v>874</v>
      </c>
      <c r="B18" s="59">
        <f>VLOOKUP($A18,'Return Data'!$B$7:$R$2292,3,0)</f>
        <v>44817</v>
      </c>
      <c r="C18" s="60">
        <f>VLOOKUP($A18,'Return Data'!$B$7:$R$2292,4,0)</f>
        <v>82.555999999999997</v>
      </c>
      <c r="D18" s="60">
        <f>VLOOKUP($A18,'Return Data'!$B$7:$R$2292,10,0)</f>
        <v>19.4559</v>
      </c>
      <c r="E18" s="61">
        <f t="shared" si="0"/>
        <v>8</v>
      </c>
      <c r="F18" s="60">
        <f>VLOOKUP($A18,'Return Data'!$B$7:$R$2292,11,0)</f>
        <v>12.9048</v>
      </c>
      <c r="G18" s="61">
        <f t="shared" si="1"/>
        <v>11</v>
      </c>
      <c r="H18" s="60">
        <f>VLOOKUP($A18,'Return Data'!$B$7:$R$2292,12,0)</f>
        <v>6.5376000000000003</v>
      </c>
      <c r="I18" s="61">
        <f t="shared" si="2"/>
        <v>8</v>
      </c>
      <c r="J18" s="60">
        <f>VLOOKUP($A18,'Return Data'!$B$7:$R$2292,13,0)</f>
        <v>9.0568000000000008</v>
      </c>
      <c r="K18" s="61">
        <f t="shared" si="3"/>
        <v>9</v>
      </c>
      <c r="L18" s="60">
        <f>VLOOKUP($A18,'Return Data'!$B$7:$R$2292,17,0)</f>
        <v>32.375300000000003</v>
      </c>
      <c r="M18" s="61">
        <f t="shared" si="4"/>
        <v>12</v>
      </c>
      <c r="N18" s="60">
        <f>VLOOKUP($A18,'Return Data'!$B$7:$R$2292,14,0)</f>
        <v>21.6174</v>
      </c>
      <c r="O18" s="61">
        <f t="shared" si="5"/>
        <v>15</v>
      </c>
      <c r="P18" s="60">
        <f>VLOOKUP($A18,'Return Data'!$B$7:$R$2292,15,0)</f>
        <v>12.321199999999999</v>
      </c>
      <c r="Q18" s="61">
        <f t="shared" si="7"/>
        <v>15</v>
      </c>
      <c r="R18" s="60">
        <f>VLOOKUP($A18,'Return Data'!$B$7:$R$2292,16,0)</f>
        <v>14.1767</v>
      </c>
      <c r="S18" s="62">
        <f t="shared" si="6"/>
        <v>22</v>
      </c>
    </row>
    <row r="19" spans="1:19" x14ac:dyDescent="0.3">
      <c r="A19" s="58" t="s">
        <v>877</v>
      </c>
      <c r="B19" s="59">
        <f>VLOOKUP($A19,'Return Data'!$B$7:$R$2292,3,0)</f>
        <v>44817</v>
      </c>
      <c r="C19" s="60">
        <f>VLOOKUP($A19,'Return Data'!$B$7:$R$2292,4,0)</f>
        <v>61.49</v>
      </c>
      <c r="D19" s="60">
        <f>VLOOKUP($A19,'Return Data'!$B$7:$R$2292,10,0)</f>
        <v>17.706700000000001</v>
      </c>
      <c r="E19" s="61">
        <f t="shared" si="0"/>
        <v>20</v>
      </c>
      <c r="F19" s="60">
        <f>VLOOKUP($A19,'Return Data'!$B$7:$R$2292,11,0)</f>
        <v>10.7928</v>
      </c>
      <c r="G19" s="61">
        <f t="shared" si="1"/>
        <v>20</v>
      </c>
      <c r="H19" s="60">
        <f>VLOOKUP($A19,'Return Data'!$B$7:$R$2292,12,0)</f>
        <v>3.0501</v>
      </c>
      <c r="I19" s="61">
        <f t="shared" si="2"/>
        <v>19</v>
      </c>
      <c r="J19" s="60">
        <f>VLOOKUP($A19,'Return Data'!$B$7:$R$2292,13,0)</f>
        <v>4.6104000000000003</v>
      </c>
      <c r="K19" s="61">
        <f t="shared" si="3"/>
        <v>20</v>
      </c>
      <c r="L19" s="60">
        <f>VLOOKUP($A19,'Return Data'!$B$7:$R$2292,17,0)</f>
        <v>26.477599999999999</v>
      </c>
      <c r="M19" s="61">
        <f t="shared" si="4"/>
        <v>25</v>
      </c>
      <c r="N19" s="60">
        <f>VLOOKUP($A19,'Return Data'!$B$7:$R$2292,14,0)</f>
        <v>18.958500000000001</v>
      </c>
      <c r="O19" s="61">
        <f t="shared" si="5"/>
        <v>22</v>
      </c>
      <c r="P19" s="60">
        <f>VLOOKUP($A19,'Return Data'!$B$7:$R$2292,15,0)</f>
        <v>13.2818</v>
      </c>
      <c r="Q19" s="61">
        <f t="shared" si="7"/>
        <v>13</v>
      </c>
      <c r="R19" s="60">
        <f>VLOOKUP($A19,'Return Data'!$B$7:$R$2292,16,0)</f>
        <v>16.6813</v>
      </c>
      <c r="S19" s="62">
        <f t="shared" si="6"/>
        <v>12</v>
      </c>
    </row>
    <row r="20" spans="1:19" x14ac:dyDescent="0.3">
      <c r="A20" s="58" t="s">
        <v>879</v>
      </c>
      <c r="B20" s="59">
        <f>VLOOKUP($A20,'Return Data'!$B$7:$R$2292,3,0)</f>
        <v>44817</v>
      </c>
      <c r="C20" s="60">
        <f>VLOOKUP($A20,'Return Data'!$B$7:$R$2292,4,0)</f>
        <v>234.994</v>
      </c>
      <c r="D20" s="60">
        <f>VLOOKUP($A20,'Return Data'!$B$7:$R$2292,10,0)</f>
        <v>19.575199999999999</v>
      </c>
      <c r="E20" s="61">
        <f t="shared" si="0"/>
        <v>7</v>
      </c>
      <c r="F20" s="60">
        <f>VLOOKUP($A20,'Return Data'!$B$7:$R$2292,11,0)</f>
        <v>14.649100000000001</v>
      </c>
      <c r="G20" s="61">
        <f t="shared" si="1"/>
        <v>5</v>
      </c>
      <c r="H20" s="60">
        <f>VLOOKUP($A20,'Return Data'!$B$7:$R$2292,12,0)</f>
        <v>9.4252000000000002</v>
      </c>
      <c r="I20" s="61">
        <f t="shared" si="2"/>
        <v>2</v>
      </c>
      <c r="J20" s="60">
        <f>VLOOKUP($A20,'Return Data'!$B$7:$R$2292,13,0)</f>
        <v>8.9841999999999995</v>
      </c>
      <c r="K20" s="61">
        <f t="shared" si="3"/>
        <v>10</v>
      </c>
      <c r="L20" s="60">
        <f>VLOOKUP($A20,'Return Data'!$B$7:$R$2292,17,0)</f>
        <v>32.119900000000001</v>
      </c>
      <c r="M20" s="61">
        <f t="shared" si="4"/>
        <v>13</v>
      </c>
      <c r="N20" s="60">
        <f>VLOOKUP($A20,'Return Data'!$B$7:$R$2292,14,0)</f>
        <v>23.8568</v>
      </c>
      <c r="O20" s="61">
        <f t="shared" si="5"/>
        <v>9</v>
      </c>
      <c r="P20" s="60">
        <f>VLOOKUP($A20,'Return Data'!$B$7:$R$2292,15,0)</f>
        <v>14.4574</v>
      </c>
      <c r="Q20" s="61">
        <f t="shared" si="7"/>
        <v>8</v>
      </c>
      <c r="R20" s="60">
        <f>VLOOKUP($A20,'Return Data'!$B$7:$R$2292,16,0)</f>
        <v>17.107700000000001</v>
      </c>
      <c r="S20" s="62">
        <f t="shared" si="6"/>
        <v>9</v>
      </c>
    </row>
    <row r="21" spans="1:19" x14ac:dyDescent="0.3">
      <c r="A21" s="58" t="s">
        <v>880</v>
      </c>
      <c r="B21" s="59">
        <f>VLOOKUP($A21,'Return Data'!$B$7:$R$2292,3,0)</f>
        <v>44817</v>
      </c>
      <c r="C21" s="60">
        <f>VLOOKUP($A21,'Return Data'!$B$7:$R$2292,4,0)</f>
        <v>79.635000000000005</v>
      </c>
      <c r="D21" s="60">
        <f>VLOOKUP($A21,'Return Data'!$B$7:$R$2292,10,0)</f>
        <v>20.668199999999999</v>
      </c>
      <c r="E21" s="61">
        <f t="shared" si="0"/>
        <v>4</v>
      </c>
      <c r="F21" s="60">
        <f>VLOOKUP($A21,'Return Data'!$B$7:$R$2292,11,0)</f>
        <v>11.001899999999999</v>
      </c>
      <c r="G21" s="61">
        <f t="shared" si="1"/>
        <v>18</v>
      </c>
      <c r="H21" s="60">
        <f>VLOOKUP($A21,'Return Data'!$B$7:$R$2292,12,0)</f>
        <v>3.0647000000000002</v>
      </c>
      <c r="I21" s="61">
        <f t="shared" si="2"/>
        <v>18</v>
      </c>
      <c r="J21" s="60">
        <f>VLOOKUP($A21,'Return Data'!$B$7:$R$2292,13,0)</f>
        <v>5.7331000000000003</v>
      </c>
      <c r="K21" s="61">
        <f t="shared" si="3"/>
        <v>17</v>
      </c>
      <c r="L21" s="60">
        <f>VLOOKUP($A21,'Return Data'!$B$7:$R$2292,17,0)</f>
        <v>25.1965</v>
      </c>
      <c r="M21" s="61">
        <f t="shared" si="4"/>
        <v>26</v>
      </c>
      <c r="N21" s="60">
        <f>VLOOKUP($A21,'Return Data'!$B$7:$R$2292,14,0)</f>
        <v>19.7074</v>
      </c>
      <c r="O21" s="61">
        <f t="shared" si="5"/>
        <v>20</v>
      </c>
      <c r="P21" s="60">
        <f>VLOOKUP($A21,'Return Data'!$B$7:$R$2292,15,0)</f>
        <v>10.1219</v>
      </c>
      <c r="Q21" s="61">
        <f t="shared" si="7"/>
        <v>19</v>
      </c>
      <c r="R21" s="60">
        <f>VLOOKUP($A21,'Return Data'!$B$7:$R$2292,16,0)</f>
        <v>14.4268</v>
      </c>
      <c r="S21" s="62">
        <f t="shared" si="6"/>
        <v>21</v>
      </c>
    </row>
    <row r="22" spans="1:19" x14ac:dyDescent="0.3">
      <c r="A22" s="58" t="s">
        <v>882</v>
      </c>
      <c r="B22" s="59">
        <f>VLOOKUP($A22,'Return Data'!$B$7:$R$2292,3,0)</f>
        <v>44817</v>
      </c>
      <c r="C22" s="60">
        <f>VLOOKUP($A22,'Return Data'!$B$7:$R$2292,4,0)</f>
        <v>28.473600000000001</v>
      </c>
      <c r="D22" s="60">
        <f>VLOOKUP($A22,'Return Data'!$B$7:$R$2292,10,0)</f>
        <v>17.9085</v>
      </c>
      <c r="E22" s="61">
        <f t="shared" si="0"/>
        <v>19</v>
      </c>
      <c r="F22" s="60">
        <f>VLOOKUP($A22,'Return Data'!$B$7:$R$2292,11,0)</f>
        <v>11.974299999999999</v>
      </c>
      <c r="G22" s="61">
        <f t="shared" si="1"/>
        <v>14</v>
      </c>
      <c r="H22" s="60">
        <f>VLOOKUP($A22,'Return Data'!$B$7:$R$2292,12,0)</f>
        <v>5.5038999999999998</v>
      </c>
      <c r="I22" s="61">
        <f t="shared" si="2"/>
        <v>10</v>
      </c>
      <c r="J22" s="60">
        <f>VLOOKUP($A22,'Return Data'!$B$7:$R$2292,13,0)</f>
        <v>8.8574000000000002</v>
      </c>
      <c r="K22" s="61">
        <f t="shared" si="3"/>
        <v>11</v>
      </c>
      <c r="L22" s="60">
        <f>VLOOKUP($A22,'Return Data'!$B$7:$R$2292,17,0)</f>
        <v>31.857299999999999</v>
      </c>
      <c r="M22" s="61">
        <f t="shared" si="4"/>
        <v>16</v>
      </c>
      <c r="N22" s="60">
        <f>VLOOKUP($A22,'Return Data'!$B$7:$R$2292,14,0)</f>
        <v>22.6905</v>
      </c>
      <c r="O22" s="61">
        <f t="shared" si="5"/>
        <v>11</v>
      </c>
      <c r="P22" s="60">
        <f>VLOOKUP($A22,'Return Data'!$B$7:$R$2292,15,0)</f>
        <v>14.4557</v>
      </c>
      <c r="Q22" s="61">
        <f t="shared" si="7"/>
        <v>9</v>
      </c>
      <c r="R22" s="60">
        <f>VLOOKUP($A22,'Return Data'!$B$7:$R$2292,16,0)</f>
        <v>14.858700000000001</v>
      </c>
      <c r="S22" s="62">
        <f t="shared" si="6"/>
        <v>19</v>
      </c>
    </row>
    <row r="23" spans="1:19" x14ac:dyDescent="0.3">
      <c r="A23" s="58" t="s">
        <v>884</v>
      </c>
      <c r="B23" s="59">
        <f>VLOOKUP($A23,'Return Data'!$B$7:$R$2292,3,0)</f>
        <v>44817</v>
      </c>
      <c r="C23" s="60">
        <f>VLOOKUP($A23,'Return Data'!$B$7:$R$2292,4,0)</f>
        <v>18.739000000000001</v>
      </c>
      <c r="D23" s="60">
        <f>VLOOKUP($A23,'Return Data'!$B$7:$R$2292,10,0)</f>
        <v>16.605699999999999</v>
      </c>
      <c r="E23" s="61">
        <f t="shared" si="0"/>
        <v>23</v>
      </c>
      <c r="F23" s="60">
        <f>VLOOKUP($A23,'Return Data'!$B$7:$R$2292,11,0)</f>
        <v>10.5585</v>
      </c>
      <c r="G23" s="61">
        <f t="shared" si="1"/>
        <v>21</v>
      </c>
      <c r="H23" s="60">
        <f>VLOOKUP($A23,'Return Data'!$B$7:$R$2292,12,0)</f>
        <v>4.9744999999999999</v>
      </c>
      <c r="I23" s="61">
        <f t="shared" si="2"/>
        <v>12</v>
      </c>
      <c r="J23" s="60">
        <f>VLOOKUP($A23,'Return Data'!$B$7:$R$2292,13,0)</f>
        <v>11.6713</v>
      </c>
      <c r="K23" s="61">
        <f t="shared" si="3"/>
        <v>5</v>
      </c>
      <c r="L23" s="60">
        <f>VLOOKUP($A23,'Return Data'!$B$7:$R$2292,17,0)</f>
        <v>37.097499999999997</v>
      </c>
      <c r="M23" s="61">
        <f t="shared" si="4"/>
        <v>4</v>
      </c>
      <c r="N23" s="60"/>
      <c r="O23" s="61"/>
      <c r="P23" s="60"/>
      <c r="Q23" s="61"/>
      <c r="R23" s="60">
        <f>VLOOKUP($A23,'Return Data'!$B$7:$R$2292,16,0)</f>
        <v>26.113499999999998</v>
      </c>
      <c r="S23" s="62">
        <f t="shared" si="6"/>
        <v>1</v>
      </c>
    </row>
    <row r="24" spans="1:19" x14ac:dyDescent="0.3">
      <c r="A24" s="58" t="s">
        <v>886</v>
      </c>
      <c r="B24" s="59">
        <f>VLOOKUP($A24,'Return Data'!$B$7:$R$2292,3,0)</f>
        <v>44817</v>
      </c>
      <c r="C24" s="60">
        <f>VLOOKUP($A24,'Return Data'!$B$7:$R$2292,4,0)</f>
        <v>108.39400000000001</v>
      </c>
      <c r="D24" s="60">
        <f>VLOOKUP($A24,'Return Data'!$B$7:$R$2292,10,0)</f>
        <v>15.1988</v>
      </c>
      <c r="E24" s="61">
        <f t="shared" si="0"/>
        <v>26</v>
      </c>
      <c r="F24" s="60">
        <f>VLOOKUP($A24,'Return Data'!$B$7:$R$2292,11,0)</f>
        <v>8.5373000000000001</v>
      </c>
      <c r="G24" s="61">
        <f t="shared" si="1"/>
        <v>24</v>
      </c>
      <c r="H24" s="60">
        <f>VLOOKUP($A24,'Return Data'!$B$7:$R$2292,12,0)</f>
        <v>0.80159999999999998</v>
      </c>
      <c r="I24" s="61">
        <f t="shared" si="2"/>
        <v>24</v>
      </c>
      <c r="J24" s="60">
        <f>VLOOKUP($A24,'Return Data'!$B$7:$R$2292,13,0)</f>
        <v>2.6896</v>
      </c>
      <c r="K24" s="61">
        <f t="shared" si="3"/>
        <v>24</v>
      </c>
      <c r="L24" s="60">
        <f>VLOOKUP($A24,'Return Data'!$B$7:$R$2292,17,0)</f>
        <v>31.860399999999998</v>
      </c>
      <c r="M24" s="61">
        <f t="shared" si="4"/>
        <v>15</v>
      </c>
      <c r="N24" s="60">
        <f>VLOOKUP($A24,'Return Data'!$B$7:$R$2292,14,0)</f>
        <v>25.069700000000001</v>
      </c>
      <c r="O24" s="61">
        <f t="shared" si="5"/>
        <v>4</v>
      </c>
      <c r="P24" s="60">
        <f>VLOOKUP($A24,'Return Data'!$B$7:$R$2292,15,0)</f>
        <v>16.468499999999999</v>
      </c>
      <c r="Q24" s="61">
        <f t="shared" si="7"/>
        <v>1</v>
      </c>
      <c r="R24" s="60">
        <f>VLOOKUP($A24,'Return Data'!$B$7:$R$2292,16,0)</f>
        <v>23.462199999999999</v>
      </c>
      <c r="S24" s="62">
        <f t="shared" si="6"/>
        <v>2</v>
      </c>
    </row>
    <row r="25" spans="1:19" x14ac:dyDescent="0.3">
      <c r="A25" s="58" t="s">
        <v>888</v>
      </c>
      <c r="B25" s="59">
        <f>VLOOKUP($A25,'Return Data'!$B$7:$R$2292,3,0)</f>
        <v>44817</v>
      </c>
      <c r="C25" s="60">
        <f>VLOOKUP($A25,'Return Data'!$B$7:$R$2292,4,0)</f>
        <v>17.881399999999999</v>
      </c>
      <c r="D25" s="60">
        <f>VLOOKUP($A25,'Return Data'!$B$7:$R$2292,10,0)</f>
        <v>22.753599999999999</v>
      </c>
      <c r="E25" s="61">
        <f t="shared" si="0"/>
        <v>1</v>
      </c>
      <c r="F25" s="60">
        <f>VLOOKUP($A25,'Return Data'!$B$7:$R$2292,11,0)</f>
        <v>13.519</v>
      </c>
      <c r="G25" s="61">
        <f t="shared" si="1"/>
        <v>8</v>
      </c>
      <c r="H25" s="60">
        <f>VLOOKUP($A25,'Return Data'!$B$7:$R$2292,12,0)</f>
        <v>1.5296000000000001</v>
      </c>
      <c r="I25" s="61">
        <f t="shared" si="2"/>
        <v>22</v>
      </c>
      <c r="J25" s="60">
        <f>VLOOKUP($A25,'Return Data'!$B$7:$R$2292,13,0)</f>
        <v>2.7927</v>
      </c>
      <c r="K25" s="61">
        <f t="shared" si="3"/>
        <v>23</v>
      </c>
      <c r="L25" s="60">
        <f>VLOOKUP($A25,'Return Data'!$B$7:$R$2292,17,0)</f>
        <v>34.8795</v>
      </c>
      <c r="M25" s="61">
        <f t="shared" si="4"/>
        <v>6</v>
      </c>
      <c r="N25" s="60"/>
      <c r="O25" s="61"/>
      <c r="P25" s="60"/>
      <c r="Q25" s="61"/>
      <c r="R25" s="60">
        <f>VLOOKUP($A25,'Return Data'!$B$7:$R$2292,16,0)</f>
        <v>22.109100000000002</v>
      </c>
      <c r="S25" s="62">
        <f t="shared" si="6"/>
        <v>5</v>
      </c>
    </row>
    <row r="26" spans="1:19" x14ac:dyDescent="0.3">
      <c r="A26" s="58" t="s">
        <v>1870</v>
      </c>
      <c r="B26" s="59">
        <f>VLOOKUP($A26,'Return Data'!$B$7:$R$2292,3,0)</f>
        <v>44817</v>
      </c>
      <c r="C26" s="60">
        <f>VLOOKUP($A26,'Return Data'!$B$7:$R$2292,4,0)</f>
        <v>28.965599999999998</v>
      </c>
      <c r="D26" s="60">
        <f>VLOOKUP($A26,'Return Data'!$B$7:$R$2292,10,0)</f>
        <v>18.234200000000001</v>
      </c>
      <c r="E26" s="61">
        <f t="shared" si="0"/>
        <v>16</v>
      </c>
      <c r="F26" s="60">
        <f>VLOOKUP($A26,'Return Data'!$B$7:$R$2292,11,0)</f>
        <v>11.414300000000001</v>
      </c>
      <c r="G26" s="61">
        <f t="shared" si="1"/>
        <v>15</v>
      </c>
      <c r="H26" s="60">
        <f>VLOOKUP($A26,'Return Data'!$B$7:$R$2292,12,0)</f>
        <v>5.6021000000000001</v>
      </c>
      <c r="I26" s="61">
        <f t="shared" si="2"/>
        <v>9</v>
      </c>
      <c r="J26" s="60">
        <f>VLOOKUP($A26,'Return Data'!$B$7:$R$2292,13,0)</f>
        <v>10.622</v>
      </c>
      <c r="K26" s="61">
        <f t="shared" si="3"/>
        <v>6</v>
      </c>
      <c r="L26" s="60">
        <f>VLOOKUP($A26,'Return Data'!$B$7:$R$2292,17,0)</f>
        <v>34.812100000000001</v>
      </c>
      <c r="M26" s="61">
        <f t="shared" si="4"/>
        <v>7</v>
      </c>
      <c r="N26" s="60">
        <f>VLOOKUP($A26,'Return Data'!$B$7:$R$2292,14,0)</f>
        <v>22.603200000000001</v>
      </c>
      <c r="O26" s="61">
        <f t="shared" si="5"/>
        <v>12</v>
      </c>
      <c r="P26" s="60">
        <f>VLOOKUP($A26,'Return Data'!$B$7:$R$2292,15,0)</f>
        <v>13.769500000000001</v>
      </c>
      <c r="Q26" s="61">
        <f t="shared" si="7"/>
        <v>12</v>
      </c>
      <c r="R26" s="60">
        <f>VLOOKUP($A26,'Return Data'!$B$7:$R$2292,16,0)</f>
        <v>17.003499999999999</v>
      </c>
      <c r="S26" s="62">
        <f t="shared" si="6"/>
        <v>10</v>
      </c>
    </row>
    <row r="27" spans="1:19" x14ac:dyDescent="0.3">
      <c r="A27" s="58" t="s">
        <v>891</v>
      </c>
      <c r="B27" s="59">
        <f>VLOOKUP($A27,'Return Data'!$B$7:$R$2292,3,0)</f>
        <v>44817</v>
      </c>
      <c r="C27" s="60">
        <f>VLOOKUP($A27,'Return Data'!$B$7:$R$2292,4,0)</f>
        <v>913.03200000000004</v>
      </c>
      <c r="D27" s="60">
        <f>VLOOKUP($A27,'Return Data'!$B$7:$R$2292,10,0)</f>
        <v>17.008299999999998</v>
      </c>
      <c r="E27" s="61">
        <f t="shared" si="0"/>
        <v>22</v>
      </c>
      <c r="F27" s="60">
        <f>VLOOKUP($A27,'Return Data'!$B$7:$R$2292,11,0)</f>
        <v>10.345000000000001</v>
      </c>
      <c r="G27" s="61">
        <f t="shared" si="1"/>
        <v>22</v>
      </c>
      <c r="H27" s="60">
        <f>VLOOKUP($A27,'Return Data'!$B$7:$R$2292,12,0)</f>
        <v>5.4145000000000003</v>
      </c>
      <c r="I27" s="61">
        <f t="shared" si="2"/>
        <v>11</v>
      </c>
      <c r="J27" s="60">
        <f>VLOOKUP($A27,'Return Data'!$B$7:$R$2292,13,0)</f>
        <v>5.4584000000000001</v>
      </c>
      <c r="K27" s="61">
        <f t="shared" si="3"/>
        <v>18</v>
      </c>
      <c r="L27" s="60">
        <f>VLOOKUP($A27,'Return Data'!$B$7:$R$2292,17,0)</f>
        <v>31.195699999999999</v>
      </c>
      <c r="M27" s="61">
        <f t="shared" si="4"/>
        <v>19</v>
      </c>
      <c r="N27" s="60">
        <f>VLOOKUP($A27,'Return Data'!$B$7:$R$2292,14,0)</f>
        <v>21.029299999999999</v>
      </c>
      <c r="O27" s="61">
        <f t="shared" si="5"/>
        <v>18</v>
      </c>
      <c r="P27" s="60">
        <f>VLOOKUP($A27,'Return Data'!$B$7:$R$2292,15,0)</f>
        <v>9.5203000000000007</v>
      </c>
      <c r="Q27" s="61">
        <f t="shared" si="7"/>
        <v>20</v>
      </c>
      <c r="R27" s="60">
        <f>VLOOKUP($A27,'Return Data'!$B$7:$R$2292,16,0)</f>
        <v>13.2905</v>
      </c>
      <c r="S27" s="62">
        <f t="shared" si="6"/>
        <v>25</v>
      </c>
    </row>
    <row r="28" spans="1:19" x14ac:dyDescent="0.3">
      <c r="A28" s="58" t="s">
        <v>895</v>
      </c>
      <c r="B28" s="59">
        <f>VLOOKUP($A28,'Return Data'!$B$7:$R$2292,3,0)</f>
        <v>44817</v>
      </c>
      <c r="C28" s="60">
        <f>VLOOKUP($A28,'Return Data'!$B$7:$R$2292,4,0)</f>
        <v>77.628399999999999</v>
      </c>
      <c r="D28" s="60">
        <f>VLOOKUP($A28,'Return Data'!$B$7:$R$2292,10,0)</f>
        <v>19.231100000000001</v>
      </c>
      <c r="E28" s="61">
        <f t="shared" si="0"/>
        <v>9</v>
      </c>
      <c r="F28" s="60">
        <f>VLOOKUP($A28,'Return Data'!$B$7:$R$2292,11,0)</f>
        <v>17.674399999999999</v>
      </c>
      <c r="G28" s="61">
        <f t="shared" si="1"/>
        <v>2</v>
      </c>
      <c r="H28" s="60">
        <f>VLOOKUP($A28,'Return Data'!$B$7:$R$2292,12,0)</f>
        <v>8.0318000000000005</v>
      </c>
      <c r="I28" s="61">
        <f t="shared" si="2"/>
        <v>4</v>
      </c>
      <c r="J28" s="60">
        <f>VLOOKUP($A28,'Return Data'!$B$7:$R$2292,13,0)</f>
        <v>19.2498</v>
      </c>
      <c r="K28" s="61">
        <f t="shared" si="3"/>
        <v>1</v>
      </c>
      <c r="L28" s="60">
        <f>VLOOKUP($A28,'Return Data'!$B$7:$R$2292,17,0)</f>
        <v>38.004399999999997</v>
      </c>
      <c r="M28" s="61">
        <f t="shared" si="4"/>
        <v>2</v>
      </c>
      <c r="N28" s="60">
        <f>VLOOKUP($A28,'Return Data'!$B$7:$R$2292,14,0)</f>
        <v>29.0002</v>
      </c>
      <c r="O28" s="61">
        <f t="shared" si="5"/>
        <v>1</v>
      </c>
      <c r="P28" s="60">
        <f>VLOOKUP($A28,'Return Data'!$B$7:$R$2292,15,0)</f>
        <v>15.2098</v>
      </c>
      <c r="Q28" s="61">
        <f t="shared" si="7"/>
        <v>4</v>
      </c>
      <c r="R28" s="60">
        <f>VLOOKUP($A28,'Return Data'!$B$7:$R$2292,16,0)</f>
        <v>18.882000000000001</v>
      </c>
      <c r="S28" s="62">
        <f t="shared" si="6"/>
        <v>7</v>
      </c>
    </row>
    <row r="29" spans="1:19" x14ac:dyDescent="0.3">
      <c r="A29" s="58" t="s">
        <v>1768</v>
      </c>
      <c r="B29" s="59">
        <f>VLOOKUP($A29,'Return Data'!$B$7:$R$2292,3,0)</f>
        <v>44817</v>
      </c>
      <c r="C29" s="60">
        <f>VLOOKUP($A29,'Return Data'!$B$7:$R$2292,4,0)</f>
        <v>420.44920000000002</v>
      </c>
      <c r="D29" s="60">
        <f>VLOOKUP($A29,'Return Data'!$B$7:$R$2292,10,0)</f>
        <v>19.219000000000001</v>
      </c>
      <c r="E29" s="61">
        <f t="shared" si="0"/>
        <v>10</v>
      </c>
      <c r="F29" s="60">
        <f>VLOOKUP($A29,'Return Data'!$B$7:$R$2292,11,0)</f>
        <v>13.808199999999999</v>
      </c>
      <c r="G29" s="61">
        <f t="shared" si="1"/>
        <v>7</v>
      </c>
      <c r="H29" s="60">
        <f>VLOOKUP($A29,'Return Data'!$B$7:$R$2292,12,0)</f>
        <v>7.6848000000000001</v>
      </c>
      <c r="I29" s="61">
        <f t="shared" si="2"/>
        <v>6</v>
      </c>
      <c r="J29" s="60">
        <f>VLOOKUP($A29,'Return Data'!$B$7:$R$2292,13,0)</f>
        <v>14.383599999999999</v>
      </c>
      <c r="K29" s="61">
        <f t="shared" si="3"/>
        <v>3</v>
      </c>
      <c r="L29" s="60">
        <f>VLOOKUP($A29,'Return Data'!$B$7:$R$2292,17,0)</f>
        <v>37.281700000000001</v>
      </c>
      <c r="M29" s="61">
        <f t="shared" si="4"/>
        <v>3</v>
      </c>
      <c r="N29" s="60">
        <f>VLOOKUP($A29,'Return Data'!$B$7:$R$2292,14,0)</f>
        <v>24.513999999999999</v>
      </c>
      <c r="O29" s="61">
        <f t="shared" si="5"/>
        <v>6</v>
      </c>
      <c r="P29" s="60">
        <f>VLOOKUP($A29,'Return Data'!$B$7:$R$2292,15,0)</f>
        <v>15.282500000000001</v>
      </c>
      <c r="Q29" s="61">
        <f t="shared" si="7"/>
        <v>3</v>
      </c>
      <c r="R29" s="60">
        <f>VLOOKUP($A29,'Return Data'!$B$7:$R$2292,16,0)</f>
        <v>17.403199999999998</v>
      </c>
      <c r="S29" s="62">
        <f t="shared" si="6"/>
        <v>8</v>
      </c>
    </row>
    <row r="30" spans="1:19" x14ac:dyDescent="0.3">
      <c r="A30" s="58" t="s">
        <v>897</v>
      </c>
      <c r="B30" s="59">
        <f>VLOOKUP($A30,'Return Data'!$B$7:$R$2292,3,0)</f>
        <v>44817</v>
      </c>
      <c r="C30" s="60">
        <f>VLOOKUP($A30,'Return Data'!$B$7:$R$2292,4,0)</f>
        <v>62.664299999999997</v>
      </c>
      <c r="D30" s="60">
        <f>VLOOKUP($A30,'Return Data'!$B$7:$R$2292,10,0)</f>
        <v>20.248799999999999</v>
      </c>
      <c r="E30" s="61">
        <f t="shared" si="0"/>
        <v>6</v>
      </c>
      <c r="F30" s="60">
        <f>VLOOKUP($A30,'Return Data'!$B$7:$R$2292,11,0)</f>
        <v>11.043699999999999</v>
      </c>
      <c r="G30" s="61">
        <f t="shared" si="1"/>
        <v>17</v>
      </c>
      <c r="H30" s="60">
        <f>VLOOKUP($A30,'Return Data'!$B$7:$R$2292,12,0)</f>
        <v>3.3174000000000001</v>
      </c>
      <c r="I30" s="61">
        <f t="shared" si="2"/>
        <v>17</v>
      </c>
      <c r="J30" s="60">
        <f>VLOOKUP($A30,'Return Data'!$B$7:$R$2292,13,0)</f>
        <v>6.3365</v>
      </c>
      <c r="K30" s="61">
        <f t="shared" si="3"/>
        <v>14</v>
      </c>
      <c r="L30" s="60">
        <f>VLOOKUP($A30,'Return Data'!$B$7:$R$2292,17,0)</f>
        <v>31.995000000000001</v>
      </c>
      <c r="M30" s="61">
        <f t="shared" si="4"/>
        <v>14</v>
      </c>
      <c r="N30" s="60">
        <f>VLOOKUP($A30,'Return Data'!$B$7:$R$2292,14,0)</f>
        <v>21.8888</v>
      </c>
      <c r="O30" s="61">
        <f t="shared" si="5"/>
        <v>13</v>
      </c>
      <c r="P30" s="60">
        <f>VLOOKUP($A30,'Return Data'!$B$7:$R$2292,15,0)</f>
        <v>14.993399999999999</v>
      </c>
      <c r="Q30" s="61">
        <f t="shared" si="7"/>
        <v>5</v>
      </c>
      <c r="R30" s="60">
        <f>VLOOKUP($A30,'Return Data'!$B$7:$R$2292,16,0)</f>
        <v>15.6182</v>
      </c>
      <c r="S30" s="62">
        <f t="shared" si="6"/>
        <v>18</v>
      </c>
    </row>
    <row r="31" spans="1:19" x14ac:dyDescent="0.3">
      <c r="A31" s="58" t="s">
        <v>899</v>
      </c>
      <c r="B31" s="59">
        <f>VLOOKUP($A31,'Return Data'!$B$7:$R$2292,3,0)</f>
        <v>44817</v>
      </c>
      <c r="C31" s="60">
        <f>VLOOKUP($A31,'Return Data'!$B$7:$R$2292,4,0)</f>
        <v>395.4443</v>
      </c>
      <c r="D31" s="60">
        <f>VLOOKUP($A31,'Return Data'!$B$7:$R$2292,10,0)</f>
        <v>21.0336</v>
      </c>
      <c r="E31" s="61">
        <f t="shared" si="0"/>
        <v>2</v>
      </c>
      <c r="F31" s="60">
        <f>VLOOKUP($A31,'Return Data'!$B$7:$R$2292,11,0)</f>
        <v>18.0185</v>
      </c>
      <c r="G31" s="61">
        <f t="shared" si="1"/>
        <v>1</v>
      </c>
      <c r="H31" s="60">
        <f>VLOOKUP($A31,'Return Data'!$B$7:$R$2292,12,0)</f>
        <v>9.9981000000000009</v>
      </c>
      <c r="I31" s="61">
        <f t="shared" si="2"/>
        <v>1</v>
      </c>
      <c r="J31" s="60">
        <f>VLOOKUP($A31,'Return Data'!$B$7:$R$2292,13,0)</f>
        <v>10.1388</v>
      </c>
      <c r="K31" s="61">
        <f t="shared" si="3"/>
        <v>7</v>
      </c>
      <c r="L31" s="60">
        <f>VLOOKUP($A31,'Return Data'!$B$7:$R$2292,17,0)</f>
        <v>31.770399999999999</v>
      </c>
      <c r="M31" s="61">
        <f t="shared" si="4"/>
        <v>17</v>
      </c>
      <c r="N31" s="60">
        <f>VLOOKUP($A31,'Return Data'!$B$7:$R$2292,14,0)</f>
        <v>21.746300000000002</v>
      </c>
      <c r="O31" s="61">
        <f t="shared" si="5"/>
        <v>14</v>
      </c>
      <c r="P31" s="60">
        <f>VLOOKUP($A31,'Return Data'!$B$7:$R$2292,15,0)</f>
        <v>14.5518</v>
      </c>
      <c r="Q31" s="61">
        <f t="shared" si="7"/>
        <v>7</v>
      </c>
      <c r="R31" s="60">
        <f>VLOOKUP($A31,'Return Data'!$B$7:$R$2292,16,0)</f>
        <v>16.642600000000002</v>
      </c>
      <c r="S31" s="62">
        <f t="shared" si="6"/>
        <v>13</v>
      </c>
    </row>
    <row r="32" spans="1:19" x14ac:dyDescent="0.3">
      <c r="A32" s="58" t="s">
        <v>900</v>
      </c>
      <c r="B32" s="59">
        <f>VLOOKUP($A32,'Return Data'!$B$7:$R$2292,3,0)</f>
        <v>44817</v>
      </c>
      <c r="C32" s="60">
        <f>VLOOKUP($A32,'Return Data'!$B$7:$R$2292,4,0)</f>
        <v>17.920000000000002</v>
      </c>
      <c r="D32" s="60">
        <f>VLOOKUP($A32,'Return Data'!$B$7:$R$2292,10,0)</f>
        <v>18.754100000000001</v>
      </c>
      <c r="E32" s="61">
        <f t="shared" si="0"/>
        <v>13</v>
      </c>
      <c r="F32" s="60">
        <f>VLOOKUP($A32,'Return Data'!$B$7:$R$2292,11,0)</f>
        <v>13.850099999999999</v>
      </c>
      <c r="G32" s="61">
        <f t="shared" si="1"/>
        <v>6</v>
      </c>
      <c r="H32" s="60">
        <f>VLOOKUP($A32,'Return Data'!$B$7:$R$2292,12,0)</f>
        <v>1.5297000000000001</v>
      </c>
      <c r="I32" s="61">
        <f t="shared" si="2"/>
        <v>21</v>
      </c>
      <c r="J32" s="60">
        <f>VLOOKUP($A32,'Return Data'!$B$7:$R$2292,13,0)</f>
        <v>7.3053999999999997</v>
      </c>
      <c r="K32" s="61">
        <f t="shared" si="3"/>
        <v>12</v>
      </c>
      <c r="L32" s="60">
        <f>VLOOKUP($A32,'Return Data'!$B$7:$R$2292,17,0)</f>
        <v>30.668299999999999</v>
      </c>
      <c r="M32" s="61">
        <f t="shared" si="4"/>
        <v>22</v>
      </c>
      <c r="N32" s="60"/>
      <c r="O32" s="61"/>
      <c r="P32" s="60"/>
      <c r="Q32" s="61"/>
      <c r="R32" s="60">
        <f>VLOOKUP($A32,'Return Data'!$B$7:$R$2292,16,0)</f>
        <v>23.4161</v>
      </c>
      <c r="S32" s="62">
        <f t="shared" si="6"/>
        <v>3</v>
      </c>
    </row>
    <row r="33" spans="1:19" x14ac:dyDescent="0.3">
      <c r="A33" s="58" t="s">
        <v>902</v>
      </c>
      <c r="B33" s="59">
        <f>VLOOKUP($A33,'Return Data'!$B$7:$R$2292,3,0)</f>
        <v>44817</v>
      </c>
      <c r="C33" s="60">
        <f>VLOOKUP($A33,'Return Data'!$B$7:$R$2292,4,0)</f>
        <v>108.75239999999999</v>
      </c>
      <c r="D33" s="60">
        <f>VLOOKUP($A33,'Return Data'!$B$7:$R$2292,10,0)</f>
        <v>17.556899999999999</v>
      </c>
      <c r="E33" s="61">
        <f t="shared" si="0"/>
        <v>21</v>
      </c>
      <c r="F33" s="60">
        <f>VLOOKUP($A33,'Return Data'!$B$7:$R$2292,11,0)</f>
        <v>12.734999999999999</v>
      </c>
      <c r="G33" s="61">
        <f t="shared" si="1"/>
        <v>12</v>
      </c>
      <c r="H33" s="60">
        <f>VLOOKUP($A33,'Return Data'!$B$7:$R$2292,12,0)</f>
        <v>4.6925999999999997</v>
      </c>
      <c r="I33" s="61">
        <f t="shared" si="2"/>
        <v>14</v>
      </c>
      <c r="J33" s="60">
        <f>VLOOKUP($A33,'Return Data'!$B$7:$R$2292,13,0)</f>
        <v>6.6268000000000002</v>
      </c>
      <c r="K33" s="61">
        <f t="shared" si="3"/>
        <v>13</v>
      </c>
      <c r="L33" s="60">
        <f>VLOOKUP($A33,'Return Data'!$B$7:$R$2292,17,0)</f>
        <v>34.508600000000001</v>
      </c>
      <c r="M33" s="61">
        <f t="shared" si="4"/>
        <v>9</v>
      </c>
      <c r="N33" s="60">
        <f>VLOOKUP($A33,'Return Data'!$B$7:$R$2292,14,0)</f>
        <v>21.5685</v>
      </c>
      <c r="O33" s="61">
        <f t="shared" si="5"/>
        <v>16</v>
      </c>
      <c r="P33" s="60">
        <f>VLOOKUP($A33,'Return Data'!$B$7:$R$2292,15,0)</f>
        <v>11.7407</v>
      </c>
      <c r="Q33" s="61">
        <f t="shared" si="7"/>
        <v>17</v>
      </c>
      <c r="R33" s="60">
        <f>VLOOKUP($A33,'Return Data'!$B$7:$R$2292,16,0)</f>
        <v>13.638299999999999</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18.682926923076927</v>
      </c>
      <c r="E35" s="69"/>
      <c r="F35" s="70">
        <f>AVERAGE(F8:F33)</f>
        <v>12.094361538461539</v>
      </c>
      <c r="G35" s="69"/>
      <c r="H35" s="70">
        <f>AVERAGE(H8:H33)</f>
        <v>4.3105615384615392</v>
      </c>
      <c r="I35" s="69"/>
      <c r="J35" s="70">
        <f>AVERAGE(J8:J33)</f>
        <v>7.5293615384615382</v>
      </c>
      <c r="K35" s="69"/>
      <c r="L35" s="70">
        <f>AVERAGE(L8:L33)</f>
        <v>32.69629230769231</v>
      </c>
      <c r="M35" s="69"/>
      <c r="N35" s="70">
        <f>AVERAGE(N8:N33)</f>
        <v>22.889045454545457</v>
      </c>
      <c r="O35" s="69"/>
      <c r="P35" s="70">
        <f>AVERAGE(P8:P33)</f>
        <v>13.333680952380954</v>
      </c>
      <c r="Q35" s="69"/>
      <c r="R35" s="70">
        <f>AVERAGE(R8:R33)</f>
        <v>17.387250000000002</v>
      </c>
      <c r="S35" s="71"/>
    </row>
    <row r="36" spans="1:19" x14ac:dyDescent="0.3">
      <c r="A36" s="68" t="s">
        <v>28</v>
      </c>
      <c r="B36" s="69"/>
      <c r="C36" s="69"/>
      <c r="D36" s="70">
        <f>MIN(D8:D33)</f>
        <v>15.1988</v>
      </c>
      <c r="E36" s="69"/>
      <c r="F36" s="70">
        <f>MIN(F8:F33)</f>
        <v>2.7187999999999999</v>
      </c>
      <c r="G36" s="69"/>
      <c r="H36" s="70">
        <f>MIN(H8:H33)</f>
        <v>-6.8133999999999997</v>
      </c>
      <c r="I36" s="69"/>
      <c r="J36" s="70">
        <f>MIN(J8:J33)</f>
        <v>-5.4090999999999996</v>
      </c>
      <c r="K36" s="69"/>
      <c r="L36" s="70">
        <f>MIN(L8:L33)</f>
        <v>25.1965</v>
      </c>
      <c r="M36" s="69"/>
      <c r="N36" s="70">
        <f>MIN(N8:N33)</f>
        <v>18.958500000000001</v>
      </c>
      <c r="O36" s="69"/>
      <c r="P36" s="70">
        <f>MIN(P8:P33)</f>
        <v>8.7558000000000007</v>
      </c>
      <c r="Q36" s="69"/>
      <c r="R36" s="70">
        <f>MIN(R8:R33)</f>
        <v>12.367000000000001</v>
      </c>
      <c r="S36" s="71"/>
    </row>
    <row r="37" spans="1:19" ht="15" thickBot="1" x14ac:dyDescent="0.35">
      <c r="A37" s="72" t="s">
        <v>29</v>
      </c>
      <c r="B37" s="73"/>
      <c r="C37" s="73"/>
      <c r="D37" s="74">
        <f>MAX(D8:D33)</f>
        <v>22.753599999999999</v>
      </c>
      <c r="E37" s="73"/>
      <c r="F37" s="74">
        <f>MAX(F8:F33)</f>
        <v>18.0185</v>
      </c>
      <c r="G37" s="73"/>
      <c r="H37" s="74">
        <f>MAX(H8:H33)</f>
        <v>9.9981000000000009</v>
      </c>
      <c r="I37" s="73"/>
      <c r="J37" s="74">
        <f>MAX(J8:J33)</f>
        <v>19.2498</v>
      </c>
      <c r="K37" s="73"/>
      <c r="L37" s="74">
        <f>MAX(L8:L33)</f>
        <v>39.0916</v>
      </c>
      <c r="M37" s="73"/>
      <c r="N37" s="74">
        <f>MAX(N8:N33)</f>
        <v>29.0002</v>
      </c>
      <c r="O37" s="73"/>
      <c r="P37" s="74">
        <f>MAX(P8:P33)</f>
        <v>16.468499999999999</v>
      </c>
      <c r="Q37" s="73"/>
      <c r="R37" s="74">
        <f>MAX(R8:R33)</f>
        <v>26.113499999999998</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44817</v>
      </c>
      <c r="C8" s="60">
        <f>VLOOKUP($A8,'Return Data'!$B$7:$R$2292,4,0)</f>
        <v>765.66653053524703</v>
      </c>
      <c r="D8" s="60">
        <f>VLOOKUP($A8,'Return Data'!$B$7:$R$2292,10,0)</f>
        <v>18.1417</v>
      </c>
      <c r="E8" s="61">
        <f t="shared" ref="E8:E33" si="0">RANK(D8,D$8:D$33,0)</f>
        <v>15</v>
      </c>
      <c r="F8" s="60">
        <f>VLOOKUP($A8,'Return Data'!$B$7:$R$2292,11,0)</f>
        <v>2.2702</v>
      </c>
      <c r="G8" s="61">
        <f t="shared" ref="G8:G33" si="1">RANK(F8,F$8:F$33,0)</f>
        <v>26</v>
      </c>
      <c r="H8" s="60">
        <f>VLOOKUP($A8,'Return Data'!$B$7:$R$2292,12,0)</f>
        <v>-7.4223999999999997</v>
      </c>
      <c r="I8" s="61">
        <f t="shared" ref="I8:I33" si="2">RANK(H8,H$8:H$33,0)</f>
        <v>26</v>
      </c>
      <c r="J8" s="60">
        <f>VLOOKUP($A8,'Return Data'!$B$7:$R$2292,13,0)</f>
        <v>-6.2339000000000002</v>
      </c>
      <c r="K8" s="61">
        <f t="shared" ref="K8:K32" si="3">RANK(J8,J$8:J$33,0)</f>
        <v>26</v>
      </c>
      <c r="L8" s="60">
        <f>VLOOKUP($A8,'Return Data'!$B$7:$R$2292,17,0)</f>
        <v>26.038599999999999</v>
      </c>
      <c r="M8" s="61">
        <f t="shared" ref="M8:M32" si="4">RANK(L8,L$8:L$33,0)</f>
        <v>24</v>
      </c>
      <c r="N8" s="60">
        <f>VLOOKUP($A8,'Return Data'!$B$7:$R$2292,14,0)</f>
        <v>18.905999999999999</v>
      </c>
      <c r="O8" s="61">
        <f t="shared" ref="O8:O31" si="5">RANK(N8,N$8:N$33,0)</f>
        <v>19</v>
      </c>
      <c r="P8" s="60">
        <f>VLOOKUP($A8,'Return Data'!$B$7:$R$2292,15,0)</f>
        <v>7.7134999999999998</v>
      </c>
      <c r="Q8" s="61">
        <f t="shared" ref="Q8:Q31" si="6">RANK(P8,P$8:P$33,0)</f>
        <v>21</v>
      </c>
      <c r="R8" s="60">
        <f>VLOOKUP($A8,'Return Data'!$B$7:$R$2292,16,0)</f>
        <v>17.303699999999999</v>
      </c>
      <c r="S8" s="62">
        <f t="shared" ref="S8:S32" si="7">RANK(R8,R$8:R$33,0)</f>
        <v>11</v>
      </c>
    </row>
    <row r="9" spans="1:20" x14ac:dyDescent="0.3">
      <c r="A9" s="58" t="s">
        <v>861</v>
      </c>
      <c r="B9" s="59">
        <f>VLOOKUP($A9,'Return Data'!$B$7:$R$2292,3,0)</f>
        <v>44817</v>
      </c>
      <c r="C9" s="60">
        <f>VLOOKUP($A9,'Return Data'!$B$7:$R$2292,4,0)</f>
        <v>20.98</v>
      </c>
      <c r="D9" s="60">
        <f>VLOOKUP($A9,'Return Data'!$B$7:$R$2292,10,0)</f>
        <v>18.598099999999999</v>
      </c>
      <c r="E9" s="61">
        <f t="shared" si="0"/>
        <v>11</v>
      </c>
      <c r="F9" s="60">
        <f>VLOOKUP($A9,'Return Data'!$B$7:$R$2292,11,0)</f>
        <v>7.3695000000000004</v>
      </c>
      <c r="G9" s="61">
        <f t="shared" si="1"/>
        <v>25</v>
      </c>
      <c r="H9" s="60">
        <f>VLOOKUP($A9,'Return Data'!$B$7:$R$2292,12,0)</f>
        <v>-2.645</v>
      </c>
      <c r="I9" s="61">
        <f t="shared" si="2"/>
        <v>25</v>
      </c>
      <c r="J9" s="60">
        <f>VLOOKUP($A9,'Return Data'!$B$7:$R$2292,13,0)</f>
        <v>2.1919</v>
      </c>
      <c r="K9" s="61">
        <f t="shared" si="3"/>
        <v>21</v>
      </c>
      <c r="L9" s="60">
        <f>VLOOKUP($A9,'Return Data'!$B$7:$R$2292,17,0)</f>
        <v>30.878799999999998</v>
      </c>
      <c r="M9" s="61">
        <f t="shared" si="4"/>
        <v>11</v>
      </c>
      <c r="N9" s="60">
        <f>VLOOKUP($A9,'Return Data'!$B$7:$R$2292,14,0)</f>
        <v>24.711300000000001</v>
      </c>
      <c r="O9" s="61">
        <f t="shared" si="5"/>
        <v>2</v>
      </c>
      <c r="P9" s="60"/>
      <c r="Q9" s="61"/>
      <c r="R9" s="60">
        <f>VLOOKUP($A9,'Return Data'!$B$7:$R$2292,16,0)</f>
        <v>20.948699999999999</v>
      </c>
      <c r="S9" s="62">
        <f t="shared" si="7"/>
        <v>3</v>
      </c>
    </row>
    <row r="10" spans="1:20" x14ac:dyDescent="0.3">
      <c r="A10" s="58" t="s">
        <v>2030</v>
      </c>
      <c r="B10" s="59">
        <f>VLOOKUP($A10,'Return Data'!$B$7:$R$2292,3,0)</f>
        <v>44817</v>
      </c>
      <c r="C10" s="60">
        <f>VLOOKUP($A10,'Return Data'!$B$7:$R$2292,4,0)</f>
        <v>58.09</v>
      </c>
      <c r="D10" s="60">
        <f>VLOOKUP($A10,'Return Data'!$B$7:$R$2292,10,0)</f>
        <v>20.468699999999998</v>
      </c>
      <c r="E10" s="61">
        <f t="shared" si="0"/>
        <v>3</v>
      </c>
      <c r="F10" s="60">
        <f>VLOOKUP($A10,'Return Data'!$B$7:$R$2292,11,0)</f>
        <v>11.905200000000001</v>
      </c>
      <c r="G10" s="61">
        <f t="shared" si="1"/>
        <v>13</v>
      </c>
      <c r="H10" s="60">
        <f>VLOOKUP($A10,'Return Data'!$B$7:$R$2292,12,0)</f>
        <v>3.8805000000000001</v>
      </c>
      <c r="I10" s="61">
        <f t="shared" si="2"/>
        <v>14</v>
      </c>
      <c r="J10" s="60">
        <f>VLOOKUP($A10,'Return Data'!$B$7:$R$2292,13,0)</f>
        <v>4.9123999999999999</v>
      </c>
      <c r="K10" s="61">
        <f t="shared" si="3"/>
        <v>17</v>
      </c>
      <c r="L10" s="60">
        <f>VLOOKUP($A10,'Return Data'!$B$7:$R$2292,17,0)</f>
        <v>29.705300000000001</v>
      </c>
      <c r="M10" s="61">
        <f t="shared" si="4"/>
        <v>20</v>
      </c>
      <c r="N10" s="60">
        <f>VLOOKUP($A10,'Return Data'!$B$7:$R$2292,14,0)</f>
        <v>21.424900000000001</v>
      </c>
      <c r="O10" s="61">
        <f t="shared" si="5"/>
        <v>10</v>
      </c>
      <c r="P10" s="60">
        <f>VLOOKUP($A10,'Return Data'!$B$7:$R$2292,15,0)</f>
        <v>10.550800000000001</v>
      </c>
      <c r="Q10" s="61">
        <f t="shared" si="6"/>
        <v>18</v>
      </c>
      <c r="R10" s="60">
        <f>VLOOKUP($A10,'Return Data'!$B$7:$R$2292,16,0)</f>
        <v>13.4893</v>
      </c>
      <c r="S10" s="62">
        <f t="shared" si="7"/>
        <v>17</v>
      </c>
    </row>
    <row r="11" spans="1:20" x14ac:dyDescent="0.3">
      <c r="A11" s="58" t="s">
        <v>863</v>
      </c>
      <c r="B11" s="59">
        <f>VLOOKUP($A11,'Return Data'!$B$7:$R$2292,3,0)</f>
        <v>44817</v>
      </c>
      <c r="C11" s="60">
        <f>VLOOKUP($A11,'Return Data'!$B$7:$R$2292,4,0)</f>
        <v>168.56</v>
      </c>
      <c r="D11" s="60">
        <f>VLOOKUP($A11,'Return Data'!$B$7:$R$2292,10,0)</f>
        <v>17.767099999999999</v>
      </c>
      <c r="E11" s="61">
        <f t="shared" si="0"/>
        <v>17</v>
      </c>
      <c r="F11" s="60">
        <f>VLOOKUP($A11,'Return Data'!$B$7:$R$2292,11,0)</f>
        <v>10.6182</v>
      </c>
      <c r="G11" s="61">
        <f t="shared" si="1"/>
        <v>15</v>
      </c>
      <c r="H11" s="60">
        <f>VLOOKUP($A11,'Return Data'!$B$7:$R$2292,12,0)</f>
        <v>2.4121000000000001</v>
      </c>
      <c r="I11" s="61">
        <f t="shared" si="2"/>
        <v>16</v>
      </c>
      <c r="J11" s="60">
        <f>VLOOKUP($A11,'Return Data'!$B$7:$R$2292,13,0)</f>
        <v>3.8506999999999998</v>
      </c>
      <c r="K11" s="61">
        <f t="shared" si="3"/>
        <v>19</v>
      </c>
      <c r="L11" s="60">
        <f>VLOOKUP($A11,'Return Data'!$B$7:$R$2292,17,0)</f>
        <v>30.167200000000001</v>
      </c>
      <c r="M11" s="61">
        <f t="shared" si="4"/>
        <v>18</v>
      </c>
      <c r="N11" s="60">
        <f>VLOOKUP($A11,'Return Data'!$B$7:$R$2292,14,0)</f>
        <v>24.416599999999999</v>
      </c>
      <c r="O11" s="61">
        <f t="shared" si="5"/>
        <v>3</v>
      </c>
      <c r="P11" s="60">
        <f>VLOOKUP($A11,'Return Data'!$B$7:$R$2292,15,0)</f>
        <v>13.3734</v>
      </c>
      <c r="Q11" s="61">
        <f t="shared" si="6"/>
        <v>8</v>
      </c>
      <c r="R11" s="60">
        <f>VLOOKUP($A11,'Return Data'!$B$7:$R$2292,16,0)</f>
        <v>17.494599999999998</v>
      </c>
      <c r="S11" s="62">
        <f t="shared" si="7"/>
        <v>10</v>
      </c>
    </row>
    <row r="12" spans="1:20" x14ac:dyDescent="0.3">
      <c r="A12" s="58" t="s">
        <v>865</v>
      </c>
      <c r="B12" s="59">
        <f>VLOOKUP($A12,'Return Data'!$B$7:$R$2292,3,0)</f>
        <v>44817</v>
      </c>
      <c r="C12" s="60">
        <f>VLOOKUP($A12,'Return Data'!$B$7:$R$2292,4,0)</f>
        <v>370.22800000000001</v>
      </c>
      <c r="D12" s="60">
        <f>VLOOKUP($A12,'Return Data'!$B$7:$R$2292,10,0)</f>
        <v>18.411999999999999</v>
      </c>
      <c r="E12" s="61">
        <f t="shared" si="0"/>
        <v>12</v>
      </c>
      <c r="F12" s="60">
        <f>VLOOKUP($A12,'Return Data'!$B$7:$R$2292,11,0)</f>
        <v>12.631600000000001</v>
      </c>
      <c r="G12" s="61">
        <f t="shared" si="1"/>
        <v>9</v>
      </c>
      <c r="H12" s="60">
        <f>VLOOKUP($A12,'Return Data'!$B$7:$R$2292,12,0)</f>
        <v>4.0012999999999996</v>
      </c>
      <c r="I12" s="61">
        <f t="shared" si="2"/>
        <v>13</v>
      </c>
      <c r="J12" s="60">
        <f>VLOOKUP($A12,'Return Data'!$B$7:$R$2292,13,0)</f>
        <v>1.7009000000000001</v>
      </c>
      <c r="K12" s="61">
        <f t="shared" si="3"/>
        <v>22</v>
      </c>
      <c r="L12" s="60">
        <f>VLOOKUP($A12,'Return Data'!$B$7:$R$2292,17,0)</f>
        <v>29.441199999999998</v>
      </c>
      <c r="M12" s="61">
        <f t="shared" si="4"/>
        <v>21</v>
      </c>
      <c r="N12" s="60">
        <f>VLOOKUP($A12,'Return Data'!$B$7:$R$2292,14,0)</f>
        <v>20.102900000000002</v>
      </c>
      <c r="O12" s="61">
        <f t="shared" si="5"/>
        <v>18</v>
      </c>
      <c r="P12" s="60">
        <f>VLOOKUP($A12,'Return Data'!$B$7:$R$2292,15,0)</f>
        <v>11.6196</v>
      </c>
      <c r="Q12" s="61">
        <f t="shared" si="6"/>
        <v>14</v>
      </c>
      <c r="R12" s="60">
        <f>VLOOKUP($A12,'Return Data'!$B$7:$R$2292,16,0)</f>
        <v>17.5442</v>
      </c>
      <c r="S12" s="62">
        <f t="shared" si="7"/>
        <v>9</v>
      </c>
    </row>
    <row r="13" spans="1:20" x14ac:dyDescent="0.3">
      <c r="A13" s="58" t="s">
        <v>867</v>
      </c>
      <c r="B13" s="59">
        <f>VLOOKUP($A13,'Return Data'!$B$7:$R$2292,3,0)</f>
        <v>44817</v>
      </c>
      <c r="C13" s="60">
        <f>VLOOKUP($A13,'Return Data'!$B$7:$R$2292,4,0)</f>
        <v>55.606000000000002</v>
      </c>
      <c r="D13" s="60">
        <f>VLOOKUP($A13,'Return Data'!$B$7:$R$2292,10,0)</f>
        <v>20.0319</v>
      </c>
      <c r="E13" s="61">
        <f t="shared" si="0"/>
        <v>5</v>
      </c>
      <c r="F13" s="60">
        <f>VLOOKUP($A13,'Return Data'!$B$7:$R$2292,11,0)</f>
        <v>11.998200000000001</v>
      </c>
      <c r="G13" s="61">
        <f t="shared" si="1"/>
        <v>12</v>
      </c>
      <c r="H13" s="60">
        <f>VLOOKUP($A13,'Return Data'!$B$7:$R$2292,12,0)</f>
        <v>5.2685000000000004</v>
      </c>
      <c r="I13" s="61">
        <f t="shared" si="2"/>
        <v>8</v>
      </c>
      <c r="J13" s="60">
        <f>VLOOKUP($A13,'Return Data'!$B$7:$R$2292,13,0)</f>
        <v>7.6216999999999997</v>
      </c>
      <c r="K13" s="61">
        <f t="shared" si="3"/>
        <v>10</v>
      </c>
      <c r="L13" s="60">
        <f>VLOOKUP($A13,'Return Data'!$B$7:$R$2292,17,0)</f>
        <v>31.2483</v>
      </c>
      <c r="M13" s="61">
        <f t="shared" si="4"/>
        <v>10</v>
      </c>
      <c r="N13" s="60">
        <f>VLOOKUP($A13,'Return Data'!$B$7:$R$2292,14,0)</f>
        <v>22.813800000000001</v>
      </c>
      <c r="O13" s="61">
        <f t="shared" si="5"/>
        <v>8</v>
      </c>
      <c r="P13" s="60">
        <f>VLOOKUP($A13,'Return Data'!$B$7:$R$2292,15,0)</f>
        <v>14.1479</v>
      </c>
      <c r="Q13" s="61">
        <f t="shared" si="6"/>
        <v>4</v>
      </c>
      <c r="R13" s="60">
        <f>VLOOKUP($A13,'Return Data'!$B$7:$R$2292,16,0)</f>
        <v>11.8993</v>
      </c>
      <c r="S13" s="62">
        <f t="shared" si="7"/>
        <v>24</v>
      </c>
    </row>
    <row r="14" spans="1:20" x14ac:dyDescent="0.3">
      <c r="A14" s="58" t="s">
        <v>868</v>
      </c>
      <c r="B14" s="59">
        <f>VLOOKUP($A14,'Return Data'!$B$7:$R$2292,3,0)</f>
        <v>44817</v>
      </c>
      <c r="C14" s="60">
        <f>VLOOKUP($A14,'Return Data'!$B$7:$R$2292,4,0)</f>
        <v>126.3947</v>
      </c>
      <c r="D14" s="60">
        <f>VLOOKUP($A14,'Return Data'!$B$7:$R$2292,10,0)</f>
        <v>15.647600000000001</v>
      </c>
      <c r="E14" s="61">
        <f t="shared" si="0"/>
        <v>25</v>
      </c>
      <c r="F14" s="60">
        <f>VLOOKUP($A14,'Return Data'!$B$7:$R$2292,11,0)</f>
        <v>10.501099999999999</v>
      </c>
      <c r="G14" s="61">
        <f t="shared" si="1"/>
        <v>16</v>
      </c>
      <c r="H14" s="60">
        <f>VLOOKUP($A14,'Return Data'!$B$7:$R$2292,12,0)</f>
        <v>0.43780000000000002</v>
      </c>
      <c r="I14" s="61">
        <f t="shared" si="2"/>
        <v>22</v>
      </c>
      <c r="J14" s="60">
        <f>VLOOKUP($A14,'Return Data'!$B$7:$R$2292,13,0)</f>
        <v>5.3826999999999998</v>
      </c>
      <c r="K14" s="61">
        <f t="shared" si="3"/>
        <v>14</v>
      </c>
      <c r="L14" s="60">
        <f>VLOOKUP($A14,'Return Data'!$B$7:$R$2292,17,0)</f>
        <v>33.627000000000002</v>
      </c>
      <c r="M14" s="61">
        <f t="shared" si="4"/>
        <v>7</v>
      </c>
      <c r="N14" s="60">
        <f>VLOOKUP($A14,'Return Data'!$B$7:$R$2292,14,0)</f>
        <v>18.7379</v>
      </c>
      <c r="O14" s="61">
        <f t="shared" si="5"/>
        <v>20</v>
      </c>
      <c r="P14" s="60">
        <f>VLOOKUP($A14,'Return Data'!$B$7:$R$2292,15,0)</f>
        <v>10.6411</v>
      </c>
      <c r="Q14" s="61">
        <f t="shared" si="6"/>
        <v>17</v>
      </c>
      <c r="R14" s="60">
        <f>VLOOKUP($A14,'Return Data'!$B$7:$R$2292,16,0)</f>
        <v>15.5563</v>
      </c>
      <c r="S14" s="62">
        <f t="shared" si="7"/>
        <v>12</v>
      </c>
    </row>
    <row r="15" spans="1:20" x14ac:dyDescent="0.3">
      <c r="A15" s="58" t="s">
        <v>1881</v>
      </c>
      <c r="B15" s="59">
        <f>VLOOKUP($A15,'Return Data'!$B$7:$R$2292,3,0)</f>
        <v>44817</v>
      </c>
      <c r="C15" s="60">
        <f>VLOOKUP($A15,'Return Data'!$B$7:$R$2292,4,0)</f>
        <v>272.271787453228</v>
      </c>
      <c r="D15" s="60">
        <f>VLOOKUP($A15,'Return Data'!$B$7:$R$2292,10,0)</f>
        <v>17.916599999999999</v>
      </c>
      <c r="E15" s="61">
        <f t="shared" si="0"/>
        <v>16</v>
      </c>
      <c r="F15" s="60">
        <f>VLOOKUP($A15,'Return Data'!$B$7:$R$2292,11,0)</f>
        <v>14.5085</v>
      </c>
      <c r="G15" s="61">
        <f t="shared" si="1"/>
        <v>4</v>
      </c>
      <c r="H15" s="60">
        <f>VLOOKUP($A15,'Return Data'!$B$7:$R$2292,12,0)</f>
        <v>7.1805000000000003</v>
      </c>
      <c r="I15" s="61">
        <f t="shared" si="2"/>
        <v>4</v>
      </c>
      <c r="J15" s="60">
        <f>VLOOKUP($A15,'Return Data'!$B$7:$R$2292,13,0)</f>
        <v>12.395899999999999</v>
      </c>
      <c r="K15" s="61">
        <f t="shared" si="3"/>
        <v>4</v>
      </c>
      <c r="L15" s="60">
        <f>VLOOKUP($A15,'Return Data'!$B$7:$R$2292,17,0)</f>
        <v>36.017499999999998</v>
      </c>
      <c r="M15" s="61">
        <f t="shared" si="4"/>
        <v>3</v>
      </c>
      <c r="N15" s="60">
        <f>VLOOKUP($A15,'Return Data'!$B$7:$R$2292,14,0)</f>
        <v>23.395600000000002</v>
      </c>
      <c r="O15" s="61">
        <f t="shared" si="5"/>
        <v>6</v>
      </c>
      <c r="P15" s="60">
        <f>VLOOKUP($A15,'Return Data'!$B$7:$R$2292,15,0)</f>
        <v>13.6599</v>
      </c>
      <c r="Q15" s="61">
        <f t="shared" si="6"/>
        <v>5</v>
      </c>
      <c r="R15" s="60">
        <f>VLOOKUP($A15,'Return Data'!$B$7:$R$2292,16,0)</f>
        <v>12.253299999999999</v>
      </c>
      <c r="S15" s="62">
        <f t="shared" si="7"/>
        <v>23</v>
      </c>
    </row>
    <row r="16" spans="1:20" x14ac:dyDescent="0.3">
      <c r="A16" s="58" t="s">
        <v>871</v>
      </c>
      <c r="B16" s="59">
        <f>VLOOKUP($A16,'Return Data'!$B$7:$R$2292,3,0)</f>
        <v>44817</v>
      </c>
      <c r="C16" s="60">
        <f>VLOOKUP($A16,'Return Data'!$B$7:$R$2292,4,0)</f>
        <v>16.208600000000001</v>
      </c>
      <c r="D16" s="60">
        <f>VLOOKUP($A16,'Return Data'!$B$7:$R$2292,10,0)</f>
        <v>18.397400000000001</v>
      </c>
      <c r="E16" s="61">
        <f t="shared" si="0"/>
        <v>13</v>
      </c>
      <c r="F16" s="60">
        <f>VLOOKUP($A16,'Return Data'!$B$7:$R$2292,11,0)</f>
        <v>8.7497000000000007</v>
      </c>
      <c r="G16" s="61">
        <f t="shared" si="1"/>
        <v>23</v>
      </c>
      <c r="H16" s="60">
        <f>VLOOKUP($A16,'Return Data'!$B$7:$R$2292,12,0)</f>
        <v>0.70640000000000003</v>
      </c>
      <c r="I16" s="61">
        <f t="shared" si="2"/>
        <v>20</v>
      </c>
      <c r="J16" s="60">
        <f>VLOOKUP($A16,'Return Data'!$B$7:$R$2292,13,0)</f>
        <v>1.6468</v>
      </c>
      <c r="K16" s="61">
        <f t="shared" si="3"/>
        <v>24</v>
      </c>
      <c r="L16" s="60">
        <f>VLOOKUP($A16,'Return Data'!$B$7:$R$2292,17,0)</f>
        <v>28.403600000000001</v>
      </c>
      <c r="M16" s="61">
        <f t="shared" si="4"/>
        <v>23</v>
      </c>
      <c r="N16" s="60"/>
      <c r="O16" s="61"/>
      <c r="P16" s="60"/>
      <c r="Q16" s="61"/>
      <c r="R16" s="60">
        <f>VLOOKUP($A16,'Return Data'!$B$7:$R$2292,16,0)</f>
        <v>14.9528</v>
      </c>
      <c r="S16" s="62">
        <f t="shared" si="7"/>
        <v>13</v>
      </c>
    </row>
    <row r="17" spans="1:19" x14ac:dyDescent="0.3">
      <c r="A17" s="58" t="s">
        <v>872</v>
      </c>
      <c r="B17" s="59">
        <f>VLOOKUP($A17,'Return Data'!$B$7:$R$2292,3,0)</f>
        <v>44817</v>
      </c>
      <c r="C17" s="60">
        <f>VLOOKUP($A17,'Return Data'!$B$7:$R$2292,4,0)</f>
        <v>581.16</v>
      </c>
      <c r="D17" s="60">
        <f>VLOOKUP($A17,'Return Data'!$B$7:$R$2292,10,0)</f>
        <v>15.7597</v>
      </c>
      <c r="E17" s="61">
        <f t="shared" si="0"/>
        <v>24</v>
      </c>
      <c r="F17" s="60">
        <f>VLOOKUP($A17,'Return Data'!$B$7:$R$2292,11,0)</f>
        <v>14.742599999999999</v>
      </c>
      <c r="G17" s="61">
        <f t="shared" si="1"/>
        <v>3</v>
      </c>
      <c r="H17" s="60">
        <f>VLOOKUP($A17,'Return Data'!$B$7:$R$2292,12,0)</f>
        <v>8.4172999999999991</v>
      </c>
      <c r="I17" s="61">
        <f t="shared" si="2"/>
        <v>3</v>
      </c>
      <c r="J17" s="60">
        <f>VLOOKUP($A17,'Return Data'!$B$7:$R$2292,13,0)</f>
        <v>16.055599999999998</v>
      </c>
      <c r="K17" s="61">
        <f t="shared" si="3"/>
        <v>2</v>
      </c>
      <c r="L17" s="60">
        <f>VLOOKUP($A17,'Return Data'!$B$7:$R$2292,17,0)</f>
        <v>37.999699999999997</v>
      </c>
      <c r="M17" s="61">
        <f t="shared" si="4"/>
        <v>1</v>
      </c>
      <c r="N17" s="60">
        <f>VLOOKUP($A17,'Return Data'!$B$7:$R$2292,14,0)</f>
        <v>23.270099999999999</v>
      </c>
      <c r="O17" s="61">
        <f t="shared" si="5"/>
        <v>7</v>
      </c>
      <c r="P17" s="60">
        <f>VLOOKUP($A17,'Return Data'!$B$7:$R$2292,15,0)</f>
        <v>13.3642</v>
      </c>
      <c r="Q17" s="61">
        <f t="shared" si="6"/>
        <v>9</v>
      </c>
      <c r="R17" s="60">
        <f>VLOOKUP($A17,'Return Data'!$B$7:$R$2292,16,0)</f>
        <v>18.2805</v>
      </c>
      <c r="S17" s="62">
        <f t="shared" si="7"/>
        <v>7</v>
      </c>
    </row>
    <row r="18" spans="1:19" x14ac:dyDescent="0.3">
      <c r="A18" s="58" t="s">
        <v>875</v>
      </c>
      <c r="B18" s="59">
        <f>VLOOKUP($A18,'Return Data'!$B$7:$R$2292,3,0)</f>
        <v>44817</v>
      </c>
      <c r="C18" s="60">
        <f>VLOOKUP($A18,'Return Data'!$B$7:$R$2292,4,0)</f>
        <v>73.222999999999999</v>
      </c>
      <c r="D18" s="60">
        <f>VLOOKUP($A18,'Return Data'!$B$7:$R$2292,10,0)</f>
        <v>19.1005</v>
      </c>
      <c r="E18" s="61">
        <f t="shared" si="0"/>
        <v>8</v>
      </c>
      <c r="F18" s="60">
        <f>VLOOKUP($A18,'Return Data'!$B$7:$R$2292,11,0)</f>
        <v>12.219200000000001</v>
      </c>
      <c r="G18" s="61">
        <f t="shared" si="1"/>
        <v>11</v>
      </c>
      <c r="H18" s="60">
        <f>VLOOKUP($A18,'Return Data'!$B$7:$R$2292,12,0)</f>
        <v>5.5846999999999998</v>
      </c>
      <c r="I18" s="61">
        <f t="shared" si="2"/>
        <v>7</v>
      </c>
      <c r="J18" s="60">
        <f>VLOOKUP($A18,'Return Data'!$B$7:$R$2292,13,0)</f>
        <v>7.7443</v>
      </c>
      <c r="K18" s="61">
        <f t="shared" si="3"/>
        <v>8</v>
      </c>
      <c r="L18" s="60">
        <f>VLOOKUP($A18,'Return Data'!$B$7:$R$2292,17,0)</f>
        <v>30.793800000000001</v>
      </c>
      <c r="M18" s="61">
        <f t="shared" si="4"/>
        <v>12</v>
      </c>
      <c r="N18" s="60">
        <f>VLOOKUP($A18,'Return Data'!$B$7:$R$2292,14,0)</f>
        <v>20.163900000000002</v>
      </c>
      <c r="O18" s="61">
        <f t="shared" si="5"/>
        <v>17</v>
      </c>
      <c r="P18" s="60">
        <f>VLOOKUP($A18,'Return Data'!$B$7:$R$2292,15,0)</f>
        <v>10.8956</v>
      </c>
      <c r="Q18" s="61">
        <f t="shared" si="6"/>
        <v>16</v>
      </c>
      <c r="R18" s="60">
        <f>VLOOKUP($A18,'Return Data'!$B$7:$R$2292,16,0)</f>
        <v>12.342499999999999</v>
      </c>
      <c r="S18" s="62">
        <f t="shared" si="7"/>
        <v>22</v>
      </c>
    </row>
    <row r="19" spans="1:19" x14ac:dyDescent="0.3">
      <c r="A19" s="58" t="s">
        <v>876</v>
      </c>
      <c r="B19" s="59">
        <f>VLOOKUP($A19,'Return Data'!$B$7:$R$2292,3,0)</f>
        <v>44817</v>
      </c>
      <c r="C19" s="60">
        <f>VLOOKUP($A19,'Return Data'!$B$7:$R$2292,4,0)</f>
        <v>53.72</v>
      </c>
      <c r="D19" s="60">
        <f>VLOOKUP($A19,'Return Data'!$B$7:$R$2292,10,0)</f>
        <v>17.2926</v>
      </c>
      <c r="E19" s="61">
        <f t="shared" si="0"/>
        <v>21</v>
      </c>
      <c r="F19" s="60">
        <f>VLOOKUP($A19,'Return Data'!$B$7:$R$2292,11,0)</f>
        <v>10.0594</v>
      </c>
      <c r="G19" s="61">
        <f t="shared" si="1"/>
        <v>20</v>
      </c>
      <c r="H19" s="60">
        <f>VLOOKUP($A19,'Return Data'!$B$7:$R$2292,12,0)</f>
        <v>2.0323000000000002</v>
      </c>
      <c r="I19" s="61">
        <f t="shared" si="2"/>
        <v>19</v>
      </c>
      <c r="J19" s="60">
        <f>VLOOKUP($A19,'Return Data'!$B$7:$R$2292,13,0)</f>
        <v>3.2481</v>
      </c>
      <c r="K19" s="61">
        <f t="shared" si="3"/>
        <v>20</v>
      </c>
      <c r="L19" s="60">
        <f>VLOOKUP($A19,'Return Data'!$B$7:$R$2292,17,0)</f>
        <v>24.7806</v>
      </c>
      <c r="M19" s="61">
        <f t="shared" si="4"/>
        <v>25</v>
      </c>
      <c r="N19" s="60">
        <f>VLOOKUP($A19,'Return Data'!$B$7:$R$2292,14,0)</f>
        <v>17.4648</v>
      </c>
      <c r="O19" s="61">
        <f t="shared" si="5"/>
        <v>22</v>
      </c>
      <c r="P19" s="60">
        <f>VLOOKUP($A19,'Return Data'!$B$7:$R$2292,15,0)</f>
        <v>11.7974</v>
      </c>
      <c r="Q19" s="61">
        <f t="shared" si="6"/>
        <v>12</v>
      </c>
      <c r="R19" s="60">
        <f>VLOOKUP($A19,'Return Data'!$B$7:$R$2292,16,0)</f>
        <v>11.771599999999999</v>
      </c>
      <c r="S19" s="62">
        <f t="shared" si="7"/>
        <v>26</v>
      </c>
    </row>
    <row r="20" spans="1:19" x14ac:dyDescent="0.3">
      <c r="A20" s="58" t="s">
        <v>878</v>
      </c>
      <c r="B20" s="59">
        <f>VLOOKUP($A20,'Return Data'!$B$7:$R$2292,3,0)</f>
        <v>44817</v>
      </c>
      <c r="C20" s="60">
        <f>VLOOKUP($A20,'Return Data'!$B$7:$R$2292,4,0)</f>
        <v>211.36099999999999</v>
      </c>
      <c r="D20" s="60">
        <f>VLOOKUP($A20,'Return Data'!$B$7:$R$2292,10,0)</f>
        <v>19.2103</v>
      </c>
      <c r="E20" s="61">
        <f t="shared" si="0"/>
        <v>7</v>
      </c>
      <c r="F20" s="60">
        <f>VLOOKUP($A20,'Return Data'!$B$7:$R$2292,11,0)</f>
        <v>13.936299999999999</v>
      </c>
      <c r="G20" s="61">
        <f t="shared" si="1"/>
        <v>5</v>
      </c>
      <c r="H20" s="60">
        <f>VLOOKUP($A20,'Return Data'!$B$7:$R$2292,12,0)</f>
        <v>8.4224999999999994</v>
      </c>
      <c r="I20" s="61">
        <f t="shared" si="2"/>
        <v>2</v>
      </c>
      <c r="J20" s="60">
        <f>VLOOKUP($A20,'Return Data'!$B$7:$R$2292,13,0)</f>
        <v>7.6538000000000004</v>
      </c>
      <c r="K20" s="61">
        <f t="shared" si="3"/>
        <v>9</v>
      </c>
      <c r="L20" s="60">
        <f>VLOOKUP($A20,'Return Data'!$B$7:$R$2292,17,0)</f>
        <v>30.524799999999999</v>
      </c>
      <c r="M20" s="61">
        <f t="shared" si="4"/>
        <v>14</v>
      </c>
      <c r="N20" s="60">
        <f>VLOOKUP($A20,'Return Data'!$B$7:$R$2292,14,0)</f>
        <v>22.407299999999999</v>
      </c>
      <c r="O20" s="61">
        <f t="shared" si="5"/>
        <v>9</v>
      </c>
      <c r="P20" s="60">
        <f>VLOOKUP($A20,'Return Data'!$B$7:$R$2292,15,0)</f>
        <v>13.1126</v>
      </c>
      <c r="Q20" s="61">
        <f t="shared" si="6"/>
        <v>10</v>
      </c>
      <c r="R20" s="60">
        <f>VLOOKUP($A20,'Return Data'!$B$7:$R$2292,16,0)</f>
        <v>18.4467</v>
      </c>
      <c r="S20" s="62">
        <f t="shared" si="7"/>
        <v>6</v>
      </c>
    </row>
    <row r="21" spans="1:19" x14ac:dyDescent="0.3">
      <c r="A21" s="58" t="s">
        <v>881</v>
      </c>
      <c r="B21" s="59">
        <f>VLOOKUP($A21,'Return Data'!$B$7:$R$2292,3,0)</f>
        <v>44817</v>
      </c>
      <c r="C21" s="60">
        <f>VLOOKUP($A21,'Return Data'!$B$7:$R$2292,4,0)</f>
        <v>73.77</v>
      </c>
      <c r="D21" s="60">
        <f>VLOOKUP($A21,'Return Data'!$B$7:$R$2292,10,0)</f>
        <v>20.3642</v>
      </c>
      <c r="E21" s="61">
        <f t="shared" si="0"/>
        <v>4</v>
      </c>
      <c r="F21" s="60">
        <f>VLOOKUP($A21,'Return Data'!$B$7:$R$2292,11,0)</f>
        <v>10.4474</v>
      </c>
      <c r="G21" s="61">
        <f t="shared" si="1"/>
        <v>17</v>
      </c>
      <c r="H21" s="60">
        <f>VLOOKUP($A21,'Return Data'!$B$7:$R$2292,12,0)</f>
        <v>2.3134000000000001</v>
      </c>
      <c r="I21" s="61">
        <f t="shared" si="2"/>
        <v>18</v>
      </c>
      <c r="J21" s="60">
        <f>VLOOKUP($A21,'Return Data'!$B$7:$R$2292,13,0)</f>
        <v>4.7244999999999999</v>
      </c>
      <c r="K21" s="61">
        <f t="shared" si="3"/>
        <v>18</v>
      </c>
      <c r="L21" s="60">
        <f>VLOOKUP($A21,'Return Data'!$B$7:$R$2292,17,0)</f>
        <v>24.047599999999999</v>
      </c>
      <c r="M21" s="61">
        <f t="shared" si="4"/>
        <v>26</v>
      </c>
      <c r="N21" s="60">
        <f>VLOOKUP($A21,'Return Data'!$B$7:$R$2292,14,0)</f>
        <v>18.6465</v>
      </c>
      <c r="O21" s="61">
        <f t="shared" si="5"/>
        <v>21</v>
      </c>
      <c r="P21" s="60">
        <f>VLOOKUP($A21,'Return Data'!$B$7:$R$2292,15,0)</f>
        <v>9.1662999999999997</v>
      </c>
      <c r="Q21" s="61">
        <f t="shared" si="6"/>
        <v>19</v>
      </c>
      <c r="R21" s="60">
        <f>VLOOKUP($A21,'Return Data'!$B$7:$R$2292,16,0)</f>
        <v>13.023400000000001</v>
      </c>
      <c r="S21" s="62">
        <f t="shared" si="7"/>
        <v>19</v>
      </c>
    </row>
    <row r="22" spans="1:19" x14ac:dyDescent="0.3">
      <c r="A22" s="58" t="s">
        <v>883</v>
      </c>
      <c r="B22" s="59">
        <f>VLOOKUP($A22,'Return Data'!$B$7:$R$2292,3,0)</f>
        <v>44817</v>
      </c>
      <c r="C22" s="60">
        <f>VLOOKUP($A22,'Return Data'!$B$7:$R$2292,4,0)</f>
        <v>25.685400000000001</v>
      </c>
      <c r="D22" s="60">
        <f>VLOOKUP($A22,'Return Data'!$B$7:$R$2292,10,0)</f>
        <v>17.462499999999999</v>
      </c>
      <c r="E22" s="61">
        <f t="shared" si="0"/>
        <v>19</v>
      </c>
      <c r="F22" s="60">
        <f>VLOOKUP($A22,'Return Data'!$B$7:$R$2292,11,0)</f>
        <v>11.105600000000001</v>
      </c>
      <c r="G22" s="61">
        <f t="shared" si="1"/>
        <v>14</v>
      </c>
      <c r="H22" s="60">
        <f>VLOOKUP($A22,'Return Data'!$B$7:$R$2292,12,0)</f>
        <v>4.3099999999999996</v>
      </c>
      <c r="I22" s="61">
        <f t="shared" si="2"/>
        <v>10</v>
      </c>
      <c r="J22" s="60">
        <f>VLOOKUP($A22,'Return Data'!$B$7:$R$2292,13,0)</f>
        <v>7.2092000000000001</v>
      </c>
      <c r="K22" s="61">
        <f t="shared" si="3"/>
        <v>11</v>
      </c>
      <c r="L22" s="60">
        <f>VLOOKUP($A22,'Return Data'!$B$7:$R$2292,17,0)</f>
        <v>29.8139</v>
      </c>
      <c r="M22" s="61">
        <f t="shared" si="4"/>
        <v>19</v>
      </c>
      <c r="N22" s="60">
        <f>VLOOKUP($A22,'Return Data'!$B$7:$R$2292,14,0)</f>
        <v>20.788799999999998</v>
      </c>
      <c r="O22" s="61">
        <f t="shared" si="5"/>
        <v>13</v>
      </c>
      <c r="P22" s="60">
        <f>VLOOKUP($A22,'Return Data'!$B$7:$R$2292,15,0)</f>
        <v>12.701599999999999</v>
      </c>
      <c r="Q22" s="61">
        <f t="shared" si="6"/>
        <v>11</v>
      </c>
      <c r="R22" s="60">
        <f>VLOOKUP($A22,'Return Data'!$B$7:$R$2292,16,0)</f>
        <v>13.302199999999999</v>
      </c>
      <c r="S22" s="62">
        <f t="shared" si="7"/>
        <v>18</v>
      </c>
    </row>
    <row r="23" spans="1:19" x14ac:dyDescent="0.3">
      <c r="A23" s="58" t="s">
        <v>885</v>
      </c>
      <c r="B23" s="59">
        <f>VLOOKUP($A23,'Return Data'!$B$7:$R$2292,3,0)</f>
        <v>44817</v>
      </c>
      <c r="C23" s="60">
        <f>VLOOKUP($A23,'Return Data'!$B$7:$R$2292,4,0)</f>
        <v>17.810199999999998</v>
      </c>
      <c r="D23" s="60">
        <f>VLOOKUP($A23,'Return Data'!$B$7:$R$2292,10,0)</f>
        <v>16.010000000000002</v>
      </c>
      <c r="E23" s="61">
        <f t="shared" si="0"/>
        <v>23</v>
      </c>
      <c r="F23" s="60">
        <f>VLOOKUP($A23,'Return Data'!$B$7:$R$2292,11,0)</f>
        <v>9.4550999999999998</v>
      </c>
      <c r="G23" s="61">
        <f t="shared" si="1"/>
        <v>22</v>
      </c>
      <c r="H23" s="60">
        <f>VLOOKUP($A23,'Return Data'!$B$7:$R$2292,12,0)</f>
        <v>3.4466000000000001</v>
      </c>
      <c r="I23" s="61">
        <f t="shared" si="2"/>
        <v>15</v>
      </c>
      <c r="J23" s="60">
        <f>VLOOKUP($A23,'Return Data'!$B$7:$R$2292,13,0)</f>
        <v>9.5048999999999992</v>
      </c>
      <c r="K23" s="61">
        <f t="shared" si="3"/>
        <v>5</v>
      </c>
      <c r="L23" s="60">
        <f>VLOOKUP($A23,'Return Data'!$B$7:$R$2292,17,0)</f>
        <v>34.498699999999999</v>
      </c>
      <c r="M23" s="61">
        <f t="shared" si="4"/>
        <v>5</v>
      </c>
      <c r="N23" s="60"/>
      <c r="O23" s="61"/>
      <c r="P23" s="60"/>
      <c r="Q23" s="61"/>
      <c r="R23" s="60">
        <f>VLOOKUP($A23,'Return Data'!$B$7:$R$2292,16,0)</f>
        <v>23.767099999999999</v>
      </c>
      <c r="S23" s="62">
        <f t="shared" si="7"/>
        <v>1</v>
      </c>
    </row>
    <row r="24" spans="1:19" x14ac:dyDescent="0.3">
      <c r="A24" s="58" t="s">
        <v>887</v>
      </c>
      <c r="B24" s="59">
        <f>VLOOKUP($A24,'Return Data'!$B$7:$R$2292,3,0)</f>
        <v>44817</v>
      </c>
      <c r="C24" s="60">
        <f>VLOOKUP($A24,'Return Data'!$B$7:$R$2292,4,0)</f>
        <v>98.948999999999998</v>
      </c>
      <c r="D24" s="60">
        <f>VLOOKUP($A24,'Return Data'!$B$7:$R$2292,10,0)</f>
        <v>14.91</v>
      </c>
      <c r="E24" s="61">
        <f t="shared" si="0"/>
        <v>26</v>
      </c>
      <c r="F24" s="60">
        <f>VLOOKUP($A24,'Return Data'!$B$7:$R$2292,11,0)</f>
        <v>7.9958</v>
      </c>
      <c r="G24" s="61">
        <f t="shared" si="1"/>
        <v>24</v>
      </c>
      <c r="H24" s="60">
        <f>VLOOKUP($A24,'Return Data'!$B$7:$R$2292,12,0)</f>
        <v>5.6599999999999998E-2</v>
      </c>
      <c r="I24" s="61">
        <f t="shared" si="2"/>
        <v>24</v>
      </c>
      <c r="J24" s="60">
        <f>VLOOKUP($A24,'Return Data'!$B$7:$R$2292,13,0)</f>
        <v>1.6728000000000001</v>
      </c>
      <c r="K24" s="61">
        <f t="shared" si="3"/>
        <v>23</v>
      </c>
      <c r="L24" s="60">
        <f>VLOOKUP($A24,'Return Data'!$B$7:$R$2292,17,0)</f>
        <v>30.523800000000001</v>
      </c>
      <c r="M24" s="61">
        <f t="shared" si="4"/>
        <v>15</v>
      </c>
      <c r="N24" s="60">
        <f>VLOOKUP($A24,'Return Data'!$B$7:$R$2292,14,0)</f>
        <v>23.8094</v>
      </c>
      <c r="O24" s="61">
        <f t="shared" si="5"/>
        <v>4</v>
      </c>
      <c r="P24" s="60">
        <f>VLOOKUP($A24,'Return Data'!$B$7:$R$2292,15,0)</f>
        <v>15.378299999999999</v>
      </c>
      <c r="Q24" s="61">
        <f t="shared" si="6"/>
        <v>1</v>
      </c>
      <c r="R24" s="60">
        <f>VLOOKUP($A24,'Return Data'!$B$7:$R$2292,16,0)</f>
        <v>20.688099999999999</v>
      </c>
      <c r="S24" s="62">
        <f t="shared" si="7"/>
        <v>4</v>
      </c>
    </row>
    <row r="25" spans="1:19" x14ac:dyDescent="0.3">
      <c r="A25" s="58" t="s">
        <v>889</v>
      </c>
      <c r="B25" s="59">
        <f>VLOOKUP($A25,'Return Data'!$B$7:$R$2292,3,0)</f>
        <v>44817</v>
      </c>
      <c r="C25" s="60">
        <f>VLOOKUP($A25,'Return Data'!$B$7:$R$2292,4,0)</f>
        <v>17.036899999999999</v>
      </c>
      <c r="D25" s="60">
        <f>VLOOKUP($A25,'Return Data'!$B$7:$R$2292,10,0)</f>
        <v>22.3001</v>
      </c>
      <c r="E25" s="61">
        <f t="shared" si="0"/>
        <v>1</v>
      </c>
      <c r="F25" s="60">
        <f>VLOOKUP($A25,'Return Data'!$B$7:$R$2292,11,0)</f>
        <v>12.669</v>
      </c>
      <c r="G25" s="61">
        <f t="shared" si="1"/>
        <v>8</v>
      </c>
      <c r="H25" s="60">
        <f>VLOOKUP($A25,'Return Data'!$B$7:$R$2292,12,0)</f>
        <v>0.42970000000000003</v>
      </c>
      <c r="I25" s="61">
        <f t="shared" si="2"/>
        <v>23</v>
      </c>
      <c r="J25" s="60">
        <f>VLOOKUP($A25,'Return Data'!$B$7:$R$2292,13,0)</f>
        <v>1.2745</v>
      </c>
      <c r="K25" s="61">
        <f t="shared" si="3"/>
        <v>25</v>
      </c>
      <c r="L25" s="60">
        <f>VLOOKUP($A25,'Return Data'!$B$7:$R$2292,17,0)</f>
        <v>32.718200000000003</v>
      </c>
      <c r="M25" s="61">
        <f t="shared" si="4"/>
        <v>8</v>
      </c>
      <c r="N25" s="60"/>
      <c r="O25" s="61"/>
      <c r="P25" s="60"/>
      <c r="Q25" s="61"/>
      <c r="R25" s="60">
        <f>VLOOKUP($A25,'Return Data'!$B$7:$R$2292,16,0)</f>
        <v>20.095500000000001</v>
      </c>
      <c r="S25" s="62">
        <f t="shared" si="7"/>
        <v>5</v>
      </c>
    </row>
    <row r="26" spans="1:19" x14ac:dyDescent="0.3">
      <c r="A26" s="58" t="s">
        <v>1871</v>
      </c>
      <c r="B26" s="59">
        <f>VLOOKUP($A26,'Return Data'!$B$7:$R$2292,3,0)</f>
        <v>44817</v>
      </c>
      <c r="C26" s="60">
        <f>VLOOKUP($A26,'Return Data'!$B$7:$R$2292,4,0)</f>
        <v>25.565200000000001</v>
      </c>
      <c r="D26" s="60">
        <f>VLOOKUP($A26,'Return Data'!$B$7:$R$2292,10,0)</f>
        <v>17.638000000000002</v>
      </c>
      <c r="E26" s="61">
        <f t="shared" si="0"/>
        <v>18</v>
      </c>
      <c r="F26" s="60">
        <f>VLOOKUP($A26,'Return Data'!$B$7:$R$2292,11,0)</f>
        <v>10.369400000000001</v>
      </c>
      <c r="G26" s="61">
        <f t="shared" si="1"/>
        <v>19</v>
      </c>
      <c r="H26" s="60">
        <f>VLOOKUP($A26,'Return Data'!$B$7:$R$2292,12,0)</f>
        <v>4.0547000000000004</v>
      </c>
      <c r="I26" s="61">
        <f t="shared" si="2"/>
        <v>12</v>
      </c>
      <c r="J26" s="60">
        <f>VLOOKUP($A26,'Return Data'!$B$7:$R$2292,13,0)</f>
        <v>8.4581</v>
      </c>
      <c r="K26" s="61">
        <f t="shared" si="3"/>
        <v>7</v>
      </c>
      <c r="L26" s="60">
        <f>VLOOKUP($A26,'Return Data'!$B$7:$R$2292,17,0)</f>
        <v>32.061199999999999</v>
      </c>
      <c r="M26" s="61">
        <f t="shared" si="4"/>
        <v>9</v>
      </c>
      <c r="N26" s="60">
        <f>VLOOKUP($A26,'Return Data'!$B$7:$R$2292,14,0)</f>
        <v>20.2224</v>
      </c>
      <c r="O26" s="61">
        <f t="shared" si="5"/>
        <v>16</v>
      </c>
      <c r="P26" s="60">
        <f>VLOOKUP($A26,'Return Data'!$B$7:$R$2292,15,0)</f>
        <v>11.6936</v>
      </c>
      <c r="Q26" s="61">
        <f t="shared" si="6"/>
        <v>13</v>
      </c>
      <c r="R26" s="60">
        <f>VLOOKUP($A26,'Return Data'!$B$7:$R$2292,16,0)</f>
        <v>14.8658</v>
      </c>
      <c r="S26" s="62">
        <f t="shared" si="7"/>
        <v>14</v>
      </c>
    </row>
    <row r="27" spans="1:19" x14ac:dyDescent="0.3">
      <c r="A27" s="58" t="s">
        <v>890</v>
      </c>
      <c r="B27" s="59">
        <f>VLOOKUP($A27,'Return Data'!$B$7:$R$2292,3,0)</f>
        <v>44817</v>
      </c>
      <c r="C27" s="60">
        <f>VLOOKUP($A27,'Return Data'!$B$7:$R$2292,4,0)</f>
        <v>861.97500000000002</v>
      </c>
      <c r="D27" s="60">
        <f>VLOOKUP($A27,'Return Data'!$B$7:$R$2292,10,0)</f>
        <v>16.8705</v>
      </c>
      <c r="E27" s="61">
        <f t="shared" si="0"/>
        <v>22</v>
      </c>
      <c r="F27" s="60">
        <f>VLOOKUP($A27,'Return Data'!$B$7:$R$2292,11,0)</f>
        <v>10.0517</v>
      </c>
      <c r="G27" s="61">
        <f t="shared" si="1"/>
        <v>21</v>
      </c>
      <c r="H27" s="60">
        <f>VLOOKUP($A27,'Return Data'!$B$7:$R$2292,12,0)</f>
        <v>5.0282999999999998</v>
      </c>
      <c r="I27" s="61">
        <f t="shared" si="2"/>
        <v>9</v>
      </c>
      <c r="J27" s="60">
        <f>VLOOKUP($A27,'Return Data'!$B$7:$R$2292,13,0)</f>
        <v>4.9509999999999996</v>
      </c>
      <c r="K27" s="61">
        <f t="shared" si="3"/>
        <v>16</v>
      </c>
      <c r="L27" s="60">
        <f>VLOOKUP($A27,'Return Data'!$B$7:$R$2292,17,0)</f>
        <v>30.5443</v>
      </c>
      <c r="M27" s="61">
        <f t="shared" si="4"/>
        <v>13</v>
      </c>
      <c r="N27" s="60">
        <f>VLOOKUP($A27,'Return Data'!$B$7:$R$2292,14,0)</f>
        <v>20.420000000000002</v>
      </c>
      <c r="O27" s="61">
        <f t="shared" si="5"/>
        <v>14</v>
      </c>
      <c r="P27" s="60">
        <f>VLOOKUP($A27,'Return Data'!$B$7:$R$2292,15,0)</f>
        <v>8.9192999999999998</v>
      </c>
      <c r="Q27" s="61">
        <f t="shared" si="6"/>
        <v>20</v>
      </c>
      <c r="R27" s="60">
        <f>VLOOKUP($A27,'Return Data'!$B$7:$R$2292,16,0)</f>
        <v>17.982099999999999</v>
      </c>
      <c r="S27" s="62">
        <f t="shared" si="7"/>
        <v>8</v>
      </c>
    </row>
    <row r="28" spans="1:19" x14ac:dyDescent="0.3">
      <c r="A28" s="58" t="s">
        <v>894</v>
      </c>
      <c r="B28" s="59">
        <f>VLOOKUP($A28,'Return Data'!$B$7:$R$2292,3,0)</f>
        <v>44817</v>
      </c>
      <c r="C28" s="60">
        <f>VLOOKUP($A28,'Return Data'!$B$7:$R$2292,4,0)</f>
        <v>73.882499999999993</v>
      </c>
      <c r="D28" s="60">
        <f>VLOOKUP($A28,'Return Data'!$B$7:$R$2292,10,0)</f>
        <v>18.712900000000001</v>
      </c>
      <c r="E28" s="61">
        <f t="shared" si="0"/>
        <v>10</v>
      </c>
      <c r="F28" s="60">
        <f>VLOOKUP($A28,'Return Data'!$B$7:$R$2292,11,0)</f>
        <v>16.6388</v>
      </c>
      <c r="G28" s="61">
        <f t="shared" si="1"/>
        <v>2</v>
      </c>
      <c r="H28" s="60">
        <f>VLOOKUP($A28,'Return Data'!$B$7:$R$2292,12,0)</f>
        <v>6.6387</v>
      </c>
      <c r="I28" s="61">
        <f t="shared" si="2"/>
        <v>6</v>
      </c>
      <c r="J28" s="60">
        <f>VLOOKUP($A28,'Return Data'!$B$7:$R$2292,13,0)</f>
        <v>17.151599999999998</v>
      </c>
      <c r="K28" s="61">
        <f t="shared" si="3"/>
        <v>1</v>
      </c>
      <c r="L28" s="60">
        <f>VLOOKUP($A28,'Return Data'!$B$7:$R$2292,17,0)</f>
        <v>35.933199999999999</v>
      </c>
      <c r="M28" s="61">
        <f t="shared" si="4"/>
        <v>4</v>
      </c>
      <c r="N28" s="60">
        <f>VLOOKUP($A28,'Return Data'!$B$7:$R$2292,14,0)</f>
        <v>27.66</v>
      </c>
      <c r="O28" s="61">
        <f t="shared" si="5"/>
        <v>1</v>
      </c>
      <c r="P28" s="60">
        <f>VLOOKUP($A28,'Return Data'!$B$7:$R$2292,15,0)</f>
        <v>14.2743</v>
      </c>
      <c r="Q28" s="61">
        <f t="shared" si="6"/>
        <v>3</v>
      </c>
      <c r="R28" s="60">
        <f>VLOOKUP($A28,'Return Data'!$B$7:$R$2292,16,0)</f>
        <v>13.5235</v>
      </c>
      <c r="S28" s="62">
        <f t="shared" si="7"/>
        <v>16</v>
      </c>
    </row>
    <row r="29" spans="1:19" x14ac:dyDescent="0.3">
      <c r="A29" s="58" t="s">
        <v>1769</v>
      </c>
      <c r="B29" s="59">
        <f>VLOOKUP($A29,'Return Data'!$B$7:$R$2292,3,0)</f>
        <v>44817</v>
      </c>
      <c r="C29" s="60">
        <f>VLOOKUP($A29,'Return Data'!$B$7:$R$2292,4,0)</f>
        <v>585.25693023297504</v>
      </c>
      <c r="D29" s="60">
        <f>VLOOKUP($A29,'Return Data'!$B$7:$R$2292,10,0)</f>
        <v>18.996200000000002</v>
      </c>
      <c r="E29" s="61">
        <f t="shared" si="0"/>
        <v>9</v>
      </c>
      <c r="F29" s="60">
        <f>VLOOKUP($A29,'Return Data'!$B$7:$R$2292,11,0)</f>
        <v>13.3573</v>
      </c>
      <c r="G29" s="61">
        <f t="shared" si="1"/>
        <v>6</v>
      </c>
      <c r="H29" s="60">
        <f>VLOOKUP($A29,'Return Data'!$B$7:$R$2292,12,0)</f>
        <v>7.0381</v>
      </c>
      <c r="I29" s="61">
        <f t="shared" si="2"/>
        <v>5</v>
      </c>
      <c r="J29" s="60">
        <f>VLOOKUP($A29,'Return Data'!$B$7:$R$2292,13,0)</f>
        <v>13.476699999999999</v>
      </c>
      <c r="K29" s="61">
        <f t="shared" si="3"/>
        <v>3</v>
      </c>
      <c r="L29" s="60">
        <f>VLOOKUP($A29,'Return Data'!$B$7:$R$2292,17,0)</f>
        <v>36.240200000000002</v>
      </c>
      <c r="M29" s="61">
        <f t="shared" si="4"/>
        <v>2</v>
      </c>
      <c r="N29" s="60">
        <f>VLOOKUP($A29,'Return Data'!$B$7:$R$2292,14,0)</f>
        <v>23.597300000000001</v>
      </c>
      <c r="O29" s="61">
        <f t="shared" si="5"/>
        <v>5</v>
      </c>
      <c r="P29" s="60">
        <f>VLOOKUP($A29,'Return Data'!$B$7:$R$2292,15,0)</f>
        <v>14.4308</v>
      </c>
      <c r="Q29" s="61">
        <f t="shared" si="6"/>
        <v>2</v>
      </c>
      <c r="R29" s="60">
        <f>VLOOKUP($A29,'Return Data'!$B$7:$R$2292,16,0)</f>
        <v>14.76</v>
      </c>
      <c r="S29" s="62">
        <f t="shared" si="7"/>
        <v>15</v>
      </c>
    </row>
    <row r="30" spans="1:19" x14ac:dyDescent="0.3">
      <c r="A30" s="58" t="s">
        <v>896</v>
      </c>
      <c r="B30" s="59">
        <f>VLOOKUP($A30,'Return Data'!$B$7:$R$2292,3,0)</f>
        <v>44817</v>
      </c>
      <c r="C30" s="60">
        <f>VLOOKUP($A30,'Return Data'!$B$7:$R$2292,4,0)</f>
        <v>57.465699999999998</v>
      </c>
      <c r="D30" s="60">
        <f>VLOOKUP($A30,'Return Data'!$B$7:$R$2292,10,0)</f>
        <v>19.895299999999999</v>
      </c>
      <c r="E30" s="61">
        <f t="shared" si="0"/>
        <v>6</v>
      </c>
      <c r="F30" s="60">
        <f>VLOOKUP($A30,'Return Data'!$B$7:$R$2292,11,0)</f>
        <v>10.3811</v>
      </c>
      <c r="G30" s="61">
        <f t="shared" si="1"/>
        <v>18</v>
      </c>
      <c r="H30" s="60">
        <f>VLOOKUP($A30,'Return Data'!$B$7:$R$2292,12,0)</f>
        <v>2.3995000000000002</v>
      </c>
      <c r="I30" s="61">
        <f t="shared" si="2"/>
        <v>17</v>
      </c>
      <c r="J30" s="60">
        <f>VLOOKUP($A30,'Return Data'!$B$7:$R$2292,13,0)</f>
        <v>5.0571000000000002</v>
      </c>
      <c r="K30" s="61">
        <f t="shared" si="3"/>
        <v>15</v>
      </c>
      <c r="L30" s="60">
        <f>VLOOKUP($A30,'Return Data'!$B$7:$R$2292,17,0)</f>
        <v>30.369700000000002</v>
      </c>
      <c r="M30" s="61">
        <f t="shared" si="4"/>
        <v>16</v>
      </c>
      <c r="N30" s="60">
        <f>VLOOKUP($A30,'Return Data'!$B$7:$R$2292,14,0)</f>
        <v>20.375699999999998</v>
      </c>
      <c r="O30" s="61">
        <f t="shared" si="5"/>
        <v>15</v>
      </c>
      <c r="P30" s="60">
        <f>VLOOKUP($A30,'Return Data'!$B$7:$R$2292,15,0)</f>
        <v>13.6099</v>
      </c>
      <c r="Q30" s="61">
        <f t="shared" si="6"/>
        <v>6</v>
      </c>
      <c r="R30" s="60">
        <f>VLOOKUP($A30,'Return Data'!$B$7:$R$2292,16,0)</f>
        <v>11.898899999999999</v>
      </c>
      <c r="S30" s="62">
        <f t="shared" si="7"/>
        <v>25</v>
      </c>
    </row>
    <row r="31" spans="1:19" x14ac:dyDescent="0.3">
      <c r="A31" s="58" t="s">
        <v>898</v>
      </c>
      <c r="B31" s="59">
        <f>VLOOKUP($A31,'Return Data'!$B$7:$R$2292,3,0)</f>
        <v>44817</v>
      </c>
      <c r="C31" s="60">
        <f>VLOOKUP($A31,'Return Data'!$B$7:$R$2292,4,0)</f>
        <v>357.71280000000002</v>
      </c>
      <c r="D31" s="60">
        <f>VLOOKUP($A31,'Return Data'!$B$7:$R$2292,10,0)</f>
        <v>20.672799999999999</v>
      </c>
      <c r="E31" s="61">
        <f t="shared" si="0"/>
        <v>2</v>
      </c>
      <c r="F31" s="60">
        <f>VLOOKUP($A31,'Return Data'!$B$7:$R$2292,11,0)</f>
        <v>17.314499999999999</v>
      </c>
      <c r="G31" s="61">
        <f t="shared" si="1"/>
        <v>1</v>
      </c>
      <c r="H31" s="60">
        <f>VLOOKUP($A31,'Return Data'!$B$7:$R$2292,12,0)</f>
        <v>9.0434000000000001</v>
      </c>
      <c r="I31" s="61">
        <f t="shared" si="2"/>
        <v>1</v>
      </c>
      <c r="J31" s="60">
        <f>VLOOKUP($A31,'Return Data'!$B$7:$R$2292,13,0)</f>
        <v>8.8877000000000006</v>
      </c>
      <c r="K31" s="61">
        <f t="shared" si="3"/>
        <v>6</v>
      </c>
      <c r="L31" s="60">
        <f>VLOOKUP($A31,'Return Data'!$B$7:$R$2292,17,0)</f>
        <v>30.319500000000001</v>
      </c>
      <c r="M31" s="61">
        <f t="shared" si="4"/>
        <v>17</v>
      </c>
      <c r="N31" s="60">
        <f>VLOOKUP($A31,'Return Data'!$B$7:$R$2292,14,0)</f>
        <v>20.977399999999999</v>
      </c>
      <c r="O31" s="61">
        <f t="shared" si="5"/>
        <v>11</v>
      </c>
      <c r="P31" s="60">
        <f>VLOOKUP($A31,'Return Data'!$B$7:$R$2292,15,0)</f>
        <v>13.4603</v>
      </c>
      <c r="Q31" s="61">
        <f t="shared" si="6"/>
        <v>7</v>
      </c>
      <c r="R31" s="60">
        <f>VLOOKUP($A31,'Return Data'!$B$7:$R$2292,16,0)</f>
        <v>12.8607</v>
      </c>
      <c r="S31" s="62">
        <f t="shared" si="7"/>
        <v>20</v>
      </c>
    </row>
    <row r="32" spans="1:19" x14ac:dyDescent="0.3">
      <c r="A32" s="58" t="s">
        <v>901</v>
      </c>
      <c r="B32" s="59">
        <f>VLOOKUP($A32,'Return Data'!$B$7:$R$2292,3,0)</f>
        <v>44817</v>
      </c>
      <c r="C32" s="60">
        <f>VLOOKUP($A32,'Return Data'!$B$7:$R$2292,4,0)</f>
        <v>17.39</v>
      </c>
      <c r="D32" s="60">
        <f>VLOOKUP($A32,'Return Data'!$B$7:$R$2292,10,0)</f>
        <v>18.379899999999999</v>
      </c>
      <c r="E32" s="61">
        <f t="shared" si="0"/>
        <v>14</v>
      </c>
      <c r="F32" s="60">
        <f>VLOOKUP($A32,'Return Data'!$B$7:$R$2292,11,0)</f>
        <v>13.068899999999999</v>
      </c>
      <c r="G32" s="61">
        <f t="shared" si="1"/>
        <v>7</v>
      </c>
      <c r="H32" s="60">
        <f>VLOOKUP($A32,'Return Data'!$B$7:$R$2292,12,0)</f>
        <v>0.5202</v>
      </c>
      <c r="I32" s="61">
        <f t="shared" si="2"/>
        <v>21</v>
      </c>
      <c r="J32" s="60">
        <f>VLOOKUP($A32,'Return Data'!$B$7:$R$2292,13,0)</f>
        <v>6.0366</v>
      </c>
      <c r="K32" s="61">
        <f t="shared" si="3"/>
        <v>12</v>
      </c>
      <c r="L32" s="60">
        <f>VLOOKUP($A32,'Return Data'!$B$7:$R$2292,17,0)</f>
        <v>29.2195</v>
      </c>
      <c r="M32" s="61">
        <f t="shared" si="4"/>
        <v>22</v>
      </c>
      <c r="N32" s="60"/>
      <c r="O32" s="61"/>
      <c r="P32" s="60"/>
      <c r="Q32" s="61"/>
      <c r="R32" s="60">
        <f>VLOOKUP($A32,'Return Data'!$B$7:$R$2292,16,0)</f>
        <v>22.087</v>
      </c>
      <c r="S32" s="62">
        <f t="shared" si="7"/>
        <v>2</v>
      </c>
    </row>
    <row r="33" spans="1:19" x14ac:dyDescent="0.3">
      <c r="A33" s="58" t="s">
        <v>903</v>
      </c>
      <c r="B33" s="59">
        <f>VLOOKUP($A33,'Return Data'!$B$7:$R$2292,3,0)</f>
        <v>44817</v>
      </c>
      <c r="C33" s="60">
        <f>VLOOKUP($A33,'Return Data'!$B$7:$R$2292,4,0)</f>
        <v>207.68559999999999</v>
      </c>
      <c r="D33" s="60">
        <f>VLOOKUP($A33,'Return Data'!$B$7:$R$2292,10,0)</f>
        <v>17.342700000000001</v>
      </c>
      <c r="E33" s="61">
        <f t="shared" si="0"/>
        <v>20</v>
      </c>
      <c r="F33" s="60">
        <f>VLOOKUP($A33,'Return Data'!$B$7:$R$2292,11,0)</f>
        <v>12.3401</v>
      </c>
      <c r="G33" s="61">
        <f t="shared" si="1"/>
        <v>10</v>
      </c>
      <c r="H33" s="60">
        <f>VLOOKUP($A33,'Return Data'!$B$7:$R$2292,12,0)</f>
        <v>4.1657999999999999</v>
      </c>
      <c r="I33" s="61">
        <f t="shared" si="2"/>
        <v>11</v>
      </c>
      <c r="J33" s="60">
        <f>VLOOKUP($A33,'Return Data'!$B$7:$R$2292,13,0)</f>
        <v>5.94</v>
      </c>
      <c r="K33" s="61">
        <f>RANK(J33,J$8:J$33,0)</f>
        <v>13</v>
      </c>
      <c r="L33" s="60">
        <f>VLOOKUP($A33,'Return Data'!$B$7:$R$2292,17,0)</f>
        <v>33.7361</v>
      </c>
      <c r="M33" s="61">
        <f>RANK(L33,L$8:L$33,0)</f>
        <v>6</v>
      </c>
      <c r="N33" s="60">
        <f>VLOOKUP($A33,'Return Data'!$B$7:$R$2292,14,0)</f>
        <v>20.920500000000001</v>
      </c>
      <c r="O33" s="61">
        <f>RANK(N33,N$8:N$33,0)</f>
        <v>12</v>
      </c>
      <c r="P33" s="60">
        <f>VLOOKUP($A33,'Return Data'!$B$7:$R$2292,15,0)</f>
        <v>11.1393</v>
      </c>
      <c r="Q33" s="61">
        <f>RANK(P33,P$8:P$33,0)</f>
        <v>15</v>
      </c>
      <c r="R33" s="60">
        <f>VLOOKUP($A33,'Return Data'!$B$7:$R$2292,16,0)</f>
        <v>12.505100000000001</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18.319203846153844</v>
      </c>
      <c r="E35" s="69"/>
      <c r="F35" s="70">
        <f>AVERAGE(F8:F33)</f>
        <v>11.411707692307694</v>
      </c>
      <c r="G35" s="69"/>
      <c r="H35" s="70">
        <f>AVERAGE(H8:H33)</f>
        <v>3.3739038461538469</v>
      </c>
      <c r="I35" s="69"/>
      <c r="J35" s="70">
        <f>AVERAGE(J8:J33)</f>
        <v>6.2505999999999995</v>
      </c>
      <c r="K35" s="69"/>
      <c r="L35" s="70">
        <f>AVERAGE(L8:L33)</f>
        <v>31.140473076923072</v>
      </c>
      <c r="M35" s="69"/>
      <c r="N35" s="70">
        <f>AVERAGE(N8:N33)</f>
        <v>21.601504545454546</v>
      </c>
      <c r="O35" s="69"/>
      <c r="P35" s="70">
        <f>AVERAGE(P8:P33)</f>
        <v>12.173795238095238</v>
      </c>
      <c r="Q35" s="69"/>
      <c r="R35" s="70">
        <f>AVERAGE(R8:R33)</f>
        <v>15.90934230769231</v>
      </c>
      <c r="S35" s="71"/>
    </row>
    <row r="36" spans="1:19" x14ac:dyDescent="0.3">
      <c r="A36" s="68" t="s">
        <v>28</v>
      </c>
      <c r="B36" s="69"/>
      <c r="C36" s="69"/>
      <c r="D36" s="70">
        <f>MIN(D8:D33)</f>
        <v>14.91</v>
      </c>
      <c r="E36" s="69"/>
      <c r="F36" s="70">
        <f>MIN(F8:F33)</f>
        <v>2.2702</v>
      </c>
      <c r="G36" s="69"/>
      <c r="H36" s="70">
        <f>MIN(H8:H33)</f>
        <v>-7.4223999999999997</v>
      </c>
      <c r="I36" s="69"/>
      <c r="J36" s="70">
        <f>MIN(J8:J33)</f>
        <v>-6.2339000000000002</v>
      </c>
      <c r="K36" s="69"/>
      <c r="L36" s="70">
        <f>MIN(L8:L33)</f>
        <v>24.047599999999999</v>
      </c>
      <c r="M36" s="69"/>
      <c r="N36" s="70">
        <f>MIN(N8:N33)</f>
        <v>17.4648</v>
      </c>
      <c r="O36" s="69"/>
      <c r="P36" s="70">
        <f>MIN(P8:P33)</f>
        <v>7.7134999999999998</v>
      </c>
      <c r="Q36" s="69"/>
      <c r="R36" s="70">
        <f>MIN(R8:R33)</f>
        <v>11.771599999999999</v>
      </c>
      <c r="S36" s="71"/>
    </row>
    <row r="37" spans="1:19" ht="15" thickBot="1" x14ac:dyDescent="0.35">
      <c r="A37" s="72" t="s">
        <v>29</v>
      </c>
      <c r="B37" s="73"/>
      <c r="C37" s="73"/>
      <c r="D37" s="74">
        <f>MAX(D8:D33)</f>
        <v>22.3001</v>
      </c>
      <c r="E37" s="73"/>
      <c r="F37" s="74">
        <f>MAX(F8:F33)</f>
        <v>17.314499999999999</v>
      </c>
      <c r="G37" s="73"/>
      <c r="H37" s="74">
        <f>MAX(H8:H33)</f>
        <v>9.0434000000000001</v>
      </c>
      <c r="I37" s="73"/>
      <c r="J37" s="74">
        <f>MAX(J8:J33)</f>
        <v>17.151599999999998</v>
      </c>
      <c r="K37" s="73"/>
      <c r="L37" s="74">
        <f>MAX(L8:L33)</f>
        <v>37.999699999999997</v>
      </c>
      <c r="M37" s="73"/>
      <c r="N37" s="74">
        <f>MAX(N8:N33)</f>
        <v>27.66</v>
      </c>
      <c r="O37" s="73"/>
      <c r="P37" s="74">
        <f>MAX(P8:P33)</f>
        <v>15.378299999999999</v>
      </c>
      <c r="Q37" s="73"/>
      <c r="R37" s="74">
        <f>MAX(R8:R33)</f>
        <v>23.767099999999999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44817</v>
      </c>
      <c r="C8" s="60">
        <f>VLOOKUP($A8,'Return Data'!$B$7:$R$2292,4,0)</f>
        <v>55.38</v>
      </c>
      <c r="D8" s="60">
        <f>VLOOKUP($A8,'Return Data'!$B$7:$R$2292,10,0)</f>
        <v>13.5534</v>
      </c>
      <c r="E8" s="61">
        <f t="shared" ref="E8:E39" si="0">RANK(D8,D$8:D$63,0)</f>
        <v>54</v>
      </c>
      <c r="F8" s="60">
        <f>VLOOKUP($A8,'Return Data'!$B$7:$R$2292,11,0)</f>
        <v>8.9513999999999996</v>
      </c>
      <c r="G8" s="61">
        <f t="shared" ref="G8:G39" si="1">RANK(F8,F$8:F$63,0)</f>
        <v>49</v>
      </c>
      <c r="H8" s="60">
        <f>VLOOKUP($A8,'Return Data'!$B$7:$R$2292,12,0)</f>
        <v>-0.28810000000000002</v>
      </c>
      <c r="I8" s="61">
        <f t="shared" ref="I8:I39" si="2">RANK(H8,H$8:H$63,0)</f>
        <v>54</v>
      </c>
      <c r="J8" s="60">
        <f>VLOOKUP($A8,'Return Data'!$B$7:$R$2292,13,0)</f>
        <v>-1.2834000000000001</v>
      </c>
      <c r="K8" s="61">
        <f t="shared" ref="K8:K39" si="3">RANK(J8,J$8:J$63,0)</f>
        <v>54</v>
      </c>
      <c r="L8" s="60">
        <f>VLOOKUP($A8,'Return Data'!$B$7:$R$2292,17,0)</f>
        <v>14.4871</v>
      </c>
      <c r="M8" s="61">
        <f t="shared" ref="M8:M39" si="4">RANK(L8,L$8:L$63,0)</f>
        <v>56</v>
      </c>
      <c r="N8" s="60">
        <f>VLOOKUP($A8,'Return Data'!$B$7:$R$2292,14,0)</f>
        <v>12.3871</v>
      </c>
      <c r="O8" s="61">
        <f t="shared" ref="O8:O26" si="5">RANK(N8,N$8:N$63,0)</f>
        <v>54</v>
      </c>
      <c r="P8" s="60">
        <f>VLOOKUP($A8,'Return Data'!$B$7:$R$2292,15,0)</f>
        <v>7.8361999999999998</v>
      </c>
      <c r="Q8" s="61">
        <f>RANK(P8,P$8:P$63,0)</f>
        <v>40</v>
      </c>
      <c r="R8" s="60">
        <f>VLOOKUP($A8,'Return Data'!$B$7:$R$2292,16,0)</f>
        <v>14.037100000000001</v>
      </c>
      <c r="S8" s="62">
        <f t="shared" ref="S8:S39" si="6">RANK(R8,R$8:R$63,0)</f>
        <v>42</v>
      </c>
    </row>
    <row r="9" spans="1:20" x14ac:dyDescent="0.3">
      <c r="A9" s="58" t="s">
        <v>164</v>
      </c>
      <c r="B9" s="59">
        <f>VLOOKUP($A9,'Return Data'!$B$7:$R$2292,3,0)</f>
        <v>44817</v>
      </c>
      <c r="C9" s="60">
        <f>VLOOKUP($A9,'Return Data'!$B$7:$R$2292,4,0)</f>
        <v>45.98</v>
      </c>
      <c r="D9" s="60">
        <f>VLOOKUP($A9,'Return Data'!$B$7:$R$2292,10,0)</f>
        <v>14.1793</v>
      </c>
      <c r="E9" s="61">
        <f t="shared" si="0"/>
        <v>52</v>
      </c>
      <c r="F9" s="60">
        <f>VLOOKUP($A9,'Return Data'!$B$7:$R$2292,11,0)</f>
        <v>10.237399999999999</v>
      </c>
      <c r="G9" s="61">
        <f t="shared" si="1"/>
        <v>40</v>
      </c>
      <c r="H9" s="60">
        <f>VLOOKUP($A9,'Return Data'!$B$7:$R$2292,12,0)</f>
        <v>0.63470000000000004</v>
      </c>
      <c r="I9" s="61">
        <f t="shared" si="2"/>
        <v>52</v>
      </c>
      <c r="J9" s="60">
        <f>VLOOKUP($A9,'Return Data'!$B$7:$R$2292,13,0)</f>
        <v>-0.2387</v>
      </c>
      <c r="K9" s="61">
        <f t="shared" si="3"/>
        <v>53</v>
      </c>
      <c r="L9" s="60">
        <f>VLOOKUP($A9,'Return Data'!$B$7:$R$2292,17,0)</f>
        <v>15.533300000000001</v>
      </c>
      <c r="M9" s="61">
        <f t="shared" si="4"/>
        <v>55</v>
      </c>
      <c r="N9" s="60">
        <f>VLOOKUP($A9,'Return Data'!$B$7:$R$2292,14,0)</f>
        <v>13.519500000000001</v>
      </c>
      <c r="O9" s="61">
        <f t="shared" si="5"/>
        <v>53</v>
      </c>
      <c r="P9" s="60">
        <f>VLOOKUP($A9,'Return Data'!$B$7:$R$2292,15,0)</f>
        <v>8.8523999999999994</v>
      </c>
      <c r="Q9" s="61">
        <f>RANK(P9,P$8:P$63,0)</f>
        <v>39</v>
      </c>
      <c r="R9" s="60">
        <f>VLOOKUP($A9,'Return Data'!$B$7:$R$2292,16,0)</f>
        <v>14.876099999999999</v>
      </c>
      <c r="S9" s="62">
        <f t="shared" si="6"/>
        <v>31</v>
      </c>
    </row>
    <row r="10" spans="1:20" x14ac:dyDescent="0.3">
      <c r="A10" s="58" t="s">
        <v>165</v>
      </c>
      <c r="B10" s="59">
        <f>VLOOKUP($A10,'Return Data'!$B$7:$R$2292,3,0)</f>
        <v>44817</v>
      </c>
      <c r="C10" s="60">
        <f>VLOOKUP($A10,'Return Data'!$B$7:$R$2292,4,0)</f>
        <v>77.345500000000001</v>
      </c>
      <c r="D10" s="60">
        <f>VLOOKUP($A10,'Return Data'!$B$7:$R$2292,10,0)</f>
        <v>20.038499999999999</v>
      </c>
      <c r="E10" s="61">
        <f t="shared" si="0"/>
        <v>15</v>
      </c>
      <c r="F10" s="60">
        <f>VLOOKUP($A10,'Return Data'!$B$7:$R$2292,11,0)</f>
        <v>5.7632000000000003</v>
      </c>
      <c r="G10" s="61">
        <f t="shared" si="1"/>
        <v>55</v>
      </c>
      <c r="H10" s="60">
        <f>VLOOKUP($A10,'Return Data'!$B$7:$R$2292,12,0)</f>
        <v>-5.4210000000000003</v>
      </c>
      <c r="I10" s="61">
        <f t="shared" si="2"/>
        <v>56</v>
      </c>
      <c r="J10" s="60">
        <f>VLOOKUP($A10,'Return Data'!$B$7:$R$2292,13,0)</f>
        <v>-6.4581</v>
      </c>
      <c r="K10" s="61">
        <f t="shared" si="3"/>
        <v>56</v>
      </c>
      <c r="L10" s="60">
        <f>VLOOKUP($A10,'Return Data'!$B$7:$R$2292,17,0)</f>
        <v>23.384699999999999</v>
      </c>
      <c r="M10" s="61">
        <f t="shared" si="4"/>
        <v>50</v>
      </c>
      <c r="N10" s="60">
        <f>VLOOKUP($A10,'Return Data'!$B$7:$R$2292,14,0)</f>
        <v>17.424900000000001</v>
      </c>
      <c r="O10" s="61">
        <f t="shared" si="5"/>
        <v>48</v>
      </c>
      <c r="P10" s="60">
        <f>VLOOKUP($A10,'Return Data'!$B$7:$R$2292,15,0)</f>
        <v>13.060499999999999</v>
      </c>
      <c r="Q10" s="61">
        <f>RANK(P10,P$8:P$63,0)</f>
        <v>20</v>
      </c>
      <c r="R10" s="60">
        <f>VLOOKUP($A10,'Return Data'!$B$7:$R$2292,16,0)</f>
        <v>18.484400000000001</v>
      </c>
      <c r="S10" s="62">
        <f t="shared" si="6"/>
        <v>8</v>
      </c>
    </row>
    <row r="11" spans="1:20" x14ac:dyDescent="0.3">
      <c r="A11" s="58" t="s">
        <v>1967</v>
      </c>
      <c r="B11" s="59">
        <f>VLOOKUP($A11,'Return Data'!$B$7:$R$2292,3,0)</f>
        <v>44817</v>
      </c>
      <c r="C11" s="60">
        <f>VLOOKUP($A11,'Return Data'!$B$7:$R$2292,4,0)</f>
        <v>65.192499999999995</v>
      </c>
      <c r="D11" s="60">
        <f>VLOOKUP($A11,'Return Data'!$B$7:$R$2292,10,0)</f>
        <v>15.9481</v>
      </c>
      <c r="E11" s="61">
        <f t="shared" si="0"/>
        <v>45</v>
      </c>
      <c r="F11" s="60">
        <f>VLOOKUP($A11,'Return Data'!$B$7:$R$2292,11,0)</f>
        <v>7.4530000000000003</v>
      </c>
      <c r="G11" s="61">
        <f t="shared" si="1"/>
        <v>53</v>
      </c>
      <c r="H11" s="60">
        <f>VLOOKUP($A11,'Return Data'!$B$7:$R$2292,12,0)</f>
        <v>-0.1249</v>
      </c>
      <c r="I11" s="61">
        <f t="shared" si="2"/>
        <v>53</v>
      </c>
      <c r="J11" s="60">
        <f>VLOOKUP($A11,'Return Data'!$B$7:$R$2292,13,0)</f>
        <v>1.7726</v>
      </c>
      <c r="K11" s="61">
        <f t="shared" si="3"/>
        <v>49</v>
      </c>
      <c r="L11" s="60">
        <f>VLOOKUP($A11,'Return Data'!$B$7:$R$2292,17,0)</f>
        <v>23.065899999999999</v>
      </c>
      <c r="M11" s="61">
        <f t="shared" si="4"/>
        <v>51</v>
      </c>
      <c r="N11" s="60">
        <f>VLOOKUP($A11,'Return Data'!$B$7:$R$2292,14,0)</f>
        <v>18.282900000000001</v>
      </c>
      <c r="O11" s="61">
        <f t="shared" si="5"/>
        <v>43</v>
      </c>
      <c r="P11" s="60">
        <f>VLOOKUP($A11,'Return Data'!$B$7:$R$2292,15,0)</f>
        <v>11.324999999999999</v>
      </c>
      <c r="Q11" s="61">
        <f>RANK(P11,P$8:P$63,0)</f>
        <v>29</v>
      </c>
      <c r="R11" s="60">
        <f>VLOOKUP($A11,'Return Data'!$B$7:$R$2292,16,0)</f>
        <v>14.8385</v>
      </c>
      <c r="S11" s="62">
        <f t="shared" si="6"/>
        <v>33</v>
      </c>
    </row>
    <row r="12" spans="1:20" x14ac:dyDescent="0.3">
      <c r="A12" s="58" t="s">
        <v>2020</v>
      </c>
      <c r="B12" s="59">
        <f>VLOOKUP($A12,'Return Data'!$B$7:$R$2292,3,0)</f>
        <v>44817</v>
      </c>
      <c r="C12" s="60">
        <f>VLOOKUP($A12,'Return Data'!$B$7:$R$2292,4,0)</f>
        <v>18.3</v>
      </c>
      <c r="D12" s="60">
        <f>VLOOKUP($A12,'Return Data'!$B$7:$R$2292,10,0)</f>
        <v>22.983899999999998</v>
      </c>
      <c r="E12" s="61">
        <f t="shared" si="0"/>
        <v>4</v>
      </c>
      <c r="F12" s="60">
        <f>VLOOKUP($A12,'Return Data'!$B$7:$R$2292,11,0)</f>
        <v>10.241</v>
      </c>
      <c r="G12" s="61">
        <f t="shared" si="1"/>
        <v>39</v>
      </c>
      <c r="H12" s="60">
        <f>VLOOKUP($A12,'Return Data'!$B$7:$R$2292,12,0)</f>
        <v>0.77090000000000003</v>
      </c>
      <c r="I12" s="61">
        <f t="shared" si="2"/>
        <v>51</v>
      </c>
      <c r="J12" s="60">
        <f>VLOOKUP($A12,'Return Data'!$B$7:$R$2292,13,0)</f>
        <v>2.3490000000000002</v>
      </c>
      <c r="K12" s="61">
        <f t="shared" si="3"/>
        <v>46</v>
      </c>
      <c r="L12" s="60">
        <f>VLOOKUP($A12,'Return Data'!$B$7:$R$2292,17,0)</f>
        <v>33.837800000000001</v>
      </c>
      <c r="M12" s="61">
        <f t="shared" si="4"/>
        <v>18</v>
      </c>
      <c r="N12" s="60">
        <f>VLOOKUP($A12,'Return Data'!$B$7:$R$2292,14,0)</f>
        <v>30.543099999999999</v>
      </c>
      <c r="O12" s="61">
        <f t="shared" si="5"/>
        <v>13</v>
      </c>
      <c r="P12" s="60"/>
      <c r="Q12" s="61"/>
      <c r="R12" s="60">
        <f>VLOOKUP($A12,'Return Data'!$B$7:$R$2292,16,0)</f>
        <v>14.1472</v>
      </c>
      <c r="S12" s="62">
        <f t="shared" si="6"/>
        <v>41</v>
      </c>
    </row>
    <row r="13" spans="1:20" x14ac:dyDescent="0.3">
      <c r="A13" s="58" t="s">
        <v>2022</v>
      </c>
      <c r="B13" s="59">
        <f>VLOOKUP($A13,'Return Data'!$B$7:$R$2292,3,0)</f>
        <v>44817</v>
      </c>
      <c r="C13" s="60">
        <f>VLOOKUP($A13,'Return Data'!$B$7:$R$2292,4,0)</f>
        <v>21.84</v>
      </c>
      <c r="D13" s="60">
        <f>VLOOKUP($A13,'Return Data'!$B$7:$R$2292,10,0)</f>
        <v>23.459599999999998</v>
      </c>
      <c r="E13" s="61">
        <f t="shared" si="0"/>
        <v>1</v>
      </c>
      <c r="F13" s="60">
        <f>VLOOKUP($A13,'Return Data'!$B$7:$R$2292,11,0)</f>
        <v>9.6936</v>
      </c>
      <c r="G13" s="61">
        <f t="shared" si="1"/>
        <v>45</v>
      </c>
      <c r="H13" s="60">
        <f>VLOOKUP($A13,'Return Data'!$B$7:$R$2292,12,0)</f>
        <v>0.87760000000000005</v>
      </c>
      <c r="I13" s="61">
        <f t="shared" si="2"/>
        <v>50</v>
      </c>
      <c r="J13" s="60">
        <f>VLOOKUP($A13,'Return Data'!$B$7:$R$2292,13,0)</f>
        <v>0.92420000000000002</v>
      </c>
      <c r="K13" s="61">
        <f t="shared" si="3"/>
        <v>51</v>
      </c>
      <c r="L13" s="60">
        <f>VLOOKUP($A13,'Return Data'!$B$7:$R$2292,17,0)</f>
        <v>32.985900000000001</v>
      </c>
      <c r="M13" s="61">
        <f t="shared" si="4"/>
        <v>21</v>
      </c>
      <c r="N13" s="60">
        <f>VLOOKUP($A13,'Return Data'!$B$7:$R$2292,14,0)</f>
        <v>27.783999999999999</v>
      </c>
      <c r="O13" s="61">
        <f t="shared" si="5"/>
        <v>15</v>
      </c>
      <c r="P13" s="60"/>
      <c r="Q13" s="61"/>
      <c r="R13" s="60">
        <f>VLOOKUP($A13,'Return Data'!$B$7:$R$2292,16,0)</f>
        <v>22.1508</v>
      </c>
      <c r="S13" s="62">
        <f t="shared" si="6"/>
        <v>5</v>
      </c>
    </row>
    <row r="14" spans="1:20" x14ac:dyDescent="0.3">
      <c r="A14" s="58" t="s">
        <v>2024</v>
      </c>
      <c r="B14" s="59">
        <f>VLOOKUP($A14,'Return Data'!$B$7:$R$2292,3,0)</f>
        <v>44817</v>
      </c>
      <c r="C14" s="60">
        <f>VLOOKUP($A14,'Return Data'!$B$7:$R$2292,4,0)</f>
        <v>116</v>
      </c>
      <c r="D14" s="60">
        <f>VLOOKUP($A14,'Return Data'!$B$7:$R$2292,10,0)</f>
        <v>20.707599999999999</v>
      </c>
      <c r="E14" s="61">
        <f t="shared" si="0"/>
        <v>11</v>
      </c>
      <c r="F14" s="60">
        <f>VLOOKUP($A14,'Return Data'!$B$7:$R$2292,11,0)</f>
        <v>10.9093</v>
      </c>
      <c r="G14" s="61">
        <f t="shared" si="1"/>
        <v>34</v>
      </c>
      <c r="H14" s="60">
        <f>VLOOKUP($A14,'Return Data'!$B$7:$R$2292,12,0)</f>
        <v>1.9421999999999999</v>
      </c>
      <c r="I14" s="61">
        <f t="shared" si="2"/>
        <v>43</v>
      </c>
      <c r="J14" s="60">
        <f>VLOOKUP($A14,'Return Data'!$B$7:$R$2292,13,0)</f>
        <v>2.0318000000000001</v>
      </c>
      <c r="K14" s="61">
        <f t="shared" si="3"/>
        <v>47</v>
      </c>
      <c r="L14" s="60">
        <f>VLOOKUP($A14,'Return Data'!$B$7:$R$2292,17,0)</f>
        <v>32.212000000000003</v>
      </c>
      <c r="M14" s="61">
        <f t="shared" si="4"/>
        <v>23</v>
      </c>
      <c r="N14" s="60">
        <f>VLOOKUP($A14,'Return Data'!$B$7:$R$2292,14,0)</f>
        <v>29.070900000000002</v>
      </c>
      <c r="O14" s="61">
        <f t="shared" si="5"/>
        <v>14</v>
      </c>
      <c r="P14" s="60">
        <f>VLOOKUP($A14,'Return Data'!$B$7:$R$2292,15,0)</f>
        <v>16.401700000000002</v>
      </c>
      <c r="Q14" s="61">
        <f t="shared" ref="Q14:Q21" si="7">RANK(P14,P$8:P$63,0)</f>
        <v>6</v>
      </c>
      <c r="R14" s="60">
        <f>VLOOKUP($A14,'Return Data'!$B$7:$R$2292,16,0)</f>
        <v>17.945799999999998</v>
      </c>
      <c r="S14" s="62">
        <f t="shared" si="6"/>
        <v>12</v>
      </c>
    </row>
    <row r="15" spans="1:20" x14ac:dyDescent="0.3">
      <c r="A15" s="58" t="s">
        <v>171</v>
      </c>
      <c r="B15" s="59">
        <f>VLOOKUP($A15,'Return Data'!$B$7:$R$2292,3,0)</f>
        <v>44817</v>
      </c>
      <c r="C15" s="60">
        <f>VLOOKUP($A15,'Return Data'!$B$7:$R$2292,4,0)</f>
        <v>130.37</v>
      </c>
      <c r="D15" s="60">
        <f>VLOOKUP($A15,'Return Data'!$B$7:$R$2292,10,0)</f>
        <v>18.864000000000001</v>
      </c>
      <c r="E15" s="61">
        <f t="shared" si="0"/>
        <v>19</v>
      </c>
      <c r="F15" s="60">
        <f>VLOOKUP($A15,'Return Data'!$B$7:$R$2292,11,0)</f>
        <v>11.7521</v>
      </c>
      <c r="G15" s="61">
        <f t="shared" si="1"/>
        <v>27</v>
      </c>
      <c r="H15" s="60">
        <f>VLOOKUP($A15,'Return Data'!$B$7:$R$2292,12,0)</f>
        <v>3.9550000000000001</v>
      </c>
      <c r="I15" s="61">
        <f t="shared" si="2"/>
        <v>36</v>
      </c>
      <c r="J15" s="60">
        <f>VLOOKUP($A15,'Return Data'!$B$7:$R$2292,13,0)</f>
        <v>5.7769000000000004</v>
      </c>
      <c r="K15" s="61">
        <f t="shared" si="3"/>
        <v>36</v>
      </c>
      <c r="L15" s="60">
        <f>VLOOKUP($A15,'Return Data'!$B$7:$R$2292,17,0)</f>
        <v>31.8139</v>
      </c>
      <c r="M15" s="61">
        <f t="shared" si="4"/>
        <v>26</v>
      </c>
      <c r="N15" s="60">
        <f>VLOOKUP($A15,'Return Data'!$B$7:$R$2292,14,0)</f>
        <v>26.402999999999999</v>
      </c>
      <c r="O15" s="61">
        <f t="shared" si="5"/>
        <v>16</v>
      </c>
      <c r="P15" s="60">
        <f>VLOOKUP($A15,'Return Data'!$B$7:$R$2292,15,0)</f>
        <v>17.5578</v>
      </c>
      <c r="Q15" s="61">
        <f t="shared" si="7"/>
        <v>3</v>
      </c>
      <c r="R15" s="60">
        <f>VLOOKUP($A15,'Return Data'!$B$7:$R$2292,16,0)</f>
        <v>16.398</v>
      </c>
      <c r="S15" s="62">
        <f t="shared" si="6"/>
        <v>18</v>
      </c>
    </row>
    <row r="16" spans="1:20" x14ac:dyDescent="0.3">
      <c r="A16" s="58" t="s">
        <v>172</v>
      </c>
      <c r="B16" s="59">
        <f>VLOOKUP($A16,'Return Data'!$B$7:$R$2292,3,0)</f>
        <v>44817</v>
      </c>
      <c r="C16" s="60">
        <f>VLOOKUP($A16,'Return Data'!$B$7:$R$2292,4,0)</f>
        <v>91.335999999999999</v>
      </c>
      <c r="D16" s="60">
        <f>VLOOKUP($A16,'Return Data'!$B$7:$R$2292,10,0)</f>
        <v>16.430199999999999</v>
      </c>
      <c r="E16" s="61">
        <f t="shared" si="0"/>
        <v>40</v>
      </c>
      <c r="F16" s="60">
        <f>VLOOKUP($A16,'Return Data'!$B$7:$R$2292,11,0)</f>
        <v>10.583</v>
      </c>
      <c r="G16" s="61">
        <f t="shared" si="1"/>
        <v>36</v>
      </c>
      <c r="H16" s="60">
        <f>VLOOKUP($A16,'Return Data'!$B$7:$R$2292,12,0)</f>
        <v>5.4092000000000002</v>
      </c>
      <c r="I16" s="61">
        <f t="shared" si="2"/>
        <v>29</v>
      </c>
      <c r="J16" s="60">
        <f>VLOOKUP($A16,'Return Data'!$B$7:$R$2292,13,0)</f>
        <v>4.7526999999999999</v>
      </c>
      <c r="K16" s="61">
        <f t="shared" si="3"/>
        <v>41</v>
      </c>
      <c r="L16" s="60">
        <f>VLOOKUP($A16,'Return Data'!$B$7:$R$2292,17,0)</f>
        <v>33.432699999999997</v>
      </c>
      <c r="M16" s="61">
        <f t="shared" si="4"/>
        <v>19</v>
      </c>
      <c r="N16" s="60">
        <f>VLOOKUP($A16,'Return Data'!$B$7:$R$2292,14,0)</f>
        <v>22.474</v>
      </c>
      <c r="O16" s="61">
        <f t="shared" si="5"/>
        <v>25</v>
      </c>
      <c r="P16" s="60">
        <f>VLOOKUP($A16,'Return Data'!$B$7:$R$2292,15,0)</f>
        <v>14.149100000000001</v>
      </c>
      <c r="Q16" s="61">
        <f t="shared" si="7"/>
        <v>13</v>
      </c>
      <c r="R16" s="60">
        <f>VLOOKUP($A16,'Return Data'!$B$7:$R$2292,16,0)</f>
        <v>17.601600000000001</v>
      </c>
      <c r="S16" s="62">
        <f t="shared" si="6"/>
        <v>13</v>
      </c>
    </row>
    <row r="17" spans="1:19" x14ac:dyDescent="0.3">
      <c r="A17" s="58" t="s">
        <v>173</v>
      </c>
      <c r="B17" s="59">
        <f>VLOOKUP($A17,'Return Data'!$B$7:$R$2292,3,0)</f>
        <v>44817</v>
      </c>
      <c r="C17" s="60">
        <f>VLOOKUP($A17,'Return Data'!$B$7:$R$2292,4,0)</f>
        <v>83.06</v>
      </c>
      <c r="D17" s="60">
        <f>VLOOKUP($A17,'Return Data'!$B$7:$R$2292,10,0)</f>
        <v>18.437200000000001</v>
      </c>
      <c r="E17" s="61">
        <f t="shared" si="0"/>
        <v>25</v>
      </c>
      <c r="F17" s="60">
        <f>VLOOKUP($A17,'Return Data'!$B$7:$R$2292,11,0)</f>
        <v>10.5403</v>
      </c>
      <c r="G17" s="61">
        <f t="shared" si="1"/>
        <v>38</v>
      </c>
      <c r="H17" s="60">
        <f>VLOOKUP($A17,'Return Data'!$B$7:$R$2292,12,0)</f>
        <v>4.6227</v>
      </c>
      <c r="I17" s="61">
        <f t="shared" si="2"/>
        <v>33</v>
      </c>
      <c r="J17" s="60">
        <f>VLOOKUP($A17,'Return Data'!$B$7:$R$2292,13,0)</f>
        <v>6.7746000000000004</v>
      </c>
      <c r="K17" s="61">
        <f t="shared" si="3"/>
        <v>33</v>
      </c>
      <c r="L17" s="60">
        <f>VLOOKUP($A17,'Return Data'!$B$7:$R$2292,17,0)</f>
        <v>28.772500000000001</v>
      </c>
      <c r="M17" s="61">
        <f t="shared" si="4"/>
        <v>42</v>
      </c>
      <c r="N17" s="60">
        <f>VLOOKUP($A17,'Return Data'!$B$7:$R$2292,14,0)</f>
        <v>20.312000000000001</v>
      </c>
      <c r="O17" s="61">
        <f t="shared" si="5"/>
        <v>35</v>
      </c>
      <c r="P17" s="60">
        <f>VLOOKUP($A17,'Return Data'!$B$7:$R$2292,15,0)</f>
        <v>12.184200000000001</v>
      </c>
      <c r="Q17" s="61">
        <f t="shared" si="7"/>
        <v>26</v>
      </c>
      <c r="R17" s="60">
        <f>VLOOKUP($A17,'Return Data'!$B$7:$R$2292,16,0)</f>
        <v>14.8695</v>
      </c>
      <c r="S17" s="62">
        <f t="shared" si="6"/>
        <v>32</v>
      </c>
    </row>
    <row r="18" spans="1:19" x14ac:dyDescent="0.3">
      <c r="A18" s="58" t="s">
        <v>175</v>
      </c>
      <c r="B18" s="59">
        <f>VLOOKUP($A18,'Return Data'!$B$7:$R$2292,3,0)</f>
        <v>44817</v>
      </c>
      <c r="C18" s="60">
        <f>VLOOKUP($A18,'Return Data'!$B$7:$R$2292,4,0)</f>
        <v>989.97</v>
      </c>
      <c r="D18" s="60">
        <f>VLOOKUP($A18,'Return Data'!$B$7:$R$2292,10,0)</f>
        <v>17.497699999999998</v>
      </c>
      <c r="E18" s="61">
        <f t="shared" si="0"/>
        <v>34</v>
      </c>
      <c r="F18" s="60">
        <f>VLOOKUP($A18,'Return Data'!$B$7:$R$2292,11,0)</f>
        <v>11.7737</v>
      </c>
      <c r="G18" s="61">
        <f t="shared" si="1"/>
        <v>25</v>
      </c>
      <c r="H18" s="60">
        <f>VLOOKUP($A18,'Return Data'!$B$7:$R$2292,12,0)</f>
        <v>4.8384</v>
      </c>
      <c r="I18" s="61">
        <f t="shared" si="2"/>
        <v>32</v>
      </c>
      <c r="J18" s="60">
        <f>VLOOKUP($A18,'Return Data'!$B$7:$R$2292,13,0)</f>
        <v>10.2258</v>
      </c>
      <c r="K18" s="61">
        <f t="shared" si="3"/>
        <v>18</v>
      </c>
      <c r="L18" s="60">
        <f>VLOOKUP($A18,'Return Data'!$B$7:$R$2292,17,0)</f>
        <v>35.097499999999997</v>
      </c>
      <c r="M18" s="61">
        <f t="shared" si="4"/>
        <v>15</v>
      </c>
      <c r="N18" s="60">
        <f>VLOOKUP($A18,'Return Data'!$B$7:$R$2292,14,0)</f>
        <v>19.878499999999999</v>
      </c>
      <c r="O18" s="61">
        <f t="shared" si="5"/>
        <v>38</v>
      </c>
      <c r="P18" s="60">
        <f>VLOOKUP($A18,'Return Data'!$B$7:$R$2292,15,0)</f>
        <v>12.3239</v>
      </c>
      <c r="Q18" s="61">
        <f t="shared" si="7"/>
        <v>24</v>
      </c>
      <c r="R18" s="60">
        <f>VLOOKUP($A18,'Return Data'!$B$7:$R$2292,16,0)</f>
        <v>15.5923</v>
      </c>
      <c r="S18" s="62">
        <f t="shared" si="6"/>
        <v>28</v>
      </c>
    </row>
    <row r="19" spans="1:19" x14ac:dyDescent="0.3">
      <c r="A19" s="58" t="s">
        <v>177</v>
      </c>
      <c r="B19" s="59">
        <f>VLOOKUP($A19,'Return Data'!$B$7:$R$2292,3,0)</f>
        <v>44817</v>
      </c>
      <c r="C19" s="60">
        <f>VLOOKUP($A19,'Return Data'!$B$7:$R$2292,4,0)</f>
        <v>859.952</v>
      </c>
      <c r="D19" s="60">
        <f>VLOOKUP($A19,'Return Data'!$B$7:$R$2292,10,0)</f>
        <v>16.537099999999999</v>
      </c>
      <c r="E19" s="61">
        <f t="shared" si="0"/>
        <v>39</v>
      </c>
      <c r="F19" s="60">
        <f>VLOOKUP($A19,'Return Data'!$B$7:$R$2292,11,0)</f>
        <v>16.0288</v>
      </c>
      <c r="G19" s="61">
        <f t="shared" si="1"/>
        <v>9</v>
      </c>
      <c r="H19" s="60">
        <f>VLOOKUP($A19,'Return Data'!$B$7:$R$2292,12,0)</f>
        <v>10.078099999999999</v>
      </c>
      <c r="I19" s="61">
        <f t="shared" si="2"/>
        <v>8</v>
      </c>
      <c r="J19" s="60">
        <f>VLOOKUP($A19,'Return Data'!$B$7:$R$2292,13,0)</f>
        <v>13.440899999999999</v>
      </c>
      <c r="K19" s="61">
        <f t="shared" si="3"/>
        <v>12</v>
      </c>
      <c r="L19" s="60">
        <f>VLOOKUP($A19,'Return Data'!$B$7:$R$2292,17,0)</f>
        <v>32.671500000000002</v>
      </c>
      <c r="M19" s="61">
        <f t="shared" si="4"/>
        <v>22</v>
      </c>
      <c r="N19" s="60">
        <f>VLOOKUP($A19,'Return Data'!$B$7:$R$2292,14,0)</f>
        <v>19.160599999999999</v>
      </c>
      <c r="O19" s="61">
        <f t="shared" si="5"/>
        <v>42</v>
      </c>
      <c r="P19" s="60">
        <f>VLOOKUP($A19,'Return Data'!$B$7:$R$2292,15,0)</f>
        <v>10.315200000000001</v>
      </c>
      <c r="Q19" s="61">
        <f t="shared" si="7"/>
        <v>35</v>
      </c>
      <c r="R19" s="60">
        <f>VLOOKUP($A19,'Return Data'!$B$7:$R$2292,16,0)</f>
        <v>13.8582</v>
      </c>
      <c r="S19" s="62">
        <f t="shared" si="6"/>
        <v>46</v>
      </c>
    </row>
    <row r="20" spans="1:19" x14ac:dyDescent="0.3">
      <c r="A20" s="58" t="s">
        <v>178</v>
      </c>
      <c r="B20" s="59">
        <f>VLOOKUP($A20,'Return Data'!$B$7:$R$2292,3,0)</f>
        <v>44817</v>
      </c>
      <c r="C20" s="60">
        <f>VLOOKUP($A20,'Return Data'!$B$7:$R$2292,4,0)</f>
        <v>63.636000000000003</v>
      </c>
      <c r="D20" s="60">
        <f>VLOOKUP($A20,'Return Data'!$B$7:$R$2292,10,0)</f>
        <v>18.4878</v>
      </c>
      <c r="E20" s="61">
        <f t="shared" si="0"/>
        <v>23</v>
      </c>
      <c r="F20" s="60">
        <f>VLOOKUP($A20,'Return Data'!$B$7:$R$2292,11,0)</f>
        <v>10.572699999999999</v>
      </c>
      <c r="G20" s="61">
        <f t="shared" si="1"/>
        <v>37</v>
      </c>
      <c r="H20" s="60">
        <f>VLOOKUP($A20,'Return Data'!$B$7:$R$2292,12,0)</f>
        <v>3.6791999999999998</v>
      </c>
      <c r="I20" s="61">
        <f t="shared" si="2"/>
        <v>38</v>
      </c>
      <c r="J20" s="60">
        <f>VLOOKUP($A20,'Return Data'!$B$7:$R$2292,13,0)</f>
        <v>7.0490000000000004</v>
      </c>
      <c r="K20" s="61">
        <f t="shared" si="3"/>
        <v>31</v>
      </c>
      <c r="L20" s="60">
        <f>VLOOKUP($A20,'Return Data'!$B$7:$R$2292,17,0)</f>
        <v>29.8672</v>
      </c>
      <c r="M20" s="61">
        <f t="shared" si="4"/>
        <v>39</v>
      </c>
      <c r="N20" s="60">
        <f>VLOOKUP($A20,'Return Data'!$B$7:$R$2292,14,0)</f>
        <v>20.0122</v>
      </c>
      <c r="O20" s="61">
        <f t="shared" si="5"/>
        <v>36</v>
      </c>
      <c r="P20" s="60">
        <f>VLOOKUP($A20,'Return Data'!$B$7:$R$2292,15,0)</f>
        <v>10.780799999999999</v>
      </c>
      <c r="Q20" s="61">
        <f t="shared" si="7"/>
        <v>33</v>
      </c>
      <c r="R20" s="60">
        <f>VLOOKUP($A20,'Return Data'!$B$7:$R$2292,16,0)</f>
        <v>14.598699999999999</v>
      </c>
      <c r="S20" s="62">
        <f t="shared" si="6"/>
        <v>37</v>
      </c>
    </row>
    <row r="21" spans="1:19" x14ac:dyDescent="0.3">
      <c r="A21" s="58" t="s">
        <v>179</v>
      </c>
      <c r="B21" s="59">
        <f>VLOOKUP($A21,'Return Data'!$B$7:$R$2292,3,0)</f>
        <v>44817</v>
      </c>
      <c r="C21" s="60">
        <f>VLOOKUP($A21,'Return Data'!$B$7:$R$2292,4,0)</f>
        <v>668.4</v>
      </c>
      <c r="D21" s="60">
        <f>VLOOKUP($A21,'Return Data'!$B$7:$R$2292,10,0)</f>
        <v>15.4285</v>
      </c>
      <c r="E21" s="61">
        <f t="shared" si="0"/>
        <v>48</v>
      </c>
      <c r="F21" s="60">
        <f>VLOOKUP($A21,'Return Data'!$B$7:$R$2292,11,0)</f>
        <v>8.7235999999999994</v>
      </c>
      <c r="G21" s="61">
        <f t="shared" si="1"/>
        <v>50</v>
      </c>
      <c r="H21" s="60">
        <f>VLOOKUP($A21,'Return Data'!$B$7:$R$2292,12,0)</f>
        <v>3.7115</v>
      </c>
      <c r="I21" s="61">
        <f t="shared" si="2"/>
        <v>37</v>
      </c>
      <c r="J21" s="60">
        <f>VLOOKUP($A21,'Return Data'!$B$7:$R$2292,13,0)</f>
        <v>5.6040999999999999</v>
      </c>
      <c r="K21" s="61">
        <f t="shared" si="3"/>
        <v>37</v>
      </c>
      <c r="L21" s="60">
        <f>VLOOKUP($A21,'Return Data'!$B$7:$R$2292,17,0)</f>
        <v>31.065899999999999</v>
      </c>
      <c r="M21" s="61">
        <f t="shared" si="4"/>
        <v>31</v>
      </c>
      <c r="N21" s="60">
        <f>VLOOKUP($A21,'Return Data'!$B$7:$R$2292,14,0)</f>
        <v>20.373699999999999</v>
      </c>
      <c r="O21" s="61">
        <f t="shared" si="5"/>
        <v>34</v>
      </c>
      <c r="P21" s="60">
        <f>VLOOKUP($A21,'Return Data'!$B$7:$R$2292,15,0)</f>
        <v>14.1127</v>
      </c>
      <c r="Q21" s="61">
        <f t="shared" si="7"/>
        <v>14</v>
      </c>
      <c r="R21" s="60">
        <f>VLOOKUP($A21,'Return Data'!$B$7:$R$2292,16,0)</f>
        <v>15.944800000000001</v>
      </c>
      <c r="S21" s="62">
        <f t="shared" si="6"/>
        <v>23</v>
      </c>
    </row>
    <row r="22" spans="1:19" x14ac:dyDescent="0.3">
      <c r="A22" s="58" t="s">
        <v>180</v>
      </c>
      <c r="B22" s="59">
        <f>VLOOKUP($A22,'Return Data'!$B$7:$R$2292,3,0)</f>
        <v>44817</v>
      </c>
      <c r="C22" s="60">
        <f>VLOOKUP($A22,'Return Data'!$B$7:$R$2292,4,0)</f>
        <v>18.420000000000002</v>
      </c>
      <c r="D22" s="60">
        <f>VLOOKUP($A22,'Return Data'!$B$7:$R$2292,10,0)</f>
        <v>18.076899999999998</v>
      </c>
      <c r="E22" s="61">
        <f t="shared" si="0"/>
        <v>27</v>
      </c>
      <c r="F22" s="60">
        <f>VLOOKUP($A22,'Return Data'!$B$7:$R$2292,11,0)</f>
        <v>19.377800000000001</v>
      </c>
      <c r="G22" s="61">
        <f t="shared" si="1"/>
        <v>2</v>
      </c>
      <c r="H22" s="60">
        <f>VLOOKUP($A22,'Return Data'!$B$7:$R$2292,12,0)</f>
        <v>12.5229</v>
      </c>
      <c r="I22" s="61">
        <f t="shared" si="2"/>
        <v>2</v>
      </c>
      <c r="J22" s="60">
        <f>VLOOKUP($A22,'Return Data'!$B$7:$R$2292,13,0)</f>
        <v>17.925699999999999</v>
      </c>
      <c r="K22" s="61">
        <f t="shared" si="3"/>
        <v>7</v>
      </c>
      <c r="L22" s="60">
        <f>VLOOKUP($A22,'Return Data'!$B$7:$R$2292,17,0)</f>
        <v>32.159599999999998</v>
      </c>
      <c r="M22" s="61">
        <f t="shared" si="4"/>
        <v>24</v>
      </c>
      <c r="N22" s="60">
        <f>VLOOKUP($A22,'Return Data'!$B$7:$R$2292,14,0)</f>
        <v>20.931000000000001</v>
      </c>
      <c r="O22" s="61">
        <f t="shared" si="5"/>
        <v>31</v>
      </c>
      <c r="P22" s="60"/>
      <c r="Q22" s="61"/>
      <c r="R22" s="60">
        <f>VLOOKUP($A22,'Return Data'!$B$7:$R$2292,16,0)</f>
        <v>14.610300000000001</v>
      </c>
      <c r="S22" s="62">
        <f t="shared" si="6"/>
        <v>36</v>
      </c>
    </row>
    <row r="23" spans="1:19" x14ac:dyDescent="0.3">
      <c r="A23" s="58" t="s">
        <v>181</v>
      </c>
      <c r="B23" s="59">
        <f>VLOOKUP($A23,'Return Data'!$B$7:$R$2292,3,0)</f>
        <v>44817</v>
      </c>
      <c r="C23" s="60">
        <f>VLOOKUP($A23,'Return Data'!$B$7:$R$2292,4,0)</f>
        <v>44.84</v>
      </c>
      <c r="D23" s="60">
        <f>VLOOKUP($A23,'Return Data'!$B$7:$R$2292,10,0)</f>
        <v>19.5733</v>
      </c>
      <c r="E23" s="61">
        <f t="shared" si="0"/>
        <v>17</v>
      </c>
      <c r="F23" s="60">
        <f>VLOOKUP($A23,'Return Data'!$B$7:$R$2292,11,0)</f>
        <v>11.403700000000001</v>
      </c>
      <c r="G23" s="61">
        <f t="shared" si="1"/>
        <v>28</v>
      </c>
      <c r="H23" s="60">
        <f>VLOOKUP($A23,'Return Data'!$B$7:$R$2292,12,0)</f>
        <v>5.8795999999999999</v>
      </c>
      <c r="I23" s="61">
        <f t="shared" si="2"/>
        <v>25</v>
      </c>
      <c r="J23" s="60">
        <f>VLOOKUP($A23,'Return Data'!$B$7:$R$2292,13,0)</f>
        <v>7.1702000000000004</v>
      </c>
      <c r="K23" s="61">
        <f t="shared" si="3"/>
        <v>30</v>
      </c>
      <c r="L23" s="60">
        <f>VLOOKUP($A23,'Return Data'!$B$7:$R$2292,17,0)</f>
        <v>28.002700000000001</v>
      </c>
      <c r="M23" s="61">
        <f t="shared" si="4"/>
        <v>44</v>
      </c>
      <c r="N23" s="60">
        <f>VLOOKUP($A23,'Return Data'!$B$7:$R$2292,14,0)</f>
        <v>18.1859</v>
      </c>
      <c r="O23" s="61">
        <f t="shared" si="5"/>
        <v>44</v>
      </c>
      <c r="P23" s="60">
        <f>VLOOKUP($A23,'Return Data'!$B$7:$R$2292,15,0)</f>
        <v>11.372999999999999</v>
      </c>
      <c r="Q23" s="61">
        <f>RANK(P23,P$8:P$63,0)</f>
        <v>28</v>
      </c>
      <c r="R23" s="60">
        <f>VLOOKUP($A23,'Return Data'!$B$7:$R$2292,16,0)</f>
        <v>18.1129</v>
      </c>
      <c r="S23" s="62">
        <f t="shared" si="6"/>
        <v>11</v>
      </c>
    </row>
    <row r="24" spans="1:19" x14ac:dyDescent="0.3">
      <c r="A24" s="58" t="s">
        <v>182</v>
      </c>
      <c r="B24" s="59">
        <f>VLOOKUP($A24,'Return Data'!$B$7:$R$2292,3,0)</f>
        <v>44817</v>
      </c>
      <c r="C24" s="60">
        <f>VLOOKUP($A24,'Return Data'!$B$7:$R$2292,4,0)</f>
        <v>112.85899999999999</v>
      </c>
      <c r="D24" s="60">
        <f>VLOOKUP($A24,'Return Data'!$B$7:$R$2292,10,0)</f>
        <v>16.145900000000001</v>
      </c>
      <c r="E24" s="61">
        <f t="shared" si="0"/>
        <v>42</v>
      </c>
      <c r="F24" s="60">
        <f>VLOOKUP($A24,'Return Data'!$B$7:$R$2292,11,0)</f>
        <v>9.9025999999999996</v>
      </c>
      <c r="G24" s="61">
        <f t="shared" si="1"/>
        <v>43</v>
      </c>
      <c r="H24" s="60">
        <f>VLOOKUP($A24,'Return Data'!$B$7:$R$2292,12,0)</f>
        <v>5.7920999999999996</v>
      </c>
      <c r="I24" s="61">
        <f t="shared" si="2"/>
        <v>27</v>
      </c>
      <c r="J24" s="60">
        <f>VLOOKUP($A24,'Return Data'!$B$7:$R$2292,13,0)</f>
        <v>11.0161</v>
      </c>
      <c r="K24" s="61">
        <f t="shared" si="3"/>
        <v>16</v>
      </c>
      <c r="L24" s="60">
        <f>VLOOKUP($A24,'Return Data'!$B$7:$R$2292,17,0)</f>
        <v>39.366700000000002</v>
      </c>
      <c r="M24" s="61">
        <f t="shared" si="4"/>
        <v>13</v>
      </c>
      <c r="N24" s="60">
        <f>VLOOKUP($A24,'Return Data'!$B$7:$R$2292,14,0)</f>
        <v>26.309000000000001</v>
      </c>
      <c r="O24" s="61">
        <f t="shared" si="5"/>
        <v>17</v>
      </c>
      <c r="P24" s="60">
        <f>VLOOKUP($A24,'Return Data'!$B$7:$R$2292,15,0)</f>
        <v>14.7845</v>
      </c>
      <c r="Q24" s="61">
        <f>RANK(P24,P$8:P$63,0)</f>
        <v>9</v>
      </c>
      <c r="R24" s="60">
        <f>VLOOKUP($A24,'Return Data'!$B$7:$R$2292,16,0)</f>
        <v>18.180900000000001</v>
      </c>
      <c r="S24" s="62">
        <f t="shared" si="6"/>
        <v>10</v>
      </c>
    </row>
    <row r="25" spans="1:19" x14ac:dyDescent="0.3">
      <c r="A25" s="58" t="s">
        <v>183</v>
      </c>
      <c r="B25" s="59">
        <f>VLOOKUP($A25,'Return Data'!$B$7:$R$2292,3,0)</f>
        <v>44817</v>
      </c>
      <c r="C25" s="60">
        <f>VLOOKUP($A25,'Return Data'!$B$7:$R$2292,4,0)</f>
        <v>14.99</v>
      </c>
      <c r="D25" s="60">
        <f>VLOOKUP($A25,'Return Data'!$B$7:$R$2292,10,0)</f>
        <v>15.574400000000001</v>
      </c>
      <c r="E25" s="61">
        <f t="shared" si="0"/>
        <v>47</v>
      </c>
      <c r="F25" s="60">
        <f>VLOOKUP($A25,'Return Data'!$B$7:$R$2292,11,0)</f>
        <v>10.954800000000001</v>
      </c>
      <c r="G25" s="61">
        <f t="shared" si="1"/>
        <v>33</v>
      </c>
      <c r="H25" s="60">
        <f>VLOOKUP($A25,'Return Data'!$B$7:$R$2292,12,0)</f>
        <v>4.0972</v>
      </c>
      <c r="I25" s="61">
        <f t="shared" si="2"/>
        <v>35</v>
      </c>
      <c r="J25" s="60">
        <f>VLOOKUP($A25,'Return Data'!$B$7:$R$2292,13,0)</f>
        <v>5.7869000000000002</v>
      </c>
      <c r="K25" s="61">
        <f t="shared" si="3"/>
        <v>35</v>
      </c>
      <c r="L25" s="60">
        <f>VLOOKUP($A25,'Return Data'!$B$7:$R$2292,17,0)</f>
        <v>24.430700000000002</v>
      </c>
      <c r="M25" s="61">
        <f t="shared" si="4"/>
        <v>49</v>
      </c>
      <c r="N25" s="60">
        <f>VLOOKUP($A25,'Return Data'!$B$7:$R$2292,14,0)</f>
        <v>16.773</v>
      </c>
      <c r="O25" s="61">
        <f t="shared" si="5"/>
        <v>51</v>
      </c>
      <c r="P25" s="60"/>
      <c r="Q25" s="61"/>
      <c r="R25" s="60">
        <f>VLOOKUP($A25,'Return Data'!$B$7:$R$2292,16,0)</f>
        <v>8.9699000000000009</v>
      </c>
      <c r="S25" s="62">
        <f t="shared" si="6"/>
        <v>56</v>
      </c>
    </row>
    <row r="26" spans="1:19" x14ac:dyDescent="0.3">
      <c r="A26" s="58" t="s">
        <v>184</v>
      </c>
      <c r="B26" s="59">
        <f>VLOOKUP($A26,'Return Data'!$B$7:$R$2292,3,0)</f>
        <v>44817</v>
      </c>
      <c r="C26" s="60">
        <f>VLOOKUP($A26,'Return Data'!$B$7:$R$2292,4,0)</f>
        <v>92.53</v>
      </c>
      <c r="D26" s="60">
        <f>VLOOKUP($A26,'Return Data'!$B$7:$R$2292,10,0)</f>
        <v>15.8363</v>
      </c>
      <c r="E26" s="61">
        <f t="shared" si="0"/>
        <v>46</v>
      </c>
      <c r="F26" s="60">
        <f>VLOOKUP($A26,'Return Data'!$B$7:$R$2292,11,0)</f>
        <v>5.4592999999999998</v>
      </c>
      <c r="G26" s="61">
        <f t="shared" si="1"/>
        <v>56</v>
      </c>
      <c r="H26" s="60">
        <f>VLOOKUP($A26,'Return Data'!$B$7:$R$2292,12,0)</f>
        <v>-3.3325999999999998</v>
      </c>
      <c r="I26" s="61">
        <f t="shared" si="2"/>
        <v>55</v>
      </c>
      <c r="J26" s="60">
        <f>VLOOKUP($A26,'Return Data'!$B$7:$R$2292,13,0)</f>
        <v>0.4778</v>
      </c>
      <c r="K26" s="61">
        <f t="shared" si="3"/>
        <v>52</v>
      </c>
      <c r="L26" s="60">
        <f>VLOOKUP($A26,'Return Data'!$B$7:$R$2292,17,0)</f>
        <v>25.049399999999999</v>
      </c>
      <c r="M26" s="61">
        <f t="shared" si="4"/>
        <v>48</v>
      </c>
      <c r="N26" s="60">
        <f>VLOOKUP($A26,'Return Data'!$B$7:$R$2292,14,0)</f>
        <v>20.000499999999999</v>
      </c>
      <c r="O26" s="61">
        <f t="shared" si="5"/>
        <v>37</v>
      </c>
      <c r="P26" s="60">
        <f>VLOOKUP($A26,'Return Data'!$B$7:$R$2292,15,0)</f>
        <v>13.5778</v>
      </c>
      <c r="Q26" s="61">
        <f>RANK(P26,P$8:P$63,0)</f>
        <v>16</v>
      </c>
      <c r="R26" s="60">
        <f>VLOOKUP($A26,'Return Data'!$B$7:$R$2292,16,0)</f>
        <v>17.257100000000001</v>
      </c>
      <c r="S26" s="62">
        <f t="shared" si="6"/>
        <v>14</v>
      </c>
    </row>
    <row r="27" spans="1:19" x14ac:dyDescent="0.3">
      <c r="A27" s="58" t="s">
        <v>185</v>
      </c>
      <c r="B27" s="59">
        <f>VLOOKUP($A27,'Return Data'!$B$7:$R$2292,3,0)</f>
        <v>44817</v>
      </c>
      <c r="C27" s="60">
        <f>VLOOKUP($A27,'Return Data'!$B$7:$R$2292,4,0)</f>
        <v>15.193</v>
      </c>
      <c r="D27" s="60">
        <f>VLOOKUP($A27,'Return Data'!$B$7:$R$2292,10,0)</f>
        <v>16.022300000000001</v>
      </c>
      <c r="E27" s="61">
        <f t="shared" si="0"/>
        <v>44</v>
      </c>
      <c r="F27" s="60">
        <f>VLOOKUP($A27,'Return Data'!$B$7:$R$2292,11,0)</f>
        <v>10.789400000000001</v>
      </c>
      <c r="G27" s="61">
        <f t="shared" si="1"/>
        <v>35</v>
      </c>
      <c r="H27" s="60">
        <f>VLOOKUP($A27,'Return Data'!$B$7:$R$2292,12,0)</f>
        <v>1.2995000000000001</v>
      </c>
      <c r="I27" s="61">
        <f t="shared" si="2"/>
        <v>48</v>
      </c>
      <c r="J27" s="60">
        <f>VLOOKUP($A27,'Return Data'!$B$7:$R$2292,13,0)</f>
        <v>-2.2770000000000001</v>
      </c>
      <c r="K27" s="61">
        <f t="shared" si="3"/>
        <v>55</v>
      </c>
      <c r="L27" s="60">
        <f>VLOOKUP($A27,'Return Data'!$B$7:$R$2292,17,0)</f>
        <v>22.502400000000002</v>
      </c>
      <c r="M27" s="61">
        <f t="shared" si="4"/>
        <v>53</v>
      </c>
      <c r="N27" s="60"/>
      <c r="O27" s="61"/>
      <c r="P27" s="60"/>
      <c r="Q27" s="61"/>
      <c r="R27" s="60">
        <f>VLOOKUP($A27,'Return Data'!$B$7:$R$2292,16,0)</f>
        <v>15.475</v>
      </c>
      <c r="S27" s="62">
        <f t="shared" si="6"/>
        <v>29</v>
      </c>
    </row>
    <row r="28" spans="1:19" x14ac:dyDescent="0.3">
      <c r="A28" s="58" t="s">
        <v>186</v>
      </c>
      <c r="B28" s="59">
        <f>VLOOKUP($A28,'Return Data'!$B$7:$R$2292,3,0)</f>
        <v>44817</v>
      </c>
      <c r="C28" s="60">
        <f>VLOOKUP($A28,'Return Data'!$B$7:$R$2292,4,0)</f>
        <v>32.403500000000001</v>
      </c>
      <c r="D28" s="60">
        <f>VLOOKUP($A28,'Return Data'!$B$7:$R$2292,10,0)</f>
        <v>18.047699999999999</v>
      </c>
      <c r="E28" s="61">
        <f t="shared" si="0"/>
        <v>28</v>
      </c>
      <c r="F28" s="60">
        <f>VLOOKUP($A28,'Return Data'!$B$7:$R$2292,11,0)</f>
        <v>9.7195999999999998</v>
      </c>
      <c r="G28" s="61">
        <f t="shared" si="1"/>
        <v>44</v>
      </c>
      <c r="H28" s="60">
        <f>VLOOKUP($A28,'Return Data'!$B$7:$R$2292,12,0)</f>
        <v>1.6678999999999999</v>
      </c>
      <c r="I28" s="61">
        <f t="shared" si="2"/>
        <v>46</v>
      </c>
      <c r="J28" s="60">
        <f>VLOOKUP($A28,'Return Data'!$B$7:$R$2292,13,0)</f>
        <v>5.1170999999999998</v>
      </c>
      <c r="K28" s="61">
        <f t="shared" si="3"/>
        <v>39</v>
      </c>
      <c r="L28" s="60">
        <f>VLOOKUP($A28,'Return Data'!$B$7:$R$2292,17,0)</f>
        <v>30.8583</v>
      </c>
      <c r="M28" s="61">
        <f t="shared" si="4"/>
        <v>33</v>
      </c>
      <c r="N28" s="60">
        <f>VLOOKUP($A28,'Return Data'!$B$7:$R$2292,14,0)</f>
        <v>21.410299999999999</v>
      </c>
      <c r="O28" s="61">
        <f t="shared" ref="O28:O36" si="8">RANK(N28,N$8:N$63,0)</f>
        <v>30</v>
      </c>
      <c r="P28" s="60">
        <f>VLOOKUP($A28,'Return Data'!$B$7:$R$2292,15,0)</f>
        <v>13.336600000000001</v>
      </c>
      <c r="Q28" s="61">
        <f t="shared" ref="Q28:Q36" si="9">RANK(P28,P$8:P$63,0)</f>
        <v>18</v>
      </c>
      <c r="R28" s="60">
        <f>VLOOKUP($A28,'Return Data'!$B$7:$R$2292,16,0)</f>
        <v>16.8565</v>
      </c>
      <c r="S28" s="62">
        <f t="shared" si="6"/>
        <v>15</v>
      </c>
    </row>
    <row r="29" spans="1:19" x14ac:dyDescent="0.3">
      <c r="A29" s="58" t="s">
        <v>187</v>
      </c>
      <c r="B29" s="59">
        <f>VLOOKUP($A29,'Return Data'!$B$7:$R$2292,3,0)</f>
        <v>44817</v>
      </c>
      <c r="C29" s="60">
        <f>VLOOKUP($A29,'Return Data'!$B$7:$R$2292,4,0)</f>
        <v>86.522999999999996</v>
      </c>
      <c r="D29" s="60">
        <f>VLOOKUP($A29,'Return Data'!$B$7:$R$2292,10,0)</f>
        <v>18.9222</v>
      </c>
      <c r="E29" s="61">
        <f t="shared" si="0"/>
        <v>18</v>
      </c>
      <c r="F29" s="60">
        <f>VLOOKUP($A29,'Return Data'!$B$7:$R$2292,11,0)</f>
        <v>12.707100000000001</v>
      </c>
      <c r="G29" s="61">
        <f t="shared" si="1"/>
        <v>18</v>
      </c>
      <c r="H29" s="60">
        <f>VLOOKUP($A29,'Return Data'!$B$7:$R$2292,12,0)</f>
        <v>7.2847</v>
      </c>
      <c r="I29" s="61">
        <f t="shared" si="2"/>
        <v>19</v>
      </c>
      <c r="J29" s="60">
        <f>VLOOKUP($A29,'Return Data'!$B$7:$R$2292,13,0)</f>
        <v>9.7687000000000008</v>
      </c>
      <c r="K29" s="61">
        <f t="shared" si="3"/>
        <v>22</v>
      </c>
      <c r="L29" s="60">
        <f>VLOOKUP($A29,'Return Data'!$B$7:$R$2292,17,0)</f>
        <v>33.047699999999999</v>
      </c>
      <c r="M29" s="61">
        <f t="shared" si="4"/>
        <v>20</v>
      </c>
      <c r="N29" s="60">
        <f>VLOOKUP($A29,'Return Data'!$B$7:$R$2292,14,0)</f>
        <v>23.366</v>
      </c>
      <c r="O29" s="61">
        <f t="shared" si="8"/>
        <v>21</v>
      </c>
      <c r="P29" s="60">
        <f>VLOOKUP($A29,'Return Data'!$B$7:$R$2292,15,0)</f>
        <v>14.6335</v>
      </c>
      <c r="Q29" s="61">
        <f t="shared" si="9"/>
        <v>10</v>
      </c>
      <c r="R29" s="60">
        <f>VLOOKUP($A29,'Return Data'!$B$7:$R$2292,16,0)</f>
        <v>16.1007</v>
      </c>
      <c r="S29" s="62">
        <f t="shared" si="6"/>
        <v>21</v>
      </c>
    </row>
    <row r="30" spans="1:19" x14ac:dyDescent="0.3">
      <c r="A30" s="58" t="s">
        <v>188</v>
      </c>
      <c r="B30" s="59">
        <f>VLOOKUP($A30,'Return Data'!$B$7:$R$2292,3,0)</f>
        <v>44817</v>
      </c>
      <c r="C30" s="60">
        <f>VLOOKUP($A30,'Return Data'!$B$7:$R$2292,4,0)</f>
        <v>86.662999999999997</v>
      </c>
      <c r="D30" s="60">
        <f>VLOOKUP($A30,'Return Data'!$B$7:$R$2292,10,0)</f>
        <v>17.761399999999998</v>
      </c>
      <c r="E30" s="61">
        <f t="shared" si="0"/>
        <v>32</v>
      </c>
      <c r="F30" s="60">
        <f>VLOOKUP($A30,'Return Data'!$B$7:$R$2292,11,0)</f>
        <v>7.9603000000000002</v>
      </c>
      <c r="G30" s="61">
        <f t="shared" si="1"/>
        <v>52</v>
      </c>
      <c r="H30" s="60">
        <f>VLOOKUP($A30,'Return Data'!$B$7:$R$2292,12,0)</f>
        <v>1.2418</v>
      </c>
      <c r="I30" s="61">
        <f t="shared" si="2"/>
        <v>49</v>
      </c>
      <c r="J30" s="60">
        <f>VLOOKUP($A30,'Return Data'!$B$7:$R$2292,13,0)</f>
        <v>2.0129000000000001</v>
      </c>
      <c r="K30" s="61">
        <f t="shared" si="3"/>
        <v>48</v>
      </c>
      <c r="L30" s="60">
        <f>VLOOKUP($A30,'Return Data'!$B$7:$R$2292,17,0)</f>
        <v>25.151700000000002</v>
      </c>
      <c r="M30" s="61">
        <f t="shared" si="4"/>
        <v>47</v>
      </c>
      <c r="N30" s="60">
        <f>VLOOKUP($A30,'Return Data'!$B$7:$R$2292,14,0)</f>
        <v>17.840800000000002</v>
      </c>
      <c r="O30" s="61">
        <f t="shared" si="8"/>
        <v>46</v>
      </c>
      <c r="P30" s="60">
        <f>VLOOKUP($A30,'Return Data'!$B$7:$R$2292,15,0)</f>
        <v>9.6249000000000002</v>
      </c>
      <c r="Q30" s="61">
        <f t="shared" si="9"/>
        <v>38</v>
      </c>
      <c r="R30" s="60">
        <f>VLOOKUP($A30,'Return Data'!$B$7:$R$2292,16,0)</f>
        <v>14.317399999999999</v>
      </c>
      <c r="S30" s="62">
        <f t="shared" si="6"/>
        <v>39</v>
      </c>
    </row>
    <row r="31" spans="1:19" x14ac:dyDescent="0.3">
      <c r="A31" s="58" t="s">
        <v>189</v>
      </c>
      <c r="B31" s="59">
        <f>VLOOKUP($A31,'Return Data'!$B$7:$R$2292,3,0)</f>
        <v>44817</v>
      </c>
      <c r="C31" s="60">
        <f>VLOOKUP($A31,'Return Data'!$B$7:$R$2292,4,0)</f>
        <v>114.7453</v>
      </c>
      <c r="D31" s="60">
        <f>VLOOKUP($A31,'Return Data'!$B$7:$R$2292,10,0)</f>
        <v>17.9483</v>
      </c>
      <c r="E31" s="61">
        <f t="shared" si="0"/>
        <v>30</v>
      </c>
      <c r="F31" s="60">
        <f>VLOOKUP($A31,'Return Data'!$B$7:$R$2292,11,0)</f>
        <v>10.121</v>
      </c>
      <c r="G31" s="61">
        <f t="shared" si="1"/>
        <v>41</v>
      </c>
      <c r="H31" s="60">
        <f>VLOOKUP($A31,'Return Data'!$B$7:$R$2292,12,0)</f>
        <v>5.0166000000000004</v>
      </c>
      <c r="I31" s="61">
        <f t="shared" si="2"/>
        <v>30</v>
      </c>
      <c r="J31" s="60">
        <f>VLOOKUP($A31,'Return Data'!$B$7:$R$2292,13,0)</f>
        <v>5.5627000000000004</v>
      </c>
      <c r="K31" s="61">
        <f t="shared" si="3"/>
        <v>38</v>
      </c>
      <c r="L31" s="60">
        <f>VLOOKUP($A31,'Return Data'!$B$7:$R$2292,17,0)</f>
        <v>27.7117</v>
      </c>
      <c r="M31" s="61">
        <f t="shared" si="4"/>
        <v>45</v>
      </c>
      <c r="N31" s="60">
        <f>VLOOKUP($A31,'Return Data'!$B$7:$R$2292,14,0)</f>
        <v>17.790199999999999</v>
      </c>
      <c r="O31" s="61">
        <f t="shared" si="8"/>
        <v>47</v>
      </c>
      <c r="P31" s="60">
        <f>VLOOKUP($A31,'Return Data'!$B$7:$R$2292,15,0)</f>
        <v>12.743600000000001</v>
      </c>
      <c r="Q31" s="61">
        <f t="shared" si="9"/>
        <v>22</v>
      </c>
      <c r="R31" s="60">
        <f>VLOOKUP($A31,'Return Data'!$B$7:$R$2292,16,0)</f>
        <v>14.825799999999999</v>
      </c>
      <c r="S31" s="62">
        <f t="shared" si="6"/>
        <v>34</v>
      </c>
    </row>
    <row r="32" spans="1:19" x14ac:dyDescent="0.3">
      <c r="A32" s="58" t="s">
        <v>431</v>
      </c>
      <c r="B32" s="59">
        <f>VLOOKUP($A32,'Return Data'!$B$7:$R$2292,3,0)</f>
        <v>44817</v>
      </c>
      <c r="C32" s="60">
        <f>VLOOKUP($A32,'Return Data'!$B$7:$R$2292,4,0)</f>
        <v>21.957599999999999</v>
      </c>
      <c r="D32" s="60">
        <f>VLOOKUP($A32,'Return Data'!$B$7:$R$2292,10,0)</f>
        <v>17.947600000000001</v>
      </c>
      <c r="E32" s="61">
        <f t="shared" si="0"/>
        <v>31</v>
      </c>
      <c r="F32" s="60">
        <f>VLOOKUP($A32,'Return Data'!$B$7:$R$2292,11,0)</f>
        <v>10.963100000000001</v>
      </c>
      <c r="G32" s="61">
        <f t="shared" si="1"/>
        <v>32</v>
      </c>
      <c r="H32" s="60">
        <f>VLOOKUP($A32,'Return Data'!$B$7:$R$2292,12,0)</f>
        <v>6.7167000000000003</v>
      </c>
      <c r="I32" s="61">
        <f t="shared" si="2"/>
        <v>21</v>
      </c>
      <c r="J32" s="60">
        <f>VLOOKUP($A32,'Return Data'!$B$7:$R$2292,13,0)</f>
        <v>7.8864999999999998</v>
      </c>
      <c r="K32" s="61">
        <f t="shared" si="3"/>
        <v>28</v>
      </c>
      <c r="L32" s="60">
        <f>VLOOKUP($A32,'Return Data'!$B$7:$R$2292,17,0)</f>
        <v>34.503399999999999</v>
      </c>
      <c r="M32" s="61">
        <f t="shared" si="4"/>
        <v>16</v>
      </c>
      <c r="N32" s="60">
        <f>VLOOKUP($A32,'Return Data'!$B$7:$R$2292,14,0)</f>
        <v>23.645399999999999</v>
      </c>
      <c r="O32" s="61">
        <f t="shared" si="8"/>
        <v>20</v>
      </c>
      <c r="P32" s="60">
        <f>VLOOKUP($A32,'Return Data'!$B$7:$R$2292,15,0)</f>
        <v>12.4465</v>
      </c>
      <c r="Q32" s="61">
        <f t="shared" si="9"/>
        <v>23</v>
      </c>
      <c r="R32" s="60">
        <f>VLOOKUP($A32,'Return Data'!$B$7:$R$2292,16,0)</f>
        <v>14.242699999999999</v>
      </c>
      <c r="S32" s="62">
        <f t="shared" si="6"/>
        <v>40</v>
      </c>
    </row>
    <row r="33" spans="1:19" x14ac:dyDescent="0.3">
      <c r="A33" s="58" t="s">
        <v>191</v>
      </c>
      <c r="B33" s="59">
        <f>VLOOKUP($A33,'Return Data'!$B$7:$R$2292,3,0)</f>
        <v>44817</v>
      </c>
      <c r="C33" s="60">
        <f>VLOOKUP($A33,'Return Data'!$B$7:$R$2292,4,0)</f>
        <v>34.904000000000003</v>
      </c>
      <c r="D33" s="60">
        <f>VLOOKUP($A33,'Return Data'!$B$7:$R$2292,10,0)</f>
        <v>14.5783</v>
      </c>
      <c r="E33" s="61">
        <f t="shared" si="0"/>
        <v>50</v>
      </c>
      <c r="F33" s="60">
        <f>VLOOKUP($A33,'Return Data'!$B$7:$R$2292,11,0)</f>
        <v>9.0817999999999994</v>
      </c>
      <c r="G33" s="61">
        <f t="shared" si="1"/>
        <v>47</v>
      </c>
      <c r="H33" s="60">
        <f>VLOOKUP($A33,'Return Data'!$B$7:$R$2292,12,0)</f>
        <v>1.9154</v>
      </c>
      <c r="I33" s="61">
        <f t="shared" si="2"/>
        <v>44</v>
      </c>
      <c r="J33" s="60">
        <f>VLOOKUP($A33,'Return Data'!$B$7:$R$2292,13,0)</f>
        <v>3.6280999999999999</v>
      </c>
      <c r="K33" s="61">
        <f t="shared" si="3"/>
        <v>45</v>
      </c>
      <c r="L33" s="60">
        <f>VLOOKUP($A33,'Return Data'!$B$7:$R$2292,17,0)</f>
        <v>31.148399999999999</v>
      </c>
      <c r="M33" s="61">
        <f t="shared" si="4"/>
        <v>30</v>
      </c>
      <c r="N33" s="60">
        <f>VLOOKUP($A33,'Return Data'!$B$7:$R$2292,14,0)</f>
        <v>24.244499999999999</v>
      </c>
      <c r="O33" s="61">
        <f t="shared" si="8"/>
        <v>18</v>
      </c>
      <c r="P33" s="60">
        <f>VLOOKUP($A33,'Return Data'!$B$7:$R$2292,15,0)</f>
        <v>16.7623</v>
      </c>
      <c r="Q33" s="61">
        <f t="shared" si="9"/>
        <v>5</v>
      </c>
      <c r="R33" s="60">
        <f>VLOOKUP($A33,'Return Data'!$B$7:$R$2292,16,0)</f>
        <v>20.4604</v>
      </c>
      <c r="S33" s="62">
        <f t="shared" si="6"/>
        <v>6</v>
      </c>
    </row>
    <row r="34" spans="1:19" x14ac:dyDescent="0.3">
      <c r="A34" s="58" t="s">
        <v>192</v>
      </c>
      <c r="B34" s="59">
        <f>VLOOKUP($A34,'Return Data'!$B$7:$R$2292,3,0)</f>
        <v>44817</v>
      </c>
      <c r="C34" s="60">
        <f>VLOOKUP($A34,'Return Data'!$B$7:$R$2292,4,0)</f>
        <v>30.433599999999998</v>
      </c>
      <c r="D34" s="60">
        <f>VLOOKUP($A34,'Return Data'!$B$7:$R$2292,10,0)</f>
        <v>22.095800000000001</v>
      </c>
      <c r="E34" s="61">
        <f t="shared" si="0"/>
        <v>10</v>
      </c>
      <c r="F34" s="60">
        <f>VLOOKUP($A34,'Return Data'!$B$7:$R$2292,11,0)</f>
        <v>13.0852</v>
      </c>
      <c r="G34" s="61">
        <f t="shared" si="1"/>
        <v>14</v>
      </c>
      <c r="H34" s="60">
        <f>VLOOKUP($A34,'Return Data'!$B$7:$R$2292,12,0)</f>
        <v>2.1888999999999998</v>
      </c>
      <c r="I34" s="61">
        <f t="shared" si="2"/>
        <v>42</v>
      </c>
      <c r="J34" s="60">
        <f>VLOOKUP($A34,'Return Data'!$B$7:$R$2292,13,0)</f>
        <v>1.3325</v>
      </c>
      <c r="K34" s="61">
        <f t="shared" si="3"/>
        <v>50</v>
      </c>
      <c r="L34" s="60">
        <f>VLOOKUP($A34,'Return Data'!$B$7:$R$2292,17,0)</f>
        <v>30.748899999999999</v>
      </c>
      <c r="M34" s="61">
        <f t="shared" si="4"/>
        <v>35</v>
      </c>
      <c r="N34" s="60">
        <f>VLOOKUP($A34,'Return Data'!$B$7:$R$2292,14,0)</f>
        <v>19.684200000000001</v>
      </c>
      <c r="O34" s="61">
        <f t="shared" si="8"/>
        <v>39</v>
      </c>
      <c r="P34" s="60">
        <f>VLOOKUP($A34,'Return Data'!$B$7:$R$2292,15,0)</f>
        <v>11.078099999999999</v>
      </c>
      <c r="Q34" s="61">
        <f t="shared" si="9"/>
        <v>30</v>
      </c>
      <c r="R34" s="60">
        <f>VLOOKUP($A34,'Return Data'!$B$7:$R$2292,16,0)</f>
        <v>15.6616</v>
      </c>
      <c r="S34" s="62">
        <f t="shared" si="6"/>
        <v>27</v>
      </c>
    </row>
    <row r="35" spans="1:19" x14ac:dyDescent="0.3">
      <c r="A35" s="76" t="s">
        <v>1952</v>
      </c>
      <c r="B35" s="59">
        <f>VLOOKUP($A35,'Return Data'!$B$7:$R$2292,3,0)</f>
        <v>44817</v>
      </c>
      <c r="C35" s="60">
        <f>VLOOKUP($A35,'Return Data'!$B$7:$R$2292,4,0)</f>
        <v>23.438099999999999</v>
      </c>
      <c r="D35" s="60">
        <f>VLOOKUP($A35,'Return Data'!$B$7:$R$2292,10,0)</f>
        <v>16.080200000000001</v>
      </c>
      <c r="E35" s="61">
        <f t="shared" si="0"/>
        <v>43</v>
      </c>
      <c r="F35" s="60">
        <f>VLOOKUP($A35,'Return Data'!$B$7:$R$2292,11,0)</f>
        <v>9.1896000000000004</v>
      </c>
      <c r="G35" s="61">
        <f t="shared" si="1"/>
        <v>46</v>
      </c>
      <c r="H35" s="60">
        <f>VLOOKUP($A35,'Return Data'!$B$7:$R$2292,12,0)</f>
        <v>1.7756000000000001</v>
      </c>
      <c r="I35" s="61">
        <f t="shared" si="2"/>
        <v>45</v>
      </c>
      <c r="J35" s="60">
        <f>VLOOKUP($A35,'Return Data'!$B$7:$R$2292,13,0)</f>
        <v>5.8068</v>
      </c>
      <c r="K35" s="61">
        <f t="shared" si="3"/>
        <v>34</v>
      </c>
      <c r="L35" s="60">
        <f>VLOOKUP($A35,'Return Data'!$B$7:$R$2292,17,0)</f>
        <v>25.241399999999999</v>
      </c>
      <c r="M35" s="61">
        <f t="shared" si="4"/>
        <v>46</v>
      </c>
      <c r="N35" s="60">
        <f>VLOOKUP($A35,'Return Data'!$B$7:$R$2292,14,0)</f>
        <v>17.286100000000001</v>
      </c>
      <c r="O35" s="61">
        <f t="shared" si="8"/>
        <v>49</v>
      </c>
      <c r="P35" s="60">
        <f>VLOOKUP($A35,'Return Data'!$B$7:$R$2292,15,0)</f>
        <v>10.5479</v>
      </c>
      <c r="Q35" s="61">
        <f t="shared" si="9"/>
        <v>34</v>
      </c>
      <c r="R35" s="60">
        <f>VLOOKUP($A35,'Return Data'!$B$7:$R$2292,16,0)</f>
        <v>13.5359</v>
      </c>
      <c r="S35" s="62">
        <f t="shared" si="6"/>
        <v>48</v>
      </c>
    </row>
    <row r="36" spans="1:19" x14ac:dyDescent="0.3">
      <c r="A36" s="58" t="s">
        <v>193</v>
      </c>
      <c r="B36" s="59">
        <f>VLOOKUP($A36,'Return Data'!$B$7:$R$2292,3,0)</f>
        <v>44817</v>
      </c>
      <c r="C36" s="60">
        <f>VLOOKUP($A36,'Return Data'!$B$7:$R$2292,4,0)</f>
        <v>88.037899999999993</v>
      </c>
      <c r="D36" s="60">
        <f>VLOOKUP($A36,'Return Data'!$B$7:$R$2292,10,0)</f>
        <v>18.515000000000001</v>
      </c>
      <c r="E36" s="61">
        <f t="shared" si="0"/>
        <v>22</v>
      </c>
      <c r="F36" s="60">
        <f>VLOOKUP($A36,'Return Data'!$B$7:$R$2292,11,0)</f>
        <v>12.603199999999999</v>
      </c>
      <c r="G36" s="61">
        <f t="shared" si="1"/>
        <v>20</v>
      </c>
      <c r="H36" s="60">
        <f>VLOOKUP($A36,'Return Data'!$B$7:$R$2292,12,0)</f>
        <v>7.1250999999999998</v>
      </c>
      <c r="I36" s="61">
        <f t="shared" si="2"/>
        <v>20</v>
      </c>
      <c r="J36" s="60">
        <f>VLOOKUP($A36,'Return Data'!$B$7:$R$2292,13,0)</f>
        <v>8.4481999999999999</v>
      </c>
      <c r="K36" s="61">
        <f t="shared" si="3"/>
        <v>27</v>
      </c>
      <c r="L36" s="60">
        <f>VLOOKUP($A36,'Return Data'!$B$7:$R$2292,17,0)</f>
        <v>35.135100000000001</v>
      </c>
      <c r="M36" s="61">
        <f t="shared" si="4"/>
        <v>14</v>
      </c>
      <c r="N36" s="60">
        <f>VLOOKUP($A36,'Return Data'!$B$7:$R$2292,14,0)</f>
        <v>19.246500000000001</v>
      </c>
      <c r="O36" s="61">
        <f t="shared" si="8"/>
        <v>41</v>
      </c>
      <c r="P36" s="60">
        <f>VLOOKUP($A36,'Return Data'!$B$7:$R$2292,15,0)</f>
        <v>6.673</v>
      </c>
      <c r="Q36" s="61">
        <f t="shared" si="9"/>
        <v>41</v>
      </c>
      <c r="R36" s="60">
        <f>VLOOKUP($A36,'Return Data'!$B$7:$R$2292,16,0)</f>
        <v>13.947900000000001</v>
      </c>
      <c r="S36" s="62">
        <f t="shared" si="6"/>
        <v>43</v>
      </c>
    </row>
    <row r="37" spans="1:19" x14ac:dyDescent="0.3">
      <c r="A37" s="58" t="s">
        <v>194</v>
      </c>
      <c r="B37" s="59">
        <f>VLOOKUP($A37,'Return Data'!$B$7:$R$2292,3,0)</f>
        <v>44817</v>
      </c>
      <c r="C37" s="60">
        <f>VLOOKUP($A37,'Return Data'!$B$7:$R$2292,4,0)</f>
        <v>20.690300000000001</v>
      </c>
      <c r="D37" s="60">
        <f>VLOOKUP($A37,'Return Data'!$B$7:$R$2292,10,0)</f>
        <v>13.8619</v>
      </c>
      <c r="E37" s="61">
        <f t="shared" si="0"/>
        <v>53</v>
      </c>
      <c r="F37" s="60">
        <f>VLOOKUP($A37,'Return Data'!$B$7:$R$2292,11,0)</f>
        <v>11.3148</v>
      </c>
      <c r="G37" s="61">
        <f t="shared" si="1"/>
        <v>29</v>
      </c>
      <c r="H37" s="60">
        <f>VLOOKUP($A37,'Return Data'!$B$7:$R$2292,12,0)</f>
        <v>5.9985999999999997</v>
      </c>
      <c r="I37" s="61">
        <f t="shared" si="2"/>
        <v>24</v>
      </c>
      <c r="J37" s="60">
        <f>VLOOKUP($A37,'Return Data'!$B$7:$R$2292,13,0)</f>
        <v>12.027799999999999</v>
      </c>
      <c r="K37" s="61">
        <f t="shared" si="3"/>
        <v>15</v>
      </c>
      <c r="L37" s="60">
        <f>VLOOKUP($A37,'Return Data'!$B$7:$R$2292,17,0)</f>
        <v>31.506799999999998</v>
      </c>
      <c r="M37" s="61">
        <f t="shared" si="4"/>
        <v>28</v>
      </c>
      <c r="N37" s="60"/>
      <c r="O37" s="61"/>
      <c r="P37" s="60"/>
      <c r="Q37" s="61"/>
      <c r="R37" s="60">
        <f>VLOOKUP($A37,'Return Data'!$B$7:$R$2292,16,0)</f>
        <v>26.032900000000001</v>
      </c>
      <c r="S37" s="62">
        <f t="shared" si="6"/>
        <v>1</v>
      </c>
    </row>
    <row r="38" spans="1:19" x14ac:dyDescent="0.3">
      <c r="A38" s="58" t="s">
        <v>1927</v>
      </c>
      <c r="B38" s="59">
        <f>VLOOKUP($A38,'Return Data'!$B$7:$R$2292,3,0)</f>
        <v>44817</v>
      </c>
      <c r="C38" s="60">
        <f>VLOOKUP($A38,'Return Data'!$B$7:$R$2292,4,0)</f>
        <v>26.98</v>
      </c>
      <c r="D38" s="60">
        <f>VLOOKUP($A38,'Return Data'!$B$7:$R$2292,10,0)</f>
        <v>15.200699999999999</v>
      </c>
      <c r="E38" s="61">
        <f t="shared" si="0"/>
        <v>49</v>
      </c>
      <c r="F38" s="60">
        <f>VLOOKUP($A38,'Return Data'!$B$7:$R$2292,11,0)</f>
        <v>8.2665000000000006</v>
      </c>
      <c r="G38" s="61">
        <f t="shared" si="1"/>
        <v>51</v>
      </c>
      <c r="H38" s="60">
        <f>VLOOKUP($A38,'Return Data'!$B$7:$R$2292,12,0)</f>
        <v>6.0952000000000002</v>
      </c>
      <c r="I38" s="61">
        <f t="shared" si="2"/>
        <v>22</v>
      </c>
      <c r="J38" s="60">
        <f>VLOOKUP($A38,'Return Data'!$B$7:$R$2292,13,0)</f>
        <v>10.4832</v>
      </c>
      <c r="K38" s="61">
        <f t="shared" si="3"/>
        <v>17</v>
      </c>
      <c r="L38" s="60">
        <f>VLOOKUP($A38,'Return Data'!$B$7:$R$2292,17,0)</f>
        <v>33.917900000000003</v>
      </c>
      <c r="M38" s="61">
        <f t="shared" si="4"/>
        <v>17</v>
      </c>
      <c r="N38" s="60">
        <f>VLOOKUP($A38,'Return Data'!$B$7:$R$2292,14,0)</f>
        <v>22.972899999999999</v>
      </c>
      <c r="O38" s="61">
        <f t="shared" ref="O38:O63" si="10">RANK(N38,N$8:N$63,0)</f>
        <v>22</v>
      </c>
      <c r="P38" s="60">
        <f>VLOOKUP($A38,'Return Data'!$B$7:$R$2292,15,0)</f>
        <v>14.291</v>
      </c>
      <c r="Q38" s="61">
        <f t="shared" ref="Q38:Q44" si="11">RANK(P38,P$8:P$63,0)</f>
        <v>11</v>
      </c>
      <c r="R38" s="60">
        <f>VLOOKUP($A38,'Return Data'!$B$7:$R$2292,16,0)</f>
        <v>15.810499999999999</v>
      </c>
      <c r="S38" s="62">
        <f t="shared" si="6"/>
        <v>25</v>
      </c>
    </row>
    <row r="39" spans="1:19" x14ac:dyDescent="0.3">
      <c r="A39" s="58" t="s">
        <v>198</v>
      </c>
      <c r="B39" s="59">
        <f>VLOOKUP($A39,'Return Data'!$B$7:$R$2292,3,0)</f>
        <v>44817</v>
      </c>
      <c r="C39" s="60">
        <f>VLOOKUP($A39,'Return Data'!$B$7:$R$2292,4,0)</f>
        <v>272.02390000000003</v>
      </c>
      <c r="D39" s="60">
        <f>VLOOKUP($A39,'Return Data'!$B$7:$R$2292,10,0)</f>
        <v>22.8139</v>
      </c>
      <c r="E39" s="61">
        <f t="shared" si="0"/>
        <v>5</v>
      </c>
      <c r="F39" s="60">
        <f>VLOOKUP($A39,'Return Data'!$B$7:$R$2292,11,0)</f>
        <v>20.4085</v>
      </c>
      <c r="G39" s="61">
        <f t="shared" si="1"/>
        <v>1</v>
      </c>
      <c r="H39" s="60">
        <f>VLOOKUP($A39,'Return Data'!$B$7:$R$2292,12,0)</f>
        <v>11.303800000000001</v>
      </c>
      <c r="I39" s="61">
        <f t="shared" si="2"/>
        <v>5</v>
      </c>
      <c r="J39" s="60">
        <f>VLOOKUP($A39,'Return Data'!$B$7:$R$2292,13,0)</f>
        <v>21.3019</v>
      </c>
      <c r="K39" s="61">
        <f t="shared" si="3"/>
        <v>3</v>
      </c>
      <c r="L39" s="60">
        <f>VLOOKUP($A39,'Return Data'!$B$7:$R$2292,17,0)</f>
        <v>52.361499999999999</v>
      </c>
      <c r="M39" s="61">
        <f t="shared" si="4"/>
        <v>7</v>
      </c>
      <c r="N39" s="60">
        <f>VLOOKUP($A39,'Return Data'!$B$7:$R$2292,14,0)</f>
        <v>44.761400000000002</v>
      </c>
      <c r="O39" s="61">
        <f t="shared" si="10"/>
        <v>1</v>
      </c>
      <c r="P39" s="60">
        <f>VLOOKUP($A39,'Return Data'!$B$7:$R$2292,15,0)</f>
        <v>24.138200000000001</v>
      </c>
      <c r="Q39" s="61">
        <f t="shared" si="11"/>
        <v>2</v>
      </c>
      <c r="R39" s="60">
        <f>VLOOKUP($A39,'Return Data'!$B$7:$R$2292,16,0)</f>
        <v>22.151700000000002</v>
      </c>
      <c r="S39" s="62">
        <f t="shared" si="6"/>
        <v>4</v>
      </c>
    </row>
    <row r="40" spans="1:19" x14ac:dyDescent="0.3">
      <c r="A40" s="58" t="s">
        <v>199</v>
      </c>
      <c r="B40" s="59">
        <f>VLOOKUP($A40,'Return Data'!$B$7:$R$2292,3,0)</f>
        <v>44817</v>
      </c>
      <c r="C40" s="60">
        <f>VLOOKUP($A40,'Return Data'!$B$7:$R$2292,4,0)</f>
        <v>81.03</v>
      </c>
      <c r="D40" s="60">
        <f>VLOOKUP($A40,'Return Data'!$B$7:$R$2292,10,0)</f>
        <v>14.287699999999999</v>
      </c>
      <c r="E40" s="61">
        <f t="shared" ref="E40:E63" si="12">RANK(D40,D$8:D$63,0)</f>
        <v>51</v>
      </c>
      <c r="F40" s="60">
        <f>VLOOKUP($A40,'Return Data'!$B$7:$R$2292,11,0)</f>
        <v>11.137</v>
      </c>
      <c r="G40" s="61">
        <f t="shared" ref="G40:G63" si="13">RANK(F40,F$8:F$63,0)</f>
        <v>31</v>
      </c>
      <c r="H40" s="60">
        <f>VLOOKUP($A40,'Return Data'!$B$7:$R$2292,12,0)</f>
        <v>6.0324999999999998</v>
      </c>
      <c r="I40" s="61">
        <f t="shared" ref="I40:I63" si="14">RANK(H40,H$8:H$63,0)</f>
        <v>23</v>
      </c>
      <c r="J40" s="60">
        <f>VLOOKUP($A40,'Return Data'!$B$7:$R$2292,13,0)</f>
        <v>4.8661000000000003</v>
      </c>
      <c r="K40" s="61">
        <f t="shared" ref="K40:K63" si="15">RANK(J40,J$8:J$63,0)</f>
        <v>40</v>
      </c>
      <c r="L40" s="60">
        <f>VLOOKUP($A40,'Return Data'!$B$7:$R$2292,17,0)</f>
        <v>28.953800000000001</v>
      </c>
      <c r="M40" s="61">
        <f t="shared" ref="M40:M63" si="16">RANK(L40,L$8:L$63,0)</f>
        <v>41</v>
      </c>
      <c r="N40" s="60">
        <f>VLOOKUP($A40,'Return Data'!$B$7:$R$2292,14,0)</f>
        <v>16.015899999999998</v>
      </c>
      <c r="O40" s="61">
        <f t="shared" si="10"/>
        <v>52</v>
      </c>
      <c r="P40" s="60">
        <f>VLOOKUP($A40,'Return Data'!$B$7:$R$2292,15,0)</f>
        <v>9.8954000000000004</v>
      </c>
      <c r="Q40" s="61">
        <f t="shared" si="11"/>
        <v>37</v>
      </c>
      <c r="R40" s="60">
        <f>VLOOKUP($A40,'Return Data'!$B$7:$R$2292,16,0)</f>
        <v>16.4588</v>
      </c>
      <c r="S40" s="62">
        <f t="shared" ref="S40:S63" si="17">RANK(R40,R$8:R$63,0)</f>
        <v>17</v>
      </c>
    </row>
    <row r="41" spans="1:19" x14ac:dyDescent="0.3">
      <c r="A41" s="58" t="s">
        <v>370</v>
      </c>
      <c r="B41" s="59">
        <f>VLOOKUP($A41,'Return Data'!$B$7:$R$2292,3,0)</f>
        <v>44817</v>
      </c>
      <c r="C41" s="60">
        <f>VLOOKUP($A41,'Return Data'!$B$7:$R$2292,4,0)</f>
        <v>250.85900000000001</v>
      </c>
      <c r="D41" s="60">
        <f>VLOOKUP($A41,'Return Data'!$B$7:$R$2292,10,0)</f>
        <v>17.0075</v>
      </c>
      <c r="E41" s="61">
        <f t="shared" si="12"/>
        <v>37</v>
      </c>
      <c r="F41" s="60">
        <f>VLOOKUP($A41,'Return Data'!$B$7:$R$2292,11,0)</f>
        <v>13.000999999999999</v>
      </c>
      <c r="G41" s="61">
        <f t="shared" si="13"/>
        <v>15</v>
      </c>
      <c r="H41" s="60">
        <f>VLOOKUP($A41,'Return Data'!$B$7:$R$2292,12,0)</f>
        <v>5.8257000000000003</v>
      </c>
      <c r="I41" s="61">
        <f t="shared" si="14"/>
        <v>26</v>
      </c>
      <c r="J41" s="60">
        <f>VLOOKUP($A41,'Return Data'!$B$7:$R$2292,13,0)</f>
        <v>9.2638999999999996</v>
      </c>
      <c r="K41" s="61">
        <f t="shared" si="15"/>
        <v>24</v>
      </c>
      <c r="L41" s="60">
        <f>VLOOKUP($A41,'Return Data'!$B$7:$R$2292,17,0)</f>
        <v>29.7012</v>
      </c>
      <c r="M41" s="61">
        <f t="shared" si="16"/>
        <v>40</v>
      </c>
      <c r="N41" s="60">
        <f>VLOOKUP($A41,'Return Data'!$B$7:$R$2292,14,0)</f>
        <v>21.717700000000001</v>
      </c>
      <c r="O41" s="61">
        <f t="shared" si="10"/>
        <v>29</v>
      </c>
      <c r="P41" s="60">
        <f>VLOOKUP($A41,'Return Data'!$B$7:$R$2292,15,0)</f>
        <v>11.926600000000001</v>
      </c>
      <c r="Q41" s="61">
        <f t="shared" si="11"/>
        <v>27</v>
      </c>
      <c r="R41" s="60">
        <f>VLOOKUP($A41,'Return Data'!$B$7:$R$2292,16,0)</f>
        <v>14.475099999999999</v>
      </c>
      <c r="S41" s="62">
        <f t="shared" si="17"/>
        <v>38</v>
      </c>
    </row>
    <row r="42" spans="1:19" x14ac:dyDescent="0.3">
      <c r="A42" s="58" t="s">
        <v>201</v>
      </c>
      <c r="B42" s="59">
        <f>VLOOKUP($A42,'Return Data'!$B$7:$R$2292,3,0)</f>
        <v>44817</v>
      </c>
      <c r="C42" s="60">
        <f>VLOOKUP($A42,'Return Data'!$B$7:$R$2292,4,0)</f>
        <v>28.861799999999999</v>
      </c>
      <c r="D42" s="60">
        <f>VLOOKUP($A42,'Return Data'!$B$7:$R$2292,10,0)</f>
        <v>20.1174</v>
      </c>
      <c r="E42" s="61">
        <f t="shared" si="12"/>
        <v>13</v>
      </c>
      <c r="F42" s="60">
        <f>VLOOKUP($A42,'Return Data'!$B$7:$R$2292,11,0)</f>
        <v>12.563800000000001</v>
      </c>
      <c r="G42" s="61">
        <f t="shared" si="13"/>
        <v>21</v>
      </c>
      <c r="H42" s="60">
        <f>VLOOKUP($A42,'Return Data'!$B$7:$R$2292,12,0)</f>
        <v>9.6601999999999997</v>
      </c>
      <c r="I42" s="61">
        <f t="shared" si="14"/>
        <v>11</v>
      </c>
      <c r="J42" s="60">
        <f>VLOOKUP($A42,'Return Data'!$B$7:$R$2292,13,0)</f>
        <v>20.6037</v>
      </c>
      <c r="K42" s="61">
        <f t="shared" si="15"/>
        <v>5</v>
      </c>
      <c r="L42" s="60">
        <f>VLOOKUP($A42,'Return Data'!$B$7:$R$2292,17,0)</f>
        <v>40.544499999999999</v>
      </c>
      <c r="M42" s="61">
        <f t="shared" si="16"/>
        <v>11</v>
      </c>
      <c r="N42" s="60">
        <f>VLOOKUP($A42,'Return Data'!$B$7:$R$2292,14,0)</f>
        <v>30.758600000000001</v>
      </c>
      <c r="O42" s="61">
        <f t="shared" si="10"/>
        <v>12</v>
      </c>
      <c r="P42" s="60">
        <f>VLOOKUP($A42,'Return Data'!$B$7:$R$2292,15,0)</f>
        <v>15.3812</v>
      </c>
      <c r="Q42" s="61">
        <f t="shared" si="11"/>
        <v>8</v>
      </c>
      <c r="R42" s="60">
        <f>VLOOKUP($A42,'Return Data'!$B$7:$R$2292,16,0)</f>
        <v>15.04</v>
      </c>
      <c r="S42" s="62">
        <f t="shared" si="17"/>
        <v>30</v>
      </c>
    </row>
    <row r="43" spans="1:19" x14ac:dyDescent="0.3">
      <c r="A43" s="58" t="s">
        <v>202</v>
      </c>
      <c r="B43" s="59">
        <f>VLOOKUP($A43,'Return Data'!$B$7:$R$2292,3,0)</f>
        <v>44817</v>
      </c>
      <c r="C43" s="60">
        <f>VLOOKUP($A43,'Return Data'!$B$7:$R$2292,4,0)</f>
        <v>30.286899999999999</v>
      </c>
      <c r="D43" s="60">
        <f>VLOOKUP($A43,'Return Data'!$B$7:$R$2292,10,0)</f>
        <v>19.610399999999998</v>
      </c>
      <c r="E43" s="61">
        <f t="shared" si="12"/>
        <v>16</v>
      </c>
      <c r="F43" s="60">
        <f>VLOOKUP($A43,'Return Data'!$B$7:$R$2292,11,0)</f>
        <v>12.3414</v>
      </c>
      <c r="G43" s="61">
        <f t="shared" si="13"/>
        <v>23</v>
      </c>
      <c r="H43" s="60">
        <f>VLOOKUP($A43,'Return Data'!$B$7:$R$2292,12,0)</f>
        <v>9.0265000000000004</v>
      </c>
      <c r="I43" s="61">
        <f t="shared" si="14"/>
        <v>13</v>
      </c>
      <c r="J43" s="60">
        <f>VLOOKUP($A43,'Return Data'!$B$7:$R$2292,13,0)</f>
        <v>19.041499999999999</v>
      </c>
      <c r="K43" s="61">
        <f t="shared" si="15"/>
        <v>6</v>
      </c>
      <c r="L43" s="60">
        <f>VLOOKUP($A43,'Return Data'!$B$7:$R$2292,17,0)</f>
        <v>39.505800000000001</v>
      </c>
      <c r="M43" s="61">
        <f t="shared" si="16"/>
        <v>12</v>
      </c>
      <c r="N43" s="60">
        <f>VLOOKUP($A43,'Return Data'!$B$7:$R$2292,14,0)</f>
        <v>31.367999999999999</v>
      </c>
      <c r="O43" s="61">
        <f t="shared" si="10"/>
        <v>11</v>
      </c>
      <c r="P43" s="60">
        <f>VLOOKUP($A43,'Return Data'!$B$7:$R$2292,15,0)</f>
        <v>16.0608</v>
      </c>
      <c r="Q43" s="61">
        <f t="shared" si="11"/>
        <v>7</v>
      </c>
      <c r="R43" s="60">
        <f>VLOOKUP($A43,'Return Data'!$B$7:$R$2292,16,0)</f>
        <v>15.982200000000001</v>
      </c>
      <c r="S43" s="62">
        <f t="shared" si="17"/>
        <v>22</v>
      </c>
    </row>
    <row r="44" spans="1:19" x14ac:dyDescent="0.3">
      <c r="A44" s="58" t="s">
        <v>203</v>
      </c>
      <c r="B44" s="59">
        <f>VLOOKUP($A44,'Return Data'!$B$7:$R$2292,3,0)</f>
        <v>44817</v>
      </c>
      <c r="C44" s="60">
        <f>VLOOKUP($A44,'Return Data'!$B$7:$R$2292,4,0)</f>
        <v>30.441299999999998</v>
      </c>
      <c r="D44" s="60">
        <f>VLOOKUP($A44,'Return Data'!$B$7:$R$2292,10,0)</f>
        <v>20.258600000000001</v>
      </c>
      <c r="E44" s="61">
        <f t="shared" si="12"/>
        <v>12</v>
      </c>
      <c r="F44" s="60">
        <f>VLOOKUP($A44,'Return Data'!$B$7:$R$2292,11,0)</f>
        <v>12.8224</v>
      </c>
      <c r="G44" s="61">
        <f t="shared" si="13"/>
        <v>16</v>
      </c>
      <c r="H44" s="60">
        <f>VLOOKUP($A44,'Return Data'!$B$7:$R$2292,12,0)</f>
        <v>10.3405</v>
      </c>
      <c r="I44" s="61">
        <f t="shared" si="14"/>
        <v>6</v>
      </c>
      <c r="J44" s="60">
        <f>VLOOKUP($A44,'Return Data'!$B$7:$R$2292,13,0)</f>
        <v>21.540099999999999</v>
      </c>
      <c r="K44" s="61">
        <f t="shared" si="15"/>
        <v>1</v>
      </c>
      <c r="L44" s="60">
        <f>VLOOKUP($A44,'Return Data'!$B$7:$R$2292,17,0)</f>
        <v>41.302999999999997</v>
      </c>
      <c r="M44" s="61">
        <f t="shared" si="16"/>
        <v>10</v>
      </c>
      <c r="N44" s="60">
        <f>VLOOKUP($A44,'Return Data'!$B$7:$R$2292,14,0)</f>
        <v>32.055799999999998</v>
      </c>
      <c r="O44" s="61">
        <f t="shared" si="10"/>
        <v>8</v>
      </c>
      <c r="P44" s="60">
        <f>VLOOKUP($A44,'Return Data'!$B$7:$R$2292,15,0)</f>
        <v>17.5566</v>
      </c>
      <c r="Q44" s="61">
        <f t="shared" si="11"/>
        <v>4</v>
      </c>
      <c r="R44" s="60">
        <f>VLOOKUP($A44,'Return Data'!$B$7:$R$2292,16,0)</f>
        <v>18.8141</v>
      </c>
      <c r="S44" s="62">
        <f t="shared" si="17"/>
        <v>7</v>
      </c>
    </row>
    <row r="45" spans="1:19" x14ac:dyDescent="0.3">
      <c r="A45" s="58" t="s">
        <v>204</v>
      </c>
      <c r="B45" s="59">
        <f>VLOOKUP($A45,'Return Data'!$B$7:$R$2292,3,0)</f>
        <v>44817</v>
      </c>
      <c r="C45" s="60">
        <f>VLOOKUP($A45,'Return Data'!$B$7:$R$2292,4,0)</f>
        <v>33.716900000000003</v>
      </c>
      <c r="D45" s="60">
        <f>VLOOKUP($A45,'Return Data'!$B$7:$R$2292,10,0)</f>
        <v>17.249300000000002</v>
      </c>
      <c r="E45" s="61">
        <f t="shared" si="12"/>
        <v>36</v>
      </c>
      <c r="F45" s="60">
        <f>VLOOKUP($A45,'Return Data'!$B$7:$R$2292,11,0)</f>
        <v>12.7226</v>
      </c>
      <c r="G45" s="61">
        <f t="shared" si="13"/>
        <v>17</v>
      </c>
      <c r="H45" s="60">
        <f>VLOOKUP($A45,'Return Data'!$B$7:$R$2292,12,0)</f>
        <v>8.1262000000000008</v>
      </c>
      <c r="I45" s="61">
        <f t="shared" si="14"/>
        <v>15</v>
      </c>
      <c r="J45" s="60">
        <f>VLOOKUP($A45,'Return Data'!$B$7:$R$2292,13,0)</f>
        <v>12.711600000000001</v>
      </c>
      <c r="K45" s="61">
        <f t="shared" si="15"/>
        <v>14</v>
      </c>
      <c r="L45" s="60">
        <f>VLOOKUP($A45,'Return Data'!$B$7:$R$2292,17,0)</f>
        <v>47.465800000000002</v>
      </c>
      <c r="M45" s="61">
        <f t="shared" si="16"/>
        <v>8</v>
      </c>
      <c r="N45" s="60">
        <f>VLOOKUP($A45,'Return Data'!$B$7:$R$2292,14,0)</f>
        <v>37.799799999999998</v>
      </c>
      <c r="O45" s="61">
        <f t="shared" si="10"/>
        <v>3</v>
      </c>
      <c r="P45" s="60"/>
      <c r="Q45" s="61"/>
      <c r="R45" s="60">
        <f>VLOOKUP($A45,'Return Data'!$B$7:$R$2292,16,0)</f>
        <v>24.9451</v>
      </c>
      <c r="S45" s="62">
        <f t="shared" si="17"/>
        <v>3</v>
      </c>
    </row>
    <row r="46" spans="1:19" x14ac:dyDescent="0.3">
      <c r="A46" s="58" t="s">
        <v>205</v>
      </c>
      <c r="B46" s="59">
        <f>VLOOKUP($A46,'Return Data'!$B$7:$R$2292,3,0)</f>
        <v>44817</v>
      </c>
      <c r="C46" s="60">
        <f>VLOOKUP($A46,'Return Data'!$B$7:$R$2292,4,0)</f>
        <v>17.509899999999998</v>
      </c>
      <c r="D46" s="60">
        <f>VLOOKUP($A46,'Return Data'!$B$7:$R$2292,10,0)</f>
        <v>13.1737</v>
      </c>
      <c r="E46" s="61">
        <f t="shared" si="12"/>
        <v>55</v>
      </c>
      <c r="F46" s="60">
        <f>VLOOKUP($A46,'Return Data'!$B$7:$R$2292,11,0)</f>
        <v>6.6714000000000002</v>
      </c>
      <c r="G46" s="61">
        <f t="shared" si="13"/>
        <v>54</v>
      </c>
      <c r="H46" s="60">
        <f>VLOOKUP($A46,'Return Data'!$B$7:$R$2292,12,0)</f>
        <v>2.6913</v>
      </c>
      <c r="I46" s="61">
        <f t="shared" si="14"/>
        <v>41</v>
      </c>
      <c r="J46" s="60">
        <f>VLOOKUP($A46,'Return Data'!$B$7:$R$2292,13,0)</f>
        <v>8.5588999999999995</v>
      </c>
      <c r="K46" s="61">
        <f t="shared" si="15"/>
        <v>25</v>
      </c>
      <c r="L46" s="60">
        <f>VLOOKUP($A46,'Return Data'!$B$7:$R$2292,17,0)</f>
        <v>28.0715</v>
      </c>
      <c r="M46" s="61">
        <f t="shared" si="16"/>
        <v>43</v>
      </c>
      <c r="N46" s="60">
        <f>VLOOKUP($A46,'Return Data'!$B$7:$R$2292,14,0)</f>
        <v>20.639600000000002</v>
      </c>
      <c r="O46" s="61">
        <f t="shared" si="10"/>
        <v>33</v>
      </c>
      <c r="P46" s="60"/>
      <c r="Q46" s="61"/>
      <c r="R46" s="60">
        <f>VLOOKUP($A46,'Return Data'!$B$7:$R$2292,16,0)</f>
        <v>13.3559</v>
      </c>
      <c r="S46" s="62">
        <f t="shared" si="17"/>
        <v>50</v>
      </c>
    </row>
    <row r="47" spans="1:19" x14ac:dyDescent="0.3">
      <c r="A47" s="58" t="s">
        <v>206</v>
      </c>
      <c r="B47" s="59">
        <f>VLOOKUP($A47,'Return Data'!$B$7:$R$2292,3,0)</f>
        <v>44817</v>
      </c>
      <c r="C47" s="60">
        <f>VLOOKUP($A47,'Return Data'!$B$7:$R$2292,4,0)</f>
        <v>19.093900000000001</v>
      </c>
      <c r="D47" s="60">
        <f>VLOOKUP($A47,'Return Data'!$B$7:$R$2292,10,0)</f>
        <v>17.003399999999999</v>
      </c>
      <c r="E47" s="61">
        <f t="shared" si="12"/>
        <v>38</v>
      </c>
      <c r="F47" s="60">
        <f>VLOOKUP($A47,'Return Data'!$B$7:$R$2292,11,0)</f>
        <v>11.3139</v>
      </c>
      <c r="G47" s="61">
        <f t="shared" si="13"/>
        <v>30</v>
      </c>
      <c r="H47" s="60">
        <f>VLOOKUP($A47,'Return Data'!$B$7:$R$2292,12,0)</f>
        <v>3.3147000000000002</v>
      </c>
      <c r="I47" s="61">
        <f t="shared" si="14"/>
        <v>39</v>
      </c>
      <c r="J47" s="60">
        <f>VLOOKUP($A47,'Return Data'!$B$7:$R$2292,13,0)</f>
        <v>6.9866000000000001</v>
      </c>
      <c r="K47" s="61">
        <f t="shared" si="15"/>
        <v>32</v>
      </c>
      <c r="L47" s="60">
        <f>VLOOKUP($A47,'Return Data'!$B$7:$R$2292,17,0)</f>
        <v>31.741099999999999</v>
      </c>
      <c r="M47" s="61">
        <f t="shared" si="16"/>
        <v>27</v>
      </c>
      <c r="N47" s="60">
        <f>VLOOKUP($A47,'Return Data'!$B$7:$R$2292,14,0)</f>
        <v>22.800699999999999</v>
      </c>
      <c r="O47" s="61">
        <f t="shared" si="10"/>
        <v>23</v>
      </c>
      <c r="P47" s="60"/>
      <c r="Q47" s="61"/>
      <c r="R47" s="60">
        <f>VLOOKUP($A47,'Return Data'!$B$7:$R$2292,16,0)</f>
        <v>16.814299999999999</v>
      </c>
      <c r="S47" s="62">
        <f t="shared" si="17"/>
        <v>16</v>
      </c>
    </row>
    <row r="48" spans="1:19" x14ac:dyDescent="0.3">
      <c r="A48" s="58" t="s">
        <v>207</v>
      </c>
      <c r="B48" s="59">
        <f>VLOOKUP($A48,'Return Data'!$B$7:$R$2292,3,0)</f>
        <v>44817</v>
      </c>
      <c r="C48" s="60">
        <f>VLOOKUP($A48,'Return Data'!$B$7:$R$2292,4,0)</f>
        <v>67.212699999999998</v>
      </c>
      <c r="D48" s="60">
        <f>VLOOKUP($A48,'Return Data'!$B$7:$R$2292,10,0)</f>
        <v>18.523399999999999</v>
      </c>
      <c r="E48" s="61">
        <f t="shared" si="12"/>
        <v>21</v>
      </c>
      <c r="F48" s="60">
        <f>VLOOKUP($A48,'Return Data'!$B$7:$R$2292,11,0)</f>
        <v>15.866</v>
      </c>
      <c r="G48" s="61">
        <f t="shared" si="13"/>
        <v>10</v>
      </c>
      <c r="H48" s="60">
        <f>VLOOKUP($A48,'Return Data'!$B$7:$R$2292,12,0)</f>
        <v>12.464499999999999</v>
      </c>
      <c r="I48" s="61">
        <f t="shared" si="14"/>
        <v>3</v>
      </c>
      <c r="J48" s="60">
        <f>VLOOKUP($A48,'Return Data'!$B$7:$R$2292,13,0)</f>
        <v>13.2049</v>
      </c>
      <c r="K48" s="61">
        <f t="shared" si="15"/>
        <v>13</v>
      </c>
      <c r="L48" s="60">
        <f>VLOOKUP($A48,'Return Data'!$B$7:$R$2292,17,0)</f>
        <v>42.966500000000003</v>
      </c>
      <c r="M48" s="61">
        <f t="shared" si="16"/>
        <v>9</v>
      </c>
      <c r="N48" s="60">
        <f>VLOOKUP($A48,'Return Data'!$B$7:$R$2292,14,0)</f>
        <v>38.753999999999998</v>
      </c>
      <c r="O48" s="61">
        <f t="shared" si="10"/>
        <v>2</v>
      </c>
      <c r="P48" s="60">
        <f>VLOOKUP($A48,'Return Data'!$B$7:$R$2292,15,0)</f>
        <v>24.8614</v>
      </c>
      <c r="Q48" s="61">
        <f>RANK(P48,P$8:P$63,0)</f>
        <v>1</v>
      </c>
      <c r="R48" s="60">
        <f>VLOOKUP($A48,'Return Data'!$B$7:$R$2292,16,0)</f>
        <v>25.2303</v>
      </c>
      <c r="S48" s="62">
        <f t="shared" si="17"/>
        <v>2</v>
      </c>
    </row>
    <row r="49" spans="1:19" x14ac:dyDescent="0.3">
      <c r="A49" s="58" t="s">
        <v>208</v>
      </c>
      <c r="B49" s="59">
        <f>VLOOKUP($A49,'Return Data'!$B$7:$R$2292,3,0)</f>
        <v>44817</v>
      </c>
      <c r="C49" s="60">
        <f>VLOOKUP($A49,'Return Data'!$B$7:$R$2292,4,0)</f>
        <v>17.118200000000002</v>
      </c>
      <c r="D49" s="60">
        <f>VLOOKUP($A49,'Return Data'!$B$7:$R$2292,10,0)</f>
        <v>16.156400000000001</v>
      </c>
      <c r="E49" s="61">
        <f t="shared" si="12"/>
        <v>41</v>
      </c>
      <c r="F49" s="60">
        <f>VLOOKUP($A49,'Return Data'!$B$7:$R$2292,11,0)</f>
        <v>11.755100000000001</v>
      </c>
      <c r="G49" s="61">
        <f t="shared" si="13"/>
        <v>26</v>
      </c>
      <c r="H49" s="60">
        <f>VLOOKUP($A49,'Return Data'!$B$7:$R$2292,12,0)</f>
        <v>3.2989999999999999</v>
      </c>
      <c r="I49" s="61">
        <f t="shared" si="14"/>
        <v>40</v>
      </c>
      <c r="J49" s="60">
        <f>VLOOKUP($A49,'Return Data'!$B$7:$R$2292,13,0)</f>
        <v>4.3844000000000003</v>
      </c>
      <c r="K49" s="61">
        <f t="shared" si="15"/>
        <v>42</v>
      </c>
      <c r="L49" s="60">
        <f>VLOOKUP($A49,'Return Data'!$B$7:$R$2292,17,0)</f>
        <v>21.929400000000001</v>
      </c>
      <c r="M49" s="61">
        <f t="shared" si="16"/>
        <v>54</v>
      </c>
      <c r="N49" s="60">
        <f>VLOOKUP($A49,'Return Data'!$B$7:$R$2292,14,0)</f>
        <v>18.1234</v>
      </c>
      <c r="O49" s="61">
        <f t="shared" si="10"/>
        <v>45</v>
      </c>
      <c r="P49" s="60"/>
      <c r="Q49" s="61"/>
      <c r="R49" s="60">
        <f>VLOOKUP($A49,'Return Data'!$B$7:$R$2292,16,0)</f>
        <v>15.934900000000001</v>
      </c>
      <c r="S49" s="62">
        <f t="shared" si="17"/>
        <v>24</v>
      </c>
    </row>
    <row r="50" spans="1:19" x14ac:dyDescent="0.3">
      <c r="A50" s="58" t="s">
        <v>209</v>
      </c>
      <c r="B50" s="59">
        <f>VLOOKUP($A50,'Return Data'!$B$7:$R$2292,3,0)</f>
        <v>44817</v>
      </c>
      <c r="C50" s="60">
        <f>VLOOKUP($A50,'Return Data'!$B$7:$R$2292,4,0)</f>
        <v>165.2371</v>
      </c>
      <c r="D50" s="60">
        <f>VLOOKUP($A50,'Return Data'!$B$7:$R$2292,10,0)</f>
        <v>18.776499999999999</v>
      </c>
      <c r="E50" s="61">
        <f t="shared" si="12"/>
        <v>20</v>
      </c>
      <c r="F50" s="60">
        <f>VLOOKUP($A50,'Return Data'!$B$7:$R$2292,11,0)</f>
        <v>13.9458</v>
      </c>
      <c r="G50" s="61">
        <f t="shared" si="13"/>
        <v>11</v>
      </c>
      <c r="H50" s="60">
        <f>VLOOKUP($A50,'Return Data'!$B$7:$R$2292,12,0)</f>
        <v>7.5998000000000001</v>
      </c>
      <c r="I50" s="61">
        <f t="shared" si="14"/>
        <v>18</v>
      </c>
      <c r="J50" s="60">
        <f>VLOOKUP($A50,'Return Data'!$B$7:$R$2292,13,0)</f>
        <v>8.5251999999999999</v>
      </c>
      <c r="K50" s="61">
        <f t="shared" si="15"/>
        <v>26</v>
      </c>
      <c r="L50" s="60">
        <f>VLOOKUP($A50,'Return Data'!$B$7:$R$2292,17,0)</f>
        <v>30.756900000000002</v>
      </c>
      <c r="M50" s="61">
        <f t="shared" si="16"/>
        <v>34</v>
      </c>
      <c r="N50" s="60">
        <f>VLOOKUP($A50,'Return Data'!$B$7:$R$2292,14,0)</f>
        <v>19.3506</v>
      </c>
      <c r="O50" s="61">
        <f t="shared" si="10"/>
        <v>40</v>
      </c>
      <c r="P50" s="60">
        <f>VLOOKUP($A50,'Return Data'!$B$7:$R$2292,15,0)</f>
        <v>9.9056999999999995</v>
      </c>
      <c r="Q50" s="61">
        <f>RANK(P50,P$8:P$63,0)</f>
        <v>36</v>
      </c>
      <c r="R50" s="60">
        <f>VLOOKUP($A50,'Return Data'!$B$7:$R$2292,16,0)</f>
        <v>13.4213</v>
      </c>
      <c r="S50" s="62">
        <f t="shared" si="17"/>
        <v>49</v>
      </c>
    </row>
    <row r="51" spans="1:19" x14ac:dyDescent="0.3">
      <c r="A51" s="58" t="s">
        <v>210</v>
      </c>
      <c r="B51" s="59">
        <f>VLOOKUP($A51,'Return Data'!$B$7:$R$2292,3,0)</f>
        <v>44817</v>
      </c>
      <c r="C51" s="60">
        <f>VLOOKUP($A51,'Return Data'!$B$7:$R$2292,4,0)</f>
        <v>21.101099999999999</v>
      </c>
      <c r="D51" s="60">
        <f>VLOOKUP($A51,'Return Data'!$B$7:$R$2292,10,0)</f>
        <v>22.526199999999999</v>
      </c>
      <c r="E51" s="61">
        <f t="shared" si="12"/>
        <v>6</v>
      </c>
      <c r="F51" s="60">
        <f>VLOOKUP($A51,'Return Data'!$B$7:$R$2292,11,0)</f>
        <v>17.236799999999999</v>
      </c>
      <c r="G51" s="61">
        <f t="shared" si="13"/>
        <v>5</v>
      </c>
      <c r="H51" s="60">
        <f>VLOOKUP($A51,'Return Data'!$B$7:$R$2292,12,0)</f>
        <v>10.285299999999999</v>
      </c>
      <c r="I51" s="61">
        <f t="shared" si="14"/>
        <v>7</v>
      </c>
      <c r="J51" s="60">
        <f>VLOOKUP($A51,'Return Data'!$B$7:$R$2292,13,0)</f>
        <v>17.305900000000001</v>
      </c>
      <c r="K51" s="61">
        <f t="shared" si="15"/>
        <v>9</v>
      </c>
      <c r="L51" s="60">
        <f>VLOOKUP($A51,'Return Data'!$B$7:$R$2292,17,0)</f>
        <v>54.976300000000002</v>
      </c>
      <c r="M51" s="61">
        <f t="shared" si="16"/>
        <v>6</v>
      </c>
      <c r="N51" s="60">
        <f>VLOOKUP($A51,'Return Data'!$B$7:$R$2292,14,0)</f>
        <v>31.4269</v>
      </c>
      <c r="O51" s="61">
        <f t="shared" si="10"/>
        <v>10</v>
      </c>
      <c r="P51" s="60">
        <f>VLOOKUP($A51,'Return Data'!$B$7:$R$2292,15,0)</f>
        <v>10.7927</v>
      </c>
      <c r="Q51" s="61">
        <f>RANK(P51,P$8:P$63,0)</f>
        <v>32</v>
      </c>
      <c r="R51" s="60">
        <f>VLOOKUP($A51,'Return Data'!$B$7:$R$2292,16,0)</f>
        <v>13.6853</v>
      </c>
      <c r="S51" s="62">
        <f t="shared" si="17"/>
        <v>47</v>
      </c>
    </row>
    <row r="52" spans="1:19" x14ac:dyDescent="0.3">
      <c r="A52" s="58" t="s">
        <v>211</v>
      </c>
      <c r="B52" s="59">
        <f>VLOOKUP($A52,'Return Data'!$B$7:$R$2292,3,0)</f>
        <v>44817</v>
      </c>
      <c r="C52" s="60">
        <f>VLOOKUP($A52,'Return Data'!$B$7:$R$2292,4,0)</f>
        <v>18.145700000000001</v>
      </c>
      <c r="D52" s="60">
        <f>VLOOKUP($A52,'Return Data'!$B$7:$R$2292,10,0)</f>
        <v>22.1982</v>
      </c>
      <c r="E52" s="61">
        <f t="shared" si="12"/>
        <v>9</v>
      </c>
      <c r="F52" s="60">
        <f>VLOOKUP($A52,'Return Data'!$B$7:$R$2292,11,0)</f>
        <v>17.196100000000001</v>
      </c>
      <c r="G52" s="61">
        <f t="shared" si="13"/>
        <v>6</v>
      </c>
      <c r="H52" s="60">
        <f>VLOOKUP($A52,'Return Data'!$B$7:$R$2292,12,0)</f>
        <v>10.055300000000001</v>
      </c>
      <c r="I52" s="61">
        <f t="shared" si="14"/>
        <v>9</v>
      </c>
      <c r="J52" s="60">
        <f>VLOOKUP($A52,'Return Data'!$B$7:$R$2292,13,0)</f>
        <v>17.548300000000001</v>
      </c>
      <c r="K52" s="61">
        <f t="shared" si="15"/>
        <v>8</v>
      </c>
      <c r="L52" s="60">
        <f>VLOOKUP($A52,'Return Data'!$B$7:$R$2292,17,0)</f>
        <v>56.366</v>
      </c>
      <c r="M52" s="61">
        <f t="shared" si="16"/>
        <v>3</v>
      </c>
      <c r="N52" s="60">
        <f>VLOOKUP($A52,'Return Data'!$B$7:$R$2292,14,0)</f>
        <v>31.947299999999998</v>
      </c>
      <c r="O52" s="61">
        <f t="shared" si="10"/>
        <v>9</v>
      </c>
      <c r="P52" s="60"/>
      <c r="Q52" s="61"/>
      <c r="R52" s="60">
        <f>VLOOKUP($A52,'Return Data'!$B$7:$R$2292,16,0)</f>
        <v>11.493600000000001</v>
      </c>
      <c r="S52" s="62">
        <f t="shared" si="17"/>
        <v>54</v>
      </c>
    </row>
    <row r="53" spans="1:19" x14ac:dyDescent="0.3">
      <c r="A53" s="58" t="s">
        <v>212</v>
      </c>
      <c r="B53" s="59">
        <f>VLOOKUP($A53,'Return Data'!$B$7:$R$2292,3,0)</f>
        <v>44817</v>
      </c>
      <c r="C53" s="60">
        <f>VLOOKUP($A53,'Return Data'!$B$7:$R$2292,4,0)</f>
        <v>17.809999999999999</v>
      </c>
      <c r="D53" s="60">
        <f>VLOOKUP($A53,'Return Data'!$B$7:$R$2292,10,0)</f>
        <v>22.344999999999999</v>
      </c>
      <c r="E53" s="61">
        <f t="shared" si="12"/>
        <v>8</v>
      </c>
      <c r="F53" s="60">
        <f>VLOOKUP($A53,'Return Data'!$B$7:$R$2292,11,0)</f>
        <v>16.078199999999999</v>
      </c>
      <c r="G53" s="61">
        <f t="shared" si="13"/>
        <v>8</v>
      </c>
      <c r="H53" s="60">
        <f>VLOOKUP($A53,'Return Data'!$B$7:$R$2292,12,0)</f>
        <v>9.4242000000000008</v>
      </c>
      <c r="I53" s="61">
        <f t="shared" si="14"/>
        <v>12</v>
      </c>
      <c r="J53" s="60">
        <f>VLOOKUP($A53,'Return Data'!$B$7:$R$2292,13,0)</f>
        <v>15.530099999999999</v>
      </c>
      <c r="K53" s="61">
        <f t="shared" si="15"/>
        <v>11</v>
      </c>
      <c r="L53" s="60">
        <f>VLOOKUP($A53,'Return Data'!$B$7:$R$2292,17,0)</f>
        <v>57.161099999999998</v>
      </c>
      <c r="M53" s="61">
        <f t="shared" si="16"/>
        <v>2</v>
      </c>
      <c r="N53" s="60">
        <f>VLOOKUP($A53,'Return Data'!$B$7:$R$2292,14,0)</f>
        <v>32.387999999999998</v>
      </c>
      <c r="O53" s="61">
        <f t="shared" si="10"/>
        <v>5</v>
      </c>
      <c r="P53" s="60"/>
      <c r="Q53" s="61"/>
      <c r="R53" s="60">
        <f>VLOOKUP($A53,'Return Data'!$B$7:$R$2292,16,0)</f>
        <v>11.752000000000001</v>
      </c>
      <c r="S53" s="62">
        <f t="shared" si="17"/>
        <v>53</v>
      </c>
    </row>
    <row r="54" spans="1:19" x14ac:dyDescent="0.3">
      <c r="A54" s="58" t="s">
        <v>213</v>
      </c>
      <c r="B54" s="59">
        <f>VLOOKUP($A54,'Return Data'!$B$7:$R$2292,3,0)</f>
        <v>44817</v>
      </c>
      <c r="C54" s="60">
        <f>VLOOKUP($A54,'Return Data'!$B$7:$R$2292,4,0)</f>
        <v>17.1175</v>
      </c>
      <c r="D54" s="60">
        <f>VLOOKUP($A54,'Return Data'!$B$7:$R$2292,10,0)</f>
        <v>22.4086</v>
      </c>
      <c r="E54" s="61">
        <f t="shared" si="12"/>
        <v>7</v>
      </c>
      <c r="F54" s="60">
        <f>VLOOKUP($A54,'Return Data'!$B$7:$R$2292,11,0)</f>
        <v>16.899699999999999</v>
      </c>
      <c r="G54" s="61">
        <f t="shared" si="13"/>
        <v>7</v>
      </c>
      <c r="H54" s="60">
        <f>VLOOKUP($A54,'Return Data'!$B$7:$R$2292,12,0)</f>
        <v>9.7627000000000006</v>
      </c>
      <c r="I54" s="61">
        <f t="shared" si="14"/>
        <v>10</v>
      </c>
      <c r="J54" s="60">
        <f>VLOOKUP($A54,'Return Data'!$B$7:$R$2292,13,0)</f>
        <v>17.0459</v>
      </c>
      <c r="K54" s="61">
        <f t="shared" si="15"/>
        <v>10</v>
      </c>
      <c r="L54" s="60">
        <f>VLOOKUP($A54,'Return Data'!$B$7:$R$2292,17,0)</f>
        <v>58.729700000000001</v>
      </c>
      <c r="M54" s="61">
        <f t="shared" si="16"/>
        <v>1</v>
      </c>
      <c r="N54" s="60">
        <f>VLOOKUP($A54,'Return Data'!$B$7:$R$2292,14,0)</f>
        <v>32.384300000000003</v>
      </c>
      <c r="O54" s="61">
        <f t="shared" si="10"/>
        <v>6</v>
      </c>
      <c r="P54" s="60"/>
      <c r="Q54" s="61"/>
      <c r="R54" s="60">
        <f>VLOOKUP($A54,'Return Data'!$B$7:$R$2292,16,0)</f>
        <v>11.442</v>
      </c>
      <c r="S54" s="62">
        <f t="shared" si="17"/>
        <v>55</v>
      </c>
    </row>
    <row r="55" spans="1:19" x14ac:dyDescent="0.3">
      <c r="A55" s="58" t="s">
        <v>214</v>
      </c>
      <c r="B55" s="59">
        <f>VLOOKUP($A55,'Return Data'!$B$7:$R$2292,3,0)</f>
        <v>44817</v>
      </c>
      <c r="C55" s="60">
        <f>VLOOKUP($A55,'Return Data'!$B$7:$R$2292,4,0)</f>
        <v>23.727399999999999</v>
      </c>
      <c r="D55" s="60">
        <f>VLOOKUP($A55,'Return Data'!$B$7:$R$2292,10,0)</f>
        <v>17.517600000000002</v>
      </c>
      <c r="E55" s="61">
        <f t="shared" si="12"/>
        <v>33</v>
      </c>
      <c r="F55" s="60">
        <f>VLOOKUP($A55,'Return Data'!$B$7:$R$2292,11,0)</f>
        <v>13.491300000000001</v>
      </c>
      <c r="G55" s="61">
        <f t="shared" si="13"/>
        <v>12</v>
      </c>
      <c r="H55" s="60">
        <f>VLOOKUP($A55,'Return Data'!$B$7:$R$2292,12,0)</f>
        <v>8.5624000000000002</v>
      </c>
      <c r="I55" s="61">
        <f t="shared" si="14"/>
        <v>14</v>
      </c>
      <c r="J55" s="60">
        <f>VLOOKUP($A55,'Return Data'!$B$7:$R$2292,13,0)</f>
        <v>9.7509999999999994</v>
      </c>
      <c r="K55" s="61">
        <f t="shared" si="15"/>
        <v>23</v>
      </c>
      <c r="L55" s="60">
        <f>VLOOKUP($A55,'Return Data'!$B$7:$R$2292,17,0)</f>
        <v>31.244900000000001</v>
      </c>
      <c r="M55" s="61">
        <f t="shared" si="16"/>
        <v>29</v>
      </c>
      <c r="N55" s="60">
        <f>VLOOKUP($A55,'Return Data'!$B$7:$R$2292,14,0)</f>
        <v>22.1432</v>
      </c>
      <c r="O55" s="61">
        <f t="shared" si="10"/>
        <v>28</v>
      </c>
      <c r="P55" s="60">
        <f>VLOOKUP($A55,'Return Data'!$B$7:$R$2292,15,0)</f>
        <v>12.8789</v>
      </c>
      <c r="Q55" s="61">
        <f>RANK(P55,P$8:P$63,0)</f>
        <v>21</v>
      </c>
      <c r="R55" s="60">
        <f>VLOOKUP($A55,'Return Data'!$B$7:$R$2292,16,0)</f>
        <v>12.2555</v>
      </c>
      <c r="S55" s="62">
        <f t="shared" si="17"/>
        <v>52</v>
      </c>
    </row>
    <row r="56" spans="1:19" x14ac:dyDescent="0.3">
      <c r="A56" s="58" t="s">
        <v>215</v>
      </c>
      <c r="B56" s="59">
        <f>VLOOKUP($A56,'Return Data'!$B$7:$R$2292,3,0)</f>
        <v>44817</v>
      </c>
      <c r="C56" s="60">
        <f>VLOOKUP($A56,'Return Data'!$B$7:$R$2292,4,0)</f>
        <v>25.845600000000001</v>
      </c>
      <c r="D56" s="60">
        <f>VLOOKUP($A56,'Return Data'!$B$7:$R$2292,10,0)</f>
        <v>17.358899999999998</v>
      </c>
      <c r="E56" s="61">
        <f t="shared" si="12"/>
        <v>35</v>
      </c>
      <c r="F56" s="60">
        <f>VLOOKUP($A56,'Return Data'!$B$7:$R$2292,11,0)</f>
        <v>13.4808</v>
      </c>
      <c r="G56" s="61">
        <f t="shared" si="13"/>
        <v>13</v>
      </c>
      <c r="H56" s="60">
        <f>VLOOKUP($A56,'Return Data'!$B$7:$R$2292,12,0)</f>
        <v>8.0556000000000001</v>
      </c>
      <c r="I56" s="61">
        <f t="shared" si="14"/>
        <v>16</v>
      </c>
      <c r="J56" s="60">
        <f>VLOOKUP($A56,'Return Data'!$B$7:$R$2292,13,0)</f>
        <v>9.8172999999999995</v>
      </c>
      <c r="K56" s="61">
        <f t="shared" si="15"/>
        <v>21</v>
      </c>
      <c r="L56" s="60">
        <f>VLOOKUP($A56,'Return Data'!$B$7:$R$2292,17,0)</f>
        <v>30.686599999999999</v>
      </c>
      <c r="M56" s="61">
        <f t="shared" si="16"/>
        <v>37</v>
      </c>
      <c r="N56" s="60">
        <f>VLOOKUP($A56,'Return Data'!$B$7:$R$2292,14,0)</f>
        <v>22.3565</v>
      </c>
      <c r="O56" s="61">
        <f t="shared" si="10"/>
        <v>26</v>
      </c>
      <c r="P56" s="60">
        <f>VLOOKUP($A56,'Return Data'!$B$7:$R$2292,15,0)</f>
        <v>13.5512</v>
      </c>
      <c r="Q56" s="61">
        <f>RANK(P56,P$8:P$63,0)</f>
        <v>17</v>
      </c>
      <c r="R56" s="60">
        <f>VLOOKUP($A56,'Return Data'!$B$7:$R$2292,16,0)</f>
        <v>15.768800000000001</v>
      </c>
      <c r="S56" s="62">
        <f t="shared" si="17"/>
        <v>26</v>
      </c>
    </row>
    <row r="57" spans="1:19" x14ac:dyDescent="0.3">
      <c r="A57" s="58" t="s">
        <v>216</v>
      </c>
      <c r="B57" s="59">
        <f>VLOOKUP($A57,'Return Data'!$B$7:$R$2292,3,0)</f>
        <v>44817</v>
      </c>
      <c r="C57" s="60">
        <f>VLOOKUP($A57,'Return Data'!$B$7:$R$2292,4,0)</f>
        <v>17.865400000000001</v>
      </c>
      <c r="D57" s="60">
        <f>VLOOKUP($A57,'Return Data'!$B$7:$R$2292,10,0)</f>
        <v>23.086600000000001</v>
      </c>
      <c r="E57" s="61">
        <f t="shared" si="12"/>
        <v>3</v>
      </c>
      <c r="F57" s="60">
        <f>VLOOKUP($A57,'Return Data'!$B$7:$R$2292,11,0)</f>
        <v>19.2681</v>
      </c>
      <c r="G57" s="61">
        <f t="shared" si="13"/>
        <v>3</v>
      </c>
      <c r="H57" s="60">
        <f>VLOOKUP($A57,'Return Data'!$B$7:$R$2292,12,0)</f>
        <v>12.623799999999999</v>
      </c>
      <c r="I57" s="61">
        <f t="shared" si="14"/>
        <v>1</v>
      </c>
      <c r="J57" s="60">
        <f>VLOOKUP($A57,'Return Data'!$B$7:$R$2292,13,0)</f>
        <v>21.5242</v>
      </c>
      <c r="K57" s="61">
        <f t="shared" si="15"/>
        <v>2</v>
      </c>
      <c r="L57" s="60">
        <f>VLOOKUP($A57,'Return Data'!$B$7:$R$2292,17,0)</f>
        <v>55.929699999999997</v>
      </c>
      <c r="M57" s="61">
        <f t="shared" si="16"/>
        <v>4</v>
      </c>
      <c r="N57" s="60">
        <f>VLOOKUP($A57,'Return Data'!$B$7:$R$2292,14,0)</f>
        <v>32.454900000000002</v>
      </c>
      <c r="O57" s="61">
        <f t="shared" si="10"/>
        <v>4</v>
      </c>
      <c r="P57" s="60"/>
      <c r="Q57" s="61"/>
      <c r="R57" s="60">
        <f>VLOOKUP($A57,'Return Data'!$B$7:$R$2292,16,0)</f>
        <v>13.875999999999999</v>
      </c>
      <c r="S57" s="62">
        <f t="shared" si="17"/>
        <v>45</v>
      </c>
    </row>
    <row r="58" spans="1:19" x14ac:dyDescent="0.3">
      <c r="A58" s="58" t="s">
        <v>217</v>
      </c>
      <c r="B58" s="59">
        <f>VLOOKUP($A58,'Return Data'!$B$7:$R$2292,3,0)</f>
        <v>44817</v>
      </c>
      <c r="C58" s="60">
        <f>VLOOKUP($A58,'Return Data'!$B$7:$R$2292,4,0)</f>
        <v>20.392499999999998</v>
      </c>
      <c r="D58" s="60">
        <f>VLOOKUP($A58,'Return Data'!$B$7:$R$2292,10,0)</f>
        <v>23.156500000000001</v>
      </c>
      <c r="E58" s="61">
        <f t="shared" si="12"/>
        <v>2</v>
      </c>
      <c r="F58" s="60">
        <f>VLOOKUP($A58,'Return Data'!$B$7:$R$2292,11,0)</f>
        <v>18.843599999999999</v>
      </c>
      <c r="G58" s="61">
        <f t="shared" si="13"/>
        <v>4</v>
      </c>
      <c r="H58" s="60">
        <f>VLOOKUP($A58,'Return Data'!$B$7:$R$2292,12,0)</f>
        <v>12.129899999999999</v>
      </c>
      <c r="I58" s="61">
        <f t="shared" si="14"/>
        <v>4</v>
      </c>
      <c r="J58" s="60">
        <f>VLOOKUP($A58,'Return Data'!$B$7:$R$2292,13,0)</f>
        <v>21.297999999999998</v>
      </c>
      <c r="K58" s="61">
        <f t="shared" si="15"/>
        <v>4</v>
      </c>
      <c r="L58" s="60">
        <f>VLOOKUP($A58,'Return Data'!$B$7:$R$2292,17,0)</f>
        <v>55.676000000000002</v>
      </c>
      <c r="M58" s="61">
        <f t="shared" si="16"/>
        <v>5</v>
      </c>
      <c r="N58" s="60">
        <f>VLOOKUP($A58,'Return Data'!$B$7:$R$2292,14,0)</f>
        <v>32.149099999999997</v>
      </c>
      <c r="O58" s="61">
        <f t="shared" si="10"/>
        <v>7</v>
      </c>
      <c r="P58" s="60"/>
      <c r="Q58" s="61"/>
      <c r="R58" s="60">
        <f>VLOOKUP($A58,'Return Data'!$B$7:$R$2292,16,0)</f>
        <v>18.438199999999998</v>
      </c>
      <c r="S58" s="62">
        <f t="shared" si="17"/>
        <v>9</v>
      </c>
    </row>
    <row r="59" spans="1:19" x14ac:dyDescent="0.3">
      <c r="A59" s="58" t="s">
        <v>1907</v>
      </c>
      <c r="B59" s="59">
        <f>VLOOKUP($A59,'Return Data'!$B$7:$R$2292,3,0)</f>
        <v>44817</v>
      </c>
      <c r="C59" s="60">
        <f>VLOOKUP($A59,'Return Data'!$B$7:$R$2292,4,0)</f>
        <v>367.35500000000002</v>
      </c>
      <c r="D59" s="60">
        <f>VLOOKUP($A59,'Return Data'!$B$7:$R$2292,10,0)</f>
        <v>18.453399999999998</v>
      </c>
      <c r="E59" s="61">
        <f t="shared" si="12"/>
        <v>24</v>
      </c>
      <c r="F59" s="60">
        <f>VLOOKUP($A59,'Return Data'!$B$7:$R$2292,11,0)</f>
        <v>12.3581</v>
      </c>
      <c r="G59" s="61">
        <f t="shared" si="13"/>
        <v>22</v>
      </c>
      <c r="H59" s="60">
        <f>VLOOKUP($A59,'Return Data'!$B$7:$R$2292,12,0)</f>
        <v>5.5556999999999999</v>
      </c>
      <c r="I59" s="61">
        <f t="shared" si="14"/>
        <v>28</v>
      </c>
      <c r="J59" s="60">
        <f>VLOOKUP($A59,'Return Data'!$B$7:$R$2292,13,0)</f>
        <v>10.1911</v>
      </c>
      <c r="K59" s="61">
        <f t="shared" si="15"/>
        <v>19</v>
      </c>
      <c r="L59" s="60">
        <f>VLOOKUP($A59,'Return Data'!$B$7:$R$2292,17,0)</f>
        <v>32.132199999999997</v>
      </c>
      <c r="M59" s="61">
        <f t="shared" si="16"/>
        <v>25</v>
      </c>
      <c r="N59" s="60">
        <f>VLOOKUP($A59,'Return Data'!$B$7:$R$2292,14,0)</f>
        <v>22.324200000000001</v>
      </c>
      <c r="O59" s="61">
        <f t="shared" si="10"/>
        <v>27</v>
      </c>
      <c r="P59" s="60">
        <f>VLOOKUP($A59,'Return Data'!$B$7:$R$2292,15,0)</f>
        <v>12.224</v>
      </c>
      <c r="Q59" s="61">
        <f>RANK(P59,P$8:P$63,0)</f>
        <v>25</v>
      </c>
      <c r="R59" s="60">
        <f>VLOOKUP($A59,'Return Data'!$B$7:$R$2292,16,0)</f>
        <v>16.1831</v>
      </c>
      <c r="S59" s="62">
        <f t="shared" si="17"/>
        <v>20</v>
      </c>
    </row>
    <row r="60" spans="1:19" x14ac:dyDescent="0.3">
      <c r="A60" s="58" t="s">
        <v>218</v>
      </c>
      <c r="B60" s="59">
        <f>VLOOKUP($A60,'Return Data'!$B$7:$R$2292,3,0)</f>
        <v>44817</v>
      </c>
      <c r="C60" s="60">
        <f>VLOOKUP($A60,'Return Data'!$B$7:$R$2292,4,0)</f>
        <v>33.009399999999999</v>
      </c>
      <c r="D60" s="60">
        <f>VLOOKUP($A60,'Return Data'!$B$7:$R$2292,10,0)</f>
        <v>18.235700000000001</v>
      </c>
      <c r="E60" s="61">
        <f t="shared" si="12"/>
        <v>26</v>
      </c>
      <c r="F60" s="60">
        <f>VLOOKUP($A60,'Return Data'!$B$7:$R$2292,11,0)</f>
        <v>11.935</v>
      </c>
      <c r="G60" s="61">
        <f t="shared" si="13"/>
        <v>24</v>
      </c>
      <c r="H60" s="60">
        <f>VLOOKUP($A60,'Return Data'!$B$7:$R$2292,12,0)</f>
        <v>7.7055999999999996</v>
      </c>
      <c r="I60" s="61">
        <f t="shared" si="14"/>
        <v>17</v>
      </c>
      <c r="J60" s="60">
        <f>VLOOKUP($A60,'Return Data'!$B$7:$R$2292,13,0)</f>
        <v>10.1371</v>
      </c>
      <c r="K60" s="61">
        <f t="shared" si="15"/>
        <v>20</v>
      </c>
      <c r="L60" s="60">
        <f>VLOOKUP($A60,'Return Data'!$B$7:$R$2292,17,0)</f>
        <v>30.478999999999999</v>
      </c>
      <c r="M60" s="61">
        <f t="shared" si="16"/>
        <v>38</v>
      </c>
      <c r="N60" s="60">
        <f>VLOOKUP($A60,'Return Data'!$B$7:$R$2292,14,0)</f>
        <v>20.801200000000001</v>
      </c>
      <c r="O60" s="61">
        <f t="shared" si="10"/>
        <v>32</v>
      </c>
      <c r="P60" s="60">
        <f>VLOOKUP($A60,'Return Data'!$B$7:$R$2292,15,0)</f>
        <v>13.260300000000001</v>
      </c>
      <c r="Q60" s="61">
        <f>RANK(P60,P$8:P$63,0)</f>
        <v>19</v>
      </c>
      <c r="R60" s="60">
        <f>VLOOKUP($A60,'Return Data'!$B$7:$R$2292,16,0)</f>
        <v>16.267199999999999</v>
      </c>
      <c r="S60" s="62">
        <f t="shared" si="17"/>
        <v>19</v>
      </c>
    </row>
    <row r="61" spans="1:19" x14ac:dyDescent="0.3">
      <c r="A61" s="58" t="s">
        <v>219</v>
      </c>
      <c r="B61" s="59">
        <f>VLOOKUP($A61,'Return Data'!$B$7:$R$2292,3,0)</f>
        <v>44817</v>
      </c>
      <c r="C61" s="60">
        <f>VLOOKUP($A61,'Return Data'!$B$7:$R$2292,4,0)</f>
        <v>124.9</v>
      </c>
      <c r="D61" s="60">
        <f>VLOOKUP($A61,'Return Data'!$B$7:$R$2292,10,0)</f>
        <v>12.9499</v>
      </c>
      <c r="E61" s="61">
        <f t="shared" si="12"/>
        <v>56</v>
      </c>
      <c r="F61" s="60">
        <f>VLOOKUP($A61,'Return Data'!$B$7:$R$2292,11,0)</f>
        <v>9.0543999999999993</v>
      </c>
      <c r="G61" s="61">
        <f t="shared" si="13"/>
        <v>48</v>
      </c>
      <c r="H61" s="60">
        <f>VLOOKUP($A61,'Return Data'!$B$7:$R$2292,12,0)</f>
        <v>4.9051</v>
      </c>
      <c r="I61" s="61">
        <f t="shared" si="14"/>
        <v>31</v>
      </c>
      <c r="J61" s="60">
        <f>VLOOKUP($A61,'Return Data'!$B$7:$R$2292,13,0)</f>
        <v>3.6686999999999999</v>
      </c>
      <c r="K61" s="61">
        <f t="shared" si="15"/>
        <v>44</v>
      </c>
      <c r="L61" s="60">
        <f>VLOOKUP($A61,'Return Data'!$B$7:$R$2292,17,0)</f>
        <v>22.529</v>
      </c>
      <c r="M61" s="61">
        <f t="shared" si="16"/>
        <v>52</v>
      </c>
      <c r="N61" s="60">
        <f>VLOOKUP($A61,'Return Data'!$B$7:$R$2292,14,0)</f>
        <v>17.0352</v>
      </c>
      <c r="O61" s="61">
        <f t="shared" si="10"/>
        <v>50</v>
      </c>
      <c r="P61" s="60">
        <f>VLOOKUP($A61,'Return Data'!$B$7:$R$2292,15,0)</f>
        <v>10.8749</v>
      </c>
      <c r="Q61" s="61">
        <f>RANK(P61,P$8:P$63,0)</f>
        <v>31</v>
      </c>
      <c r="R61" s="60">
        <f>VLOOKUP($A61,'Return Data'!$B$7:$R$2292,16,0)</f>
        <v>12.8362</v>
      </c>
      <c r="S61" s="62">
        <f t="shared" si="17"/>
        <v>51</v>
      </c>
    </row>
    <row r="62" spans="1:19" x14ac:dyDescent="0.3">
      <c r="A62" s="58" t="s">
        <v>220</v>
      </c>
      <c r="B62" s="59">
        <f>VLOOKUP($A62,'Return Data'!$B$7:$R$2292,3,0)</f>
        <v>44817</v>
      </c>
      <c r="C62" s="60">
        <f>VLOOKUP($A62,'Return Data'!$B$7:$R$2292,4,0)</f>
        <v>46.46</v>
      </c>
      <c r="D62" s="60">
        <f>VLOOKUP($A62,'Return Data'!$B$7:$R$2292,10,0)</f>
        <v>18.038599999999999</v>
      </c>
      <c r="E62" s="61">
        <f t="shared" si="12"/>
        <v>29</v>
      </c>
      <c r="F62" s="60">
        <f>VLOOKUP($A62,'Return Data'!$B$7:$R$2292,11,0)</f>
        <v>12.6303</v>
      </c>
      <c r="G62" s="61">
        <f t="shared" si="13"/>
        <v>19</v>
      </c>
      <c r="H62" s="60">
        <f>VLOOKUP($A62,'Return Data'!$B$7:$R$2292,12,0)</f>
        <v>4.2638999999999996</v>
      </c>
      <c r="I62" s="61">
        <f t="shared" si="14"/>
        <v>34</v>
      </c>
      <c r="J62" s="60">
        <f>VLOOKUP($A62,'Return Data'!$B$7:$R$2292,13,0)</f>
        <v>7.2484000000000002</v>
      </c>
      <c r="K62" s="61">
        <f t="shared" si="15"/>
        <v>29</v>
      </c>
      <c r="L62" s="60">
        <f>VLOOKUP($A62,'Return Data'!$B$7:$R$2292,17,0)</f>
        <v>30.7422</v>
      </c>
      <c r="M62" s="61">
        <f t="shared" si="16"/>
        <v>36</v>
      </c>
      <c r="N62" s="60">
        <f>VLOOKUP($A62,'Return Data'!$B$7:$R$2292,14,0)</f>
        <v>23.802800000000001</v>
      </c>
      <c r="O62" s="61">
        <f t="shared" si="10"/>
        <v>19</v>
      </c>
      <c r="P62" s="60">
        <f>VLOOKUP($A62,'Return Data'!$B$7:$R$2292,15,0)</f>
        <v>14.210100000000001</v>
      </c>
      <c r="Q62" s="61">
        <f>RANK(P62,P$8:P$63,0)</f>
        <v>12</v>
      </c>
      <c r="R62" s="60">
        <f>VLOOKUP($A62,'Return Data'!$B$7:$R$2292,16,0)</f>
        <v>13.908200000000001</v>
      </c>
      <c r="S62" s="62">
        <f t="shared" si="17"/>
        <v>44</v>
      </c>
    </row>
    <row r="63" spans="1:19" x14ac:dyDescent="0.3">
      <c r="A63" s="58" t="s">
        <v>226</v>
      </c>
      <c r="B63" s="59">
        <f>VLOOKUP($A63,'Return Data'!$B$7:$R$2292,3,0)</f>
        <v>44817</v>
      </c>
      <c r="C63" s="60">
        <f>VLOOKUP($A63,'Return Data'!$B$7:$R$2292,4,0)</f>
        <v>161.9032</v>
      </c>
      <c r="D63" s="60">
        <f>VLOOKUP($A63,'Return Data'!$B$7:$R$2292,10,0)</f>
        <v>20.087900000000001</v>
      </c>
      <c r="E63" s="61">
        <f t="shared" si="12"/>
        <v>14</v>
      </c>
      <c r="F63" s="60">
        <f>VLOOKUP($A63,'Return Data'!$B$7:$R$2292,11,0)</f>
        <v>10.0154</v>
      </c>
      <c r="G63" s="61">
        <f t="shared" si="13"/>
        <v>42</v>
      </c>
      <c r="H63" s="60">
        <f>VLOOKUP($A63,'Return Data'!$B$7:$R$2292,12,0)</f>
        <v>1.5233000000000001</v>
      </c>
      <c r="I63" s="61">
        <f t="shared" si="14"/>
        <v>47</v>
      </c>
      <c r="J63" s="60">
        <f>VLOOKUP($A63,'Return Data'!$B$7:$R$2292,13,0)</f>
        <v>4.2169999999999996</v>
      </c>
      <c r="K63" s="61">
        <f t="shared" si="15"/>
        <v>43</v>
      </c>
      <c r="L63" s="60">
        <f>VLOOKUP($A63,'Return Data'!$B$7:$R$2292,17,0)</f>
        <v>31.0366</v>
      </c>
      <c r="M63" s="61">
        <f t="shared" si="16"/>
        <v>32</v>
      </c>
      <c r="N63" s="60">
        <f>VLOOKUP($A63,'Return Data'!$B$7:$R$2292,14,0)</f>
        <v>22.6875</v>
      </c>
      <c r="O63" s="61">
        <f t="shared" si="10"/>
        <v>24</v>
      </c>
      <c r="P63" s="60">
        <f>VLOOKUP($A63,'Return Data'!$B$7:$R$2292,15,0)</f>
        <v>13.776899999999999</v>
      </c>
      <c r="Q63" s="61">
        <f>RANK(P63,P$8:P$63,0)</f>
        <v>15</v>
      </c>
      <c r="R63" s="60">
        <f>VLOOKUP($A63,'Return Data'!$B$7:$R$2292,16,0)</f>
        <v>14.787800000000001</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18.180042857142858</v>
      </c>
      <c r="E65" s="69"/>
      <c r="F65" s="70">
        <f>AVERAGE(F8:F63)</f>
        <v>11.949278571428577</v>
      </c>
      <c r="G65" s="69"/>
      <c r="H65" s="70">
        <f>AVERAGE(H8:H63)</f>
        <v>5.4019321428571425</v>
      </c>
      <c r="I65" s="69"/>
      <c r="J65" s="70">
        <f>AVERAGE(J8:J63)</f>
        <v>8.592274999999999</v>
      </c>
      <c r="K65" s="69"/>
      <c r="L65" s="70">
        <f>AVERAGE(L8:L63)</f>
        <v>33.780374999999999</v>
      </c>
      <c r="M65" s="69"/>
      <c r="N65" s="70">
        <f>AVERAGE(N8:N63)</f>
        <v>23.802950000000006</v>
      </c>
      <c r="O65" s="69"/>
      <c r="P65" s="70">
        <f>AVERAGE(P8:P63)</f>
        <v>13.221148780487804</v>
      </c>
      <c r="Q65" s="69"/>
      <c r="R65" s="70">
        <f>AVERAGE(R8:R63)</f>
        <v>15.983196428571427</v>
      </c>
      <c r="S65" s="71"/>
    </row>
    <row r="66" spans="1:19" x14ac:dyDescent="0.3">
      <c r="A66" s="68" t="s">
        <v>28</v>
      </c>
      <c r="B66" s="69"/>
      <c r="C66" s="69"/>
      <c r="D66" s="70">
        <f>MIN(D8:D63)</f>
        <v>12.9499</v>
      </c>
      <c r="E66" s="69"/>
      <c r="F66" s="70">
        <f>MIN(F8:F63)</f>
        <v>5.4592999999999998</v>
      </c>
      <c r="G66" s="69"/>
      <c r="H66" s="70">
        <f>MIN(H8:H63)</f>
        <v>-5.4210000000000003</v>
      </c>
      <c r="I66" s="69"/>
      <c r="J66" s="70">
        <f>MIN(J8:J63)</f>
        <v>-6.4581</v>
      </c>
      <c r="K66" s="69"/>
      <c r="L66" s="70">
        <f>MIN(L8:L63)</f>
        <v>14.4871</v>
      </c>
      <c r="M66" s="69"/>
      <c r="N66" s="70">
        <f>MIN(N8:N63)</f>
        <v>12.3871</v>
      </c>
      <c r="O66" s="69"/>
      <c r="P66" s="70">
        <f>MIN(P8:P63)</f>
        <v>6.673</v>
      </c>
      <c r="Q66" s="69"/>
      <c r="R66" s="70">
        <f>MIN(R8:R63)</f>
        <v>8.9699000000000009</v>
      </c>
      <c r="S66" s="71"/>
    </row>
    <row r="67" spans="1:19" ht="15" thickBot="1" x14ac:dyDescent="0.35">
      <c r="A67" s="72" t="s">
        <v>29</v>
      </c>
      <c r="B67" s="73"/>
      <c r="C67" s="73"/>
      <c r="D67" s="74">
        <f>MAX(D8:D63)</f>
        <v>23.459599999999998</v>
      </c>
      <c r="E67" s="73"/>
      <c r="F67" s="74">
        <f>MAX(F8:F63)</f>
        <v>20.4085</v>
      </c>
      <c r="G67" s="73"/>
      <c r="H67" s="74">
        <f>MAX(H8:H63)</f>
        <v>12.623799999999999</v>
      </c>
      <c r="I67" s="73"/>
      <c r="J67" s="74">
        <f>MAX(J8:J63)</f>
        <v>21.540099999999999</v>
      </c>
      <c r="K67" s="73"/>
      <c r="L67" s="74">
        <f>MAX(L8:L63)</f>
        <v>58.729700000000001</v>
      </c>
      <c r="M67" s="73"/>
      <c r="N67" s="74">
        <f>MAX(N8:N63)</f>
        <v>44.761400000000002</v>
      </c>
      <c r="O67" s="73"/>
      <c r="P67" s="74">
        <f>MAX(P8:P63)</f>
        <v>24.8614</v>
      </c>
      <c r="Q67" s="73"/>
      <c r="R67" s="74">
        <f>MAX(R8:R63)</f>
        <v>26.032900000000001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44817</v>
      </c>
      <c r="C8" s="60">
        <f>VLOOKUP($A8,'Return Data'!$B$7:$R$2292,4,0)</f>
        <v>50.91</v>
      </c>
      <c r="D8" s="60">
        <f>VLOOKUP($A8,'Return Data'!$B$7:$R$2292,10,0)</f>
        <v>13.385300000000001</v>
      </c>
      <c r="E8" s="61">
        <f t="shared" ref="E8:E39" si="0">RANK(D8,D$8:D$65,0)</f>
        <v>55</v>
      </c>
      <c r="F8" s="60">
        <f>VLOOKUP($A8,'Return Data'!$B$7:$R$2292,11,0)</f>
        <v>8.6660000000000004</v>
      </c>
      <c r="G8" s="61">
        <f t="shared" ref="G8:G39" si="1">RANK(F8,F$8:F$65,0)</f>
        <v>47</v>
      </c>
      <c r="H8" s="60">
        <f>VLOOKUP($A8,'Return Data'!$B$7:$R$2292,12,0)</f>
        <v>-0.68279999999999996</v>
      </c>
      <c r="I8" s="61">
        <f t="shared" ref="I8:I39" si="2">RANK(H8,H$8:H$65,0)</f>
        <v>55</v>
      </c>
      <c r="J8" s="60">
        <f>VLOOKUP($A8,'Return Data'!$B$7:$R$2292,13,0)</f>
        <v>-1.8319000000000001</v>
      </c>
      <c r="K8" s="61">
        <f t="shared" ref="K8:K39" si="3">RANK(J8,J$8:J$65,0)</f>
        <v>56</v>
      </c>
      <c r="L8" s="60">
        <f>VLOOKUP($A8,'Return Data'!$B$7:$R$2292,17,0)</f>
        <v>13.805199999999999</v>
      </c>
      <c r="M8" s="61">
        <f t="shared" ref="M8:M39" si="4">RANK(L8,L$8:L$65,0)</f>
        <v>57</v>
      </c>
      <c r="N8" s="60">
        <f>VLOOKUP($A8,'Return Data'!$B$7:$R$2292,14,0)</f>
        <v>11.698399999999999</v>
      </c>
      <c r="O8" s="61">
        <f t="shared" ref="O8:O26" si="5">RANK(N8,N$8:N$65,0)</f>
        <v>55</v>
      </c>
      <c r="P8" s="60">
        <f>VLOOKUP($A8,'Return Data'!$B$7:$R$2292,15,0)</f>
        <v>7.0362</v>
      </c>
      <c r="Q8" s="61">
        <f>RANK(P8,P$8:P$65,0)</f>
        <v>41</v>
      </c>
      <c r="R8" s="60">
        <f>VLOOKUP($A8,'Return Data'!$B$7:$R$2292,16,0)</f>
        <v>10.738</v>
      </c>
      <c r="S8" s="62">
        <f t="shared" ref="S8:S39" si="6">RANK(R8,R$8:R$65,0)</f>
        <v>52</v>
      </c>
    </row>
    <row r="9" spans="1:20" x14ac:dyDescent="0.3">
      <c r="A9" s="58" t="s">
        <v>267</v>
      </c>
      <c r="B9" s="59">
        <f>VLOOKUP($A9,'Return Data'!$B$7:$R$2292,3,0)</f>
        <v>44817</v>
      </c>
      <c r="C9" s="60">
        <f>VLOOKUP($A9,'Return Data'!$B$7:$R$2292,4,0)</f>
        <v>42.1</v>
      </c>
      <c r="D9" s="60">
        <f>VLOOKUP($A9,'Return Data'!$B$7:$R$2292,10,0)</f>
        <v>13.937799999999999</v>
      </c>
      <c r="E9" s="61">
        <f t="shared" si="0"/>
        <v>53</v>
      </c>
      <c r="F9" s="60">
        <f>VLOOKUP($A9,'Return Data'!$B$7:$R$2292,11,0)</f>
        <v>9.7783999999999995</v>
      </c>
      <c r="G9" s="61">
        <f t="shared" si="1"/>
        <v>38</v>
      </c>
      <c r="H9" s="60">
        <f>VLOOKUP($A9,'Return Data'!$B$7:$R$2292,12,0)</f>
        <v>0</v>
      </c>
      <c r="I9" s="61">
        <f t="shared" si="2"/>
        <v>52</v>
      </c>
      <c r="J9" s="60">
        <f>VLOOKUP($A9,'Return Data'!$B$7:$R$2292,13,0)</f>
        <v>-1.0576000000000001</v>
      </c>
      <c r="K9" s="61">
        <f t="shared" si="3"/>
        <v>55</v>
      </c>
      <c r="L9" s="60">
        <f>VLOOKUP($A9,'Return Data'!$B$7:$R$2292,17,0)</f>
        <v>14.550700000000001</v>
      </c>
      <c r="M9" s="61">
        <f t="shared" si="4"/>
        <v>56</v>
      </c>
      <c r="N9" s="60">
        <f>VLOOKUP($A9,'Return Data'!$B$7:$R$2292,14,0)</f>
        <v>12.510899999999999</v>
      </c>
      <c r="O9" s="61">
        <f t="shared" si="5"/>
        <v>54</v>
      </c>
      <c r="P9" s="60">
        <f>VLOOKUP($A9,'Return Data'!$B$7:$R$2292,15,0)</f>
        <v>7.7950999999999997</v>
      </c>
      <c r="Q9" s="61">
        <f>RANK(P9,P$8:P$65,0)</f>
        <v>40</v>
      </c>
      <c r="R9" s="60">
        <f>VLOOKUP($A9,'Return Data'!$B$7:$R$2292,16,0)</f>
        <v>10.4979</v>
      </c>
      <c r="S9" s="62">
        <f t="shared" si="6"/>
        <v>54</v>
      </c>
    </row>
    <row r="10" spans="1:20" x14ac:dyDescent="0.3">
      <c r="A10" s="58" t="s">
        <v>268</v>
      </c>
      <c r="B10" s="59">
        <f>VLOOKUP($A10,'Return Data'!$B$7:$R$2292,3,0)</f>
        <v>44817</v>
      </c>
      <c r="C10" s="60">
        <f>VLOOKUP($A10,'Return Data'!$B$7:$R$2292,4,0)</f>
        <v>69.973100000000002</v>
      </c>
      <c r="D10" s="60">
        <f>VLOOKUP($A10,'Return Data'!$B$7:$R$2292,10,0)</f>
        <v>19.793199999999999</v>
      </c>
      <c r="E10" s="61">
        <f t="shared" si="0"/>
        <v>14</v>
      </c>
      <c r="F10" s="60">
        <f>VLOOKUP($A10,'Return Data'!$B$7:$R$2292,11,0)</f>
        <v>5.3114999999999997</v>
      </c>
      <c r="G10" s="61">
        <f t="shared" si="1"/>
        <v>56</v>
      </c>
      <c r="H10" s="60">
        <f>VLOOKUP($A10,'Return Data'!$B$7:$R$2292,12,0)</f>
        <v>-6.0195999999999996</v>
      </c>
      <c r="I10" s="61">
        <f t="shared" si="2"/>
        <v>58</v>
      </c>
      <c r="J10" s="60">
        <f>VLOOKUP($A10,'Return Data'!$B$7:$R$2292,13,0)</f>
        <v>-7.2367999999999997</v>
      </c>
      <c r="K10" s="61">
        <f t="shared" si="3"/>
        <v>58</v>
      </c>
      <c r="L10" s="60">
        <f>VLOOKUP($A10,'Return Data'!$B$7:$R$2292,17,0)</f>
        <v>22.340800000000002</v>
      </c>
      <c r="M10" s="61">
        <f t="shared" si="4"/>
        <v>50</v>
      </c>
      <c r="N10" s="60">
        <f>VLOOKUP($A10,'Return Data'!$B$7:$R$2292,14,0)</f>
        <v>16.456</v>
      </c>
      <c r="O10" s="61">
        <f t="shared" si="5"/>
        <v>47</v>
      </c>
      <c r="P10" s="60">
        <f>VLOOKUP($A10,'Return Data'!$B$7:$R$2292,15,0)</f>
        <v>12.047800000000001</v>
      </c>
      <c r="Q10" s="61">
        <f>RANK(P10,P$8:P$65,0)</f>
        <v>20</v>
      </c>
      <c r="R10" s="60">
        <f>VLOOKUP($A10,'Return Data'!$B$7:$R$2292,16,0)</f>
        <v>16.5336</v>
      </c>
      <c r="S10" s="62">
        <f t="shared" si="6"/>
        <v>16</v>
      </c>
    </row>
    <row r="11" spans="1:20" x14ac:dyDescent="0.3">
      <c r="A11" s="58" t="s">
        <v>1996</v>
      </c>
      <c r="B11" s="59">
        <f>VLOOKUP($A11,'Return Data'!$B$7:$R$2292,3,0)</f>
        <v>44817</v>
      </c>
      <c r="C11" s="60">
        <f>VLOOKUP($A11,'Return Data'!$B$7:$R$2292,4,0)</f>
        <v>59.850499999999997</v>
      </c>
      <c r="D11" s="60">
        <f>VLOOKUP($A11,'Return Data'!$B$7:$R$2292,10,0)</f>
        <v>15.5806</v>
      </c>
      <c r="E11" s="61">
        <f t="shared" si="0"/>
        <v>44</v>
      </c>
      <c r="F11" s="60">
        <f>VLOOKUP($A11,'Return Data'!$B$7:$R$2292,11,0)</f>
        <v>6.7975000000000003</v>
      </c>
      <c r="G11" s="61">
        <f t="shared" si="1"/>
        <v>54</v>
      </c>
      <c r="H11" s="60">
        <f>VLOOKUP($A11,'Return Data'!$B$7:$R$2292,12,0)</f>
        <v>-1.0474000000000001</v>
      </c>
      <c r="I11" s="61">
        <f t="shared" si="2"/>
        <v>56</v>
      </c>
      <c r="J11" s="60">
        <f>VLOOKUP($A11,'Return Data'!$B$7:$R$2292,13,0)</f>
        <v>0.50119999999999998</v>
      </c>
      <c r="K11" s="61">
        <f t="shared" si="3"/>
        <v>50</v>
      </c>
      <c r="L11" s="60">
        <f>VLOOKUP($A11,'Return Data'!$B$7:$R$2292,17,0)</f>
        <v>21.492100000000001</v>
      </c>
      <c r="M11" s="61">
        <f t="shared" si="4"/>
        <v>52</v>
      </c>
      <c r="N11" s="60">
        <f>VLOOKUP($A11,'Return Data'!$B$7:$R$2292,14,0)</f>
        <v>16.805399999999999</v>
      </c>
      <c r="O11" s="61">
        <f t="shared" si="5"/>
        <v>45</v>
      </c>
      <c r="P11" s="60">
        <f>VLOOKUP($A11,'Return Data'!$B$7:$R$2292,15,0)</f>
        <v>9.9873999999999992</v>
      </c>
      <c r="Q11" s="61">
        <f>RANK(P11,P$8:P$65,0)</f>
        <v>31</v>
      </c>
      <c r="R11" s="60">
        <f>VLOOKUP($A11,'Return Data'!$B$7:$R$2292,16,0)</f>
        <v>11.3102</v>
      </c>
      <c r="S11" s="62">
        <f t="shared" si="6"/>
        <v>49</v>
      </c>
    </row>
    <row r="12" spans="1:20" x14ac:dyDescent="0.3">
      <c r="A12" s="58" t="s">
        <v>2021</v>
      </c>
      <c r="B12" s="59">
        <f>VLOOKUP($A12,'Return Data'!$B$7:$R$2292,3,0)</f>
        <v>44817</v>
      </c>
      <c r="C12" s="60">
        <f>VLOOKUP($A12,'Return Data'!$B$7:$R$2292,4,0)</f>
        <v>17.7</v>
      </c>
      <c r="D12" s="60">
        <f>VLOOKUP($A12,'Return Data'!$B$7:$R$2292,10,0)</f>
        <v>22.746200000000002</v>
      </c>
      <c r="E12" s="61">
        <f t="shared" si="0"/>
        <v>4</v>
      </c>
      <c r="F12" s="60">
        <f>VLOOKUP($A12,'Return Data'!$B$7:$R$2292,11,0)</f>
        <v>9.8696000000000002</v>
      </c>
      <c r="G12" s="61">
        <f t="shared" si="1"/>
        <v>37</v>
      </c>
      <c r="H12" s="60">
        <f>VLOOKUP($A12,'Return Data'!$B$7:$R$2292,12,0)</f>
        <v>0.2833</v>
      </c>
      <c r="I12" s="61">
        <f t="shared" si="2"/>
        <v>51</v>
      </c>
      <c r="J12" s="60">
        <f>VLOOKUP($A12,'Return Data'!$B$7:$R$2292,13,0)</f>
        <v>1.7241</v>
      </c>
      <c r="K12" s="61">
        <f t="shared" si="3"/>
        <v>47</v>
      </c>
      <c r="L12" s="60">
        <f>VLOOKUP($A12,'Return Data'!$B$7:$R$2292,17,0)</f>
        <v>33.003900000000002</v>
      </c>
      <c r="M12" s="61">
        <f t="shared" si="4"/>
        <v>16</v>
      </c>
      <c r="N12" s="60">
        <f>VLOOKUP($A12,'Return Data'!$B$7:$R$2292,14,0)</f>
        <v>29.682400000000001</v>
      </c>
      <c r="O12" s="61">
        <f t="shared" si="5"/>
        <v>13</v>
      </c>
      <c r="P12" s="60"/>
      <c r="Q12" s="61"/>
      <c r="R12" s="60">
        <f>VLOOKUP($A12,'Return Data'!$B$7:$R$2292,16,0)</f>
        <v>13.3171</v>
      </c>
      <c r="S12" s="62">
        <f t="shared" si="6"/>
        <v>36</v>
      </c>
    </row>
    <row r="13" spans="1:20" x14ac:dyDescent="0.3">
      <c r="A13" s="58" t="s">
        <v>2023</v>
      </c>
      <c r="B13" s="59">
        <f>VLOOKUP($A13,'Return Data'!$B$7:$R$2292,3,0)</f>
        <v>44817</v>
      </c>
      <c r="C13" s="60">
        <f>VLOOKUP($A13,'Return Data'!$B$7:$R$2292,4,0)</f>
        <v>21.01</v>
      </c>
      <c r="D13" s="60">
        <f>VLOOKUP($A13,'Return Data'!$B$7:$R$2292,10,0)</f>
        <v>23.153600000000001</v>
      </c>
      <c r="E13" s="61">
        <f t="shared" si="0"/>
        <v>1</v>
      </c>
      <c r="F13" s="60">
        <f>VLOOKUP($A13,'Return Data'!$B$7:$R$2292,11,0)</f>
        <v>9.1996000000000002</v>
      </c>
      <c r="G13" s="61">
        <f t="shared" si="1"/>
        <v>45</v>
      </c>
      <c r="H13" s="60">
        <f>VLOOKUP($A13,'Return Data'!$B$7:$R$2292,12,0)</f>
        <v>0.28639999999999999</v>
      </c>
      <c r="I13" s="61">
        <f t="shared" si="2"/>
        <v>50</v>
      </c>
      <c r="J13" s="60">
        <f>VLOOKUP($A13,'Return Data'!$B$7:$R$2292,13,0)</f>
        <v>0.14299999999999999</v>
      </c>
      <c r="K13" s="61">
        <f t="shared" si="3"/>
        <v>51</v>
      </c>
      <c r="L13" s="60">
        <f>VLOOKUP($A13,'Return Data'!$B$7:$R$2292,17,0)</f>
        <v>31.834900000000001</v>
      </c>
      <c r="M13" s="61">
        <f t="shared" si="4"/>
        <v>21</v>
      </c>
      <c r="N13" s="60">
        <f>VLOOKUP($A13,'Return Data'!$B$7:$R$2292,14,0)</f>
        <v>26.55</v>
      </c>
      <c r="O13" s="61">
        <f t="shared" si="5"/>
        <v>15</v>
      </c>
      <c r="P13" s="60"/>
      <c r="Q13" s="61"/>
      <c r="R13" s="60">
        <f>VLOOKUP($A13,'Return Data'!$B$7:$R$2292,16,0)</f>
        <v>20.944600000000001</v>
      </c>
      <c r="S13" s="62">
        <f t="shared" si="6"/>
        <v>6</v>
      </c>
    </row>
    <row r="14" spans="1:20" x14ac:dyDescent="0.3">
      <c r="A14" s="58" t="s">
        <v>2025</v>
      </c>
      <c r="B14" s="59">
        <f>VLOOKUP($A14,'Return Data'!$B$7:$R$2292,3,0)</f>
        <v>44817</v>
      </c>
      <c r="C14" s="60">
        <f>VLOOKUP($A14,'Return Data'!$B$7:$R$2292,4,0)</f>
        <v>102.82</v>
      </c>
      <c r="D14" s="60">
        <f>VLOOKUP($A14,'Return Data'!$B$7:$R$2292,10,0)</f>
        <v>20.355799999999999</v>
      </c>
      <c r="E14" s="61">
        <f t="shared" si="0"/>
        <v>11</v>
      </c>
      <c r="F14" s="60">
        <f>VLOOKUP($A14,'Return Data'!$B$7:$R$2292,11,0)</f>
        <v>10.2509</v>
      </c>
      <c r="G14" s="61">
        <f t="shared" si="1"/>
        <v>32</v>
      </c>
      <c r="H14" s="60">
        <f>VLOOKUP($A14,'Return Data'!$B$7:$R$2292,12,0)</f>
        <v>1.0813999999999999</v>
      </c>
      <c r="I14" s="61">
        <f t="shared" si="2"/>
        <v>44</v>
      </c>
      <c r="J14" s="60">
        <f>VLOOKUP($A14,'Return Data'!$B$7:$R$2292,13,0)</f>
        <v>0.92269999999999996</v>
      </c>
      <c r="K14" s="61">
        <f t="shared" si="3"/>
        <v>49</v>
      </c>
      <c r="L14" s="60">
        <f>VLOOKUP($A14,'Return Data'!$B$7:$R$2292,17,0)</f>
        <v>30.8108</v>
      </c>
      <c r="M14" s="61">
        <f t="shared" si="4"/>
        <v>27</v>
      </c>
      <c r="N14" s="60">
        <f>VLOOKUP($A14,'Return Data'!$B$7:$R$2292,14,0)</f>
        <v>27.692799999999998</v>
      </c>
      <c r="O14" s="61">
        <f t="shared" si="5"/>
        <v>14</v>
      </c>
      <c r="P14" s="60">
        <f>VLOOKUP($A14,'Return Data'!$B$7:$R$2292,15,0)</f>
        <v>15.085699999999999</v>
      </c>
      <c r="Q14" s="61">
        <f t="shared" ref="Q14:Q21" si="7">RANK(P14,P$8:P$65,0)</f>
        <v>7</v>
      </c>
      <c r="R14" s="60">
        <f>VLOOKUP($A14,'Return Data'!$B$7:$R$2292,16,0)</f>
        <v>18.756699999999999</v>
      </c>
      <c r="S14" s="62">
        <f t="shared" si="6"/>
        <v>10</v>
      </c>
    </row>
    <row r="15" spans="1:20" x14ac:dyDescent="0.3">
      <c r="A15" s="58" t="s">
        <v>274</v>
      </c>
      <c r="B15" s="59">
        <f>VLOOKUP($A15,'Return Data'!$B$7:$R$2292,3,0)</f>
        <v>44817</v>
      </c>
      <c r="C15" s="60">
        <f>VLOOKUP($A15,'Return Data'!$B$7:$R$2292,4,0)</f>
        <v>120.68</v>
      </c>
      <c r="D15" s="60">
        <f>VLOOKUP($A15,'Return Data'!$B$7:$R$2292,10,0)</f>
        <v>18.464700000000001</v>
      </c>
      <c r="E15" s="61">
        <f t="shared" si="0"/>
        <v>20</v>
      </c>
      <c r="F15" s="60">
        <f>VLOOKUP($A15,'Return Data'!$B$7:$R$2292,11,0)</f>
        <v>10.959899999999999</v>
      </c>
      <c r="G15" s="61">
        <f t="shared" si="1"/>
        <v>27</v>
      </c>
      <c r="H15" s="60">
        <f>VLOOKUP($A15,'Return Data'!$B$7:$R$2292,12,0)</f>
        <v>2.8815</v>
      </c>
      <c r="I15" s="61">
        <f t="shared" si="2"/>
        <v>38</v>
      </c>
      <c r="J15" s="60">
        <f>VLOOKUP($A15,'Return Data'!$B$7:$R$2292,13,0)</f>
        <v>4.3493000000000004</v>
      </c>
      <c r="K15" s="61">
        <f t="shared" si="3"/>
        <v>36</v>
      </c>
      <c r="L15" s="60">
        <f>VLOOKUP($A15,'Return Data'!$B$7:$R$2292,17,0)</f>
        <v>30.1509</v>
      </c>
      <c r="M15" s="61">
        <f t="shared" si="4"/>
        <v>29</v>
      </c>
      <c r="N15" s="60">
        <f>VLOOKUP($A15,'Return Data'!$B$7:$R$2292,14,0)</f>
        <v>24.919499999999999</v>
      </c>
      <c r="O15" s="61">
        <f t="shared" si="5"/>
        <v>16</v>
      </c>
      <c r="P15" s="60">
        <f>VLOOKUP($A15,'Return Data'!$B$7:$R$2292,15,0)</f>
        <v>16.327300000000001</v>
      </c>
      <c r="Q15" s="61">
        <f t="shared" si="7"/>
        <v>4</v>
      </c>
      <c r="R15" s="60">
        <f>VLOOKUP($A15,'Return Data'!$B$7:$R$2292,16,0)</f>
        <v>19.703800000000001</v>
      </c>
      <c r="S15" s="62">
        <f t="shared" si="6"/>
        <v>7</v>
      </c>
    </row>
    <row r="16" spans="1:20" x14ac:dyDescent="0.3">
      <c r="A16" s="58" t="s">
        <v>275</v>
      </c>
      <c r="B16" s="59">
        <f>VLOOKUP($A16,'Return Data'!$B$7:$R$2292,3,0)</f>
        <v>44817</v>
      </c>
      <c r="C16" s="60">
        <f>VLOOKUP($A16,'Return Data'!$B$7:$R$2292,4,0)</f>
        <v>84.441999999999993</v>
      </c>
      <c r="D16" s="60">
        <f>VLOOKUP($A16,'Return Data'!$B$7:$R$2292,10,0)</f>
        <v>16.151299999999999</v>
      </c>
      <c r="E16" s="61">
        <f t="shared" si="0"/>
        <v>40</v>
      </c>
      <c r="F16" s="60">
        <f>VLOOKUP($A16,'Return Data'!$B$7:$R$2292,11,0)</f>
        <v>10.0322</v>
      </c>
      <c r="G16" s="61">
        <f t="shared" si="1"/>
        <v>33</v>
      </c>
      <c r="H16" s="60">
        <f>VLOOKUP($A16,'Return Data'!$B$7:$R$2292,12,0)</f>
        <v>4.6395</v>
      </c>
      <c r="I16" s="61">
        <f t="shared" si="2"/>
        <v>29</v>
      </c>
      <c r="J16" s="60">
        <f>VLOOKUP($A16,'Return Data'!$B$7:$R$2292,13,0)</f>
        <v>3.7408999999999999</v>
      </c>
      <c r="K16" s="61">
        <f t="shared" si="3"/>
        <v>41</v>
      </c>
      <c r="L16" s="60">
        <f>VLOOKUP($A16,'Return Data'!$B$7:$R$2292,17,0)</f>
        <v>32.155799999999999</v>
      </c>
      <c r="M16" s="61">
        <f t="shared" si="4"/>
        <v>19</v>
      </c>
      <c r="N16" s="60">
        <f>VLOOKUP($A16,'Return Data'!$B$7:$R$2292,14,0)</f>
        <v>21.305599999999998</v>
      </c>
      <c r="O16" s="61">
        <f t="shared" si="5"/>
        <v>28</v>
      </c>
      <c r="P16" s="60">
        <f>VLOOKUP($A16,'Return Data'!$B$7:$R$2292,15,0)</f>
        <v>13.0328</v>
      </c>
      <c r="Q16" s="61">
        <f t="shared" si="7"/>
        <v>14</v>
      </c>
      <c r="R16" s="60">
        <f>VLOOKUP($A16,'Return Data'!$B$7:$R$2292,16,0)</f>
        <v>14.5924</v>
      </c>
      <c r="S16" s="62">
        <f t="shared" si="6"/>
        <v>29</v>
      </c>
    </row>
    <row r="17" spans="1:19" x14ac:dyDescent="0.3">
      <c r="A17" s="58" t="s">
        <v>276</v>
      </c>
      <c r="B17" s="59">
        <f>VLOOKUP($A17,'Return Data'!$B$7:$R$2292,3,0)</f>
        <v>44817</v>
      </c>
      <c r="C17" s="60">
        <f>VLOOKUP($A17,'Return Data'!$B$7:$R$2292,4,0)</f>
        <v>73.62</v>
      </c>
      <c r="D17" s="60">
        <f>VLOOKUP($A17,'Return Data'!$B$7:$R$2292,10,0)</f>
        <v>17.905200000000001</v>
      </c>
      <c r="E17" s="61">
        <f t="shared" si="0"/>
        <v>26</v>
      </c>
      <c r="F17" s="60">
        <f>VLOOKUP($A17,'Return Data'!$B$7:$R$2292,11,0)</f>
        <v>9.5535999999999994</v>
      </c>
      <c r="G17" s="61">
        <f t="shared" si="1"/>
        <v>40</v>
      </c>
      <c r="H17" s="60">
        <f>VLOOKUP($A17,'Return Data'!$B$7:$R$2292,12,0)</f>
        <v>3.2683</v>
      </c>
      <c r="I17" s="61">
        <f t="shared" si="2"/>
        <v>34</v>
      </c>
      <c r="J17" s="60">
        <f>VLOOKUP($A17,'Return Data'!$B$7:$R$2292,13,0)</f>
        <v>4.9465000000000003</v>
      </c>
      <c r="K17" s="61">
        <f t="shared" si="3"/>
        <v>33</v>
      </c>
      <c r="L17" s="60">
        <f>VLOOKUP($A17,'Return Data'!$B$7:$R$2292,17,0)</f>
        <v>26.591799999999999</v>
      </c>
      <c r="M17" s="61">
        <f t="shared" si="4"/>
        <v>43</v>
      </c>
      <c r="N17" s="60">
        <f>VLOOKUP($A17,'Return Data'!$B$7:$R$2292,14,0)</f>
        <v>18.270700000000001</v>
      </c>
      <c r="O17" s="61">
        <f t="shared" si="5"/>
        <v>41</v>
      </c>
      <c r="P17" s="60">
        <f>VLOOKUP($A17,'Return Data'!$B$7:$R$2292,15,0)</f>
        <v>10.389099999999999</v>
      </c>
      <c r="Q17" s="61">
        <f t="shared" si="7"/>
        <v>28</v>
      </c>
      <c r="R17" s="60">
        <f>VLOOKUP($A17,'Return Data'!$B$7:$R$2292,16,0)</f>
        <v>15.671799999999999</v>
      </c>
      <c r="S17" s="62">
        <f t="shared" si="6"/>
        <v>21</v>
      </c>
    </row>
    <row r="18" spans="1:19" x14ac:dyDescent="0.3">
      <c r="A18" s="58" t="s">
        <v>278</v>
      </c>
      <c r="B18" s="59">
        <f>VLOOKUP($A18,'Return Data'!$B$7:$R$2292,3,0)</f>
        <v>44817</v>
      </c>
      <c r="C18" s="60">
        <f>VLOOKUP($A18,'Return Data'!$B$7:$R$2292,4,0)</f>
        <v>908.82579999999996</v>
      </c>
      <c r="D18" s="60">
        <f>VLOOKUP($A18,'Return Data'!$B$7:$R$2292,10,0)</f>
        <v>17.254899999999999</v>
      </c>
      <c r="E18" s="61">
        <f t="shared" si="0"/>
        <v>35</v>
      </c>
      <c r="F18" s="60">
        <f>VLOOKUP($A18,'Return Data'!$B$7:$R$2292,11,0)</f>
        <v>11.3071</v>
      </c>
      <c r="G18" s="61">
        <f t="shared" si="1"/>
        <v>24</v>
      </c>
      <c r="H18" s="60">
        <f>VLOOKUP($A18,'Return Data'!$B$7:$R$2292,12,0)</f>
        <v>4.1988000000000003</v>
      </c>
      <c r="I18" s="61">
        <f t="shared" si="2"/>
        <v>31</v>
      </c>
      <c r="J18" s="60">
        <f>VLOOKUP($A18,'Return Data'!$B$7:$R$2292,13,0)</f>
        <v>9.3298000000000005</v>
      </c>
      <c r="K18" s="61">
        <f t="shared" si="3"/>
        <v>20</v>
      </c>
      <c r="L18" s="60">
        <f>VLOOKUP($A18,'Return Data'!$B$7:$R$2292,17,0)</f>
        <v>33.968899999999998</v>
      </c>
      <c r="M18" s="61">
        <f t="shared" si="4"/>
        <v>15</v>
      </c>
      <c r="N18" s="60">
        <f>VLOOKUP($A18,'Return Data'!$B$7:$R$2292,14,0)</f>
        <v>18.823699999999999</v>
      </c>
      <c r="O18" s="61">
        <f t="shared" si="5"/>
        <v>35</v>
      </c>
      <c r="P18" s="60">
        <f>VLOOKUP($A18,'Return Data'!$B$7:$R$2292,15,0)</f>
        <v>11.296200000000001</v>
      </c>
      <c r="Q18" s="61">
        <f t="shared" si="7"/>
        <v>24</v>
      </c>
      <c r="R18" s="60">
        <f>VLOOKUP($A18,'Return Data'!$B$7:$R$2292,16,0)</f>
        <v>21.2102</v>
      </c>
      <c r="S18" s="62">
        <f t="shared" si="6"/>
        <v>5</v>
      </c>
    </row>
    <row r="19" spans="1:19" x14ac:dyDescent="0.3">
      <c r="A19" s="58" t="s">
        <v>280</v>
      </c>
      <c r="B19" s="59">
        <f>VLOOKUP($A19,'Return Data'!$B$7:$R$2292,3,0)</f>
        <v>44817</v>
      </c>
      <c r="C19" s="60">
        <f>VLOOKUP($A19,'Return Data'!$B$7:$R$2292,4,0)</f>
        <v>2644.1965998748201</v>
      </c>
      <c r="D19" s="60">
        <f>VLOOKUP($A19,'Return Data'!$B$7:$R$2292,10,0)</f>
        <v>16.357900000000001</v>
      </c>
      <c r="E19" s="61">
        <f t="shared" si="0"/>
        <v>39</v>
      </c>
      <c r="F19" s="60">
        <f>VLOOKUP($A19,'Return Data'!$B$7:$R$2292,11,0)</f>
        <v>15.671099999999999</v>
      </c>
      <c r="G19" s="61">
        <f t="shared" si="1"/>
        <v>9</v>
      </c>
      <c r="H19" s="60">
        <f>VLOOKUP($A19,'Return Data'!$B$7:$R$2292,12,0)</f>
        <v>9.5798000000000005</v>
      </c>
      <c r="I19" s="61">
        <f t="shared" si="2"/>
        <v>10</v>
      </c>
      <c r="J19" s="60">
        <f>VLOOKUP($A19,'Return Data'!$B$7:$R$2292,13,0)</f>
        <v>12.7446</v>
      </c>
      <c r="K19" s="61">
        <f t="shared" si="3"/>
        <v>13</v>
      </c>
      <c r="L19" s="60">
        <f>VLOOKUP($A19,'Return Data'!$B$7:$R$2292,17,0)</f>
        <v>31.890699999999999</v>
      </c>
      <c r="M19" s="61">
        <f t="shared" si="4"/>
        <v>20</v>
      </c>
      <c r="N19" s="60">
        <f>VLOOKUP($A19,'Return Data'!$B$7:$R$2292,14,0)</f>
        <v>18.465499999999999</v>
      </c>
      <c r="O19" s="61">
        <f t="shared" si="5"/>
        <v>39</v>
      </c>
      <c r="P19" s="60">
        <f>VLOOKUP($A19,'Return Data'!$B$7:$R$2292,15,0)</f>
        <v>9.6241000000000003</v>
      </c>
      <c r="Q19" s="61">
        <f t="shared" si="7"/>
        <v>34</v>
      </c>
      <c r="R19" s="60">
        <f>VLOOKUP($A19,'Return Data'!$B$7:$R$2292,16,0)</f>
        <v>23.4544</v>
      </c>
      <c r="S19" s="62">
        <f t="shared" si="6"/>
        <v>4</v>
      </c>
    </row>
    <row r="20" spans="1:19" x14ac:dyDescent="0.3">
      <c r="A20" s="58" t="s">
        <v>281</v>
      </c>
      <c r="B20" s="59">
        <f>VLOOKUP($A20,'Return Data'!$B$7:$R$2292,3,0)</f>
        <v>44817</v>
      </c>
      <c r="C20" s="60">
        <f>VLOOKUP($A20,'Return Data'!$B$7:$R$2292,4,0)</f>
        <v>58.257899999999999</v>
      </c>
      <c r="D20" s="60">
        <f>VLOOKUP($A20,'Return Data'!$B$7:$R$2292,10,0)</f>
        <v>18.117000000000001</v>
      </c>
      <c r="E20" s="61">
        <f t="shared" si="0"/>
        <v>24</v>
      </c>
      <c r="F20" s="60">
        <f>VLOOKUP($A20,'Return Data'!$B$7:$R$2292,11,0)</f>
        <v>9.8720999999999997</v>
      </c>
      <c r="G20" s="61">
        <f t="shared" si="1"/>
        <v>36</v>
      </c>
      <c r="H20" s="60">
        <f>VLOOKUP($A20,'Return Data'!$B$7:$R$2292,12,0)</f>
        <v>2.7067000000000001</v>
      </c>
      <c r="I20" s="61">
        <f t="shared" si="2"/>
        <v>40</v>
      </c>
      <c r="J20" s="60">
        <f>VLOOKUP($A20,'Return Data'!$B$7:$R$2292,13,0)</f>
        <v>5.7127999999999997</v>
      </c>
      <c r="K20" s="61">
        <f t="shared" si="3"/>
        <v>32</v>
      </c>
      <c r="L20" s="60">
        <f>VLOOKUP($A20,'Return Data'!$B$7:$R$2292,17,0)</f>
        <v>28.244700000000002</v>
      </c>
      <c r="M20" s="61">
        <f t="shared" si="4"/>
        <v>41</v>
      </c>
      <c r="N20" s="60">
        <f>VLOOKUP($A20,'Return Data'!$B$7:$R$2292,14,0)</f>
        <v>18.504899999999999</v>
      </c>
      <c r="O20" s="61">
        <f t="shared" si="5"/>
        <v>38</v>
      </c>
      <c r="P20" s="60">
        <f>VLOOKUP($A20,'Return Data'!$B$7:$R$2292,15,0)</f>
        <v>9.5889000000000006</v>
      </c>
      <c r="Q20" s="61">
        <f t="shared" si="7"/>
        <v>35</v>
      </c>
      <c r="R20" s="60">
        <f>VLOOKUP($A20,'Return Data'!$B$7:$R$2292,16,0)</f>
        <v>11.880100000000001</v>
      </c>
      <c r="S20" s="62">
        <f t="shared" si="6"/>
        <v>46</v>
      </c>
    </row>
    <row r="21" spans="1:19" x14ac:dyDescent="0.3">
      <c r="A21" s="58" t="s">
        <v>282</v>
      </c>
      <c r="B21" s="59">
        <f>VLOOKUP($A21,'Return Data'!$B$7:$R$2292,3,0)</f>
        <v>44817</v>
      </c>
      <c r="C21" s="60">
        <f>VLOOKUP($A21,'Return Data'!$B$7:$R$2292,4,0)</f>
        <v>613.08000000000004</v>
      </c>
      <c r="D21" s="60">
        <f>VLOOKUP($A21,'Return Data'!$B$7:$R$2292,10,0)</f>
        <v>15.2103</v>
      </c>
      <c r="E21" s="61">
        <f t="shared" si="0"/>
        <v>48</v>
      </c>
      <c r="F21" s="60">
        <f>VLOOKUP($A21,'Return Data'!$B$7:$R$2292,11,0)</f>
        <v>8.3141999999999996</v>
      </c>
      <c r="G21" s="61">
        <f t="shared" si="1"/>
        <v>49</v>
      </c>
      <c r="H21" s="60">
        <f>VLOOKUP($A21,'Return Data'!$B$7:$R$2292,12,0)</f>
        <v>3.1617999999999999</v>
      </c>
      <c r="I21" s="61">
        <f t="shared" si="2"/>
        <v>35</v>
      </c>
      <c r="J21" s="60">
        <f>VLOOKUP($A21,'Return Data'!$B$7:$R$2292,13,0)</f>
        <v>4.8448000000000002</v>
      </c>
      <c r="K21" s="61">
        <f t="shared" si="3"/>
        <v>34</v>
      </c>
      <c r="L21" s="60">
        <f>VLOOKUP($A21,'Return Data'!$B$7:$R$2292,17,0)</f>
        <v>30.1448</v>
      </c>
      <c r="M21" s="61">
        <f t="shared" si="4"/>
        <v>30</v>
      </c>
      <c r="N21" s="60">
        <f>VLOOKUP($A21,'Return Data'!$B$7:$R$2292,14,0)</f>
        <v>19.538599999999999</v>
      </c>
      <c r="O21" s="61">
        <f t="shared" si="5"/>
        <v>33</v>
      </c>
      <c r="P21" s="60">
        <f>VLOOKUP($A21,'Return Data'!$B$7:$R$2292,15,0)</f>
        <v>13.1996</v>
      </c>
      <c r="Q21" s="61">
        <f t="shared" si="7"/>
        <v>12</v>
      </c>
      <c r="R21" s="60">
        <f>VLOOKUP($A21,'Return Data'!$B$7:$R$2292,16,0)</f>
        <v>19.517700000000001</v>
      </c>
      <c r="S21" s="62">
        <f t="shared" si="6"/>
        <v>8</v>
      </c>
    </row>
    <row r="22" spans="1:19" x14ac:dyDescent="0.3">
      <c r="A22" s="58" t="s">
        <v>283</v>
      </c>
      <c r="B22" s="59">
        <f>VLOOKUP($A22,'Return Data'!$B$7:$R$2292,3,0)</f>
        <v>44817</v>
      </c>
      <c r="C22" s="60">
        <f>VLOOKUP($A22,'Return Data'!$B$7:$R$2292,4,0)</f>
        <v>17.84</v>
      </c>
      <c r="D22" s="60">
        <f>VLOOKUP($A22,'Return Data'!$B$7:$R$2292,10,0)</f>
        <v>17.9894</v>
      </c>
      <c r="E22" s="61">
        <f t="shared" si="0"/>
        <v>25</v>
      </c>
      <c r="F22" s="60">
        <f>VLOOKUP($A22,'Return Data'!$B$7:$R$2292,11,0)</f>
        <v>19.092099999999999</v>
      </c>
      <c r="G22" s="61">
        <f t="shared" si="1"/>
        <v>3</v>
      </c>
      <c r="H22" s="60">
        <f>VLOOKUP($A22,'Return Data'!$B$7:$R$2292,12,0)</f>
        <v>12.130699999999999</v>
      </c>
      <c r="I22" s="61">
        <f t="shared" si="2"/>
        <v>2</v>
      </c>
      <c r="J22" s="60">
        <f>VLOOKUP($A22,'Return Data'!$B$7:$R$2292,13,0)</f>
        <v>17.445699999999999</v>
      </c>
      <c r="K22" s="61">
        <f t="shared" si="3"/>
        <v>7</v>
      </c>
      <c r="L22" s="60">
        <f>VLOOKUP($A22,'Return Data'!$B$7:$R$2292,17,0)</f>
        <v>31.6357</v>
      </c>
      <c r="M22" s="61">
        <f t="shared" si="4"/>
        <v>22</v>
      </c>
      <c r="N22" s="60">
        <f>VLOOKUP($A22,'Return Data'!$B$7:$R$2292,14,0)</f>
        <v>20.3856</v>
      </c>
      <c r="O22" s="61">
        <f t="shared" si="5"/>
        <v>31</v>
      </c>
      <c r="P22" s="60"/>
      <c r="Q22" s="61"/>
      <c r="R22" s="60">
        <f>VLOOKUP($A22,'Return Data'!$B$7:$R$2292,16,0)</f>
        <v>13.794600000000001</v>
      </c>
      <c r="S22" s="62">
        <f t="shared" si="6"/>
        <v>33</v>
      </c>
    </row>
    <row r="23" spans="1:19" x14ac:dyDescent="0.3">
      <c r="A23" s="58" t="s">
        <v>284</v>
      </c>
      <c r="B23" s="59">
        <f>VLOOKUP($A23,'Return Data'!$B$7:$R$2292,3,0)</f>
        <v>44817</v>
      </c>
      <c r="C23" s="60">
        <f>VLOOKUP($A23,'Return Data'!$B$7:$R$2292,4,0)</f>
        <v>40.31</v>
      </c>
      <c r="D23" s="60">
        <f>VLOOKUP($A23,'Return Data'!$B$7:$R$2292,10,0)</f>
        <v>19.189800000000002</v>
      </c>
      <c r="E23" s="61">
        <f t="shared" si="0"/>
        <v>17</v>
      </c>
      <c r="F23" s="60">
        <f>VLOOKUP($A23,'Return Data'!$B$7:$R$2292,11,0)</f>
        <v>10.7113</v>
      </c>
      <c r="G23" s="61">
        <f t="shared" si="1"/>
        <v>30</v>
      </c>
      <c r="H23" s="60">
        <f>VLOOKUP($A23,'Return Data'!$B$7:$R$2292,12,0)</f>
        <v>4.9192999999999998</v>
      </c>
      <c r="I23" s="61">
        <f t="shared" si="2"/>
        <v>26</v>
      </c>
      <c r="J23" s="60">
        <f>VLOOKUP($A23,'Return Data'!$B$7:$R$2292,13,0)</f>
        <v>5.8838999999999997</v>
      </c>
      <c r="K23" s="61">
        <f t="shared" si="3"/>
        <v>31</v>
      </c>
      <c r="L23" s="60">
        <f>VLOOKUP($A23,'Return Data'!$B$7:$R$2292,17,0)</f>
        <v>26.494399999999999</v>
      </c>
      <c r="M23" s="61">
        <f t="shared" si="4"/>
        <v>44</v>
      </c>
      <c r="N23" s="60">
        <f>VLOOKUP($A23,'Return Data'!$B$7:$R$2292,14,0)</f>
        <v>16.764800000000001</v>
      </c>
      <c r="O23" s="61">
        <f t="shared" si="5"/>
        <v>46</v>
      </c>
      <c r="P23" s="60">
        <f>VLOOKUP($A23,'Return Data'!$B$7:$R$2292,15,0)</f>
        <v>9.8536999999999999</v>
      </c>
      <c r="Q23" s="61">
        <f>RANK(P23,P$8:P$65,0)</f>
        <v>32</v>
      </c>
      <c r="R23" s="60">
        <f>VLOOKUP($A23,'Return Data'!$B$7:$R$2292,16,0)</f>
        <v>16.7255</v>
      </c>
      <c r="S23" s="62">
        <f t="shared" si="6"/>
        <v>15</v>
      </c>
    </row>
    <row r="24" spans="1:19" x14ac:dyDescent="0.3">
      <c r="A24" s="58" t="s">
        <v>285</v>
      </c>
      <c r="B24" s="59">
        <f>VLOOKUP($A24,'Return Data'!$B$7:$R$2292,3,0)</f>
        <v>44817</v>
      </c>
      <c r="C24" s="60">
        <f>VLOOKUP($A24,'Return Data'!$B$7:$R$2292,4,0)</f>
        <v>101.47799999999999</v>
      </c>
      <c r="D24" s="60">
        <f>VLOOKUP($A24,'Return Data'!$B$7:$R$2292,10,0)</f>
        <v>15.7896</v>
      </c>
      <c r="E24" s="61">
        <f t="shared" si="0"/>
        <v>42</v>
      </c>
      <c r="F24" s="60">
        <f>VLOOKUP($A24,'Return Data'!$B$7:$R$2292,11,0)</f>
        <v>9.2453000000000003</v>
      </c>
      <c r="G24" s="61">
        <f t="shared" si="1"/>
        <v>43</v>
      </c>
      <c r="H24" s="60">
        <f>VLOOKUP($A24,'Return Data'!$B$7:$R$2292,12,0)</f>
        <v>4.8434999999999997</v>
      </c>
      <c r="I24" s="61">
        <f t="shared" si="2"/>
        <v>28</v>
      </c>
      <c r="J24" s="60">
        <f>VLOOKUP($A24,'Return Data'!$B$7:$R$2292,13,0)</f>
        <v>9.6941000000000006</v>
      </c>
      <c r="K24" s="61">
        <f t="shared" si="3"/>
        <v>16</v>
      </c>
      <c r="L24" s="60">
        <f>VLOOKUP($A24,'Return Data'!$B$7:$R$2292,17,0)</f>
        <v>37.783299999999997</v>
      </c>
      <c r="M24" s="61">
        <f t="shared" si="4"/>
        <v>13</v>
      </c>
      <c r="N24" s="60">
        <f>VLOOKUP($A24,'Return Data'!$B$7:$R$2292,14,0)</f>
        <v>24.915900000000001</v>
      </c>
      <c r="O24" s="61">
        <f t="shared" si="5"/>
        <v>17</v>
      </c>
      <c r="P24" s="60">
        <f>VLOOKUP($A24,'Return Data'!$B$7:$R$2292,15,0)</f>
        <v>13.4422</v>
      </c>
      <c r="Q24" s="61">
        <f>RANK(P24,P$8:P$65,0)</f>
        <v>10</v>
      </c>
      <c r="R24" s="60">
        <f>VLOOKUP($A24,'Return Data'!$B$7:$R$2292,16,0)</f>
        <v>18.3949</v>
      </c>
      <c r="S24" s="62">
        <f t="shared" si="6"/>
        <v>11</v>
      </c>
    </row>
    <row r="25" spans="1:19" x14ac:dyDescent="0.3">
      <c r="A25" s="58" t="s">
        <v>286</v>
      </c>
      <c r="B25" s="59">
        <f>VLOOKUP($A25,'Return Data'!$B$7:$R$2292,3,0)</f>
        <v>44817</v>
      </c>
      <c r="C25" s="60">
        <f>VLOOKUP($A25,'Return Data'!$B$7:$R$2292,4,0)</f>
        <v>13.83</v>
      </c>
      <c r="D25" s="60">
        <f>VLOOKUP($A25,'Return Data'!$B$7:$R$2292,10,0)</f>
        <v>15.058199999999999</v>
      </c>
      <c r="E25" s="61">
        <f t="shared" si="0"/>
        <v>49</v>
      </c>
      <c r="F25" s="60">
        <f>VLOOKUP($A25,'Return Data'!$B$7:$R$2292,11,0)</f>
        <v>9.9364000000000008</v>
      </c>
      <c r="G25" s="61">
        <f t="shared" si="1"/>
        <v>35</v>
      </c>
      <c r="H25" s="60">
        <f>VLOOKUP($A25,'Return Data'!$B$7:$R$2292,12,0)</f>
        <v>2.7488999999999999</v>
      </c>
      <c r="I25" s="61">
        <f t="shared" si="2"/>
        <v>39</v>
      </c>
      <c r="J25" s="60">
        <f>VLOOKUP($A25,'Return Data'!$B$7:$R$2292,13,0)</f>
        <v>3.9849999999999999</v>
      </c>
      <c r="K25" s="61">
        <f t="shared" si="3"/>
        <v>39</v>
      </c>
      <c r="L25" s="60">
        <f>VLOOKUP($A25,'Return Data'!$B$7:$R$2292,17,0)</f>
        <v>21.296600000000002</v>
      </c>
      <c r="M25" s="61">
        <f t="shared" si="4"/>
        <v>53</v>
      </c>
      <c r="N25" s="60">
        <f>VLOOKUP($A25,'Return Data'!$B$7:$R$2292,14,0)</f>
        <v>14.292400000000001</v>
      </c>
      <c r="O25" s="61">
        <f t="shared" si="5"/>
        <v>53</v>
      </c>
      <c r="P25" s="60"/>
      <c r="Q25" s="61"/>
      <c r="R25" s="60">
        <f>VLOOKUP($A25,'Return Data'!$B$7:$R$2292,16,0)</f>
        <v>7.1233000000000004</v>
      </c>
      <c r="S25" s="62">
        <f t="shared" si="6"/>
        <v>57</v>
      </c>
    </row>
    <row r="26" spans="1:19" x14ac:dyDescent="0.3">
      <c r="A26" s="58" t="s">
        <v>287</v>
      </c>
      <c r="B26" s="59">
        <f>VLOOKUP($A26,'Return Data'!$B$7:$R$2292,3,0)</f>
        <v>44817</v>
      </c>
      <c r="C26" s="60">
        <f>VLOOKUP($A26,'Return Data'!$B$7:$R$2292,4,0)</f>
        <v>80.87</v>
      </c>
      <c r="D26" s="60">
        <f>VLOOKUP($A26,'Return Data'!$B$7:$R$2292,10,0)</f>
        <v>15.479100000000001</v>
      </c>
      <c r="E26" s="61">
        <f t="shared" si="0"/>
        <v>46</v>
      </c>
      <c r="F26" s="60">
        <f>VLOOKUP($A26,'Return Data'!$B$7:$R$2292,11,0)</f>
        <v>4.7675000000000001</v>
      </c>
      <c r="G26" s="61">
        <f t="shared" si="1"/>
        <v>57</v>
      </c>
      <c r="H26" s="60">
        <f>VLOOKUP($A26,'Return Data'!$B$7:$R$2292,12,0)</f>
        <v>-4.2958999999999996</v>
      </c>
      <c r="I26" s="61">
        <f t="shared" si="2"/>
        <v>57</v>
      </c>
      <c r="J26" s="60">
        <f>VLOOKUP($A26,'Return Data'!$B$7:$R$2292,13,0)</f>
        <v>-0.82169999999999999</v>
      </c>
      <c r="K26" s="61">
        <f t="shared" si="3"/>
        <v>54</v>
      </c>
      <c r="L26" s="60">
        <f>VLOOKUP($A26,'Return Data'!$B$7:$R$2292,17,0)</f>
        <v>23.465599999999998</v>
      </c>
      <c r="M26" s="61">
        <f t="shared" si="4"/>
        <v>48</v>
      </c>
      <c r="N26" s="60">
        <f>VLOOKUP($A26,'Return Data'!$B$7:$R$2292,14,0)</f>
        <v>18.554500000000001</v>
      </c>
      <c r="O26" s="61">
        <f t="shared" si="5"/>
        <v>37</v>
      </c>
      <c r="P26" s="60">
        <f>VLOOKUP($A26,'Return Data'!$B$7:$R$2292,15,0)</f>
        <v>12.0702</v>
      </c>
      <c r="Q26" s="61">
        <f>RANK(P26,P$8:P$65,0)</f>
        <v>19</v>
      </c>
      <c r="R26" s="60">
        <f>VLOOKUP($A26,'Return Data'!$B$7:$R$2292,16,0)</f>
        <v>14.2235</v>
      </c>
      <c r="S26" s="62">
        <f t="shared" si="6"/>
        <v>31</v>
      </c>
    </row>
    <row r="27" spans="1:19" x14ac:dyDescent="0.3">
      <c r="A27" s="58" t="s">
        <v>288</v>
      </c>
      <c r="B27" s="59">
        <f>VLOOKUP($A27,'Return Data'!$B$7:$R$2292,3,0)</f>
        <v>44817</v>
      </c>
      <c r="C27" s="60">
        <f>VLOOKUP($A27,'Return Data'!$B$7:$R$2292,4,0)</f>
        <v>14.263400000000001</v>
      </c>
      <c r="D27" s="60">
        <f>VLOOKUP($A27,'Return Data'!$B$7:$R$2292,10,0)</f>
        <v>15.4025</v>
      </c>
      <c r="E27" s="61">
        <f t="shared" si="0"/>
        <v>47</v>
      </c>
      <c r="F27" s="60">
        <f>VLOOKUP($A27,'Return Data'!$B$7:$R$2292,11,0)</f>
        <v>9.5742999999999991</v>
      </c>
      <c r="G27" s="61">
        <f t="shared" si="1"/>
        <v>39</v>
      </c>
      <c r="H27" s="60">
        <f>VLOOKUP($A27,'Return Data'!$B$7:$R$2292,12,0)</f>
        <v>-0.30059999999999998</v>
      </c>
      <c r="I27" s="61">
        <f t="shared" si="2"/>
        <v>54</v>
      </c>
      <c r="J27" s="60">
        <f>VLOOKUP($A27,'Return Data'!$B$7:$R$2292,13,0)</f>
        <v>-4.3399000000000001</v>
      </c>
      <c r="K27" s="61">
        <f t="shared" si="3"/>
        <v>57</v>
      </c>
      <c r="L27" s="60">
        <f>VLOOKUP($A27,'Return Data'!$B$7:$R$2292,17,0)</f>
        <v>19.8765</v>
      </c>
      <c r="M27" s="61">
        <f t="shared" si="4"/>
        <v>54</v>
      </c>
      <c r="N27" s="60"/>
      <c r="O27" s="61"/>
      <c r="P27" s="60"/>
      <c r="Q27" s="61"/>
      <c r="R27" s="60">
        <f>VLOOKUP($A27,'Return Data'!$B$7:$R$2292,16,0)</f>
        <v>12.9939</v>
      </c>
      <c r="S27" s="62">
        <f t="shared" si="6"/>
        <v>40</v>
      </c>
    </row>
    <row r="28" spans="1:19" x14ac:dyDescent="0.3">
      <c r="A28" s="58" t="s">
        <v>289</v>
      </c>
      <c r="B28" s="59">
        <f>VLOOKUP($A28,'Return Data'!$B$7:$R$2292,3,0)</f>
        <v>44817</v>
      </c>
      <c r="C28" s="60">
        <f>VLOOKUP($A28,'Return Data'!$B$7:$R$2292,4,0)</f>
        <v>29.288799999999998</v>
      </c>
      <c r="D28" s="60">
        <f>VLOOKUP($A28,'Return Data'!$B$7:$R$2292,10,0)</f>
        <v>17.748200000000001</v>
      </c>
      <c r="E28" s="61">
        <f t="shared" si="0"/>
        <v>28</v>
      </c>
      <c r="F28" s="60">
        <f>VLOOKUP($A28,'Return Data'!$B$7:$R$2292,11,0)</f>
        <v>9.2103999999999999</v>
      </c>
      <c r="G28" s="61">
        <f t="shared" si="1"/>
        <v>44</v>
      </c>
      <c r="H28" s="60">
        <f>VLOOKUP($A28,'Return Data'!$B$7:$R$2292,12,0)</f>
        <v>0.96660000000000001</v>
      </c>
      <c r="I28" s="61">
        <f t="shared" si="2"/>
        <v>46</v>
      </c>
      <c r="J28" s="60">
        <f>VLOOKUP($A28,'Return Data'!$B$7:$R$2292,13,0)</f>
        <v>4.1971999999999996</v>
      </c>
      <c r="K28" s="61">
        <f t="shared" si="3"/>
        <v>38</v>
      </c>
      <c r="L28" s="60">
        <f>VLOOKUP($A28,'Return Data'!$B$7:$R$2292,17,0)</f>
        <v>29.7988</v>
      </c>
      <c r="M28" s="61">
        <f t="shared" si="4"/>
        <v>34</v>
      </c>
      <c r="N28" s="60">
        <f>VLOOKUP($A28,'Return Data'!$B$7:$R$2292,14,0)</f>
        <v>20.453199999999999</v>
      </c>
      <c r="O28" s="61">
        <f t="shared" ref="O28:O36" si="8">RANK(N28,N$8:N$65,0)</f>
        <v>30</v>
      </c>
      <c r="P28" s="60">
        <f>VLOOKUP($A28,'Return Data'!$B$7:$R$2292,15,0)</f>
        <v>12.462199999999999</v>
      </c>
      <c r="Q28" s="61">
        <f t="shared" ref="Q28:Q36" si="9">RANK(P28,P$8:P$65,0)</f>
        <v>18</v>
      </c>
      <c r="R28" s="60">
        <f>VLOOKUP($A28,'Return Data'!$B$7:$R$2292,16,0)</f>
        <v>7.7130999999999998</v>
      </c>
      <c r="S28" s="62">
        <f t="shared" si="6"/>
        <v>56</v>
      </c>
    </row>
    <row r="29" spans="1:19" x14ac:dyDescent="0.3">
      <c r="A29" s="58" t="s">
        <v>290</v>
      </c>
      <c r="B29" s="59">
        <f>VLOOKUP($A29,'Return Data'!$B$7:$R$2292,3,0)</f>
        <v>44817</v>
      </c>
      <c r="C29" s="60">
        <f>VLOOKUP($A29,'Return Data'!$B$7:$R$2292,4,0)</f>
        <v>76.488</v>
      </c>
      <c r="D29" s="60">
        <f>VLOOKUP($A29,'Return Data'!$B$7:$R$2292,10,0)</f>
        <v>18.5291</v>
      </c>
      <c r="E29" s="61">
        <f t="shared" si="0"/>
        <v>19</v>
      </c>
      <c r="F29" s="60">
        <f>VLOOKUP($A29,'Return Data'!$B$7:$R$2292,11,0)</f>
        <v>11.9457</v>
      </c>
      <c r="G29" s="61">
        <f t="shared" si="1"/>
        <v>23</v>
      </c>
      <c r="H29" s="60">
        <f>VLOOKUP($A29,'Return Data'!$B$7:$R$2292,12,0)</f>
        <v>6.2023999999999999</v>
      </c>
      <c r="I29" s="61">
        <f t="shared" si="2"/>
        <v>20</v>
      </c>
      <c r="J29" s="60">
        <f>VLOOKUP($A29,'Return Data'!$B$7:$R$2292,13,0)</f>
        <v>8.2985000000000007</v>
      </c>
      <c r="K29" s="61">
        <f t="shared" si="3"/>
        <v>24</v>
      </c>
      <c r="L29" s="60">
        <f>VLOOKUP($A29,'Return Data'!$B$7:$R$2292,17,0)</f>
        <v>31.278199999999998</v>
      </c>
      <c r="M29" s="61">
        <f t="shared" si="4"/>
        <v>24</v>
      </c>
      <c r="N29" s="60">
        <f>VLOOKUP($A29,'Return Data'!$B$7:$R$2292,14,0)</f>
        <v>21.768799999999999</v>
      </c>
      <c r="O29" s="61">
        <f t="shared" si="8"/>
        <v>23</v>
      </c>
      <c r="P29" s="60">
        <f>VLOOKUP($A29,'Return Data'!$B$7:$R$2292,15,0)</f>
        <v>13.2188</v>
      </c>
      <c r="Q29" s="61">
        <f t="shared" si="9"/>
        <v>11</v>
      </c>
      <c r="R29" s="60">
        <f>VLOOKUP($A29,'Return Data'!$B$7:$R$2292,16,0)</f>
        <v>12.860900000000001</v>
      </c>
      <c r="S29" s="62">
        <f t="shared" si="6"/>
        <v>41</v>
      </c>
    </row>
    <row r="30" spans="1:19" x14ac:dyDescent="0.3">
      <c r="A30" s="58" t="s">
        <v>291</v>
      </c>
      <c r="B30" s="59">
        <f>VLOOKUP($A30,'Return Data'!$B$7:$R$2292,3,0)</f>
        <v>44817</v>
      </c>
      <c r="C30" s="60">
        <f>VLOOKUP($A30,'Return Data'!$B$7:$R$2292,4,0)</f>
        <v>81.317999999999998</v>
      </c>
      <c r="D30" s="60">
        <f>VLOOKUP($A30,'Return Data'!$B$7:$R$2292,10,0)</f>
        <v>17.528500000000001</v>
      </c>
      <c r="E30" s="61">
        <f t="shared" si="0"/>
        <v>31</v>
      </c>
      <c r="F30" s="60">
        <f>VLOOKUP($A30,'Return Data'!$B$7:$R$2292,11,0)</f>
        <v>7.5293999999999999</v>
      </c>
      <c r="G30" s="61">
        <f t="shared" si="1"/>
        <v>52</v>
      </c>
      <c r="H30" s="60">
        <f>VLOOKUP($A30,'Return Data'!$B$7:$R$2292,12,0)</f>
        <v>0.65349999999999997</v>
      </c>
      <c r="I30" s="61">
        <f t="shared" si="2"/>
        <v>48</v>
      </c>
      <c r="J30" s="60">
        <f>VLOOKUP($A30,'Return Data'!$B$7:$R$2292,13,0)</f>
        <v>1.2299</v>
      </c>
      <c r="K30" s="61">
        <f t="shared" si="3"/>
        <v>48</v>
      </c>
      <c r="L30" s="60">
        <f>VLOOKUP($A30,'Return Data'!$B$7:$R$2292,17,0)</f>
        <v>24.2407</v>
      </c>
      <c r="M30" s="61">
        <f t="shared" si="4"/>
        <v>47</v>
      </c>
      <c r="N30" s="60">
        <f>VLOOKUP($A30,'Return Data'!$B$7:$R$2292,14,0)</f>
        <v>17.0444</v>
      </c>
      <c r="O30" s="61">
        <f t="shared" si="8"/>
        <v>43</v>
      </c>
      <c r="P30" s="60">
        <f>VLOOKUP($A30,'Return Data'!$B$7:$R$2292,15,0)</f>
        <v>8.8876000000000008</v>
      </c>
      <c r="Q30" s="61">
        <f t="shared" si="9"/>
        <v>38</v>
      </c>
      <c r="R30" s="60">
        <f>VLOOKUP($A30,'Return Data'!$B$7:$R$2292,16,0)</f>
        <v>13.4971</v>
      </c>
      <c r="S30" s="62">
        <f t="shared" si="6"/>
        <v>35</v>
      </c>
    </row>
    <row r="31" spans="1:19" x14ac:dyDescent="0.3">
      <c r="A31" s="58" t="s">
        <v>1882</v>
      </c>
      <c r="B31" s="59">
        <f>VLOOKUP($A31,'Return Data'!$B$7:$R$2292,3,0)</f>
        <v>44817</v>
      </c>
      <c r="C31" s="60">
        <f>VLOOKUP($A31,'Return Data'!$B$7:$R$2292,4,0)</f>
        <v>103.8202</v>
      </c>
      <c r="D31" s="60">
        <f>VLOOKUP($A31,'Return Data'!$B$7:$R$2292,10,0)</f>
        <v>17.6418</v>
      </c>
      <c r="E31" s="61">
        <f t="shared" si="0"/>
        <v>30</v>
      </c>
      <c r="F31" s="60">
        <f>VLOOKUP($A31,'Return Data'!$B$7:$R$2292,11,0)</f>
        <v>9.4997000000000007</v>
      </c>
      <c r="G31" s="61">
        <f t="shared" si="1"/>
        <v>41</v>
      </c>
      <c r="H31" s="60">
        <f>VLOOKUP($A31,'Return Data'!$B$7:$R$2292,12,0)</f>
        <v>4.1116000000000001</v>
      </c>
      <c r="I31" s="61">
        <f t="shared" si="2"/>
        <v>32</v>
      </c>
      <c r="J31" s="60">
        <f>VLOOKUP($A31,'Return Data'!$B$7:$R$2292,13,0)</f>
        <v>4.3235000000000001</v>
      </c>
      <c r="K31" s="61">
        <f t="shared" si="3"/>
        <v>37</v>
      </c>
      <c r="L31" s="60">
        <f>VLOOKUP($A31,'Return Data'!$B$7:$R$2292,17,0)</f>
        <v>26.1648</v>
      </c>
      <c r="M31" s="61">
        <f t="shared" si="4"/>
        <v>46</v>
      </c>
      <c r="N31" s="60">
        <f>VLOOKUP($A31,'Return Data'!$B$7:$R$2292,14,0)</f>
        <v>16.391200000000001</v>
      </c>
      <c r="O31" s="61">
        <f t="shared" si="8"/>
        <v>48</v>
      </c>
      <c r="P31" s="60">
        <f>VLOOKUP($A31,'Return Data'!$B$7:$R$2292,15,0)</f>
        <v>11.411199999999999</v>
      </c>
      <c r="Q31" s="61">
        <f t="shared" si="9"/>
        <v>23</v>
      </c>
      <c r="R31" s="60">
        <f>VLOOKUP($A31,'Return Data'!$B$7:$R$2292,16,0)</f>
        <v>9.8887999999999998</v>
      </c>
      <c r="S31" s="62">
        <f t="shared" si="6"/>
        <v>55</v>
      </c>
    </row>
    <row r="32" spans="1:19" x14ac:dyDescent="0.3">
      <c r="A32" s="58" t="s">
        <v>432</v>
      </c>
      <c r="B32" s="59">
        <f>VLOOKUP($A32,'Return Data'!$B$7:$R$2292,3,0)</f>
        <v>44817</v>
      </c>
      <c r="C32" s="60">
        <f>VLOOKUP($A32,'Return Data'!$B$7:$R$2292,4,0)</f>
        <v>19.597200000000001</v>
      </c>
      <c r="D32" s="60">
        <f>VLOOKUP($A32,'Return Data'!$B$7:$R$2292,10,0)</f>
        <v>17.428699999999999</v>
      </c>
      <c r="E32" s="61">
        <f t="shared" si="0"/>
        <v>32</v>
      </c>
      <c r="F32" s="60">
        <f>VLOOKUP($A32,'Return Data'!$B$7:$R$2292,11,0)</f>
        <v>9.9742999999999995</v>
      </c>
      <c r="G32" s="61">
        <f t="shared" si="1"/>
        <v>34</v>
      </c>
      <c r="H32" s="60">
        <f>VLOOKUP($A32,'Return Data'!$B$7:$R$2292,12,0)</f>
        <v>5.3266999999999998</v>
      </c>
      <c r="I32" s="61">
        <f t="shared" si="2"/>
        <v>23</v>
      </c>
      <c r="J32" s="60">
        <f>VLOOKUP($A32,'Return Data'!$B$7:$R$2292,13,0)</f>
        <v>6.0414000000000003</v>
      </c>
      <c r="K32" s="61">
        <f t="shared" si="3"/>
        <v>30</v>
      </c>
      <c r="L32" s="60">
        <f>VLOOKUP($A32,'Return Data'!$B$7:$R$2292,17,0)</f>
        <v>32.262500000000003</v>
      </c>
      <c r="M32" s="61">
        <f t="shared" si="4"/>
        <v>17</v>
      </c>
      <c r="N32" s="60">
        <f>VLOOKUP($A32,'Return Data'!$B$7:$R$2292,14,0)</f>
        <v>21.581900000000001</v>
      </c>
      <c r="O32" s="61">
        <f t="shared" si="8"/>
        <v>25</v>
      </c>
      <c r="P32" s="60">
        <f>VLOOKUP($A32,'Return Data'!$B$7:$R$2292,15,0)</f>
        <v>10.403</v>
      </c>
      <c r="Q32" s="61">
        <f t="shared" si="9"/>
        <v>27</v>
      </c>
      <c r="R32" s="60">
        <f>VLOOKUP($A32,'Return Data'!$B$7:$R$2292,16,0)</f>
        <v>12.0642</v>
      </c>
      <c r="S32" s="62">
        <f t="shared" si="6"/>
        <v>43</v>
      </c>
    </row>
    <row r="33" spans="1:19" x14ac:dyDescent="0.3">
      <c r="A33" s="58" t="s">
        <v>294</v>
      </c>
      <c r="B33" s="59">
        <f>VLOOKUP($A33,'Return Data'!$B$7:$R$2292,3,0)</f>
        <v>44817</v>
      </c>
      <c r="C33" s="60">
        <f>VLOOKUP($A33,'Return Data'!$B$7:$R$2292,4,0)</f>
        <v>31.754999999999999</v>
      </c>
      <c r="D33" s="60">
        <f>VLOOKUP($A33,'Return Data'!$B$7:$R$2292,10,0)</f>
        <v>14.251300000000001</v>
      </c>
      <c r="E33" s="61">
        <f t="shared" si="0"/>
        <v>51</v>
      </c>
      <c r="F33" s="60">
        <f>VLOOKUP($A33,'Return Data'!$B$7:$R$2292,11,0)</f>
        <v>8.4381000000000004</v>
      </c>
      <c r="G33" s="61">
        <f t="shared" si="1"/>
        <v>48</v>
      </c>
      <c r="H33" s="60">
        <f>VLOOKUP($A33,'Return Data'!$B$7:$R$2292,12,0)</f>
        <v>1.0019</v>
      </c>
      <c r="I33" s="61">
        <f t="shared" si="2"/>
        <v>45</v>
      </c>
      <c r="J33" s="60">
        <f>VLOOKUP($A33,'Return Data'!$B$7:$R$2292,13,0)</f>
        <v>2.3660999999999999</v>
      </c>
      <c r="K33" s="61">
        <f t="shared" si="3"/>
        <v>46</v>
      </c>
      <c r="L33" s="60">
        <f>VLOOKUP($A33,'Return Data'!$B$7:$R$2292,17,0)</f>
        <v>29.419899999999998</v>
      </c>
      <c r="M33" s="61">
        <f t="shared" si="4"/>
        <v>36</v>
      </c>
      <c r="N33" s="60">
        <f>VLOOKUP($A33,'Return Data'!$B$7:$R$2292,14,0)</f>
        <v>22.516200000000001</v>
      </c>
      <c r="O33" s="61">
        <f t="shared" si="8"/>
        <v>19</v>
      </c>
      <c r="P33" s="60">
        <f>VLOOKUP($A33,'Return Data'!$B$7:$R$2292,15,0)</f>
        <v>15.1577</v>
      </c>
      <c r="Q33" s="61">
        <f t="shared" si="9"/>
        <v>6</v>
      </c>
      <c r="R33" s="60">
        <f>VLOOKUP($A33,'Return Data'!$B$7:$R$2292,16,0)</f>
        <v>18.776199999999999</v>
      </c>
      <c r="S33" s="62">
        <f t="shared" si="6"/>
        <v>9</v>
      </c>
    </row>
    <row r="34" spans="1:19" x14ac:dyDescent="0.3">
      <c r="A34" s="58" t="s">
        <v>295</v>
      </c>
      <c r="B34" s="59">
        <f>VLOOKUP($A34,'Return Data'!$B$7:$R$2292,3,0)</f>
        <v>44817</v>
      </c>
      <c r="C34" s="60">
        <f>VLOOKUP($A34,'Return Data'!$B$7:$R$2292,4,0)</f>
        <v>27.489000000000001</v>
      </c>
      <c r="D34" s="60">
        <f>VLOOKUP($A34,'Return Data'!$B$7:$R$2292,10,0)</f>
        <v>21.705400000000001</v>
      </c>
      <c r="E34" s="61">
        <f t="shared" si="0"/>
        <v>10</v>
      </c>
      <c r="F34" s="60">
        <f>VLOOKUP($A34,'Return Data'!$B$7:$R$2292,11,0)</f>
        <v>12.3789</v>
      </c>
      <c r="G34" s="61">
        <f t="shared" si="1"/>
        <v>17</v>
      </c>
      <c r="H34" s="60">
        <f>VLOOKUP($A34,'Return Data'!$B$7:$R$2292,12,0)</f>
        <v>1.268</v>
      </c>
      <c r="I34" s="61">
        <f t="shared" si="2"/>
        <v>43</v>
      </c>
      <c r="J34" s="60">
        <f>VLOOKUP($A34,'Return Data'!$B$7:$R$2292,13,0)</f>
        <v>0.1009</v>
      </c>
      <c r="K34" s="61">
        <f t="shared" si="3"/>
        <v>52</v>
      </c>
      <c r="L34" s="60">
        <f>VLOOKUP($A34,'Return Data'!$B$7:$R$2292,17,0)</f>
        <v>29.095700000000001</v>
      </c>
      <c r="M34" s="61">
        <f t="shared" si="4"/>
        <v>37</v>
      </c>
      <c r="N34" s="60">
        <f>VLOOKUP($A34,'Return Data'!$B$7:$R$2292,14,0)</f>
        <v>18.144600000000001</v>
      </c>
      <c r="O34" s="61">
        <f t="shared" si="8"/>
        <v>42</v>
      </c>
      <c r="P34" s="60">
        <f>VLOOKUP($A34,'Return Data'!$B$7:$R$2292,15,0)</f>
        <v>9.6597000000000008</v>
      </c>
      <c r="Q34" s="61">
        <f t="shared" si="9"/>
        <v>33</v>
      </c>
      <c r="R34" s="60">
        <f>VLOOKUP($A34,'Return Data'!$B$7:$R$2292,16,0)</f>
        <v>14.133100000000001</v>
      </c>
      <c r="S34" s="62">
        <f t="shared" si="6"/>
        <v>32</v>
      </c>
    </row>
    <row r="35" spans="1:19" x14ac:dyDescent="0.3">
      <c r="A35" s="58" t="s">
        <v>1953</v>
      </c>
      <c r="B35" s="59">
        <f>VLOOKUP($A35,'Return Data'!$B$7:$R$2292,3,0)</f>
        <v>44817</v>
      </c>
      <c r="C35" s="60">
        <f>VLOOKUP($A35,'Return Data'!$B$7:$R$2292,4,0)</f>
        <v>20.869199999999999</v>
      </c>
      <c r="D35" s="60">
        <f>VLOOKUP($A35,'Return Data'!$B$7:$R$2292,10,0)</f>
        <v>15.521599999999999</v>
      </c>
      <c r="E35" s="61">
        <f t="shared" si="0"/>
        <v>45</v>
      </c>
      <c r="F35" s="60">
        <f>VLOOKUP($A35,'Return Data'!$B$7:$R$2292,11,0)</f>
        <v>8.0835000000000008</v>
      </c>
      <c r="G35" s="61">
        <f t="shared" si="1"/>
        <v>51</v>
      </c>
      <c r="H35" s="60">
        <f>VLOOKUP($A35,'Return Data'!$B$7:$R$2292,12,0)</f>
        <v>0.28689999999999999</v>
      </c>
      <c r="I35" s="61">
        <f t="shared" si="2"/>
        <v>49</v>
      </c>
      <c r="J35" s="60">
        <f>VLOOKUP($A35,'Return Data'!$B$7:$R$2292,13,0)</f>
        <v>3.7928000000000002</v>
      </c>
      <c r="K35" s="61">
        <f t="shared" si="3"/>
        <v>40</v>
      </c>
      <c r="L35" s="60">
        <f>VLOOKUP($A35,'Return Data'!$B$7:$R$2292,17,0)</f>
        <v>22.8322</v>
      </c>
      <c r="M35" s="61">
        <f t="shared" si="4"/>
        <v>49</v>
      </c>
      <c r="N35" s="60">
        <f>VLOOKUP($A35,'Return Data'!$B$7:$R$2292,14,0)</f>
        <v>15.1713</v>
      </c>
      <c r="O35" s="61">
        <f t="shared" si="8"/>
        <v>52</v>
      </c>
      <c r="P35" s="60">
        <f>VLOOKUP($A35,'Return Data'!$B$7:$R$2292,15,0)</f>
        <v>8.6094000000000008</v>
      </c>
      <c r="Q35" s="61">
        <f t="shared" si="9"/>
        <v>39</v>
      </c>
      <c r="R35" s="60">
        <f>VLOOKUP($A35,'Return Data'!$B$7:$R$2292,16,0)</f>
        <v>11.5885</v>
      </c>
      <c r="S35" s="62">
        <f t="shared" si="6"/>
        <v>47</v>
      </c>
    </row>
    <row r="36" spans="1:19" x14ac:dyDescent="0.3">
      <c r="A36" s="58" t="s">
        <v>296</v>
      </c>
      <c r="B36" s="59">
        <f>VLOOKUP($A36,'Return Data'!$B$7:$R$2292,3,0)</f>
        <v>44817</v>
      </c>
      <c r="C36" s="60">
        <f>VLOOKUP($A36,'Return Data'!$B$7:$R$2292,4,0)</f>
        <v>81.746300000000005</v>
      </c>
      <c r="D36" s="60">
        <f>VLOOKUP($A36,'Return Data'!$B$7:$R$2292,10,0)</f>
        <v>18.253499999999999</v>
      </c>
      <c r="E36" s="61">
        <f t="shared" si="0"/>
        <v>23</v>
      </c>
      <c r="F36" s="60">
        <f>VLOOKUP($A36,'Return Data'!$B$7:$R$2292,11,0)</f>
        <v>12.132099999999999</v>
      </c>
      <c r="G36" s="61">
        <f t="shared" si="1"/>
        <v>20</v>
      </c>
      <c r="H36" s="60">
        <f>VLOOKUP($A36,'Return Data'!$B$7:$R$2292,12,0)</f>
        <v>6.4961000000000002</v>
      </c>
      <c r="I36" s="61">
        <f t="shared" si="2"/>
        <v>19</v>
      </c>
      <c r="J36" s="60">
        <f>VLOOKUP($A36,'Return Data'!$B$7:$R$2292,13,0)</f>
        <v>7.6036999999999999</v>
      </c>
      <c r="K36" s="61">
        <f t="shared" si="3"/>
        <v>27</v>
      </c>
      <c r="L36" s="60">
        <f>VLOOKUP($A36,'Return Data'!$B$7:$R$2292,17,0)</f>
        <v>34.142699999999998</v>
      </c>
      <c r="M36" s="61">
        <f t="shared" si="4"/>
        <v>14</v>
      </c>
      <c r="N36" s="60">
        <f>VLOOKUP($A36,'Return Data'!$B$7:$R$2292,14,0)</f>
        <v>18.384899999999998</v>
      </c>
      <c r="O36" s="61">
        <f t="shared" si="8"/>
        <v>40</v>
      </c>
      <c r="P36" s="60">
        <f>VLOOKUP($A36,'Return Data'!$B$7:$R$2292,15,0)</f>
        <v>5.8417000000000003</v>
      </c>
      <c r="Q36" s="61">
        <f t="shared" si="9"/>
        <v>42</v>
      </c>
      <c r="R36" s="60">
        <f>VLOOKUP($A36,'Return Data'!$B$7:$R$2292,16,0)</f>
        <v>13.164199999999999</v>
      </c>
      <c r="S36" s="62">
        <f t="shared" si="6"/>
        <v>39</v>
      </c>
    </row>
    <row r="37" spans="1:19" x14ac:dyDescent="0.3">
      <c r="A37" s="58" t="s">
        <v>297</v>
      </c>
      <c r="B37" s="59">
        <f>VLOOKUP($A37,'Return Data'!$B$7:$R$2292,3,0)</f>
        <v>44817</v>
      </c>
      <c r="C37" s="60">
        <f>VLOOKUP($A37,'Return Data'!$B$7:$R$2292,4,0)</f>
        <v>19.886700000000001</v>
      </c>
      <c r="D37" s="60">
        <f>VLOOKUP($A37,'Return Data'!$B$7:$R$2292,10,0)</f>
        <v>13.4658</v>
      </c>
      <c r="E37" s="61">
        <f t="shared" si="0"/>
        <v>54</v>
      </c>
      <c r="F37" s="60">
        <f>VLOOKUP($A37,'Return Data'!$B$7:$R$2292,11,0)</f>
        <v>10.5375</v>
      </c>
      <c r="G37" s="61">
        <f t="shared" si="1"/>
        <v>31</v>
      </c>
      <c r="H37" s="60">
        <f>VLOOKUP($A37,'Return Data'!$B$7:$R$2292,12,0)</f>
        <v>4.9291999999999998</v>
      </c>
      <c r="I37" s="61">
        <f t="shared" si="2"/>
        <v>25</v>
      </c>
      <c r="J37" s="60">
        <f>VLOOKUP($A37,'Return Data'!$B$7:$R$2292,13,0)</f>
        <v>10.5388</v>
      </c>
      <c r="K37" s="61">
        <f t="shared" si="3"/>
        <v>15</v>
      </c>
      <c r="L37" s="60">
        <f>VLOOKUP($A37,'Return Data'!$B$7:$R$2292,17,0)</f>
        <v>29.834700000000002</v>
      </c>
      <c r="M37" s="61">
        <f t="shared" si="4"/>
        <v>32</v>
      </c>
      <c r="N37" s="60"/>
      <c r="O37" s="61"/>
      <c r="P37" s="60"/>
      <c r="Q37" s="61"/>
      <c r="R37" s="60">
        <f>VLOOKUP($A37,'Return Data'!$B$7:$R$2292,16,0)</f>
        <v>24.4541</v>
      </c>
      <c r="S37" s="62">
        <f t="shared" si="6"/>
        <v>2</v>
      </c>
    </row>
    <row r="38" spans="1:19" x14ac:dyDescent="0.3">
      <c r="A38" s="58" t="s">
        <v>1928</v>
      </c>
      <c r="B38" s="59">
        <f>VLOOKUP($A38,'Return Data'!$B$7:$R$2292,3,0)</f>
        <v>44817</v>
      </c>
      <c r="C38" s="60">
        <f>VLOOKUP($A38,'Return Data'!$B$7:$R$2292,4,0)</f>
        <v>24.6</v>
      </c>
      <c r="D38" s="60">
        <f>VLOOKUP($A38,'Return Data'!$B$7:$R$2292,10,0)</f>
        <v>14.738799999999999</v>
      </c>
      <c r="E38" s="61">
        <f t="shared" si="0"/>
        <v>50</v>
      </c>
      <c r="F38" s="60">
        <f>VLOOKUP($A38,'Return Data'!$B$7:$R$2292,11,0)</f>
        <v>7.4236000000000004</v>
      </c>
      <c r="G38" s="61">
        <f t="shared" si="1"/>
        <v>53</v>
      </c>
      <c r="H38" s="60">
        <f>VLOOKUP($A38,'Return Data'!$B$7:$R$2292,12,0)</f>
        <v>4.9040999999999997</v>
      </c>
      <c r="I38" s="61">
        <f t="shared" si="2"/>
        <v>27</v>
      </c>
      <c r="J38" s="60">
        <f>VLOOKUP($A38,'Return Data'!$B$7:$R$2292,13,0)</f>
        <v>8.9459999999999997</v>
      </c>
      <c r="K38" s="61">
        <f t="shared" si="3"/>
        <v>21</v>
      </c>
      <c r="L38" s="60">
        <f>VLOOKUP($A38,'Return Data'!$B$7:$R$2292,17,0)</f>
        <v>32.22</v>
      </c>
      <c r="M38" s="61">
        <f t="shared" si="4"/>
        <v>18</v>
      </c>
      <c r="N38" s="60">
        <f>VLOOKUP($A38,'Return Data'!$B$7:$R$2292,14,0)</f>
        <v>21.346900000000002</v>
      </c>
      <c r="O38" s="61">
        <f t="shared" ref="O38:O65" si="10">RANK(N38,N$8:N$65,0)</f>
        <v>27</v>
      </c>
      <c r="P38" s="60">
        <f>VLOOKUP($A38,'Return Data'!$B$7:$R$2292,15,0)</f>
        <v>12.5608</v>
      </c>
      <c r="Q38" s="61">
        <f t="shared" ref="Q38:Q44" si="11">RANK(P38,P$8:P$65,0)</f>
        <v>17</v>
      </c>
      <c r="R38" s="60">
        <f>VLOOKUP($A38,'Return Data'!$B$7:$R$2292,16,0)</f>
        <v>14.239599999999999</v>
      </c>
      <c r="S38" s="62">
        <f t="shared" si="6"/>
        <v>30</v>
      </c>
    </row>
    <row r="39" spans="1:19" x14ac:dyDescent="0.3">
      <c r="A39" s="58" t="s">
        <v>301</v>
      </c>
      <c r="B39" s="59">
        <f>VLOOKUP($A39,'Return Data'!$B$7:$R$2292,3,0)</f>
        <v>44817</v>
      </c>
      <c r="C39" s="60">
        <f>VLOOKUP($A39,'Return Data'!$B$7:$R$2292,4,0)</f>
        <v>251.2653</v>
      </c>
      <c r="D39" s="60">
        <f>VLOOKUP($A39,'Return Data'!$B$7:$R$2292,10,0)</f>
        <v>22.269200000000001</v>
      </c>
      <c r="E39" s="61">
        <f t="shared" si="0"/>
        <v>8</v>
      </c>
      <c r="F39" s="60">
        <f>VLOOKUP($A39,'Return Data'!$B$7:$R$2292,11,0)</f>
        <v>19.321200000000001</v>
      </c>
      <c r="G39" s="61">
        <f t="shared" si="1"/>
        <v>1</v>
      </c>
      <c r="H39" s="60">
        <f>VLOOKUP($A39,'Return Data'!$B$7:$R$2292,12,0)</f>
        <v>9.7855000000000008</v>
      </c>
      <c r="I39" s="61">
        <f t="shared" si="2"/>
        <v>8</v>
      </c>
      <c r="J39" s="60">
        <f>VLOOKUP($A39,'Return Data'!$B$7:$R$2292,13,0)</f>
        <v>19.017800000000001</v>
      </c>
      <c r="K39" s="61">
        <f t="shared" si="3"/>
        <v>5</v>
      </c>
      <c r="L39" s="60">
        <f>VLOOKUP($A39,'Return Data'!$B$7:$R$2292,17,0)</f>
        <v>49.348999999999997</v>
      </c>
      <c r="M39" s="61">
        <f t="shared" si="4"/>
        <v>7</v>
      </c>
      <c r="N39" s="60">
        <f>VLOOKUP($A39,'Return Data'!$B$7:$R$2292,14,0)</f>
        <v>42.006</v>
      </c>
      <c r="O39" s="61">
        <f t="shared" si="10"/>
        <v>1</v>
      </c>
      <c r="P39" s="60">
        <f>VLOOKUP($A39,'Return Data'!$B$7:$R$2292,15,0)</f>
        <v>22.395099999999999</v>
      </c>
      <c r="Q39" s="61">
        <f t="shared" si="11"/>
        <v>2</v>
      </c>
      <c r="R39" s="60">
        <f>VLOOKUP($A39,'Return Data'!$B$7:$R$2292,16,0)</f>
        <v>15.4291</v>
      </c>
      <c r="S39" s="62">
        <f t="shared" si="6"/>
        <v>23</v>
      </c>
    </row>
    <row r="40" spans="1:19" x14ac:dyDescent="0.3">
      <c r="A40" s="58" t="s">
        <v>302</v>
      </c>
      <c r="B40" s="59">
        <f>VLOOKUP($A40,'Return Data'!$B$7:$R$2292,3,0)</f>
        <v>44817</v>
      </c>
      <c r="C40" s="60">
        <f>VLOOKUP($A40,'Return Data'!$B$7:$R$2292,4,0)</f>
        <v>79.349999999999994</v>
      </c>
      <c r="D40" s="60">
        <f>VLOOKUP($A40,'Return Data'!$B$7:$R$2292,10,0)</f>
        <v>14.139799999999999</v>
      </c>
      <c r="E40" s="61">
        <f t="shared" ref="E40:E65" si="12">RANK(D40,D$8:D$65,0)</f>
        <v>52</v>
      </c>
      <c r="F40" s="60">
        <f>VLOOKUP($A40,'Return Data'!$B$7:$R$2292,11,0)</f>
        <v>10.839499999999999</v>
      </c>
      <c r="G40" s="61">
        <f t="shared" ref="G40:G65" si="13">RANK(F40,F$8:F$65,0)</f>
        <v>28</v>
      </c>
      <c r="H40" s="60">
        <f>VLOOKUP($A40,'Return Data'!$B$7:$R$2292,12,0)</f>
        <v>5.6451000000000002</v>
      </c>
      <c r="I40" s="61">
        <f t="shared" ref="I40:I65" si="14">RANK(H40,H$8:H$65,0)</f>
        <v>21</v>
      </c>
      <c r="J40" s="60">
        <f>VLOOKUP($A40,'Return Data'!$B$7:$R$2292,13,0)</f>
        <v>4.3666999999999998</v>
      </c>
      <c r="K40" s="61">
        <f t="shared" ref="K40:K65" si="15">RANK(J40,J$8:J$65,0)</f>
        <v>35</v>
      </c>
      <c r="L40" s="60">
        <f>VLOOKUP($A40,'Return Data'!$B$7:$R$2292,17,0)</f>
        <v>28.325800000000001</v>
      </c>
      <c r="M40" s="61">
        <f t="shared" ref="M40:M65" si="16">RANK(L40,L$8:L$65,0)</f>
        <v>40</v>
      </c>
      <c r="N40" s="60">
        <f>VLOOKUP($A40,'Return Data'!$B$7:$R$2292,14,0)</f>
        <v>15.4544</v>
      </c>
      <c r="O40" s="61">
        <f t="shared" si="10"/>
        <v>51</v>
      </c>
      <c r="P40" s="60">
        <f>VLOOKUP($A40,'Return Data'!$B$7:$R$2292,15,0)</f>
        <v>9.4535</v>
      </c>
      <c r="Q40" s="61">
        <f t="shared" si="11"/>
        <v>36</v>
      </c>
      <c r="R40" s="60">
        <f>VLOOKUP($A40,'Return Data'!$B$7:$R$2292,16,0)</f>
        <v>16.105399999999999</v>
      </c>
      <c r="S40" s="62">
        <f t="shared" ref="S40:S65" si="17">RANK(R40,R$8:R$65,0)</f>
        <v>18</v>
      </c>
    </row>
    <row r="41" spans="1:19" x14ac:dyDescent="0.3">
      <c r="A41" s="58" t="s">
        <v>373</v>
      </c>
      <c r="B41" s="59">
        <f>VLOOKUP($A41,'Return Data'!$B$7:$R$2292,3,0)</f>
        <v>44817</v>
      </c>
      <c r="C41" s="60">
        <f>VLOOKUP($A41,'Return Data'!$B$7:$R$2292,4,0)</f>
        <v>734.74960297292603</v>
      </c>
      <c r="D41" s="60">
        <f>VLOOKUP($A41,'Return Data'!$B$7:$R$2292,10,0)</f>
        <v>16.839700000000001</v>
      </c>
      <c r="E41" s="61">
        <f t="shared" si="12"/>
        <v>38</v>
      </c>
      <c r="F41" s="60">
        <f>VLOOKUP($A41,'Return Data'!$B$7:$R$2292,11,0)</f>
        <v>12.660299999999999</v>
      </c>
      <c r="G41" s="61">
        <f t="shared" si="13"/>
        <v>14</v>
      </c>
      <c r="H41" s="60">
        <f>VLOOKUP($A41,'Return Data'!$B$7:$R$2292,12,0)</f>
        <v>5.3423999999999996</v>
      </c>
      <c r="I41" s="61">
        <f t="shared" si="14"/>
        <v>22</v>
      </c>
      <c r="J41" s="60">
        <f>VLOOKUP($A41,'Return Data'!$B$7:$R$2292,13,0)</f>
        <v>8.5983000000000001</v>
      </c>
      <c r="K41" s="61">
        <f t="shared" si="15"/>
        <v>23</v>
      </c>
      <c r="L41" s="60">
        <f>VLOOKUP($A41,'Return Data'!$B$7:$R$2292,17,0)</f>
        <v>28.902799999999999</v>
      </c>
      <c r="M41" s="61">
        <f t="shared" si="16"/>
        <v>38</v>
      </c>
      <c r="N41" s="60">
        <f>VLOOKUP($A41,'Return Data'!$B$7:$R$2292,14,0)</f>
        <v>20.965</v>
      </c>
      <c r="O41" s="61">
        <f t="shared" si="10"/>
        <v>29</v>
      </c>
      <c r="P41" s="60">
        <f>VLOOKUP($A41,'Return Data'!$B$7:$R$2292,15,0)</f>
        <v>11.209</v>
      </c>
      <c r="Q41" s="61">
        <f t="shared" si="11"/>
        <v>25</v>
      </c>
      <c r="R41" s="60">
        <f>VLOOKUP($A41,'Return Data'!$B$7:$R$2292,16,0)</f>
        <v>15.6951</v>
      </c>
      <c r="S41" s="62">
        <f t="shared" si="17"/>
        <v>20</v>
      </c>
    </row>
    <row r="42" spans="1:19" x14ac:dyDescent="0.3">
      <c r="A42" s="58" t="s">
        <v>304</v>
      </c>
      <c r="B42" s="59">
        <f>VLOOKUP($A42,'Return Data'!$B$7:$R$2292,3,0)</f>
        <v>44817</v>
      </c>
      <c r="C42" s="60">
        <f>VLOOKUP($A42,'Return Data'!$B$7:$R$2292,4,0)</f>
        <v>28.881900000000002</v>
      </c>
      <c r="D42" s="60">
        <f>VLOOKUP($A42,'Return Data'!$B$7:$R$2292,10,0)</f>
        <v>20.122</v>
      </c>
      <c r="E42" s="61">
        <f t="shared" si="12"/>
        <v>12</v>
      </c>
      <c r="F42" s="60">
        <f>VLOOKUP($A42,'Return Data'!$B$7:$R$2292,11,0)</f>
        <v>12.5649</v>
      </c>
      <c r="G42" s="61">
        <f t="shared" si="13"/>
        <v>15</v>
      </c>
      <c r="H42" s="60">
        <f>VLOOKUP($A42,'Return Data'!$B$7:$R$2292,12,0)</f>
        <v>9.9688999999999997</v>
      </c>
      <c r="I42" s="61">
        <f t="shared" si="14"/>
        <v>7</v>
      </c>
      <c r="J42" s="60">
        <f>VLOOKUP($A42,'Return Data'!$B$7:$R$2292,13,0)</f>
        <v>20.995100000000001</v>
      </c>
      <c r="K42" s="61">
        <f t="shared" si="15"/>
        <v>3</v>
      </c>
      <c r="L42" s="60">
        <f>VLOOKUP($A42,'Return Data'!$B$7:$R$2292,17,0)</f>
        <v>40.656799999999997</v>
      </c>
      <c r="M42" s="61">
        <f t="shared" si="16"/>
        <v>10</v>
      </c>
      <c r="N42" s="60">
        <f>VLOOKUP($A42,'Return Data'!$B$7:$R$2292,14,0)</f>
        <v>31.439599999999999</v>
      </c>
      <c r="O42" s="61">
        <f t="shared" si="10"/>
        <v>9</v>
      </c>
      <c r="P42" s="60">
        <f>VLOOKUP($A42,'Return Data'!$B$7:$R$2292,15,0)</f>
        <v>16.809799999999999</v>
      </c>
      <c r="Q42" s="61">
        <f t="shared" si="11"/>
        <v>3</v>
      </c>
      <c r="R42" s="60">
        <f>VLOOKUP($A42,'Return Data'!$B$7:$R$2292,16,0)</f>
        <v>17.8505</v>
      </c>
      <c r="S42" s="62">
        <f t="shared" si="17"/>
        <v>13</v>
      </c>
    </row>
    <row r="43" spans="1:19" x14ac:dyDescent="0.3">
      <c r="A43" s="58" t="s">
        <v>305</v>
      </c>
      <c r="B43" s="59">
        <f>VLOOKUP($A43,'Return Data'!$B$7:$R$2292,3,0)</f>
        <v>44817</v>
      </c>
      <c r="C43" s="60">
        <f>VLOOKUP($A43,'Return Data'!$B$7:$R$2292,4,0)</f>
        <v>29.4282</v>
      </c>
      <c r="D43" s="60">
        <f>VLOOKUP($A43,'Return Data'!$B$7:$R$2292,10,0)</f>
        <v>19.506399999999999</v>
      </c>
      <c r="E43" s="61">
        <f t="shared" si="12"/>
        <v>16</v>
      </c>
      <c r="F43" s="60">
        <f>VLOOKUP($A43,'Return Data'!$B$7:$R$2292,11,0)</f>
        <v>12.144600000000001</v>
      </c>
      <c r="G43" s="61">
        <f t="shared" si="13"/>
        <v>19</v>
      </c>
      <c r="H43" s="60">
        <f>VLOOKUP($A43,'Return Data'!$B$7:$R$2292,12,0)</f>
        <v>8.7439999999999998</v>
      </c>
      <c r="I43" s="61">
        <f t="shared" si="14"/>
        <v>13</v>
      </c>
      <c r="J43" s="60">
        <f>VLOOKUP($A43,'Return Data'!$B$7:$R$2292,13,0)</f>
        <v>18.629100000000001</v>
      </c>
      <c r="K43" s="61">
        <f t="shared" si="15"/>
        <v>6</v>
      </c>
      <c r="L43" s="60">
        <f>VLOOKUP($A43,'Return Data'!$B$7:$R$2292,17,0)</f>
        <v>39.020699999999998</v>
      </c>
      <c r="M43" s="61">
        <f t="shared" si="16"/>
        <v>12</v>
      </c>
      <c r="N43" s="60">
        <f>VLOOKUP($A43,'Return Data'!$B$7:$R$2292,14,0)</f>
        <v>30.9145</v>
      </c>
      <c r="O43" s="61">
        <f t="shared" si="10"/>
        <v>11</v>
      </c>
      <c r="P43" s="60">
        <f>VLOOKUP($A43,'Return Data'!$B$7:$R$2292,15,0)</f>
        <v>15.4969</v>
      </c>
      <c r="Q43" s="61">
        <f t="shared" si="11"/>
        <v>5</v>
      </c>
      <c r="R43" s="60">
        <f>VLOOKUP($A43,'Return Data'!$B$7:$R$2292,16,0)</f>
        <v>15.536099999999999</v>
      </c>
      <c r="S43" s="62">
        <f t="shared" si="17"/>
        <v>22</v>
      </c>
    </row>
    <row r="44" spans="1:19" x14ac:dyDescent="0.3">
      <c r="A44" s="58" t="s">
        <v>306</v>
      </c>
      <c r="B44" s="59">
        <f>VLOOKUP($A44,'Return Data'!$B$7:$R$2292,3,0)</f>
        <v>44817</v>
      </c>
      <c r="C44" s="60">
        <f>VLOOKUP($A44,'Return Data'!$B$7:$R$2292,4,0)</f>
        <v>28.034099999999999</v>
      </c>
      <c r="D44" s="60">
        <f>VLOOKUP($A44,'Return Data'!$B$7:$R$2292,10,0)</f>
        <v>20.011600000000001</v>
      </c>
      <c r="E44" s="61">
        <f t="shared" si="12"/>
        <v>13</v>
      </c>
      <c r="F44" s="60">
        <f>VLOOKUP($A44,'Return Data'!$B$7:$R$2292,11,0)</f>
        <v>12.366099999999999</v>
      </c>
      <c r="G44" s="61">
        <f t="shared" si="13"/>
        <v>18</v>
      </c>
      <c r="H44" s="60">
        <f>VLOOKUP($A44,'Return Data'!$B$7:$R$2292,12,0)</f>
        <v>9.3705999999999996</v>
      </c>
      <c r="I44" s="61">
        <f t="shared" si="14"/>
        <v>11</v>
      </c>
      <c r="J44" s="60">
        <f>VLOOKUP($A44,'Return Data'!$B$7:$R$2292,13,0)</f>
        <v>20.180299999999999</v>
      </c>
      <c r="K44" s="61">
        <f t="shared" si="15"/>
        <v>4</v>
      </c>
      <c r="L44" s="60">
        <f>VLOOKUP($A44,'Return Data'!$B$7:$R$2292,17,0)</f>
        <v>40.050199999999997</v>
      </c>
      <c r="M44" s="61">
        <f t="shared" si="16"/>
        <v>11</v>
      </c>
      <c r="N44" s="60">
        <f>VLOOKUP($A44,'Return Data'!$B$7:$R$2292,14,0)</f>
        <v>30.3002</v>
      </c>
      <c r="O44" s="61">
        <f t="shared" si="10"/>
        <v>12</v>
      </c>
      <c r="P44" s="60">
        <f>VLOOKUP($A44,'Return Data'!$B$7:$R$2292,15,0)</f>
        <v>14.806699999999999</v>
      </c>
      <c r="Q44" s="61">
        <f t="shared" si="11"/>
        <v>8</v>
      </c>
      <c r="R44" s="60">
        <f>VLOOKUP($A44,'Return Data'!$B$7:$R$2292,16,0)</f>
        <v>14.600099999999999</v>
      </c>
      <c r="S44" s="62">
        <f t="shared" si="17"/>
        <v>28</v>
      </c>
    </row>
    <row r="45" spans="1:19" x14ac:dyDescent="0.3">
      <c r="A45" s="58" t="s">
        <v>307</v>
      </c>
      <c r="B45" s="59">
        <f>VLOOKUP($A45,'Return Data'!$B$7:$R$2292,3,0)</f>
        <v>44817</v>
      </c>
      <c r="C45" s="60">
        <f>VLOOKUP($A45,'Return Data'!$B$7:$R$2292,4,0)</f>
        <v>32.526000000000003</v>
      </c>
      <c r="D45" s="60">
        <f>VLOOKUP($A45,'Return Data'!$B$7:$R$2292,10,0)</f>
        <v>17.1159</v>
      </c>
      <c r="E45" s="61">
        <f t="shared" si="12"/>
        <v>36</v>
      </c>
      <c r="F45" s="60">
        <f>VLOOKUP($A45,'Return Data'!$B$7:$R$2292,11,0)</f>
        <v>12.464600000000001</v>
      </c>
      <c r="G45" s="61">
        <f t="shared" si="13"/>
        <v>16</v>
      </c>
      <c r="H45" s="60">
        <f>VLOOKUP($A45,'Return Data'!$B$7:$R$2292,12,0)</f>
        <v>7.7618999999999998</v>
      </c>
      <c r="I45" s="61">
        <f t="shared" si="14"/>
        <v>16</v>
      </c>
      <c r="J45" s="60">
        <f>VLOOKUP($A45,'Return Data'!$B$7:$R$2292,13,0)</f>
        <v>12.2058</v>
      </c>
      <c r="K45" s="61">
        <f t="shared" si="15"/>
        <v>14</v>
      </c>
      <c r="L45" s="60">
        <f>VLOOKUP($A45,'Return Data'!$B$7:$R$2292,17,0)</f>
        <v>46.791200000000003</v>
      </c>
      <c r="M45" s="61">
        <f t="shared" si="16"/>
        <v>8</v>
      </c>
      <c r="N45" s="60">
        <f>VLOOKUP($A45,'Return Data'!$B$7:$R$2292,14,0)</f>
        <v>37.149700000000003</v>
      </c>
      <c r="O45" s="61">
        <f t="shared" si="10"/>
        <v>3</v>
      </c>
      <c r="P45" s="60"/>
      <c r="Q45" s="61"/>
      <c r="R45" s="60">
        <f>VLOOKUP($A45,'Return Data'!$B$7:$R$2292,16,0)</f>
        <v>24.124500000000001</v>
      </c>
      <c r="S45" s="62">
        <f t="shared" si="17"/>
        <v>3</v>
      </c>
    </row>
    <row r="46" spans="1:19" x14ac:dyDescent="0.3">
      <c r="A46" s="58" t="s">
        <v>308</v>
      </c>
      <c r="B46" s="59">
        <f>VLOOKUP($A46,'Return Data'!$B$7:$R$2292,3,0)</f>
        <v>44817</v>
      </c>
      <c r="C46" s="60">
        <f>VLOOKUP($A46,'Return Data'!$B$7:$R$2292,4,0)</f>
        <v>18.5745</v>
      </c>
      <c r="D46" s="60">
        <f>VLOOKUP($A46,'Return Data'!$B$7:$R$2292,10,0)</f>
        <v>16.886900000000001</v>
      </c>
      <c r="E46" s="61">
        <f t="shared" si="12"/>
        <v>37</v>
      </c>
      <c r="F46" s="60">
        <f>VLOOKUP($A46,'Return Data'!$B$7:$R$2292,11,0)</f>
        <v>11.0908</v>
      </c>
      <c r="G46" s="61">
        <f t="shared" si="13"/>
        <v>26</v>
      </c>
      <c r="H46" s="60">
        <f>VLOOKUP($A46,'Return Data'!$B$7:$R$2292,12,0)</f>
        <v>3.008</v>
      </c>
      <c r="I46" s="61">
        <f t="shared" si="14"/>
        <v>37</v>
      </c>
      <c r="J46" s="60">
        <f>VLOOKUP($A46,'Return Data'!$B$7:$R$2292,13,0)</f>
        <v>6.5632000000000001</v>
      </c>
      <c r="K46" s="61">
        <f t="shared" si="15"/>
        <v>28</v>
      </c>
      <c r="L46" s="60">
        <f>VLOOKUP($A46,'Return Data'!$B$7:$R$2292,17,0)</f>
        <v>31.189399999999999</v>
      </c>
      <c r="M46" s="61">
        <f t="shared" si="16"/>
        <v>25</v>
      </c>
      <c r="N46" s="60">
        <f>VLOOKUP($A46,'Return Data'!$B$7:$R$2292,14,0)</f>
        <v>22.197900000000001</v>
      </c>
      <c r="O46" s="61">
        <f t="shared" si="10"/>
        <v>20</v>
      </c>
      <c r="P46" s="60"/>
      <c r="Q46" s="61"/>
      <c r="R46" s="60">
        <f>VLOOKUP($A46,'Return Data'!$B$7:$R$2292,16,0)</f>
        <v>16.0427</v>
      </c>
      <c r="S46" s="62">
        <f t="shared" si="17"/>
        <v>19</v>
      </c>
    </row>
    <row r="47" spans="1:19" x14ac:dyDescent="0.3">
      <c r="A47" s="58" t="s">
        <v>309</v>
      </c>
      <c r="B47" s="59">
        <f>VLOOKUP($A47,'Return Data'!$B$7:$R$2292,3,0)</f>
        <v>44817</v>
      </c>
      <c r="C47" s="60">
        <f>VLOOKUP($A47,'Return Data'!$B$7:$R$2292,4,0)</f>
        <v>17.028300000000002</v>
      </c>
      <c r="D47" s="60">
        <f>VLOOKUP($A47,'Return Data'!$B$7:$R$2292,10,0)</f>
        <v>13.06</v>
      </c>
      <c r="E47" s="61">
        <f t="shared" si="12"/>
        <v>56</v>
      </c>
      <c r="F47" s="60">
        <f>VLOOKUP($A47,'Return Data'!$B$7:$R$2292,11,0)</f>
        <v>6.4554999999999998</v>
      </c>
      <c r="G47" s="61">
        <f t="shared" si="13"/>
        <v>55</v>
      </c>
      <c r="H47" s="60">
        <f>VLOOKUP($A47,'Return Data'!$B$7:$R$2292,12,0)</f>
        <v>2.3845999999999998</v>
      </c>
      <c r="I47" s="61">
        <f t="shared" si="14"/>
        <v>41</v>
      </c>
      <c r="J47" s="60">
        <f>VLOOKUP($A47,'Return Data'!$B$7:$R$2292,13,0)</f>
        <v>8.1272000000000002</v>
      </c>
      <c r="K47" s="61">
        <f t="shared" si="15"/>
        <v>25</v>
      </c>
      <c r="L47" s="60">
        <f>VLOOKUP($A47,'Return Data'!$B$7:$R$2292,17,0)</f>
        <v>27.546199999999999</v>
      </c>
      <c r="M47" s="61">
        <f t="shared" si="16"/>
        <v>42</v>
      </c>
      <c r="N47" s="60">
        <f>VLOOKUP($A47,'Return Data'!$B$7:$R$2292,14,0)</f>
        <v>20.071200000000001</v>
      </c>
      <c r="O47" s="61">
        <f t="shared" si="10"/>
        <v>32</v>
      </c>
      <c r="P47" s="60"/>
      <c r="Q47" s="61"/>
      <c r="R47" s="60">
        <f>VLOOKUP($A47,'Return Data'!$B$7:$R$2292,16,0)</f>
        <v>12.650600000000001</v>
      </c>
      <c r="S47" s="62">
        <f t="shared" si="17"/>
        <v>42</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58</v>
      </c>
      <c r="H48" s="60">
        <f>VLOOKUP($A48,'Return Data'!$B$7:$R$2292,12,0)</f>
        <v>0</v>
      </c>
      <c r="I48" s="61">
        <f t="shared" si="14"/>
        <v>52</v>
      </c>
      <c r="J48" s="60">
        <f>VLOOKUP($A48,'Return Data'!$B$7:$R$2292,13,0)</f>
        <v>0</v>
      </c>
      <c r="K48" s="61">
        <f t="shared" si="15"/>
        <v>53</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44817</v>
      </c>
      <c r="C49" s="60">
        <f>VLOOKUP($A49,'Return Data'!$B$7:$R$2292,4,0)</f>
        <v>64.936000000000007</v>
      </c>
      <c r="D49" s="60">
        <f>VLOOKUP($A49,'Return Data'!$B$7:$R$2292,10,0)</f>
        <v>18.4041</v>
      </c>
      <c r="E49" s="61">
        <f t="shared" si="12"/>
        <v>21</v>
      </c>
      <c r="F49" s="60">
        <f>VLOOKUP($A49,'Return Data'!$B$7:$R$2292,11,0)</f>
        <v>15.6325</v>
      </c>
      <c r="G49" s="61">
        <f t="shared" si="13"/>
        <v>10</v>
      </c>
      <c r="H49" s="60">
        <f>VLOOKUP($A49,'Return Data'!$B$7:$R$2292,12,0)</f>
        <v>12.1295</v>
      </c>
      <c r="I49" s="61">
        <f t="shared" si="14"/>
        <v>3</v>
      </c>
      <c r="J49" s="60">
        <f>VLOOKUP($A49,'Return Data'!$B$7:$R$2292,13,0)</f>
        <v>12.7555</v>
      </c>
      <c r="K49" s="61">
        <f t="shared" si="15"/>
        <v>12</v>
      </c>
      <c r="L49" s="60">
        <f>VLOOKUP($A49,'Return Data'!$B$7:$R$2292,17,0)</f>
        <v>42.369100000000003</v>
      </c>
      <c r="M49" s="61">
        <f t="shared" si="16"/>
        <v>9</v>
      </c>
      <c r="N49" s="60">
        <f>VLOOKUP($A49,'Return Data'!$B$7:$R$2292,14,0)</f>
        <v>38.139200000000002</v>
      </c>
      <c r="O49" s="61">
        <f t="shared" si="10"/>
        <v>2</v>
      </c>
      <c r="P49" s="60">
        <f>VLOOKUP($A49,'Return Data'!$B$7:$R$2292,15,0)</f>
        <v>24.1524</v>
      </c>
      <c r="Q49" s="61">
        <f>RANK(P49,P$8:P$65,0)</f>
        <v>1</v>
      </c>
      <c r="R49" s="60">
        <f>VLOOKUP($A49,'Return Data'!$B$7:$R$2292,16,0)</f>
        <v>24.721699999999998</v>
      </c>
      <c r="S49" s="62">
        <f t="shared" si="17"/>
        <v>1</v>
      </c>
    </row>
    <row r="50" spans="1:19" x14ac:dyDescent="0.3">
      <c r="A50" s="58" t="s">
        <v>312</v>
      </c>
      <c r="B50" s="59">
        <f>VLOOKUP($A50,'Return Data'!$B$7:$R$2292,3,0)</f>
        <v>44817</v>
      </c>
      <c r="C50" s="60">
        <f>VLOOKUP($A50,'Return Data'!$B$7:$R$2292,4,0)</f>
        <v>15.987500000000001</v>
      </c>
      <c r="D50" s="60">
        <f>VLOOKUP($A50,'Return Data'!$B$7:$R$2292,10,0)</f>
        <v>15.635300000000001</v>
      </c>
      <c r="E50" s="61">
        <f t="shared" si="12"/>
        <v>43</v>
      </c>
      <c r="F50" s="60">
        <f>VLOOKUP($A50,'Return Data'!$B$7:$R$2292,11,0)</f>
        <v>10.737500000000001</v>
      </c>
      <c r="G50" s="61">
        <f t="shared" si="13"/>
        <v>29</v>
      </c>
      <c r="H50" s="60">
        <f>VLOOKUP($A50,'Return Data'!$B$7:$R$2292,12,0)</f>
        <v>1.9161999999999999</v>
      </c>
      <c r="I50" s="61">
        <f t="shared" si="14"/>
        <v>42</v>
      </c>
      <c r="J50" s="60">
        <f>VLOOKUP($A50,'Return Data'!$B$7:$R$2292,13,0)</f>
        <v>2.5266999999999999</v>
      </c>
      <c r="K50" s="61">
        <f t="shared" si="15"/>
        <v>45</v>
      </c>
      <c r="L50" s="60">
        <f>VLOOKUP($A50,'Return Data'!$B$7:$R$2292,17,0)</f>
        <v>19.738900000000001</v>
      </c>
      <c r="M50" s="61">
        <f t="shared" si="16"/>
        <v>55</v>
      </c>
      <c r="N50" s="60">
        <f>VLOOKUP($A50,'Return Data'!$B$7:$R$2292,14,0)</f>
        <v>15.967000000000001</v>
      </c>
      <c r="O50" s="61">
        <f t="shared" si="10"/>
        <v>50</v>
      </c>
      <c r="P50" s="60"/>
      <c r="Q50" s="61"/>
      <c r="R50" s="60">
        <f>VLOOKUP($A50,'Return Data'!$B$7:$R$2292,16,0)</f>
        <v>13.7761</v>
      </c>
      <c r="S50" s="62">
        <f t="shared" si="17"/>
        <v>34</v>
      </c>
    </row>
    <row r="51" spans="1:19" x14ac:dyDescent="0.3">
      <c r="A51" s="58" t="s">
        <v>313</v>
      </c>
      <c r="B51" s="59">
        <f>VLOOKUP($A51,'Return Data'!$B$7:$R$2292,3,0)</f>
        <v>44817</v>
      </c>
      <c r="C51" s="60">
        <f>VLOOKUP($A51,'Return Data'!$B$7:$R$2292,4,0)</f>
        <v>158.46440000000001</v>
      </c>
      <c r="D51" s="60">
        <f>VLOOKUP($A51,'Return Data'!$B$7:$R$2292,10,0)</f>
        <v>18.579000000000001</v>
      </c>
      <c r="E51" s="61">
        <f t="shared" si="12"/>
        <v>18</v>
      </c>
      <c r="F51" s="60">
        <f>VLOOKUP($A51,'Return Data'!$B$7:$R$2292,11,0)</f>
        <v>13.558</v>
      </c>
      <c r="G51" s="61">
        <f t="shared" si="13"/>
        <v>11</v>
      </c>
      <c r="H51" s="60">
        <f>VLOOKUP($A51,'Return Data'!$B$7:$R$2292,12,0)</f>
        <v>7.0641999999999996</v>
      </c>
      <c r="I51" s="61">
        <f t="shared" si="14"/>
        <v>17</v>
      </c>
      <c r="J51" s="60">
        <f>VLOOKUP($A51,'Return Data'!$B$7:$R$2292,13,0)</f>
        <v>7.8891999999999998</v>
      </c>
      <c r="K51" s="61">
        <f t="shared" si="15"/>
        <v>26</v>
      </c>
      <c r="L51" s="60">
        <f>VLOOKUP($A51,'Return Data'!$B$7:$R$2292,17,0)</f>
        <v>30.0443</v>
      </c>
      <c r="M51" s="61">
        <f t="shared" si="16"/>
        <v>31</v>
      </c>
      <c r="N51" s="60">
        <f>VLOOKUP($A51,'Return Data'!$B$7:$R$2292,14,0)</f>
        <v>18.767600000000002</v>
      </c>
      <c r="O51" s="61">
        <f t="shared" si="10"/>
        <v>36</v>
      </c>
      <c r="P51" s="60">
        <f>VLOOKUP($A51,'Return Data'!$B$7:$R$2292,15,0)</f>
        <v>9.3561999999999994</v>
      </c>
      <c r="Q51" s="61">
        <f>RANK(P51,P$8:P$65,0)</f>
        <v>37</v>
      </c>
      <c r="R51" s="60">
        <f>VLOOKUP($A51,'Return Data'!$B$7:$R$2292,16,0)</f>
        <v>15.372299999999999</v>
      </c>
      <c r="S51" s="62">
        <f t="shared" si="17"/>
        <v>24</v>
      </c>
    </row>
    <row r="52" spans="1:19" x14ac:dyDescent="0.3">
      <c r="A52" s="58" t="s">
        <v>314</v>
      </c>
      <c r="B52" s="59">
        <f>VLOOKUP($A52,'Return Data'!$B$7:$R$2292,3,0)</f>
        <v>44817</v>
      </c>
      <c r="C52" s="60">
        <f>VLOOKUP($A52,'Return Data'!$B$7:$R$2292,4,0)</f>
        <v>20.596599999999999</v>
      </c>
      <c r="D52" s="60">
        <f>VLOOKUP($A52,'Return Data'!$B$7:$R$2292,10,0)</f>
        <v>22.473400000000002</v>
      </c>
      <c r="E52" s="61">
        <f t="shared" si="12"/>
        <v>5</v>
      </c>
      <c r="F52" s="60">
        <f>VLOOKUP($A52,'Return Data'!$B$7:$R$2292,11,0)</f>
        <v>17.144600000000001</v>
      </c>
      <c r="G52" s="61">
        <f t="shared" si="13"/>
        <v>5</v>
      </c>
      <c r="H52" s="60">
        <f>VLOOKUP($A52,'Return Data'!$B$7:$R$2292,12,0)</f>
        <v>10.1534</v>
      </c>
      <c r="I52" s="61">
        <f t="shared" si="14"/>
        <v>5</v>
      </c>
      <c r="J52" s="60">
        <f>VLOOKUP($A52,'Return Data'!$B$7:$R$2292,13,0)</f>
        <v>17.116</v>
      </c>
      <c r="K52" s="61">
        <f t="shared" si="15"/>
        <v>9</v>
      </c>
      <c r="L52" s="60">
        <f>VLOOKUP($A52,'Return Data'!$B$7:$R$2292,17,0)</f>
        <v>54.730699999999999</v>
      </c>
      <c r="M52" s="61">
        <f t="shared" si="16"/>
        <v>6</v>
      </c>
      <c r="N52" s="60">
        <f>VLOOKUP($A52,'Return Data'!$B$7:$R$2292,14,0)</f>
        <v>31.219200000000001</v>
      </c>
      <c r="O52" s="61">
        <f t="shared" si="10"/>
        <v>10</v>
      </c>
      <c r="P52" s="60">
        <f>VLOOKUP($A52,'Return Data'!$B$7:$R$2292,15,0)</f>
        <v>10.5083</v>
      </c>
      <c r="Q52" s="61">
        <f>RANK(P52,P$8:P$65,0)</f>
        <v>26</v>
      </c>
      <c r="R52" s="60">
        <f>VLOOKUP($A52,'Return Data'!$B$7:$R$2292,16,0)</f>
        <v>13.213699999999999</v>
      </c>
      <c r="S52" s="62">
        <f t="shared" si="17"/>
        <v>37</v>
      </c>
    </row>
    <row r="53" spans="1:19" x14ac:dyDescent="0.3">
      <c r="A53" s="58" t="s">
        <v>315</v>
      </c>
      <c r="B53" s="59">
        <f>VLOOKUP($A53,'Return Data'!$B$7:$R$2292,3,0)</f>
        <v>44817</v>
      </c>
      <c r="C53" s="60">
        <f>VLOOKUP($A53,'Return Data'!$B$7:$R$2292,4,0)</f>
        <v>17.802800000000001</v>
      </c>
      <c r="D53" s="60">
        <f>VLOOKUP($A53,'Return Data'!$B$7:$R$2292,10,0)</f>
        <v>22.1646</v>
      </c>
      <c r="E53" s="61">
        <f t="shared" si="12"/>
        <v>9</v>
      </c>
      <c r="F53" s="60">
        <f>VLOOKUP($A53,'Return Data'!$B$7:$R$2292,11,0)</f>
        <v>17.136800000000001</v>
      </c>
      <c r="G53" s="61">
        <f t="shared" si="13"/>
        <v>6</v>
      </c>
      <c r="H53" s="60">
        <f>VLOOKUP($A53,'Return Data'!$B$7:$R$2292,12,0)</f>
        <v>9.9704999999999995</v>
      </c>
      <c r="I53" s="61">
        <f t="shared" si="14"/>
        <v>6</v>
      </c>
      <c r="J53" s="60">
        <f>VLOOKUP($A53,'Return Data'!$B$7:$R$2292,13,0)</f>
        <v>17.425699999999999</v>
      </c>
      <c r="K53" s="61">
        <f t="shared" si="15"/>
        <v>8</v>
      </c>
      <c r="L53" s="60">
        <f>VLOOKUP($A53,'Return Data'!$B$7:$R$2292,17,0)</f>
        <v>56.201999999999998</v>
      </c>
      <c r="M53" s="61">
        <f t="shared" si="16"/>
        <v>3</v>
      </c>
      <c r="N53" s="60">
        <f>VLOOKUP($A53,'Return Data'!$B$7:$R$2292,14,0)</f>
        <v>31.801500000000001</v>
      </c>
      <c r="O53" s="61">
        <f t="shared" si="10"/>
        <v>8</v>
      </c>
      <c r="P53" s="60"/>
      <c r="Q53" s="61"/>
      <c r="R53" s="60">
        <f>VLOOKUP($A53,'Return Data'!$B$7:$R$2292,16,0)</f>
        <v>11.1059</v>
      </c>
      <c r="S53" s="62">
        <f t="shared" si="17"/>
        <v>51</v>
      </c>
    </row>
    <row r="54" spans="1:19" x14ac:dyDescent="0.3">
      <c r="A54" s="58" t="s">
        <v>316</v>
      </c>
      <c r="B54" s="59">
        <f>VLOOKUP($A54,'Return Data'!$B$7:$R$2292,3,0)</f>
        <v>44817</v>
      </c>
      <c r="C54" s="60">
        <f>VLOOKUP($A54,'Return Data'!$B$7:$R$2292,4,0)</f>
        <v>16.446100000000001</v>
      </c>
      <c r="D54" s="60">
        <f>VLOOKUP($A54,'Return Data'!$B$7:$R$2292,10,0)</f>
        <v>22.353200000000001</v>
      </c>
      <c r="E54" s="61">
        <f t="shared" si="12"/>
        <v>6</v>
      </c>
      <c r="F54" s="60">
        <f>VLOOKUP($A54,'Return Data'!$B$7:$R$2292,11,0)</f>
        <v>16.763200000000001</v>
      </c>
      <c r="G54" s="61">
        <f t="shared" si="13"/>
        <v>7</v>
      </c>
      <c r="H54" s="60">
        <f>VLOOKUP($A54,'Return Data'!$B$7:$R$2292,12,0)</f>
        <v>9.5873000000000008</v>
      </c>
      <c r="I54" s="61">
        <f t="shared" si="14"/>
        <v>9</v>
      </c>
      <c r="J54" s="60">
        <f>VLOOKUP($A54,'Return Data'!$B$7:$R$2292,13,0)</f>
        <v>16.8063</v>
      </c>
      <c r="K54" s="61">
        <f t="shared" si="15"/>
        <v>10</v>
      </c>
      <c r="L54" s="60">
        <f>VLOOKUP($A54,'Return Data'!$B$7:$R$2292,17,0)</f>
        <v>58.379399999999997</v>
      </c>
      <c r="M54" s="61">
        <f t="shared" si="16"/>
        <v>1</v>
      </c>
      <c r="N54" s="60">
        <f>VLOOKUP($A54,'Return Data'!$B$7:$R$2292,14,0)</f>
        <v>32.066099999999999</v>
      </c>
      <c r="O54" s="61">
        <f t="shared" si="10"/>
        <v>5</v>
      </c>
      <c r="P54" s="60"/>
      <c r="Q54" s="61"/>
      <c r="R54" s="60">
        <f>VLOOKUP($A54,'Return Data'!$B$7:$R$2292,16,0)</f>
        <v>10.546900000000001</v>
      </c>
      <c r="S54" s="62">
        <f t="shared" si="17"/>
        <v>53</v>
      </c>
    </row>
    <row r="55" spans="1:19" x14ac:dyDescent="0.3">
      <c r="A55" s="58" t="s">
        <v>317</v>
      </c>
      <c r="B55" s="59">
        <f>VLOOKUP($A55,'Return Data'!$B$7:$R$2292,3,0)</f>
        <v>44817</v>
      </c>
      <c r="C55" s="60">
        <f>VLOOKUP($A55,'Return Data'!$B$7:$R$2292,4,0)</f>
        <v>17.429500000000001</v>
      </c>
      <c r="D55" s="60">
        <f>VLOOKUP($A55,'Return Data'!$B$7:$R$2292,10,0)</f>
        <v>22.287400000000002</v>
      </c>
      <c r="E55" s="61">
        <f t="shared" si="12"/>
        <v>7</v>
      </c>
      <c r="F55" s="60">
        <f>VLOOKUP($A55,'Return Data'!$B$7:$R$2292,11,0)</f>
        <v>15.952400000000001</v>
      </c>
      <c r="G55" s="61">
        <f t="shared" si="13"/>
        <v>8</v>
      </c>
      <c r="H55" s="60">
        <f>VLOOKUP($A55,'Return Data'!$B$7:$R$2292,12,0)</f>
        <v>9.2553000000000001</v>
      </c>
      <c r="I55" s="61">
        <f t="shared" si="14"/>
        <v>12</v>
      </c>
      <c r="J55" s="60">
        <f>VLOOKUP($A55,'Return Data'!$B$7:$R$2292,13,0)</f>
        <v>15.2973</v>
      </c>
      <c r="K55" s="61">
        <f t="shared" si="15"/>
        <v>11</v>
      </c>
      <c r="L55" s="60">
        <f>VLOOKUP($A55,'Return Data'!$B$7:$R$2292,17,0)</f>
        <v>56.794199999999996</v>
      </c>
      <c r="M55" s="61">
        <f t="shared" si="16"/>
        <v>2</v>
      </c>
      <c r="N55" s="60">
        <f>VLOOKUP($A55,'Return Data'!$B$7:$R$2292,14,0)</f>
        <v>32.040599999999998</v>
      </c>
      <c r="O55" s="61">
        <f t="shared" si="10"/>
        <v>6</v>
      </c>
      <c r="P55" s="60"/>
      <c r="Q55" s="61"/>
      <c r="R55" s="60">
        <f>VLOOKUP($A55,'Return Data'!$B$7:$R$2292,16,0)</f>
        <v>11.288399999999999</v>
      </c>
      <c r="S55" s="62">
        <f t="shared" si="17"/>
        <v>50</v>
      </c>
    </row>
    <row r="56" spans="1:19" x14ac:dyDescent="0.3">
      <c r="A56" s="58" t="s">
        <v>318</v>
      </c>
      <c r="B56" s="59">
        <f>VLOOKUP($A56,'Return Data'!$B$7:$R$2292,3,0)</f>
        <v>44817</v>
      </c>
      <c r="C56" s="60">
        <f>VLOOKUP($A56,'Return Data'!$B$7:$R$2292,4,0)</f>
        <v>17.403400000000001</v>
      </c>
      <c r="D56" s="60">
        <f>VLOOKUP($A56,'Return Data'!$B$7:$R$2292,10,0)</f>
        <v>22.962700000000002</v>
      </c>
      <c r="E56" s="61">
        <f t="shared" si="12"/>
        <v>3</v>
      </c>
      <c r="F56" s="60">
        <f>VLOOKUP($A56,'Return Data'!$B$7:$R$2292,11,0)</f>
        <v>19.118200000000002</v>
      </c>
      <c r="G56" s="61">
        <f t="shared" si="13"/>
        <v>2</v>
      </c>
      <c r="H56" s="60">
        <f>VLOOKUP($A56,'Return Data'!$B$7:$R$2292,12,0)</f>
        <v>12.3742</v>
      </c>
      <c r="I56" s="61">
        <f t="shared" si="14"/>
        <v>1</v>
      </c>
      <c r="J56" s="60">
        <f>VLOOKUP($A56,'Return Data'!$B$7:$R$2292,13,0)</f>
        <v>21.133700000000001</v>
      </c>
      <c r="K56" s="61">
        <f t="shared" si="15"/>
        <v>2</v>
      </c>
      <c r="L56" s="60">
        <f>VLOOKUP($A56,'Return Data'!$B$7:$R$2292,17,0)</f>
        <v>55.512700000000002</v>
      </c>
      <c r="M56" s="61">
        <f t="shared" si="16"/>
        <v>4</v>
      </c>
      <c r="N56" s="60">
        <f>VLOOKUP($A56,'Return Data'!$B$7:$R$2292,14,0)</f>
        <v>32.125500000000002</v>
      </c>
      <c r="O56" s="61">
        <f t="shared" si="10"/>
        <v>4</v>
      </c>
      <c r="P56" s="60"/>
      <c r="Q56" s="61"/>
      <c r="R56" s="60">
        <f>VLOOKUP($A56,'Return Data'!$B$7:$R$2292,16,0)</f>
        <v>13.209899999999999</v>
      </c>
      <c r="S56" s="62">
        <f t="shared" si="17"/>
        <v>38</v>
      </c>
    </row>
    <row r="57" spans="1:19" x14ac:dyDescent="0.3">
      <c r="A57" s="58" t="s">
        <v>319</v>
      </c>
      <c r="B57" s="59">
        <f>VLOOKUP($A57,'Return Data'!$B$7:$R$2292,3,0)</f>
        <v>44817</v>
      </c>
      <c r="C57" s="60">
        <f>VLOOKUP($A57,'Return Data'!$B$7:$R$2292,4,0)</f>
        <v>25.224499999999999</v>
      </c>
      <c r="D57" s="60">
        <f>VLOOKUP($A57,'Return Data'!$B$7:$R$2292,10,0)</f>
        <v>17.305299999999999</v>
      </c>
      <c r="E57" s="61">
        <f t="shared" si="12"/>
        <v>34</v>
      </c>
      <c r="F57" s="60">
        <f>VLOOKUP($A57,'Return Data'!$B$7:$R$2292,11,0)</f>
        <v>13.3721</v>
      </c>
      <c r="G57" s="61">
        <f t="shared" si="13"/>
        <v>13</v>
      </c>
      <c r="H57" s="60">
        <f>VLOOKUP($A57,'Return Data'!$B$7:$R$2292,12,0)</f>
        <v>7.9054000000000002</v>
      </c>
      <c r="I57" s="61">
        <f t="shared" si="14"/>
        <v>15</v>
      </c>
      <c r="J57" s="60">
        <f>VLOOKUP($A57,'Return Data'!$B$7:$R$2292,13,0)</f>
        <v>9.6155000000000008</v>
      </c>
      <c r="K57" s="61">
        <f t="shared" si="15"/>
        <v>17</v>
      </c>
      <c r="L57" s="60">
        <f>VLOOKUP($A57,'Return Data'!$B$7:$R$2292,17,0)</f>
        <v>30.458600000000001</v>
      </c>
      <c r="M57" s="61">
        <f t="shared" si="16"/>
        <v>28</v>
      </c>
      <c r="N57" s="60">
        <f>VLOOKUP($A57,'Return Data'!$B$7:$R$2292,14,0)</f>
        <v>22.121500000000001</v>
      </c>
      <c r="O57" s="61">
        <f t="shared" si="10"/>
        <v>21</v>
      </c>
      <c r="P57" s="60">
        <f>VLOOKUP($A57,'Return Data'!$B$7:$R$2292,15,0)</f>
        <v>13.1281</v>
      </c>
      <c r="Q57" s="61">
        <f>RANK(P57,P$8:P$65,0)</f>
        <v>13</v>
      </c>
      <c r="R57" s="60">
        <f>VLOOKUP($A57,'Return Data'!$B$7:$R$2292,16,0)</f>
        <v>15.3354</v>
      </c>
      <c r="S57" s="62">
        <f t="shared" si="17"/>
        <v>25</v>
      </c>
    </row>
    <row r="58" spans="1:19" x14ac:dyDescent="0.3">
      <c r="A58" s="58" t="s">
        <v>320</v>
      </c>
      <c r="B58" s="59">
        <f>VLOOKUP($A58,'Return Data'!$B$7:$R$2292,3,0)</f>
        <v>44817</v>
      </c>
      <c r="C58" s="60">
        <f>VLOOKUP($A58,'Return Data'!$B$7:$R$2292,4,0)</f>
        <v>23.164300000000001</v>
      </c>
      <c r="D58" s="60">
        <f>VLOOKUP($A58,'Return Data'!$B$7:$R$2292,10,0)</f>
        <v>17.412400000000002</v>
      </c>
      <c r="E58" s="61">
        <f t="shared" si="12"/>
        <v>33</v>
      </c>
      <c r="F58" s="60">
        <f>VLOOKUP($A58,'Return Data'!$B$7:$R$2292,11,0)</f>
        <v>13.4537</v>
      </c>
      <c r="G58" s="61">
        <f t="shared" si="13"/>
        <v>12</v>
      </c>
      <c r="H58" s="60">
        <f>VLOOKUP($A58,'Return Data'!$B$7:$R$2292,12,0)</f>
        <v>8.4334000000000007</v>
      </c>
      <c r="I58" s="61">
        <f t="shared" si="14"/>
        <v>14</v>
      </c>
      <c r="J58" s="60">
        <f>VLOOKUP($A58,'Return Data'!$B$7:$R$2292,13,0)</f>
        <v>9.5228000000000002</v>
      </c>
      <c r="K58" s="61">
        <f t="shared" si="15"/>
        <v>19</v>
      </c>
      <c r="L58" s="60">
        <f>VLOOKUP($A58,'Return Data'!$B$7:$R$2292,17,0)</f>
        <v>31.069199999999999</v>
      </c>
      <c r="M58" s="61">
        <f t="shared" si="16"/>
        <v>26</v>
      </c>
      <c r="N58" s="60">
        <f>VLOOKUP($A58,'Return Data'!$B$7:$R$2292,14,0)</f>
        <v>21.928000000000001</v>
      </c>
      <c r="O58" s="61">
        <f t="shared" si="10"/>
        <v>22</v>
      </c>
      <c r="P58" s="60">
        <f>VLOOKUP($A58,'Return Data'!$B$7:$R$2292,15,0)</f>
        <v>12.594900000000001</v>
      </c>
      <c r="Q58" s="61">
        <f>RANK(P58,P$8:P$65,0)</f>
        <v>16</v>
      </c>
      <c r="R58" s="60">
        <f>VLOOKUP($A58,'Return Data'!$B$7:$R$2292,16,0)</f>
        <v>11.895300000000001</v>
      </c>
      <c r="S58" s="62">
        <f t="shared" si="17"/>
        <v>45</v>
      </c>
    </row>
    <row r="59" spans="1:19" x14ac:dyDescent="0.3">
      <c r="A59" s="58" t="s">
        <v>321</v>
      </c>
      <c r="B59" s="59">
        <f>VLOOKUP($A59,'Return Data'!$B$7:$R$2292,3,0)</f>
        <v>44817</v>
      </c>
      <c r="C59" s="60">
        <f>VLOOKUP($A59,'Return Data'!$B$7:$R$2292,4,0)</f>
        <v>20.130800000000001</v>
      </c>
      <c r="D59" s="60">
        <f>VLOOKUP($A59,'Return Data'!$B$7:$R$2292,10,0)</f>
        <v>23.119599999999998</v>
      </c>
      <c r="E59" s="61">
        <f t="shared" si="12"/>
        <v>2</v>
      </c>
      <c r="F59" s="60">
        <f>VLOOKUP($A59,'Return Data'!$B$7:$R$2292,11,0)</f>
        <v>18.773499999999999</v>
      </c>
      <c r="G59" s="61">
        <f t="shared" si="13"/>
        <v>4</v>
      </c>
      <c r="H59" s="60">
        <f>VLOOKUP($A59,'Return Data'!$B$7:$R$2292,12,0)</f>
        <v>12.0307</v>
      </c>
      <c r="I59" s="61">
        <f t="shared" si="14"/>
        <v>4</v>
      </c>
      <c r="J59" s="60">
        <f>VLOOKUP($A59,'Return Data'!$B$7:$R$2292,13,0)</f>
        <v>21.1553</v>
      </c>
      <c r="K59" s="61">
        <f t="shared" si="15"/>
        <v>1</v>
      </c>
      <c r="L59" s="60">
        <f>VLOOKUP($A59,'Return Data'!$B$7:$R$2292,17,0)</f>
        <v>55.339599999999997</v>
      </c>
      <c r="M59" s="61">
        <f t="shared" si="16"/>
        <v>5</v>
      </c>
      <c r="N59" s="60">
        <f>VLOOKUP($A59,'Return Data'!$B$7:$R$2292,14,0)</f>
        <v>31.831499999999998</v>
      </c>
      <c r="O59" s="61">
        <f t="shared" si="10"/>
        <v>7</v>
      </c>
      <c r="P59" s="60"/>
      <c r="Q59" s="61"/>
      <c r="R59" s="60">
        <f>VLOOKUP($A59,'Return Data'!$B$7:$R$2292,16,0)</f>
        <v>18.075399999999998</v>
      </c>
      <c r="S59" s="62">
        <f t="shared" si="17"/>
        <v>12</v>
      </c>
    </row>
    <row r="60" spans="1:19" x14ac:dyDescent="0.3">
      <c r="A60" s="58" t="s">
        <v>1908</v>
      </c>
      <c r="B60" s="59">
        <f>VLOOKUP($A60,'Return Data'!$B$7:$R$2292,3,0)</f>
        <v>44817</v>
      </c>
      <c r="C60" s="60">
        <f>VLOOKUP($A60,'Return Data'!$B$7:$R$2292,4,0)</f>
        <v>526.58169785269399</v>
      </c>
      <c r="D60" s="60">
        <f>VLOOKUP($A60,'Return Data'!$B$7:$R$2292,10,0)</f>
        <v>18.268699999999999</v>
      </c>
      <c r="E60" s="61">
        <f t="shared" si="12"/>
        <v>22</v>
      </c>
      <c r="F60" s="60">
        <f>VLOOKUP($A60,'Return Data'!$B$7:$R$2292,11,0)</f>
        <v>12.013400000000001</v>
      </c>
      <c r="G60" s="61">
        <f t="shared" si="13"/>
        <v>22</v>
      </c>
      <c r="H60" s="60">
        <f>VLOOKUP($A60,'Return Data'!$B$7:$R$2292,12,0)</f>
        <v>5.0739999999999998</v>
      </c>
      <c r="I60" s="61">
        <f t="shared" si="14"/>
        <v>24</v>
      </c>
      <c r="J60" s="60">
        <f>VLOOKUP($A60,'Return Data'!$B$7:$R$2292,13,0)</f>
        <v>9.5452999999999992</v>
      </c>
      <c r="K60" s="61">
        <f t="shared" si="15"/>
        <v>18</v>
      </c>
      <c r="L60" s="60">
        <f>VLOOKUP($A60,'Return Data'!$B$7:$R$2292,17,0)</f>
        <v>31.401299999999999</v>
      </c>
      <c r="M60" s="61">
        <f t="shared" si="16"/>
        <v>23</v>
      </c>
      <c r="N60" s="60">
        <f>VLOOKUP($A60,'Return Data'!$B$7:$R$2292,14,0)</f>
        <v>21.677</v>
      </c>
      <c r="O60" s="61">
        <f t="shared" si="10"/>
        <v>24</v>
      </c>
      <c r="P60" s="60">
        <f>VLOOKUP($A60,'Return Data'!$B$7:$R$2292,15,0)</f>
        <v>11.5702</v>
      </c>
      <c r="Q60" s="61">
        <f t="shared" ref="Q60:Q65" si="18">RANK(P60,P$8:P$65,0)</f>
        <v>22</v>
      </c>
      <c r="R60" s="60">
        <f>VLOOKUP($A60,'Return Data'!$B$7:$R$2292,16,0)</f>
        <v>16.153300000000002</v>
      </c>
      <c r="S60" s="62">
        <f t="shared" si="17"/>
        <v>17</v>
      </c>
    </row>
    <row r="61" spans="1:19" x14ac:dyDescent="0.3">
      <c r="A61" s="58" t="s">
        <v>322</v>
      </c>
      <c r="B61" s="59">
        <f>VLOOKUP($A61,'Return Data'!$B$7:$R$2292,3,0)</f>
        <v>44817</v>
      </c>
      <c r="C61" s="60">
        <f>VLOOKUP($A61,'Return Data'!$B$7:$R$2292,4,0)</f>
        <v>29.785299999999999</v>
      </c>
      <c r="D61" s="60">
        <f>VLOOKUP($A61,'Return Data'!$B$7:$R$2292,10,0)</f>
        <v>17.874300000000002</v>
      </c>
      <c r="E61" s="61">
        <f t="shared" si="12"/>
        <v>27</v>
      </c>
      <c r="F61" s="60">
        <f>VLOOKUP($A61,'Return Data'!$B$7:$R$2292,11,0)</f>
        <v>11.230499999999999</v>
      </c>
      <c r="G61" s="61">
        <f t="shared" si="13"/>
        <v>25</v>
      </c>
      <c r="H61" s="60">
        <f>VLOOKUP($A61,'Return Data'!$B$7:$R$2292,12,0)</f>
        <v>6.7030000000000003</v>
      </c>
      <c r="I61" s="61">
        <f t="shared" si="14"/>
        <v>18</v>
      </c>
      <c r="J61" s="60">
        <f>VLOOKUP($A61,'Return Data'!$B$7:$R$2292,13,0)</f>
        <v>8.7805</v>
      </c>
      <c r="K61" s="61">
        <f t="shared" si="15"/>
        <v>22</v>
      </c>
      <c r="L61" s="60">
        <f>VLOOKUP($A61,'Return Data'!$B$7:$R$2292,17,0)</f>
        <v>28.827200000000001</v>
      </c>
      <c r="M61" s="61">
        <f t="shared" si="16"/>
        <v>39</v>
      </c>
      <c r="N61" s="60">
        <f>VLOOKUP($A61,'Return Data'!$B$7:$R$2292,14,0)</f>
        <v>19.178799999999999</v>
      </c>
      <c r="O61" s="61">
        <f t="shared" si="10"/>
        <v>34</v>
      </c>
      <c r="P61" s="60">
        <f>VLOOKUP($A61,'Return Data'!$B$7:$R$2292,15,0)</f>
        <v>11.7638</v>
      </c>
      <c r="Q61" s="61">
        <f t="shared" si="18"/>
        <v>21</v>
      </c>
      <c r="R61" s="60">
        <f>VLOOKUP($A61,'Return Data'!$B$7:$R$2292,16,0)</f>
        <v>14.768800000000001</v>
      </c>
      <c r="S61" s="62">
        <f t="shared" si="17"/>
        <v>27</v>
      </c>
    </row>
    <row r="62" spans="1:19" x14ac:dyDescent="0.3">
      <c r="A62" s="58" t="s">
        <v>323</v>
      </c>
      <c r="B62" s="59">
        <f>VLOOKUP($A62,'Return Data'!$B$7:$R$2292,3,0)</f>
        <v>44817</v>
      </c>
      <c r="C62" s="60">
        <f>VLOOKUP($A62,'Return Data'!$B$7:$R$2292,4,0)</f>
        <v>177.221045258598</v>
      </c>
      <c r="D62" s="60">
        <f>VLOOKUP($A62,'Return Data'!$B$7:$R$2292,10,0)</f>
        <v>12.7645</v>
      </c>
      <c r="E62" s="61">
        <f t="shared" si="12"/>
        <v>57</v>
      </c>
      <c r="F62" s="60">
        <f>VLOOKUP($A62,'Return Data'!$B$7:$R$2292,11,0)</f>
        <v>8.7097999999999995</v>
      </c>
      <c r="G62" s="61">
        <f t="shared" si="13"/>
        <v>46</v>
      </c>
      <c r="H62" s="60">
        <f>VLOOKUP($A62,'Return Data'!$B$7:$R$2292,12,0)</f>
        <v>4.3921999999999999</v>
      </c>
      <c r="I62" s="61">
        <f t="shared" si="14"/>
        <v>30</v>
      </c>
      <c r="J62" s="60">
        <f>VLOOKUP($A62,'Return Data'!$B$7:$R$2292,13,0)</f>
        <v>2.9645000000000001</v>
      </c>
      <c r="K62" s="61">
        <f t="shared" si="15"/>
        <v>43</v>
      </c>
      <c r="L62" s="60">
        <f>VLOOKUP($A62,'Return Data'!$B$7:$R$2292,17,0)</f>
        <v>21.729800000000001</v>
      </c>
      <c r="M62" s="61">
        <f t="shared" si="16"/>
        <v>51</v>
      </c>
      <c r="N62" s="60">
        <f>VLOOKUP($A62,'Return Data'!$B$7:$R$2292,14,0)</f>
        <v>16.204599999999999</v>
      </c>
      <c r="O62" s="61">
        <f t="shared" si="10"/>
        <v>49</v>
      </c>
      <c r="P62" s="60">
        <f>VLOOKUP($A62,'Return Data'!$B$7:$R$2292,15,0)</f>
        <v>10.1226</v>
      </c>
      <c r="Q62" s="61">
        <f t="shared" si="18"/>
        <v>30</v>
      </c>
      <c r="R62" s="60">
        <f>VLOOKUP($A62,'Return Data'!$B$7:$R$2292,16,0)</f>
        <v>11.4718</v>
      </c>
      <c r="S62" s="62">
        <f t="shared" si="17"/>
        <v>48</v>
      </c>
    </row>
    <row r="63" spans="1:19" x14ac:dyDescent="0.3">
      <c r="A63" s="58" t="s">
        <v>324</v>
      </c>
      <c r="B63" s="59">
        <f>VLOOKUP($A63,'Return Data'!$B$7:$R$2292,3,0)</f>
        <v>44817</v>
      </c>
      <c r="C63" s="60">
        <f>VLOOKUP($A63,'Return Data'!$B$7:$R$2292,4,0)</f>
        <v>43.87</v>
      </c>
      <c r="D63" s="60">
        <f>VLOOKUP($A63,'Return Data'!$B$7:$R$2292,10,0)</f>
        <v>17.740200000000002</v>
      </c>
      <c r="E63" s="61">
        <f t="shared" si="12"/>
        <v>29</v>
      </c>
      <c r="F63" s="60">
        <f>VLOOKUP($A63,'Return Data'!$B$7:$R$2292,11,0)</f>
        <v>12.0848</v>
      </c>
      <c r="G63" s="61">
        <f t="shared" si="13"/>
        <v>21</v>
      </c>
      <c r="H63" s="60">
        <f>VLOOKUP($A63,'Return Data'!$B$7:$R$2292,12,0)</f>
        <v>3.5647000000000002</v>
      </c>
      <c r="I63" s="61">
        <f t="shared" si="14"/>
        <v>33</v>
      </c>
      <c r="J63" s="60">
        <f>VLOOKUP($A63,'Return Data'!$B$7:$R$2292,13,0)</f>
        <v>6.3514999999999997</v>
      </c>
      <c r="K63" s="61">
        <f t="shared" si="15"/>
        <v>29</v>
      </c>
      <c r="L63" s="60">
        <f>VLOOKUP($A63,'Return Data'!$B$7:$R$2292,17,0)</f>
        <v>29.828499999999998</v>
      </c>
      <c r="M63" s="61">
        <f t="shared" si="16"/>
        <v>33</v>
      </c>
      <c r="N63" s="60">
        <f>VLOOKUP($A63,'Return Data'!$B$7:$R$2292,14,0)</f>
        <v>23.037700000000001</v>
      </c>
      <c r="O63" s="61">
        <f t="shared" si="10"/>
        <v>18</v>
      </c>
      <c r="P63" s="60">
        <f>VLOOKUP($A63,'Return Data'!$B$7:$R$2292,15,0)</f>
        <v>13.581</v>
      </c>
      <c r="Q63" s="61">
        <f t="shared" si="18"/>
        <v>9</v>
      </c>
      <c r="R63" s="60">
        <f>VLOOKUP($A63,'Return Data'!$B$7:$R$2292,16,0)</f>
        <v>14.7729</v>
      </c>
      <c r="S63" s="62">
        <f t="shared" si="17"/>
        <v>26</v>
      </c>
    </row>
    <row r="64" spans="1:19" x14ac:dyDescent="0.3">
      <c r="A64" s="58" t="s">
        <v>330</v>
      </c>
      <c r="B64" s="59">
        <f>VLOOKUP($A64,'Return Data'!$B$7:$R$2292,3,0)</f>
        <v>44817</v>
      </c>
      <c r="C64" s="60">
        <f>VLOOKUP($A64,'Return Data'!$B$7:$R$2292,4,0)</f>
        <v>148.88640000000001</v>
      </c>
      <c r="D64" s="60">
        <f>VLOOKUP($A64,'Return Data'!$B$7:$R$2292,10,0)</f>
        <v>19.778700000000001</v>
      </c>
      <c r="E64" s="61">
        <f t="shared" si="12"/>
        <v>15</v>
      </c>
      <c r="F64" s="60">
        <f>VLOOKUP($A64,'Return Data'!$B$7:$R$2292,11,0)</f>
        <v>9.4756</v>
      </c>
      <c r="G64" s="61">
        <f t="shared" si="13"/>
        <v>42</v>
      </c>
      <c r="H64" s="60">
        <f>VLOOKUP($A64,'Return Data'!$B$7:$R$2292,12,0)</f>
        <v>0.76280000000000003</v>
      </c>
      <c r="I64" s="61">
        <f t="shared" si="14"/>
        <v>47</v>
      </c>
      <c r="J64" s="60">
        <f>VLOOKUP($A64,'Return Data'!$B$7:$R$2292,13,0)</f>
        <v>3.1842000000000001</v>
      </c>
      <c r="K64" s="61">
        <f t="shared" si="15"/>
        <v>42</v>
      </c>
      <c r="L64" s="60">
        <f>VLOOKUP($A64,'Return Data'!$B$7:$R$2292,17,0)</f>
        <v>29.792200000000001</v>
      </c>
      <c r="M64" s="61">
        <f t="shared" si="16"/>
        <v>35</v>
      </c>
      <c r="N64" s="60">
        <f>VLOOKUP($A64,'Return Data'!$B$7:$R$2292,14,0)</f>
        <v>21.532699999999998</v>
      </c>
      <c r="O64" s="61">
        <f t="shared" si="10"/>
        <v>26</v>
      </c>
      <c r="P64" s="60">
        <f>VLOOKUP($A64,'Return Data'!$B$7:$R$2292,15,0)</f>
        <v>12.7415</v>
      </c>
      <c r="Q64" s="61">
        <f t="shared" si="18"/>
        <v>15</v>
      </c>
      <c r="R64" s="60">
        <f>VLOOKUP($A64,'Return Data'!$B$7:$R$2292,16,0)</f>
        <v>12.0154</v>
      </c>
      <c r="S64" s="62">
        <f t="shared" si="17"/>
        <v>44</v>
      </c>
    </row>
    <row r="65" spans="1:19" x14ac:dyDescent="0.3">
      <c r="A65" s="58" t="s">
        <v>331</v>
      </c>
      <c r="B65" s="59">
        <f>VLOOKUP($A65,'Return Data'!$B$7:$R$2292,3,0)</f>
        <v>44817</v>
      </c>
      <c r="C65" s="60">
        <f>VLOOKUP($A65,'Return Data'!$B$7:$R$2292,4,0)</f>
        <v>235.199603241408</v>
      </c>
      <c r="D65" s="60">
        <f>VLOOKUP($A65,'Return Data'!$B$7:$R$2292,10,0)</f>
        <v>15.810499999999999</v>
      </c>
      <c r="E65" s="61">
        <f t="shared" si="12"/>
        <v>41</v>
      </c>
      <c r="F65" s="60">
        <f>VLOOKUP($A65,'Return Data'!$B$7:$R$2292,11,0)</f>
        <v>8.2280999999999995</v>
      </c>
      <c r="G65" s="61">
        <f t="shared" si="13"/>
        <v>50</v>
      </c>
      <c r="H65" s="60">
        <f>VLOOKUP($A65,'Return Data'!$B$7:$R$2292,12,0)</f>
        <v>3.0884</v>
      </c>
      <c r="I65" s="61">
        <f t="shared" si="14"/>
        <v>36</v>
      </c>
      <c r="J65" s="60">
        <f>VLOOKUP($A65,'Return Data'!$B$7:$R$2292,13,0)</f>
        <v>2.6880000000000002</v>
      </c>
      <c r="K65" s="61">
        <f t="shared" si="15"/>
        <v>44</v>
      </c>
      <c r="L65" s="60">
        <f>VLOOKUP($A65,'Return Data'!$B$7:$R$2292,17,0)</f>
        <v>26.4407</v>
      </c>
      <c r="M65" s="61">
        <f t="shared" si="16"/>
        <v>45</v>
      </c>
      <c r="N65" s="60">
        <f>VLOOKUP($A65,'Return Data'!$B$7:$R$2292,14,0)</f>
        <v>17.037400000000002</v>
      </c>
      <c r="O65" s="61">
        <f t="shared" si="10"/>
        <v>44</v>
      </c>
      <c r="P65" s="60">
        <f>VLOOKUP($A65,'Return Data'!$B$7:$R$2292,15,0)</f>
        <v>10.3698</v>
      </c>
      <c r="Q65" s="61">
        <f t="shared" si="18"/>
        <v>29</v>
      </c>
      <c r="R65" s="60">
        <f>VLOOKUP($A65,'Return Data'!$B$7:$R$2292,16,0)</f>
        <v>17.601900000000001</v>
      </c>
      <c r="S65" s="62">
        <f t="shared" si="17"/>
        <v>14</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17.569318965517233</v>
      </c>
      <c r="E67" s="69"/>
      <c r="F67" s="70">
        <f>AVERAGE(F8:F65)</f>
        <v>11.195793103448278</v>
      </c>
      <c r="G67" s="69"/>
      <c r="H67" s="70">
        <f>AVERAGE(H8:H65)</f>
        <v>4.6025310344827597</v>
      </c>
      <c r="I67" s="69"/>
      <c r="J67" s="70">
        <f>AVERAGE(J8:J65)</f>
        <v>7.4407034482758618</v>
      </c>
      <c r="K67" s="69"/>
      <c r="L67" s="70">
        <f>AVERAGE(L8:L65)</f>
        <v>31.953772413793104</v>
      </c>
      <c r="M67" s="69"/>
      <c r="N67" s="70">
        <f>AVERAGE(N8:N65)</f>
        <v>22.252060714285715</v>
      </c>
      <c r="O67" s="69"/>
      <c r="P67" s="70">
        <f>AVERAGE(P8:P65)</f>
        <v>11.838330232558139</v>
      </c>
      <c r="Q67" s="69"/>
      <c r="R67" s="70">
        <f>AVERAGE(R8:R65)</f>
        <v>14.777986206896555</v>
      </c>
      <c r="S67" s="71"/>
    </row>
    <row r="68" spans="1:19" x14ac:dyDescent="0.3">
      <c r="A68" s="68" t="s">
        <v>28</v>
      </c>
      <c r="B68" s="69"/>
      <c r="C68" s="69"/>
      <c r="D68" s="70">
        <f>MIN(D8:D65)</f>
        <v>0</v>
      </c>
      <c r="E68" s="69"/>
      <c r="F68" s="70">
        <f>MIN(F8:F65)</f>
        <v>0</v>
      </c>
      <c r="G68" s="69"/>
      <c r="H68" s="70">
        <f>MIN(H8:H65)</f>
        <v>-6.0195999999999996</v>
      </c>
      <c r="I68" s="69"/>
      <c r="J68" s="70">
        <f>MIN(J8:J65)</f>
        <v>-7.2367999999999997</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23.153600000000001</v>
      </c>
      <c r="E69" s="73"/>
      <c r="F69" s="74">
        <f>MAX(F8:F65)</f>
        <v>19.321200000000001</v>
      </c>
      <c r="G69" s="73"/>
      <c r="H69" s="74">
        <f>MAX(H8:H65)</f>
        <v>12.3742</v>
      </c>
      <c r="I69" s="73"/>
      <c r="J69" s="74">
        <f>MAX(J8:J65)</f>
        <v>21.1553</v>
      </c>
      <c r="K69" s="73"/>
      <c r="L69" s="74">
        <f>MAX(L8:L65)</f>
        <v>58.379399999999997</v>
      </c>
      <c r="M69" s="73"/>
      <c r="N69" s="74">
        <f>MAX(N8:N65)</f>
        <v>42.006</v>
      </c>
      <c r="O69" s="73"/>
      <c r="P69" s="74">
        <f>MAX(P8:P65)</f>
        <v>24.1524</v>
      </c>
      <c r="Q69" s="73"/>
      <c r="R69" s="74">
        <f>MAX(R8:R65)</f>
        <v>24.721699999999998</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44817</v>
      </c>
      <c r="C8" s="60">
        <f>VLOOKUP($A8,'Return Data'!$B$7:$R$2292,4,0)</f>
        <v>13.02</v>
      </c>
      <c r="D8" s="60">
        <f>VLOOKUP($A8,'Return Data'!$B$7:$R$2292,8,0)</f>
        <v>2.8435999999999999</v>
      </c>
      <c r="E8" s="61">
        <f>RANK(D8,D$8:D$15,0)</f>
        <v>3</v>
      </c>
      <c r="F8" s="60">
        <f>VLOOKUP($A8,'Return Data'!$B$7:$R$2292,9,0)</f>
        <v>3.1696</v>
      </c>
      <c r="G8" s="61">
        <f t="shared" ref="G8" si="0">RANK(F8,F$8:F$15,0)</f>
        <v>3</v>
      </c>
      <c r="H8" s="60">
        <f>VLOOKUP($A8,'Return Data'!$B$7:$R$2292,10,0)</f>
        <v>18.471299999999999</v>
      </c>
      <c r="I8" s="61">
        <f t="shared" ref="I8" si="1">RANK(H8,H$8:H$15,0)</f>
        <v>2</v>
      </c>
      <c r="J8" s="60">
        <f>VLOOKUP($A8,'Return Data'!$B$7:$R$2292,11,0)</f>
        <v>3.6623999999999999</v>
      </c>
      <c r="K8" s="61">
        <f t="shared" ref="K8" si="2">RANK(J8,J$8:J$15,0)</f>
        <v>6</v>
      </c>
      <c r="L8" s="60">
        <f>VLOOKUP($A8,'Return Data'!$B$7:$R$2292,12,0)</f>
        <v>-6.3982999999999999</v>
      </c>
      <c r="M8" s="61">
        <f t="shared" ref="M8" si="3">RANK(L8,L$8:L$15,0)</f>
        <v>7</v>
      </c>
      <c r="N8" s="60">
        <f>VLOOKUP($A8,'Return Data'!$B$7:$R$2292,13,0)</f>
        <v>-2.0316000000000001</v>
      </c>
      <c r="O8" s="61">
        <f t="shared" ref="O8:O9" si="4">RANK(N8,N$8:N$15,0)</f>
        <v>5</v>
      </c>
      <c r="P8" s="60">
        <f>VLOOKUP($A8,'Return Data'!$B$7:$R$2292,16,0)</f>
        <v>16.577100000000002</v>
      </c>
      <c r="Q8" s="62">
        <f t="shared" ref="Q8" si="5">RANK(P8,P$8:P$15,0)</f>
        <v>6</v>
      </c>
    </row>
    <row r="9" spans="1:18" x14ac:dyDescent="0.3">
      <c r="A9" s="58" t="s">
        <v>377</v>
      </c>
      <c r="B9" s="59">
        <f>VLOOKUP($A9,'Return Data'!$B$7:$R$2292,3,0)</f>
        <v>44817</v>
      </c>
      <c r="C9" s="60">
        <f>VLOOKUP($A9,'Return Data'!$B$7:$R$2292,4,0)</f>
        <v>15.77</v>
      </c>
      <c r="D9" s="60">
        <f>VLOOKUP($A9,'Return Data'!$B$7:$R$2292,8,0)</f>
        <v>0.31809999999999999</v>
      </c>
      <c r="E9" s="61">
        <f t="shared" ref="E9:E15" si="6">RANK(D9,D$8:D$15,0)</f>
        <v>8</v>
      </c>
      <c r="F9" s="60">
        <f>VLOOKUP($A9,'Return Data'!$B$7:$R$2292,9,0)</f>
        <v>-1.0044</v>
      </c>
      <c r="G9" s="61">
        <f t="shared" ref="G9" si="7">RANK(F9,F$8:F$15,0)</f>
        <v>8</v>
      </c>
      <c r="H9" s="60">
        <f>VLOOKUP($A9,'Return Data'!$B$7:$R$2292,10,0)</f>
        <v>12.9656</v>
      </c>
      <c r="I9" s="61">
        <f t="shared" ref="I9" si="8">RANK(H9,H$8:H$15,0)</f>
        <v>8</v>
      </c>
      <c r="J9" s="60">
        <f>VLOOKUP($A9,'Return Data'!$B$7:$R$2292,11,0)</f>
        <v>2.4026000000000001</v>
      </c>
      <c r="K9" s="61">
        <f t="shared" ref="K9" si="9">RANK(J9,J$8:J$15,0)</f>
        <v>7</v>
      </c>
      <c r="L9" s="60">
        <f>VLOOKUP($A9,'Return Data'!$B$7:$R$2292,12,0)</f>
        <v>-8.4735999999999994</v>
      </c>
      <c r="M9" s="61">
        <f t="shared" ref="M9" si="10">RANK(L9,L$8:L$15,0)</f>
        <v>8</v>
      </c>
      <c r="N9" s="60">
        <f>VLOOKUP($A9,'Return Data'!$B$7:$R$2292,13,0)</f>
        <v>-7.2897999999999996</v>
      </c>
      <c r="O9" s="61">
        <f t="shared" si="4"/>
        <v>8</v>
      </c>
      <c r="P9" s="60">
        <f>VLOOKUP($A9,'Return Data'!$B$7:$R$2292,16,0)</f>
        <v>19.2593</v>
      </c>
      <c r="Q9" s="62">
        <f t="shared" ref="Q9" si="11">RANK(P9,P$8:P$15,0)</f>
        <v>2</v>
      </c>
    </row>
    <row r="10" spans="1:18" x14ac:dyDescent="0.3">
      <c r="A10" s="58" t="s">
        <v>1819</v>
      </c>
      <c r="B10" s="59">
        <f>VLOOKUP($A10,'Return Data'!$B$7:$R$2292,3,0)</f>
        <v>44817</v>
      </c>
      <c r="C10" s="60">
        <f>VLOOKUP($A10,'Return Data'!$B$7:$R$2292,4,0)</f>
        <v>13.95</v>
      </c>
      <c r="D10" s="60">
        <f>VLOOKUP($A10,'Return Data'!$B$7:$R$2292,8,0)</f>
        <v>3.1042000000000001</v>
      </c>
      <c r="E10" s="61">
        <f t="shared" si="6"/>
        <v>2</v>
      </c>
      <c r="F10" s="60">
        <f>VLOOKUP($A10,'Return Data'!$B$7:$R$2292,9,0)</f>
        <v>3.1804999999999999</v>
      </c>
      <c r="G10" s="61">
        <f t="shared" ref="G10:G15" si="12">RANK(F10,F$8:F$15,0)</f>
        <v>2</v>
      </c>
      <c r="H10" s="60">
        <f>VLOOKUP($A10,'Return Data'!$B$7:$R$2292,10,0)</f>
        <v>13.784700000000001</v>
      </c>
      <c r="I10" s="61">
        <f t="shared" ref="I10:I15" si="13">RANK(H10,H$8:H$15,0)</f>
        <v>7</v>
      </c>
      <c r="J10" s="60">
        <f>VLOOKUP($A10,'Return Data'!$B$7:$R$2292,11,0)</f>
        <v>7.1429</v>
      </c>
      <c r="K10" s="61">
        <f t="shared" ref="K10:K15" si="14">RANK(J10,J$8:J$15,0)</f>
        <v>4</v>
      </c>
      <c r="L10" s="60">
        <f>VLOOKUP($A10,'Return Data'!$B$7:$R$2292,12,0)</f>
        <v>-1.0638000000000001</v>
      </c>
      <c r="M10" s="61">
        <f t="shared" ref="M10:M15" si="15">RANK(L10,L$8:L$15,0)</f>
        <v>4</v>
      </c>
      <c r="N10" s="60">
        <f>VLOOKUP($A10,'Return Data'!$B$7:$R$2292,13,0)</f>
        <v>-2.5838000000000001</v>
      </c>
      <c r="O10" s="61">
        <f t="shared" ref="O10" si="16">RANK(N10,N$8:N$15,0)</f>
        <v>6</v>
      </c>
      <c r="P10" s="60">
        <f>VLOOKUP($A10,'Return Data'!$B$7:$R$2292,16,0)</f>
        <v>18.8384</v>
      </c>
      <c r="Q10" s="62">
        <f t="shared" ref="Q10:Q15" si="17">RANK(P10,P$8:P$15,0)</f>
        <v>4</v>
      </c>
    </row>
    <row r="11" spans="1:18" x14ac:dyDescent="0.3">
      <c r="A11" s="58" t="s">
        <v>1820</v>
      </c>
      <c r="B11" s="59">
        <f>VLOOKUP($A11,'Return Data'!$B$7:$R$2292,3,0)</f>
        <v>44817</v>
      </c>
      <c r="C11" s="60">
        <f>VLOOKUP($A11,'Return Data'!$B$7:$R$2292,4,0)</f>
        <v>12.78</v>
      </c>
      <c r="D11" s="60">
        <f>VLOOKUP($A11,'Return Data'!$B$7:$R$2292,8,0)</f>
        <v>2.1583000000000001</v>
      </c>
      <c r="E11" s="61">
        <f t="shared" si="6"/>
        <v>5</v>
      </c>
      <c r="F11" s="60">
        <f>VLOOKUP($A11,'Return Data'!$B$7:$R$2292,9,0)</f>
        <v>2.4037999999999999</v>
      </c>
      <c r="G11" s="61">
        <f t="shared" si="12"/>
        <v>5</v>
      </c>
      <c r="H11" s="60">
        <f>VLOOKUP($A11,'Return Data'!$B$7:$R$2292,10,0)</f>
        <v>14.209099999999999</v>
      </c>
      <c r="I11" s="61">
        <f t="shared" si="13"/>
        <v>6</v>
      </c>
      <c r="J11" s="60">
        <f>VLOOKUP($A11,'Return Data'!$B$7:$R$2292,11,0)</f>
        <v>2.2400000000000002</v>
      </c>
      <c r="K11" s="61">
        <f t="shared" si="14"/>
        <v>8</v>
      </c>
      <c r="L11" s="60">
        <f>VLOOKUP($A11,'Return Data'!$B$7:$R$2292,12,0)</f>
        <v>-3.9098000000000002</v>
      </c>
      <c r="M11" s="61">
        <f t="shared" ref="M11" si="18">RANK(L11,L$8:L$15,0)</f>
        <v>6</v>
      </c>
      <c r="N11" s="60">
        <f>VLOOKUP($A11,'Return Data'!$B$7:$R$2292,13,0)</f>
        <v>-0.54469999999999996</v>
      </c>
      <c r="O11" s="61">
        <f t="shared" ref="O11:O15" si="19">RANK(N11,N$8:N$15,0)</f>
        <v>4</v>
      </c>
      <c r="P11" s="60">
        <f>VLOOKUP($A11,'Return Data'!$B$7:$R$2292,16,0)</f>
        <v>17.9618</v>
      </c>
      <c r="Q11" s="62">
        <f t="shared" si="17"/>
        <v>5</v>
      </c>
    </row>
    <row r="12" spans="1:18" x14ac:dyDescent="0.3">
      <c r="A12" s="58" t="s">
        <v>1822</v>
      </c>
      <c r="B12" s="59">
        <f>VLOOKUP($A12,'Return Data'!$B$7:$R$2292,3,0)</f>
        <v>44817</v>
      </c>
      <c r="C12" s="60">
        <f>VLOOKUP($A12,'Return Data'!$B$7:$R$2292,4,0)</f>
        <v>12.313000000000001</v>
      </c>
      <c r="D12" s="60">
        <f>VLOOKUP($A12,'Return Data'!$B$7:$R$2292,8,0)</f>
        <v>2.395</v>
      </c>
      <c r="E12" s="61">
        <f t="shared" si="6"/>
        <v>4</v>
      </c>
      <c r="F12" s="60">
        <f>VLOOKUP($A12,'Return Data'!$B$7:$R$2292,9,0)</f>
        <v>2.3780000000000001</v>
      </c>
      <c r="G12" s="61">
        <f t="shared" si="12"/>
        <v>6</v>
      </c>
      <c r="H12" s="60">
        <f>VLOOKUP($A12,'Return Data'!$B$7:$R$2292,10,0)</f>
        <v>16.644600000000001</v>
      </c>
      <c r="I12" s="61">
        <f t="shared" si="13"/>
        <v>4</v>
      </c>
      <c r="J12" s="60">
        <f>VLOOKUP($A12,'Return Data'!$B$7:$R$2292,11,0)</f>
        <v>3.8984000000000001</v>
      </c>
      <c r="K12" s="61">
        <f t="shared" si="14"/>
        <v>5</v>
      </c>
      <c r="L12" s="60">
        <f>VLOOKUP($A12,'Return Data'!$B$7:$R$2292,12,0)</f>
        <v>-1.2511000000000001</v>
      </c>
      <c r="M12" s="61">
        <f t="shared" si="15"/>
        <v>5</v>
      </c>
      <c r="N12" s="60">
        <f>VLOOKUP($A12,'Return Data'!$B$7:$R$2292,13,0)</f>
        <v>-2.6640000000000001</v>
      </c>
      <c r="O12" s="61">
        <f t="shared" si="19"/>
        <v>7</v>
      </c>
      <c r="P12" s="60">
        <f>VLOOKUP($A12,'Return Data'!$B$7:$R$2292,16,0)</f>
        <v>12.495799999999999</v>
      </c>
      <c r="Q12" s="62">
        <f t="shared" si="17"/>
        <v>8</v>
      </c>
    </row>
    <row r="13" spans="1:18" x14ac:dyDescent="0.3">
      <c r="A13" s="58" t="s">
        <v>1824</v>
      </c>
      <c r="B13" s="59">
        <f>VLOOKUP($A13,'Return Data'!$B$7:$R$2292,3,0)</f>
        <v>44817</v>
      </c>
      <c r="C13" s="60">
        <f>VLOOKUP($A13,'Return Data'!$B$7:$R$2292,4,0)</f>
        <v>23.2197</v>
      </c>
      <c r="D13" s="60">
        <f>VLOOKUP($A13,'Return Data'!$B$7:$R$2292,8,0)</f>
        <v>5.7686000000000002</v>
      </c>
      <c r="E13" s="61">
        <f t="shared" si="6"/>
        <v>1</v>
      </c>
      <c r="F13" s="60">
        <f>VLOOKUP($A13,'Return Data'!$B$7:$R$2292,9,0)</f>
        <v>9.3803999999999998</v>
      </c>
      <c r="G13" s="61">
        <f t="shared" si="12"/>
        <v>1</v>
      </c>
      <c r="H13" s="60">
        <f>VLOOKUP($A13,'Return Data'!$B$7:$R$2292,10,0)</f>
        <v>25.908000000000001</v>
      </c>
      <c r="I13" s="61">
        <f t="shared" si="13"/>
        <v>1</v>
      </c>
      <c r="J13" s="60">
        <f>VLOOKUP($A13,'Return Data'!$B$7:$R$2292,11,0)</f>
        <v>25.2377</v>
      </c>
      <c r="K13" s="61">
        <f t="shared" si="14"/>
        <v>1</v>
      </c>
      <c r="L13" s="60">
        <f>VLOOKUP($A13,'Return Data'!$B$7:$R$2292,12,0)</f>
        <v>13.3752</v>
      </c>
      <c r="M13" s="61">
        <f t="shared" si="15"/>
        <v>1</v>
      </c>
      <c r="N13" s="60">
        <f>VLOOKUP($A13,'Return Data'!$B$7:$R$2292,13,0)</f>
        <v>27.664200000000001</v>
      </c>
      <c r="O13" s="61">
        <f t="shared" si="19"/>
        <v>1</v>
      </c>
      <c r="P13" s="60">
        <f>VLOOKUP($A13,'Return Data'!$B$7:$R$2292,16,0)</f>
        <v>57.488599999999998</v>
      </c>
      <c r="Q13" s="62">
        <f t="shared" si="17"/>
        <v>1</v>
      </c>
    </row>
    <row r="14" spans="1:18" x14ac:dyDescent="0.3">
      <c r="A14" s="58" t="s">
        <v>49</v>
      </c>
      <c r="B14" s="59">
        <f>VLOOKUP($A14,'Return Data'!$B$7:$R$2292,3,0)</f>
        <v>44817</v>
      </c>
      <c r="C14" s="60">
        <f>VLOOKUP($A14,'Return Data'!$B$7:$R$2292,4,0)</f>
        <v>17.46</v>
      </c>
      <c r="D14" s="60">
        <f>VLOOKUP($A14,'Return Data'!$B$7:$R$2292,8,0)</f>
        <v>1.3936999999999999</v>
      </c>
      <c r="E14" s="61">
        <f t="shared" si="6"/>
        <v>7</v>
      </c>
      <c r="F14" s="60">
        <f>VLOOKUP($A14,'Return Data'!$B$7:$R$2292,9,0)</f>
        <v>2.7059000000000002</v>
      </c>
      <c r="G14" s="61">
        <f t="shared" si="12"/>
        <v>4</v>
      </c>
      <c r="H14" s="60">
        <f>VLOOKUP($A14,'Return Data'!$B$7:$R$2292,10,0)</f>
        <v>15.323600000000001</v>
      </c>
      <c r="I14" s="61">
        <f t="shared" si="13"/>
        <v>5</v>
      </c>
      <c r="J14" s="60">
        <f>VLOOKUP($A14,'Return Data'!$B$7:$R$2292,11,0)</f>
        <v>8.5821000000000005</v>
      </c>
      <c r="K14" s="61">
        <f t="shared" si="14"/>
        <v>2</v>
      </c>
      <c r="L14" s="60">
        <f>VLOOKUP($A14,'Return Data'!$B$7:$R$2292,12,0)</f>
        <v>0.75009999999999999</v>
      </c>
      <c r="M14" s="61">
        <f t="shared" si="15"/>
        <v>2</v>
      </c>
      <c r="N14" s="60">
        <f>VLOOKUP($A14,'Return Data'!$B$7:$R$2292,13,0)</f>
        <v>0.2296</v>
      </c>
      <c r="O14" s="61">
        <f t="shared" si="19"/>
        <v>3</v>
      </c>
      <c r="P14" s="60">
        <f>VLOOKUP($A14,'Return Data'!$B$7:$R$2292,16,0)</f>
        <v>19.186299999999999</v>
      </c>
      <c r="Q14" s="62">
        <f t="shared" si="17"/>
        <v>3</v>
      </c>
    </row>
    <row r="15" spans="1:18" x14ac:dyDescent="0.3">
      <c r="A15" s="58" t="s">
        <v>50</v>
      </c>
      <c r="B15" s="59">
        <f>VLOOKUP($A15,'Return Data'!$B$7:$R$2292,3,0)</f>
        <v>44817</v>
      </c>
      <c r="C15" s="60">
        <f>VLOOKUP($A15,'Return Data'!$B$7:$R$2292,4,0)</f>
        <v>181.47020000000001</v>
      </c>
      <c r="D15" s="60">
        <f>VLOOKUP($A15,'Return Data'!$B$7:$R$2292,8,0)</f>
        <v>1.5074000000000001</v>
      </c>
      <c r="E15" s="61">
        <f t="shared" si="6"/>
        <v>6</v>
      </c>
      <c r="F15" s="60">
        <f>VLOOKUP($A15,'Return Data'!$B$7:$R$2292,9,0)</f>
        <v>2.2498999999999998</v>
      </c>
      <c r="G15" s="61">
        <f t="shared" si="12"/>
        <v>7</v>
      </c>
      <c r="H15" s="60">
        <f>VLOOKUP($A15,'Return Data'!$B$7:$R$2292,10,0)</f>
        <v>16.735800000000001</v>
      </c>
      <c r="I15" s="61">
        <f t="shared" si="13"/>
        <v>3</v>
      </c>
      <c r="J15" s="60">
        <f>VLOOKUP($A15,'Return Data'!$B$7:$R$2292,11,0)</f>
        <v>8.3398000000000003</v>
      </c>
      <c r="K15" s="61">
        <f t="shared" si="14"/>
        <v>3</v>
      </c>
      <c r="L15" s="60">
        <f>VLOOKUP($A15,'Return Data'!$B$7:$R$2292,12,0)</f>
        <v>0.65969999999999995</v>
      </c>
      <c r="M15" s="61">
        <f t="shared" si="15"/>
        <v>3</v>
      </c>
      <c r="N15" s="60">
        <f>VLOOKUP($A15,'Return Data'!$B$7:$R$2292,13,0)</f>
        <v>4.0267999999999997</v>
      </c>
      <c r="O15" s="61">
        <f t="shared" si="19"/>
        <v>2</v>
      </c>
      <c r="P15" s="60">
        <f>VLOOKUP($A15,'Return Data'!$B$7:$R$2292,16,0)</f>
        <v>14.631399999999999</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2.4361125000000001</v>
      </c>
      <c r="E17" s="69"/>
      <c r="F17" s="70">
        <f>AVERAGE(F8:F15)</f>
        <v>3.0579624999999999</v>
      </c>
      <c r="G17" s="69"/>
      <c r="H17" s="70">
        <f>AVERAGE(H8:H15)</f>
        <v>16.7553375</v>
      </c>
      <c r="I17" s="69"/>
      <c r="J17" s="70">
        <f>AVERAGE(J8:J15)</f>
        <v>7.6882374999999996</v>
      </c>
      <c r="K17" s="69"/>
      <c r="L17" s="70">
        <f>AVERAGE(L8:L15)</f>
        <v>-0.78895000000000037</v>
      </c>
      <c r="M17" s="69"/>
      <c r="N17" s="70">
        <f>AVERAGE(N8:N15)</f>
        <v>2.1008374999999999</v>
      </c>
      <c r="O17" s="69"/>
      <c r="P17" s="70">
        <f>AVERAGE(P8:P15)</f>
        <v>22.054837499999998</v>
      </c>
      <c r="Q17" s="71"/>
    </row>
    <row r="18" spans="1:17" ht="15" customHeight="1" x14ac:dyDescent="0.3">
      <c r="A18" s="68" t="s">
        <v>28</v>
      </c>
      <c r="B18" s="69"/>
      <c r="C18" s="69"/>
      <c r="D18" s="70">
        <f>MIN(D8:D15)</f>
        <v>0.31809999999999999</v>
      </c>
      <c r="E18" s="69"/>
      <c r="F18" s="70">
        <f>MIN(F8:F15)</f>
        <v>-1.0044</v>
      </c>
      <c r="G18" s="69"/>
      <c r="H18" s="70">
        <f>MIN(H8:H15)</f>
        <v>12.9656</v>
      </c>
      <c r="I18" s="69"/>
      <c r="J18" s="70">
        <f>MIN(J8:J15)</f>
        <v>2.2400000000000002</v>
      </c>
      <c r="K18" s="69"/>
      <c r="L18" s="70">
        <f>MIN(L8:L15)</f>
        <v>-8.4735999999999994</v>
      </c>
      <c r="M18" s="69"/>
      <c r="N18" s="70">
        <f>MIN(N8:N15)</f>
        <v>-7.2897999999999996</v>
      </c>
      <c r="O18" s="69"/>
      <c r="P18" s="70">
        <f>MIN(P8:P15)</f>
        <v>12.495799999999999</v>
      </c>
      <c r="Q18" s="71"/>
    </row>
    <row r="19" spans="1:17" ht="15" thickBot="1" x14ac:dyDescent="0.35">
      <c r="A19" s="72" t="s">
        <v>29</v>
      </c>
      <c r="B19" s="73"/>
      <c r="C19" s="73"/>
      <c r="D19" s="74">
        <f>MAX(D8:D15)</f>
        <v>5.7686000000000002</v>
      </c>
      <c r="E19" s="73"/>
      <c r="F19" s="74">
        <f>MAX(F8:F15)</f>
        <v>9.3803999999999998</v>
      </c>
      <c r="G19" s="73"/>
      <c r="H19" s="74">
        <f>MAX(H8:H15)</f>
        <v>25.908000000000001</v>
      </c>
      <c r="I19" s="73"/>
      <c r="J19" s="74">
        <f>MAX(J8:J15)</f>
        <v>25.2377</v>
      </c>
      <c r="K19" s="73"/>
      <c r="L19" s="74">
        <f>MAX(L8:L15)</f>
        <v>13.3752</v>
      </c>
      <c r="M19" s="73"/>
      <c r="N19" s="74">
        <f>MAX(N8:N15)</f>
        <v>27.664200000000001</v>
      </c>
      <c r="O19" s="73"/>
      <c r="P19" s="74">
        <f>MAX(P8:P15)</f>
        <v>57.488599999999998</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44817</v>
      </c>
      <c r="C8" s="60">
        <f>VLOOKUP($A8,'Return Data'!$B$7:$R$2292,4,0)</f>
        <v>12.62</v>
      </c>
      <c r="D8" s="60">
        <f>VLOOKUP($A8,'Return Data'!$B$7:$R$2292,8,0)</f>
        <v>2.8525</v>
      </c>
      <c r="E8" s="61">
        <f>RANK(D8,D$8:D$16,0)</f>
        <v>3</v>
      </c>
      <c r="F8" s="60">
        <f>VLOOKUP($A8,'Return Data'!$B$7:$R$2292,9,0)</f>
        <v>3.1046</v>
      </c>
      <c r="G8" s="61">
        <f>RANK(F8,F$8:F$16,0)</f>
        <v>2</v>
      </c>
      <c r="H8" s="60">
        <f>VLOOKUP($A8,'Return Data'!$B$7:$R$2292,10,0)</f>
        <v>18.1648</v>
      </c>
      <c r="I8" s="61">
        <f t="shared" ref="I8" si="0">RANK(H8,H$8:H$16,0)</f>
        <v>2</v>
      </c>
      <c r="J8" s="60">
        <f>VLOOKUP($A8,'Return Data'!$B$7:$R$2292,11,0)</f>
        <v>2.8525</v>
      </c>
      <c r="K8" s="61">
        <f t="shared" ref="K8" si="1">RANK(J8,J$8:J$16,0)</f>
        <v>7</v>
      </c>
      <c r="L8" s="60">
        <f>VLOOKUP($A8,'Return Data'!$B$7:$R$2292,12,0)</f>
        <v>-7.5457999999999998</v>
      </c>
      <c r="M8" s="61">
        <f t="shared" ref="M8" si="2">RANK(L8,L$8:L$16,0)</f>
        <v>8</v>
      </c>
      <c r="N8" s="60">
        <f>VLOOKUP($A8,'Return Data'!$B$7:$R$2292,13,0)</f>
        <v>-3.6640999999999999</v>
      </c>
      <c r="O8" s="61">
        <f t="shared" ref="O8:O9" si="3">RANK(N8,N$8:N$16,0)</f>
        <v>6</v>
      </c>
      <c r="P8" s="60">
        <f>VLOOKUP($A8,'Return Data'!$B$7:$R$2292,16,0)</f>
        <v>14.4819</v>
      </c>
      <c r="Q8" s="62">
        <f t="shared" ref="Q8" si="4">RANK(P8,P$8:P$16,0)</f>
        <v>8</v>
      </c>
    </row>
    <row r="9" spans="1:17" x14ac:dyDescent="0.3">
      <c r="A9" s="58" t="s">
        <v>379</v>
      </c>
      <c r="B9" s="59">
        <f>VLOOKUP($A9,'Return Data'!$B$7:$R$2292,3,0)</f>
        <v>44817</v>
      </c>
      <c r="C9" s="60">
        <f>VLOOKUP($A9,'Return Data'!$B$7:$R$2292,4,0)</f>
        <v>15.13</v>
      </c>
      <c r="D9" s="60">
        <f>VLOOKUP($A9,'Return Data'!$B$7:$R$2292,8,0)</f>
        <v>0.2651</v>
      </c>
      <c r="E9" s="61">
        <f t="shared" ref="E9:E16" si="5">RANK(D9,D$8:D$16,0)</f>
        <v>9</v>
      </c>
      <c r="F9" s="60">
        <f>VLOOKUP($A9,'Return Data'!$B$7:$R$2292,9,0)</f>
        <v>-1.1757</v>
      </c>
      <c r="G9" s="61">
        <f t="shared" ref="G9:G16" si="6">RANK(F9,F$8:F$16,0)</f>
        <v>9</v>
      </c>
      <c r="H9" s="60">
        <f>VLOOKUP($A9,'Return Data'!$B$7:$R$2292,10,0)</f>
        <v>12.574400000000001</v>
      </c>
      <c r="I9" s="61">
        <f t="shared" ref="I9" si="7">RANK(H9,H$8:H$16,0)</f>
        <v>9</v>
      </c>
      <c r="J9" s="60">
        <f>VLOOKUP($A9,'Return Data'!$B$7:$R$2292,11,0)</f>
        <v>1.6117999999999999</v>
      </c>
      <c r="K9" s="61">
        <f t="shared" ref="K9" si="8">RANK(J9,J$8:J$16,0)</f>
        <v>8</v>
      </c>
      <c r="L9" s="60">
        <f>VLOOKUP($A9,'Return Data'!$B$7:$R$2292,12,0)</f>
        <v>-9.5096000000000007</v>
      </c>
      <c r="M9" s="61">
        <f t="shared" ref="M9" si="9">RANK(L9,L$8:L$16,0)</f>
        <v>9</v>
      </c>
      <c r="N9" s="60">
        <f>VLOOKUP($A9,'Return Data'!$B$7:$R$2292,13,0)</f>
        <v>-8.7454999999999998</v>
      </c>
      <c r="O9" s="61">
        <f t="shared" si="3"/>
        <v>9</v>
      </c>
      <c r="P9" s="60">
        <f>VLOOKUP($A9,'Return Data'!$B$7:$R$2292,16,0)</f>
        <v>17.364100000000001</v>
      </c>
      <c r="Q9" s="62">
        <f t="shared" ref="Q9" si="10">RANK(P9,P$8:P$16,0)</f>
        <v>4</v>
      </c>
    </row>
    <row r="10" spans="1:17" x14ac:dyDescent="0.3">
      <c r="A10" s="58" t="s">
        <v>1818</v>
      </c>
      <c r="B10" s="59">
        <f>VLOOKUP($A10,'Return Data'!$B$7:$R$2292,3,0)</f>
        <v>44817</v>
      </c>
      <c r="C10" s="60">
        <f>VLOOKUP($A10,'Return Data'!$B$7:$R$2292,4,0)</f>
        <v>13.55</v>
      </c>
      <c r="D10" s="60">
        <f>VLOOKUP($A10,'Return Data'!$B$7:$R$2292,8,0)</f>
        <v>3.0417999999999998</v>
      </c>
      <c r="E10" s="61">
        <f t="shared" si="5"/>
        <v>2</v>
      </c>
      <c r="F10" s="60">
        <f>VLOOKUP($A10,'Return Data'!$B$7:$R$2292,9,0)</f>
        <v>2.9634999999999998</v>
      </c>
      <c r="G10" s="61">
        <f t="shared" si="6"/>
        <v>3</v>
      </c>
      <c r="H10" s="60">
        <f>VLOOKUP($A10,'Return Data'!$B$7:$R$2292,10,0)</f>
        <v>13.389099999999999</v>
      </c>
      <c r="I10" s="61">
        <f t="shared" ref="I10:I16" si="11">RANK(H10,H$8:H$16,0)</f>
        <v>8</v>
      </c>
      <c r="J10" s="60">
        <f>VLOOKUP($A10,'Return Data'!$B$7:$R$2292,11,0)</f>
        <v>6.4414999999999996</v>
      </c>
      <c r="K10" s="61">
        <f t="shared" ref="K10:K16" si="12">RANK(J10,J$8:J$16,0)</f>
        <v>5</v>
      </c>
      <c r="L10" s="60">
        <f>VLOOKUP($A10,'Return Data'!$B$7:$R$2292,12,0)</f>
        <v>-2.0954000000000002</v>
      </c>
      <c r="M10" s="61">
        <f t="shared" ref="M10:M16" si="13">RANK(L10,L$8:L$16,0)</f>
        <v>5</v>
      </c>
      <c r="N10" s="60">
        <f>VLOOKUP($A10,'Return Data'!$B$7:$R$2292,13,0)</f>
        <v>-3.9687999999999999</v>
      </c>
      <c r="O10" s="61">
        <f t="shared" ref="O10:O16" si="14">RANK(N10,N$8:N$16,0)</f>
        <v>7</v>
      </c>
      <c r="P10" s="60">
        <f>VLOOKUP($A10,'Return Data'!$B$7:$R$2292,16,0)</f>
        <v>17.0593</v>
      </c>
      <c r="Q10" s="62">
        <f t="shared" ref="Q10:Q16" si="15">RANK(P10,P$8:P$16,0)</f>
        <v>5</v>
      </c>
    </row>
    <row r="11" spans="1:17" x14ac:dyDescent="0.3">
      <c r="A11" s="58" t="s">
        <v>1821</v>
      </c>
      <c r="B11" s="59">
        <f>VLOOKUP($A11,'Return Data'!$B$7:$R$2292,3,0)</f>
        <v>44817</v>
      </c>
      <c r="C11" s="60">
        <f>VLOOKUP($A11,'Return Data'!$B$7:$R$2292,4,0)</f>
        <v>12.43</v>
      </c>
      <c r="D11" s="60">
        <f>VLOOKUP($A11,'Return Data'!$B$7:$R$2292,8,0)</f>
        <v>2.0525000000000002</v>
      </c>
      <c r="E11" s="61">
        <f t="shared" si="5"/>
        <v>5</v>
      </c>
      <c r="F11" s="60">
        <f>VLOOKUP($A11,'Return Data'!$B$7:$R$2292,9,0)</f>
        <v>2.2204000000000002</v>
      </c>
      <c r="G11" s="61">
        <f t="shared" ref="G11" si="16">RANK(F11,F$8:F$16,0)</f>
        <v>6</v>
      </c>
      <c r="H11" s="60">
        <f>VLOOKUP($A11,'Return Data'!$B$7:$R$2292,10,0)</f>
        <v>13.6197</v>
      </c>
      <c r="I11" s="61">
        <f t="shared" si="11"/>
        <v>7</v>
      </c>
      <c r="J11" s="60">
        <f>VLOOKUP($A11,'Return Data'!$B$7:$R$2292,11,0)</f>
        <v>1.2215</v>
      </c>
      <c r="K11" s="61">
        <f t="shared" si="12"/>
        <v>9</v>
      </c>
      <c r="L11" s="60">
        <f>VLOOKUP($A11,'Return Data'!$B$7:$R$2292,12,0)</f>
        <v>-5.3312999999999997</v>
      </c>
      <c r="M11" s="61">
        <f t="shared" ref="M11" si="17">RANK(L11,L$8:L$16,0)</f>
        <v>7</v>
      </c>
      <c r="N11" s="60">
        <f>VLOOKUP($A11,'Return Data'!$B$7:$R$2292,13,0)</f>
        <v>-2.4333</v>
      </c>
      <c r="O11" s="61">
        <f t="shared" ref="O11:O15" si="18">RANK(N11,N$8:N$16,0)</f>
        <v>5</v>
      </c>
      <c r="P11" s="60">
        <f>VLOOKUP($A11,'Return Data'!$B$7:$R$2292,16,0)</f>
        <v>15.776400000000001</v>
      </c>
      <c r="Q11" s="62">
        <f t="shared" si="15"/>
        <v>6</v>
      </c>
    </row>
    <row r="12" spans="1:17" x14ac:dyDescent="0.3">
      <c r="A12" s="58" t="s">
        <v>1823</v>
      </c>
      <c r="B12" s="59">
        <f>VLOOKUP($A12,'Return Data'!$B$7:$R$2292,3,0)</f>
        <v>44817</v>
      </c>
      <c r="C12" s="60">
        <f>VLOOKUP($A12,'Return Data'!$B$7:$R$2292,4,0)</f>
        <v>11.945</v>
      </c>
      <c r="D12" s="60">
        <f>VLOOKUP($A12,'Return Data'!$B$7:$R$2292,8,0)</f>
        <v>2.3389000000000002</v>
      </c>
      <c r="E12" s="61">
        <f t="shared" si="5"/>
        <v>4</v>
      </c>
      <c r="F12" s="60">
        <f>VLOOKUP($A12,'Return Data'!$B$7:$R$2292,9,0)</f>
        <v>2.2250999999999999</v>
      </c>
      <c r="G12" s="61">
        <f t="shared" si="6"/>
        <v>5</v>
      </c>
      <c r="H12" s="60">
        <f>VLOOKUP($A12,'Return Data'!$B$7:$R$2292,10,0)</f>
        <v>16.151299999999999</v>
      </c>
      <c r="I12" s="61">
        <f t="shared" si="11"/>
        <v>4</v>
      </c>
      <c r="J12" s="60">
        <f>VLOOKUP($A12,'Return Data'!$B$7:$R$2292,11,0)</f>
        <v>3.0097</v>
      </c>
      <c r="K12" s="61">
        <f t="shared" si="12"/>
        <v>6</v>
      </c>
      <c r="L12" s="60">
        <f>VLOOKUP($A12,'Return Data'!$B$7:$R$2292,12,0)</f>
        <v>-2.4897999999999998</v>
      </c>
      <c r="M12" s="61">
        <f t="shared" si="13"/>
        <v>6</v>
      </c>
      <c r="N12" s="60">
        <f>VLOOKUP($A12,'Return Data'!$B$7:$R$2292,13,0)</f>
        <v>-4.2945000000000002</v>
      </c>
      <c r="O12" s="61">
        <f t="shared" si="18"/>
        <v>8</v>
      </c>
      <c r="P12" s="60">
        <f>VLOOKUP($A12,'Return Data'!$B$7:$R$2292,16,0)</f>
        <v>10.5806</v>
      </c>
      <c r="Q12" s="62">
        <f t="shared" si="15"/>
        <v>9</v>
      </c>
    </row>
    <row r="13" spans="1:17" x14ac:dyDescent="0.3">
      <c r="A13" s="58" t="s">
        <v>2043</v>
      </c>
      <c r="B13" s="59">
        <f>VLOOKUP($A13,'Return Data'!$B$7:$R$2292,3,0)</f>
        <v>44817</v>
      </c>
      <c r="C13" s="60">
        <f>VLOOKUP($A13,'Return Data'!$B$7:$R$2292,4,0)</f>
        <v>30.25</v>
      </c>
      <c r="D13" s="60">
        <f>VLOOKUP($A13,'Return Data'!$B$7:$R$2292,8,0)</f>
        <v>1.6396999999999999</v>
      </c>
      <c r="E13" s="61">
        <f t="shared" si="5"/>
        <v>6</v>
      </c>
      <c r="F13" s="60">
        <f>VLOOKUP($A13,'Return Data'!$B$7:$R$2292,9,0)</f>
        <v>1.8107</v>
      </c>
      <c r="G13" s="61">
        <f t="shared" si="6"/>
        <v>8</v>
      </c>
      <c r="H13" s="60">
        <f>VLOOKUP($A13,'Return Data'!$B$7:$R$2292,10,0)</f>
        <v>14.3019</v>
      </c>
      <c r="I13" s="61">
        <f t="shared" si="11"/>
        <v>6</v>
      </c>
      <c r="J13" s="60">
        <f>VLOOKUP($A13,'Return Data'!$B$7:$R$2292,11,0)</f>
        <v>6.9320000000000004</v>
      </c>
      <c r="K13" s="61">
        <f t="shared" si="12"/>
        <v>4</v>
      </c>
      <c r="L13" s="60">
        <f>VLOOKUP($A13,'Return Data'!$B$7:$R$2292,12,0)</f>
        <v>2.5806</v>
      </c>
      <c r="M13" s="61">
        <f t="shared" si="13"/>
        <v>2</v>
      </c>
      <c r="N13" s="60">
        <f>VLOOKUP($A13,'Return Data'!$B$7:$R$2292,13,0)</f>
        <v>1.0624</v>
      </c>
      <c r="O13" s="61">
        <f t="shared" si="18"/>
        <v>3</v>
      </c>
      <c r="P13" s="60">
        <f>VLOOKUP($A13,'Return Data'!$B$7:$R$2292,16,0)</f>
        <v>18.232800000000001</v>
      </c>
      <c r="Q13" s="62">
        <f t="shared" si="15"/>
        <v>3</v>
      </c>
    </row>
    <row r="14" spans="1:17" x14ac:dyDescent="0.3">
      <c r="A14" s="58" t="s">
        <v>1825</v>
      </c>
      <c r="B14" s="59">
        <f>VLOOKUP($A14,'Return Data'!$B$7:$R$2292,3,0)</f>
        <v>44817</v>
      </c>
      <c r="C14" s="60">
        <f>VLOOKUP($A14,'Return Data'!$B$7:$R$2292,4,0)</f>
        <v>22.623100000000001</v>
      </c>
      <c r="D14" s="60">
        <f>VLOOKUP($A14,'Return Data'!$B$7:$R$2292,8,0)</f>
        <v>5.6887999999999996</v>
      </c>
      <c r="E14" s="61">
        <f t="shared" si="5"/>
        <v>1</v>
      </c>
      <c r="F14" s="60">
        <f>VLOOKUP($A14,'Return Data'!$B$7:$R$2292,9,0)</f>
        <v>9.1969999999999992</v>
      </c>
      <c r="G14" s="61">
        <f t="shared" si="6"/>
        <v>1</v>
      </c>
      <c r="H14" s="60">
        <f>VLOOKUP($A14,'Return Data'!$B$7:$R$2292,10,0)</f>
        <v>25.2788</v>
      </c>
      <c r="I14" s="61">
        <f t="shared" si="11"/>
        <v>1</v>
      </c>
      <c r="J14" s="60">
        <f>VLOOKUP($A14,'Return Data'!$B$7:$R$2292,11,0)</f>
        <v>24.113800000000001</v>
      </c>
      <c r="K14" s="61">
        <f t="shared" si="12"/>
        <v>1</v>
      </c>
      <c r="L14" s="60">
        <f>VLOOKUP($A14,'Return Data'!$B$7:$R$2292,12,0)</f>
        <v>11.9961</v>
      </c>
      <c r="M14" s="61">
        <f t="shared" si="13"/>
        <v>1</v>
      </c>
      <c r="N14" s="60">
        <f>VLOOKUP($A14,'Return Data'!$B$7:$R$2292,13,0)</f>
        <v>25.7272</v>
      </c>
      <c r="O14" s="61">
        <f t="shared" si="18"/>
        <v>1</v>
      </c>
      <c r="P14" s="60">
        <f>VLOOKUP($A14,'Return Data'!$B$7:$R$2292,16,0)</f>
        <v>55.293900000000001</v>
      </c>
      <c r="Q14" s="62">
        <f t="shared" si="15"/>
        <v>1</v>
      </c>
    </row>
    <row r="15" spans="1:17" x14ac:dyDescent="0.3">
      <c r="A15" s="58" t="s">
        <v>51</v>
      </c>
      <c r="B15" s="59">
        <f>VLOOKUP($A15,'Return Data'!$B$7:$R$2292,3,0)</f>
        <v>44817</v>
      </c>
      <c r="C15" s="60">
        <f>VLOOKUP($A15,'Return Data'!$B$7:$R$2292,4,0)</f>
        <v>17.09</v>
      </c>
      <c r="D15" s="60">
        <f>VLOOKUP($A15,'Return Data'!$B$7:$R$2292,8,0)</f>
        <v>1.3642000000000001</v>
      </c>
      <c r="E15" s="61">
        <f t="shared" si="5"/>
        <v>8</v>
      </c>
      <c r="F15" s="60">
        <f>VLOOKUP($A15,'Return Data'!$B$7:$R$2292,9,0)</f>
        <v>2.6425999999999998</v>
      </c>
      <c r="G15" s="61">
        <f t="shared" si="6"/>
        <v>4</v>
      </c>
      <c r="H15" s="60">
        <f>VLOOKUP($A15,'Return Data'!$B$7:$R$2292,10,0)</f>
        <v>15.084199999999999</v>
      </c>
      <c r="I15" s="61">
        <f t="shared" si="11"/>
        <v>5</v>
      </c>
      <c r="J15" s="60">
        <f>VLOOKUP($A15,'Return Data'!$B$7:$R$2292,11,0)</f>
        <v>8.1646000000000001</v>
      </c>
      <c r="K15" s="61">
        <f t="shared" si="12"/>
        <v>2</v>
      </c>
      <c r="L15" s="60">
        <f>VLOOKUP($A15,'Return Data'!$B$7:$R$2292,12,0)</f>
        <v>0.2346</v>
      </c>
      <c r="M15" s="61">
        <f t="shared" si="13"/>
        <v>3</v>
      </c>
      <c r="N15" s="60">
        <f>VLOOKUP($A15,'Return Data'!$B$7:$R$2292,13,0)</f>
        <v>-0.52390000000000003</v>
      </c>
      <c r="O15" s="61">
        <f t="shared" si="18"/>
        <v>4</v>
      </c>
      <c r="P15" s="60">
        <f>VLOOKUP($A15,'Return Data'!$B$7:$R$2292,16,0)</f>
        <v>18.385000000000002</v>
      </c>
      <c r="Q15" s="62">
        <f t="shared" si="15"/>
        <v>2</v>
      </c>
    </row>
    <row r="16" spans="1:17" x14ac:dyDescent="0.3">
      <c r="A16" s="58" t="s">
        <v>52</v>
      </c>
      <c r="B16" s="59">
        <f>VLOOKUP($A16,'Return Data'!$B$7:$R$2292,3,0)</f>
        <v>44817</v>
      </c>
      <c r="C16" s="60">
        <f>VLOOKUP($A16,'Return Data'!$B$7:$R$2292,4,0)</f>
        <v>743.93349638686095</v>
      </c>
      <c r="D16" s="60">
        <f>VLOOKUP($A16,'Return Data'!$B$7:$R$2292,8,0)</f>
        <v>1.4823999999999999</v>
      </c>
      <c r="E16" s="61">
        <f t="shared" si="5"/>
        <v>7</v>
      </c>
      <c r="F16" s="60">
        <f>VLOOKUP($A16,'Return Data'!$B$7:$R$2292,9,0)</f>
        <v>2.1941000000000002</v>
      </c>
      <c r="G16" s="61">
        <f t="shared" si="6"/>
        <v>7</v>
      </c>
      <c r="H16" s="60">
        <f>VLOOKUP($A16,'Return Data'!$B$7:$R$2292,10,0)</f>
        <v>16.555199999999999</v>
      </c>
      <c r="I16" s="61">
        <f t="shared" si="11"/>
        <v>3</v>
      </c>
      <c r="J16" s="60">
        <f>VLOOKUP($A16,'Return Data'!$B$7:$R$2292,11,0)</f>
        <v>7.9871999999999996</v>
      </c>
      <c r="K16" s="61">
        <f t="shared" si="12"/>
        <v>3</v>
      </c>
      <c r="L16" s="60">
        <f>VLOOKUP($A16,'Return Data'!$B$7:$R$2292,12,0)</f>
        <v>0.1474</v>
      </c>
      <c r="M16" s="61">
        <f t="shared" si="13"/>
        <v>4</v>
      </c>
      <c r="N16" s="60">
        <f>VLOOKUP($A16,'Return Data'!$B$7:$R$2292,13,0)</f>
        <v>3.2968999999999999</v>
      </c>
      <c r="O16" s="61">
        <f t="shared" si="14"/>
        <v>2</v>
      </c>
      <c r="P16" s="60">
        <f>VLOOKUP($A16,'Return Data'!$B$7:$R$2292,16,0)</f>
        <v>14.551500000000001</v>
      </c>
      <c r="Q16" s="62">
        <f t="shared" si="15"/>
        <v>7</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2.3028777777777778</v>
      </c>
      <c r="E18" s="69"/>
      <c r="F18" s="70">
        <f>AVERAGE(F8:F16)</f>
        <v>2.7980333333333332</v>
      </c>
      <c r="G18" s="69"/>
      <c r="H18" s="70">
        <f>AVERAGE(H8:H16)</f>
        <v>16.124377777777777</v>
      </c>
      <c r="I18" s="69"/>
      <c r="J18" s="70">
        <f>AVERAGE(J8:J16)</f>
        <v>6.9260666666666673</v>
      </c>
      <c r="K18" s="69"/>
      <c r="L18" s="70">
        <f>AVERAGE(L8:L16)</f>
        <v>-1.3347999999999998</v>
      </c>
      <c r="M18" s="69"/>
      <c r="N18" s="70">
        <f>AVERAGE(N8:N16)</f>
        <v>0.717377777777778</v>
      </c>
      <c r="O18" s="69"/>
      <c r="P18" s="70">
        <f>AVERAGE(P8:P16)</f>
        <v>20.191722222222221</v>
      </c>
      <c r="Q18" s="71"/>
    </row>
    <row r="19" spans="1:17" x14ac:dyDescent="0.3">
      <c r="A19" s="68" t="s">
        <v>28</v>
      </c>
      <c r="B19" s="69"/>
      <c r="C19" s="69"/>
      <c r="D19" s="70">
        <f>MIN(D8:D16)</f>
        <v>0.2651</v>
      </c>
      <c r="E19" s="69"/>
      <c r="F19" s="70">
        <f>MIN(F8:F16)</f>
        <v>-1.1757</v>
      </c>
      <c r="G19" s="69"/>
      <c r="H19" s="70">
        <f>MIN(H8:H16)</f>
        <v>12.574400000000001</v>
      </c>
      <c r="I19" s="69"/>
      <c r="J19" s="70">
        <f>MIN(J8:J16)</f>
        <v>1.2215</v>
      </c>
      <c r="K19" s="69"/>
      <c r="L19" s="70">
        <f>MIN(L8:L16)</f>
        <v>-9.5096000000000007</v>
      </c>
      <c r="M19" s="69"/>
      <c r="N19" s="70">
        <f>MIN(N8:N16)</f>
        <v>-8.7454999999999998</v>
      </c>
      <c r="O19" s="69"/>
      <c r="P19" s="70">
        <f>MIN(P8:P16)</f>
        <v>10.5806</v>
      </c>
      <c r="Q19" s="71"/>
    </row>
    <row r="20" spans="1:17" ht="15" thickBot="1" x14ac:dyDescent="0.35">
      <c r="A20" s="72" t="s">
        <v>29</v>
      </c>
      <c r="B20" s="73"/>
      <c r="C20" s="73"/>
      <c r="D20" s="74">
        <f>MAX(D8:D16)</f>
        <v>5.6887999999999996</v>
      </c>
      <c r="E20" s="73"/>
      <c r="F20" s="74">
        <f>MAX(F8:F16)</f>
        <v>9.1969999999999992</v>
      </c>
      <c r="G20" s="73"/>
      <c r="H20" s="74">
        <f>MAX(H8:H16)</f>
        <v>25.2788</v>
      </c>
      <c r="I20" s="73"/>
      <c r="J20" s="74">
        <f>MAX(J8:J16)</f>
        <v>24.113800000000001</v>
      </c>
      <c r="K20" s="73"/>
      <c r="L20" s="74">
        <f>MAX(L8:L16)</f>
        <v>11.9961</v>
      </c>
      <c r="M20" s="73"/>
      <c r="N20" s="74">
        <f>MAX(N8:N16)</f>
        <v>25.7272</v>
      </c>
      <c r="O20" s="73"/>
      <c r="P20" s="74">
        <f>MAX(P8:P16)</f>
        <v>55.293900000000001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44817</v>
      </c>
      <c r="C8" s="60">
        <f>VLOOKUP($A8,'Return Data'!$B$7:$R$2292,4,0)</f>
        <v>41.375399999999999</v>
      </c>
      <c r="D8" s="60">
        <f>VLOOKUP($A8,'Return Data'!$B$7:$R$2292,9,0)</f>
        <v>8.3614999999999995</v>
      </c>
      <c r="E8" s="61">
        <f t="shared" ref="E8:E31" si="0">RANK(D8,D$8:D$31,0)</f>
        <v>3</v>
      </c>
      <c r="F8" s="60">
        <f>VLOOKUP($A8,'Return Data'!$B$7:$R$2292,10,0)</f>
        <v>9.3445</v>
      </c>
      <c r="G8" s="61">
        <f t="shared" ref="G8:G31" si="1">RANK(F8,F$8:F$31,0)</f>
        <v>3</v>
      </c>
      <c r="H8" s="60">
        <f>VLOOKUP($A8,'Return Data'!$B$7:$R$2292,11,0)</f>
        <v>5.2709999999999999</v>
      </c>
      <c r="I8" s="61">
        <f t="shared" ref="I8:I31" si="2">RANK(H8,H$8:H$31,0)</f>
        <v>3</v>
      </c>
      <c r="J8" s="60">
        <f>VLOOKUP($A8,'Return Data'!$B$7:$R$2292,12,0)</f>
        <v>4.4867999999999997</v>
      </c>
      <c r="K8" s="61">
        <f t="shared" ref="K8:K31" si="3">RANK(J8,J$8:J$31,0)</f>
        <v>3</v>
      </c>
      <c r="L8" s="60">
        <f>VLOOKUP($A8,'Return Data'!$B$7:$R$2292,13,0)</f>
        <v>4.2702999999999998</v>
      </c>
      <c r="M8" s="61">
        <f t="shared" ref="M8:M31" si="4">RANK(L8,L$8:L$31,0)</f>
        <v>6</v>
      </c>
      <c r="N8" s="60">
        <f>VLOOKUP($A8,'Return Data'!$B$7:$R$2292,17,0)</f>
        <v>5.4683000000000002</v>
      </c>
      <c r="O8" s="61">
        <f t="shared" ref="O8:O31" si="5">RANK(N8,N$8:N$31,0)</f>
        <v>6</v>
      </c>
      <c r="P8" s="60">
        <f>VLOOKUP($A8,'Return Data'!$B$7:$R$2292,14,0)</f>
        <v>7.1882999999999999</v>
      </c>
      <c r="Q8" s="61">
        <f t="shared" ref="Q8:Q23" si="6">RANK(P8,P$8:P$31,0)</f>
        <v>6</v>
      </c>
      <c r="R8" s="60">
        <f>VLOOKUP($A8,'Return Data'!$B$7:$R$2292,16,0)</f>
        <v>8.8290000000000006</v>
      </c>
      <c r="S8" s="62">
        <f t="shared" ref="S8:S31" si="7">RANK(R8,R$8:R$31,0)</f>
        <v>1</v>
      </c>
    </row>
    <row r="9" spans="1:19" x14ac:dyDescent="0.3">
      <c r="A9" s="77" t="s">
        <v>1302</v>
      </c>
      <c r="B9" s="59">
        <f>VLOOKUP($A9,'Return Data'!$B$7:$R$2292,3,0)</f>
        <v>44817</v>
      </c>
      <c r="C9" s="60">
        <f>VLOOKUP($A9,'Return Data'!$B$7:$R$2292,4,0)</f>
        <v>27.122199999999999</v>
      </c>
      <c r="D9" s="60">
        <f>VLOOKUP($A9,'Return Data'!$B$7:$R$2292,9,0)</f>
        <v>7.4074</v>
      </c>
      <c r="E9" s="61">
        <f t="shared" si="0"/>
        <v>7</v>
      </c>
      <c r="F9" s="60">
        <f>VLOOKUP($A9,'Return Data'!$B$7:$R$2292,10,0)</f>
        <v>8.1219000000000001</v>
      </c>
      <c r="G9" s="61">
        <f t="shared" si="1"/>
        <v>9</v>
      </c>
      <c r="H9" s="60">
        <f>VLOOKUP($A9,'Return Data'!$B$7:$R$2292,11,0)</f>
        <v>4.3002000000000002</v>
      </c>
      <c r="I9" s="61">
        <f t="shared" si="2"/>
        <v>4</v>
      </c>
      <c r="J9" s="60">
        <f>VLOOKUP($A9,'Return Data'!$B$7:$R$2292,12,0)</f>
        <v>3.8824999999999998</v>
      </c>
      <c r="K9" s="61">
        <f t="shared" si="3"/>
        <v>4</v>
      </c>
      <c r="L9" s="60">
        <f>VLOOKUP($A9,'Return Data'!$B$7:$R$2292,13,0)</f>
        <v>3.7709999999999999</v>
      </c>
      <c r="M9" s="61">
        <f t="shared" si="4"/>
        <v>7</v>
      </c>
      <c r="N9" s="60">
        <f>VLOOKUP($A9,'Return Data'!$B$7:$R$2292,17,0)</f>
        <v>4.8975</v>
      </c>
      <c r="O9" s="61">
        <f t="shared" si="5"/>
        <v>9</v>
      </c>
      <c r="P9" s="60">
        <f>VLOOKUP($A9,'Return Data'!$B$7:$R$2292,14,0)</f>
        <v>6.7807000000000004</v>
      </c>
      <c r="Q9" s="61">
        <f t="shared" si="6"/>
        <v>9</v>
      </c>
      <c r="R9" s="60">
        <f>VLOOKUP($A9,'Return Data'!$B$7:$R$2292,16,0)</f>
        <v>8.2885000000000009</v>
      </c>
      <c r="S9" s="62">
        <f t="shared" si="7"/>
        <v>3</v>
      </c>
    </row>
    <row r="10" spans="1:19" x14ac:dyDescent="0.3">
      <c r="A10" s="77" t="s">
        <v>1988</v>
      </c>
      <c r="B10" s="59">
        <f>VLOOKUP($A10,'Return Data'!$B$7:$R$2292,3,0)</f>
        <v>44817</v>
      </c>
      <c r="C10" s="60">
        <f>VLOOKUP($A10,'Return Data'!$B$7:$R$2292,4,0)</f>
        <v>25.4955</v>
      </c>
      <c r="D10" s="60">
        <f>VLOOKUP($A10,'Return Data'!$B$7:$R$2292,9,0)</f>
        <v>6.9497</v>
      </c>
      <c r="E10" s="61">
        <f t="shared" si="0"/>
        <v>8</v>
      </c>
      <c r="F10" s="60">
        <f>VLOOKUP($A10,'Return Data'!$B$7:$R$2292,10,0)</f>
        <v>7.8617999999999997</v>
      </c>
      <c r="G10" s="61">
        <f t="shared" si="1"/>
        <v>10</v>
      </c>
      <c r="H10" s="60">
        <f>VLOOKUP($A10,'Return Data'!$B$7:$R$2292,11,0)</f>
        <v>2.5989</v>
      </c>
      <c r="I10" s="61">
        <f t="shared" si="2"/>
        <v>18</v>
      </c>
      <c r="J10" s="60">
        <f>VLOOKUP($A10,'Return Data'!$B$7:$R$2292,12,0)</f>
        <v>2.7822</v>
      </c>
      <c r="K10" s="61">
        <f t="shared" si="3"/>
        <v>16</v>
      </c>
      <c r="L10" s="60">
        <f>VLOOKUP($A10,'Return Data'!$B$7:$R$2292,13,0)</f>
        <v>2.9367999999999999</v>
      </c>
      <c r="M10" s="61">
        <f t="shared" si="4"/>
        <v>16</v>
      </c>
      <c r="N10" s="60">
        <f>VLOOKUP($A10,'Return Data'!$B$7:$R$2292,17,0)</f>
        <v>4.2835999999999999</v>
      </c>
      <c r="O10" s="61">
        <f t="shared" si="5"/>
        <v>16</v>
      </c>
      <c r="P10" s="60">
        <f>VLOOKUP($A10,'Return Data'!$B$7:$R$2292,14,0)</f>
        <v>5.7289000000000003</v>
      </c>
      <c r="Q10" s="61">
        <f t="shared" si="6"/>
        <v>19</v>
      </c>
      <c r="R10" s="60">
        <f>VLOOKUP($A10,'Return Data'!$B$7:$R$2292,16,0)</f>
        <v>8.0861999999999998</v>
      </c>
      <c r="S10" s="62">
        <f t="shared" si="7"/>
        <v>7</v>
      </c>
    </row>
    <row r="11" spans="1:19" x14ac:dyDescent="0.3">
      <c r="A11" s="77" t="s">
        <v>2037</v>
      </c>
      <c r="B11" s="59">
        <f>VLOOKUP($A11,'Return Data'!$B$7:$R$2292,3,0)</f>
        <v>44817</v>
      </c>
      <c r="C11" s="60">
        <f>VLOOKUP($A11,'Return Data'!$B$7:$R$2292,4,0)</f>
        <v>21.9679</v>
      </c>
      <c r="D11" s="60">
        <f>VLOOKUP($A11,'Return Data'!$B$7:$R$2292,9,0)</f>
        <v>6.0759999999999996</v>
      </c>
      <c r="E11" s="61">
        <f t="shared" si="0"/>
        <v>15</v>
      </c>
      <c r="F11" s="60">
        <f>VLOOKUP($A11,'Return Data'!$B$7:$R$2292,10,0)</f>
        <v>7.0789999999999997</v>
      </c>
      <c r="G11" s="61">
        <f t="shared" si="1"/>
        <v>16</v>
      </c>
      <c r="H11" s="60">
        <f>VLOOKUP($A11,'Return Data'!$B$7:$R$2292,11,0)</f>
        <v>32.977899999999998</v>
      </c>
      <c r="I11" s="61">
        <f t="shared" si="2"/>
        <v>1</v>
      </c>
      <c r="J11" s="60">
        <f>VLOOKUP($A11,'Return Data'!$B$7:$R$2292,12,0)</f>
        <v>23.2057</v>
      </c>
      <c r="K11" s="61">
        <f t="shared" si="3"/>
        <v>1</v>
      </c>
      <c r="L11" s="60">
        <f>VLOOKUP($A11,'Return Data'!$B$7:$R$2292,13,0)</f>
        <v>18.083500000000001</v>
      </c>
      <c r="M11" s="61">
        <f t="shared" si="4"/>
        <v>1</v>
      </c>
      <c r="N11" s="60">
        <f>VLOOKUP($A11,'Return Data'!$B$7:$R$2292,17,0)</f>
        <v>11.227600000000001</v>
      </c>
      <c r="O11" s="61">
        <f t="shared" si="5"/>
        <v>2</v>
      </c>
      <c r="P11" s="60">
        <f>VLOOKUP($A11,'Return Data'!$B$7:$R$2292,14,0)</f>
        <v>7.4295999999999998</v>
      </c>
      <c r="Q11" s="61">
        <f t="shared" si="6"/>
        <v>4</v>
      </c>
      <c r="R11" s="60">
        <f>VLOOKUP($A11,'Return Data'!$B$7:$R$2292,16,0)</f>
        <v>5.9485000000000001</v>
      </c>
      <c r="S11" s="62">
        <f t="shared" si="7"/>
        <v>24</v>
      </c>
    </row>
    <row r="12" spans="1:19" x14ac:dyDescent="0.3">
      <c r="A12" s="77" t="s">
        <v>1306</v>
      </c>
      <c r="B12" s="59">
        <f>VLOOKUP($A12,'Return Data'!$B$7:$R$2292,3,0)</f>
        <v>44817</v>
      </c>
      <c r="C12" s="60">
        <f>VLOOKUP($A12,'Return Data'!$B$7:$R$2292,4,0)</f>
        <v>22.6831</v>
      </c>
      <c r="D12" s="60">
        <f>VLOOKUP($A12,'Return Data'!$B$7:$R$2292,9,0)</f>
        <v>5.1166999999999998</v>
      </c>
      <c r="E12" s="61">
        <f t="shared" si="0"/>
        <v>22</v>
      </c>
      <c r="F12" s="60">
        <f>VLOOKUP($A12,'Return Data'!$B$7:$R$2292,10,0)</f>
        <v>6.8791000000000002</v>
      </c>
      <c r="G12" s="61">
        <f t="shared" si="1"/>
        <v>18</v>
      </c>
      <c r="H12" s="60">
        <f>VLOOKUP($A12,'Return Data'!$B$7:$R$2292,11,0)</f>
        <v>3.0183</v>
      </c>
      <c r="I12" s="61">
        <f t="shared" si="2"/>
        <v>15</v>
      </c>
      <c r="J12" s="60">
        <f>VLOOKUP($A12,'Return Data'!$B$7:$R$2292,12,0)</f>
        <v>2.8039000000000001</v>
      </c>
      <c r="K12" s="61">
        <f t="shared" si="3"/>
        <v>15</v>
      </c>
      <c r="L12" s="60">
        <f>VLOOKUP($A12,'Return Data'!$B$7:$R$2292,13,0)</f>
        <v>2.7119</v>
      </c>
      <c r="M12" s="61">
        <f t="shared" si="4"/>
        <v>19</v>
      </c>
      <c r="N12" s="60">
        <f>VLOOKUP($A12,'Return Data'!$B$7:$R$2292,17,0)</f>
        <v>4.0095999999999998</v>
      </c>
      <c r="O12" s="61">
        <f t="shared" si="5"/>
        <v>22</v>
      </c>
      <c r="P12" s="60">
        <f>VLOOKUP($A12,'Return Data'!$B$7:$R$2292,14,0)</f>
        <v>5.7106000000000003</v>
      </c>
      <c r="Q12" s="61">
        <f t="shared" si="6"/>
        <v>20</v>
      </c>
      <c r="R12" s="60">
        <f>VLOOKUP($A12,'Return Data'!$B$7:$R$2292,16,0)</f>
        <v>7.2584</v>
      </c>
      <c r="S12" s="62">
        <f t="shared" si="7"/>
        <v>18</v>
      </c>
    </row>
    <row r="13" spans="1:19" x14ac:dyDescent="0.3">
      <c r="A13" s="77" t="s">
        <v>1308</v>
      </c>
      <c r="B13" s="59">
        <f>VLOOKUP($A13,'Return Data'!$B$7:$R$2292,3,0)</f>
        <v>44817</v>
      </c>
      <c r="C13" s="60">
        <f>VLOOKUP($A13,'Return Data'!$B$7:$R$2292,4,0)</f>
        <v>41.0261</v>
      </c>
      <c r="D13" s="60">
        <f>VLOOKUP($A13,'Return Data'!$B$7:$R$2292,9,0)</f>
        <v>5.2201000000000004</v>
      </c>
      <c r="E13" s="61">
        <f t="shared" si="0"/>
        <v>20</v>
      </c>
      <c r="F13" s="60">
        <f>VLOOKUP($A13,'Return Data'!$B$7:$R$2292,10,0)</f>
        <v>6.8928000000000003</v>
      </c>
      <c r="G13" s="61">
        <f t="shared" si="1"/>
        <v>17</v>
      </c>
      <c r="H13" s="60">
        <f>VLOOKUP($A13,'Return Data'!$B$7:$R$2292,11,0)</f>
        <v>3.1265999999999998</v>
      </c>
      <c r="I13" s="61">
        <f t="shared" si="2"/>
        <v>14</v>
      </c>
      <c r="J13" s="60">
        <f>VLOOKUP($A13,'Return Data'!$B$7:$R$2292,12,0)</f>
        <v>3.0261999999999998</v>
      </c>
      <c r="K13" s="61">
        <f t="shared" si="3"/>
        <v>13</v>
      </c>
      <c r="L13" s="60">
        <f>VLOOKUP($A13,'Return Data'!$B$7:$R$2292,13,0)</f>
        <v>2.8043</v>
      </c>
      <c r="M13" s="61">
        <f t="shared" si="4"/>
        <v>18</v>
      </c>
      <c r="N13" s="60">
        <f>VLOOKUP($A13,'Return Data'!$B$7:$R$2292,17,0)</f>
        <v>4.3000999999999996</v>
      </c>
      <c r="O13" s="61">
        <f t="shared" si="5"/>
        <v>15</v>
      </c>
      <c r="P13" s="60">
        <f>VLOOKUP($A13,'Return Data'!$B$7:$R$2292,14,0)</f>
        <v>6.0092999999999996</v>
      </c>
      <c r="Q13" s="61">
        <f t="shared" si="6"/>
        <v>15</v>
      </c>
      <c r="R13" s="60">
        <f>VLOOKUP($A13,'Return Data'!$B$7:$R$2292,16,0)</f>
        <v>7.93</v>
      </c>
      <c r="S13" s="62">
        <f t="shared" si="7"/>
        <v>9</v>
      </c>
    </row>
    <row r="14" spans="1:19" x14ac:dyDescent="0.3">
      <c r="A14" s="77" t="s">
        <v>1318</v>
      </c>
      <c r="B14" s="59">
        <f>VLOOKUP($A14,'Return Data'!$B$7:$R$2292,3,0)</f>
        <v>44817</v>
      </c>
      <c r="C14" s="60">
        <f>VLOOKUP($A14,'Return Data'!$B$7:$R$2292,4,0)</f>
        <v>4736.5735000000004</v>
      </c>
      <c r="D14" s="60">
        <f>VLOOKUP($A14,'Return Data'!$B$7:$R$2292,9,0)</f>
        <v>-8.5739000000000001</v>
      </c>
      <c r="E14" s="61">
        <f t="shared" si="0"/>
        <v>24</v>
      </c>
      <c r="F14" s="60">
        <f>VLOOKUP($A14,'Return Data'!$B$7:$R$2292,10,0)</f>
        <v>3.3708</v>
      </c>
      <c r="G14" s="61">
        <f t="shared" si="1"/>
        <v>24</v>
      </c>
      <c r="H14" s="60">
        <f>VLOOKUP($A14,'Return Data'!$B$7:$R$2292,11,0)</f>
        <v>1.0164</v>
      </c>
      <c r="I14" s="61">
        <f t="shared" si="2"/>
        <v>24</v>
      </c>
      <c r="J14" s="60">
        <f>VLOOKUP($A14,'Return Data'!$B$7:$R$2292,12,0)</f>
        <v>0.59489999999999998</v>
      </c>
      <c r="K14" s="61">
        <f t="shared" si="3"/>
        <v>24</v>
      </c>
      <c r="L14" s="60">
        <f>VLOOKUP($A14,'Return Data'!$B$7:$R$2292,13,0)</f>
        <v>9.0213999999999999</v>
      </c>
      <c r="M14" s="61">
        <f t="shared" si="4"/>
        <v>3</v>
      </c>
      <c r="N14" s="60">
        <f>VLOOKUP($A14,'Return Data'!$B$7:$R$2292,17,0)</f>
        <v>11.617000000000001</v>
      </c>
      <c r="O14" s="61">
        <f t="shared" si="5"/>
        <v>1</v>
      </c>
      <c r="P14" s="60">
        <f>VLOOKUP($A14,'Return Data'!$B$7:$R$2292,14,0)</f>
        <v>3.3201999999999998</v>
      </c>
      <c r="Q14" s="61">
        <f t="shared" si="6"/>
        <v>23</v>
      </c>
      <c r="R14" s="60">
        <f>VLOOKUP($A14,'Return Data'!$B$7:$R$2292,16,0)</f>
        <v>7.7111999999999998</v>
      </c>
      <c r="S14" s="62">
        <f t="shared" si="7"/>
        <v>13</v>
      </c>
    </row>
    <row r="15" spans="1:19" x14ac:dyDescent="0.3">
      <c r="A15" s="77" t="s">
        <v>1320</v>
      </c>
      <c r="B15" s="59">
        <f>VLOOKUP($A15,'Return Data'!$B$7:$R$2292,3,0)</f>
        <v>44817</v>
      </c>
      <c r="C15" s="60">
        <f>VLOOKUP($A15,'Return Data'!$B$7:$R$2292,4,0)</f>
        <v>26.606999999999999</v>
      </c>
      <c r="D15" s="60">
        <f>VLOOKUP($A15,'Return Data'!$B$7:$R$2292,9,0)</f>
        <v>7.4172000000000002</v>
      </c>
      <c r="E15" s="61">
        <f t="shared" si="0"/>
        <v>6</v>
      </c>
      <c r="F15" s="60">
        <f>VLOOKUP($A15,'Return Data'!$B$7:$R$2292,10,0)</f>
        <v>8.3119999999999994</v>
      </c>
      <c r="G15" s="61">
        <f t="shared" si="1"/>
        <v>6</v>
      </c>
      <c r="H15" s="60">
        <f>VLOOKUP($A15,'Return Data'!$B$7:$R$2292,11,0)</f>
        <v>3.7629000000000001</v>
      </c>
      <c r="I15" s="61">
        <f t="shared" si="2"/>
        <v>6</v>
      </c>
      <c r="J15" s="60">
        <f>VLOOKUP($A15,'Return Data'!$B$7:$R$2292,12,0)</f>
        <v>3.1781999999999999</v>
      </c>
      <c r="K15" s="61">
        <f t="shared" si="3"/>
        <v>10</v>
      </c>
      <c r="L15" s="60">
        <f>VLOOKUP($A15,'Return Data'!$B$7:$R$2292,13,0)</f>
        <v>3.3553999999999999</v>
      </c>
      <c r="M15" s="61">
        <f t="shared" si="4"/>
        <v>10</v>
      </c>
      <c r="N15" s="60">
        <f>VLOOKUP($A15,'Return Data'!$B$7:$R$2292,17,0)</f>
        <v>4.9184999999999999</v>
      </c>
      <c r="O15" s="61">
        <f t="shared" si="5"/>
        <v>8</v>
      </c>
      <c r="P15" s="60">
        <f>VLOOKUP($A15,'Return Data'!$B$7:$R$2292,14,0)</f>
        <v>6.8575999999999997</v>
      </c>
      <c r="Q15" s="61">
        <f t="shared" si="6"/>
        <v>7</v>
      </c>
      <c r="R15" s="60">
        <f>VLOOKUP($A15,'Return Data'!$B$7:$R$2292,16,0)</f>
        <v>8.1425999999999998</v>
      </c>
      <c r="S15" s="62">
        <f t="shared" si="7"/>
        <v>6</v>
      </c>
    </row>
    <row r="16" spans="1:19" x14ac:dyDescent="0.3">
      <c r="A16" s="77" t="s">
        <v>1322</v>
      </c>
      <c r="B16" s="59">
        <f>VLOOKUP($A16,'Return Data'!$B$7:$R$2292,3,0)</f>
        <v>44817</v>
      </c>
      <c r="C16" s="60">
        <f>VLOOKUP($A16,'Return Data'!$B$7:$R$2292,4,0)</f>
        <v>35.345199999999998</v>
      </c>
      <c r="D16" s="60">
        <f>VLOOKUP($A16,'Return Data'!$B$7:$R$2292,9,0)</f>
        <v>5.4180999999999999</v>
      </c>
      <c r="E16" s="61">
        <f t="shared" si="0"/>
        <v>18</v>
      </c>
      <c r="F16" s="60">
        <f>VLOOKUP($A16,'Return Data'!$B$7:$R$2292,10,0)</f>
        <v>6.3800999999999997</v>
      </c>
      <c r="G16" s="61">
        <f t="shared" si="1"/>
        <v>23</v>
      </c>
      <c r="H16" s="60">
        <f>VLOOKUP($A16,'Return Data'!$B$7:$R$2292,11,0)</f>
        <v>2.3462000000000001</v>
      </c>
      <c r="I16" s="61">
        <f t="shared" si="2"/>
        <v>22</v>
      </c>
      <c r="J16" s="60">
        <f>VLOOKUP($A16,'Return Data'!$B$7:$R$2292,12,0)</f>
        <v>2.4390000000000001</v>
      </c>
      <c r="K16" s="61">
        <f t="shared" si="3"/>
        <v>20</v>
      </c>
      <c r="L16" s="60">
        <f>VLOOKUP($A16,'Return Data'!$B$7:$R$2292,13,0)</f>
        <v>2.5001000000000002</v>
      </c>
      <c r="M16" s="61">
        <f t="shared" si="4"/>
        <v>22</v>
      </c>
      <c r="N16" s="60">
        <f>VLOOKUP($A16,'Return Data'!$B$7:$R$2292,17,0)</f>
        <v>4.2431000000000001</v>
      </c>
      <c r="O16" s="61">
        <f t="shared" si="5"/>
        <v>17</v>
      </c>
      <c r="P16" s="60">
        <f>VLOOKUP($A16,'Return Data'!$B$7:$R$2292,14,0)</f>
        <v>4.8895999999999997</v>
      </c>
      <c r="Q16" s="61">
        <f t="shared" si="6"/>
        <v>21</v>
      </c>
      <c r="R16" s="60">
        <f>VLOOKUP($A16,'Return Data'!$B$7:$R$2292,16,0)</f>
        <v>6.4621000000000004</v>
      </c>
      <c r="S16" s="62">
        <f t="shared" si="7"/>
        <v>23</v>
      </c>
    </row>
    <row r="17" spans="1:19" x14ac:dyDescent="0.3">
      <c r="A17" s="77" t="s">
        <v>1324</v>
      </c>
      <c r="B17" s="59">
        <f>VLOOKUP($A17,'Return Data'!$B$7:$R$2292,3,0)</f>
        <v>44817</v>
      </c>
      <c r="C17" s="60">
        <f>VLOOKUP($A17,'Return Data'!$B$7:$R$2292,4,0)</f>
        <v>52.429900000000004</v>
      </c>
      <c r="D17" s="60">
        <f>VLOOKUP($A17,'Return Data'!$B$7:$R$2292,9,0)</f>
        <v>11.7746</v>
      </c>
      <c r="E17" s="61">
        <f t="shared" si="0"/>
        <v>1</v>
      </c>
      <c r="F17" s="60">
        <f>VLOOKUP($A17,'Return Data'!$B$7:$R$2292,10,0)</f>
        <v>11.733000000000001</v>
      </c>
      <c r="G17" s="61">
        <f t="shared" si="1"/>
        <v>1</v>
      </c>
      <c r="H17" s="60">
        <f>VLOOKUP($A17,'Return Data'!$B$7:$R$2292,11,0)</f>
        <v>6.3930999999999996</v>
      </c>
      <c r="I17" s="61">
        <f t="shared" si="2"/>
        <v>2</v>
      </c>
      <c r="J17" s="60">
        <f>VLOOKUP($A17,'Return Data'!$B$7:$R$2292,12,0)</f>
        <v>4.7458</v>
      </c>
      <c r="K17" s="61">
        <f t="shared" si="3"/>
        <v>2</v>
      </c>
      <c r="L17" s="60">
        <f>VLOOKUP($A17,'Return Data'!$B$7:$R$2292,13,0)</f>
        <v>4.6424000000000003</v>
      </c>
      <c r="M17" s="61">
        <f t="shared" si="4"/>
        <v>5</v>
      </c>
      <c r="N17" s="60">
        <f>VLOOKUP($A17,'Return Data'!$B$7:$R$2292,17,0)</f>
        <v>5.6923000000000004</v>
      </c>
      <c r="O17" s="61">
        <f t="shared" si="5"/>
        <v>5</v>
      </c>
      <c r="P17" s="60">
        <f>VLOOKUP($A17,'Return Data'!$B$7:$R$2292,14,0)</f>
        <v>7.4126000000000003</v>
      </c>
      <c r="Q17" s="61">
        <f t="shared" si="6"/>
        <v>5</v>
      </c>
      <c r="R17" s="60">
        <f>VLOOKUP($A17,'Return Data'!$B$7:$R$2292,16,0)</f>
        <v>8.6507000000000005</v>
      </c>
      <c r="S17" s="62">
        <f t="shared" si="7"/>
        <v>2</v>
      </c>
    </row>
    <row r="18" spans="1:19" x14ac:dyDescent="0.3">
      <c r="A18" s="77" t="s">
        <v>1326</v>
      </c>
      <c r="B18" s="59">
        <f>VLOOKUP($A18,'Return Data'!$B$7:$R$2292,3,0)</f>
        <v>44817</v>
      </c>
      <c r="C18" s="60">
        <f>VLOOKUP($A18,'Return Data'!$B$7:$R$2292,4,0)</f>
        <v>24.420999999999999</v>
      </c>
      <c r="D18" s="60">
        <f>VLOOKUP($A18,'Return Data'!$B$7:$R$2292,9,0)</f>
        <v>6.3498999999999999</v>
      </c>
      <c r="E18" s="61">
        <f t="shared" si="0"/>
        <v>12</v>
      </c>
      <c r="F18" s="60">
        <f>VLOOKUP($A18,'Return Data'!$B$7:$R$2292,10,0)</f>
        <v>8.9948999999999995</v>
      </c>
      <c r="G18" s="61">
        <f t="shared" si="1"/>
        <v>4</v>
      </c>
      <c r="H18" s="60">
        <f>VLOOKUP($A18,'Return Data'!$B$7:$R$2292,11,0)</f>
        <v>2.5337999999999998</v>
      </c>
      <c r="I18" s="61">
        <f t="shared" si="2"/>
        <v>20</v>
      </c>
      <c r="J18" s="60">
        <f>VLOOKUP($A18,'Return Data'!$B$7:$R$2292,12,0)</f>
        <v>2.4481000000000002</v>
      </c>
      <c r="K18" s="61">
        <f t="shared" si="3"/>
        <v>19</v>
      </c>
      <c r="L18" s="60">
        <f>VLOOKUP($A18,'Return Data'!$B$7:$R$2292,13,0)</f>
        <v>11.1318</v>
      </c>
      <c r="M18" s="61">
        <f t="shared" si="4"/>
        <v>2</v>
      </c>
      <c r="N18" s="60">
        <f>VLOOKUP($A18,'Return Data'!$B$7:$R$2292,17,0)</f>
        <v>8.3034999999999997</v>
      </c>
      <c r="O18" s="61">
        <f t="shared" si="5"/>
        <v>3</v>
      </c>
      <c r="P18" s="60">
        <f>VLOOKUP($A18,'Return Data'!$B$7:$R$2292,14,0)</f>
        <v>8.0091000000000001</v>
      </c>
      <c r="Q18" s="61">
        <f t="shared" si="6"/>
        <v>3</v>
      </c>
      <c r="R18" s="60">
        <f>VLOOKUP($A18,'Return Data'!$B$7:$R$2292,16,0)</f>
        <v>7.8322000000000003</v>
      </c>
      <c r="S18" s="62">
        <f t="shared" si="7"/>
        <v>11</v>
      </c>
    </row>
    <row r="19" spans="1:19" x14ac:dyDescent="0.3">
      <c r="A19" s="77" t="s">
        <v>1327</v>
      </c>
      <c r="B19" s="59">
        <f>VLOOKUP($A19,'Return Data'!$B$7:$R$2292,3,0)</f>
        <v>44817</v>
      </c>
      <c r="C19" s="60">
        <f>VLOOKUP($A19,'Return Data'!$B$7:$R$2292,4,0)</f>
        <v>49.4542</v>
      </c>
      <c r="D19" s="60">
        <f>VLOOKUP($A19,'Return Data'!$B$7:$R$2292,9,0)</f>
        <v>4.9478999999999997</v>
      </c>
      <c r="E19" s="61">
        <f t="shared" si="0"/>
        <v>23</v>
      </c>
      <c r="F19" s="60">
        <f>VLOOKUP($A19,'Return Data'!$B$7:$R$2292,10,0)</f>
        <v>9.5152000000000001</v>
      </c>
      <c r="G19" s="61">
        <f t="shared" si="1"/>
        <v>2</v>
      </c>
      <c r="H19" s="60">
        <f>VLOOKUP($A19,'Return Data'!$B$7:$R$2292,11,0)</f>
        <v>2.68</v>
      </c>
      <c r="I19" s="61">
        <f t="shared" si="2"/>
        <v>16</v>
      </c>
      <c r="J19" s="60">
        <f>VLOOKUP($A19,'Return Data'!$B$7:$R$2292,12,0)</f>
        <v>2.6225000000000001</v>
      </c>
      <c r="K19" s="61">
        <f t="shared" si="3"/>
        <v>17</v>
      </c>
      <c r="L19" s="60">
        <f>VLOOKUP($A19,'Return Data'!$B$7:$R$2292,13,0)</f>
        <v>2.8235000000000001</v>
      </c>
      <c r="M19" s="61">
        <f t="shared" si="4"/>
        <v>17</v>
      </c>
      <c r="N19" s="60">
        <f>VLOOKUP($A19,'Return Data'!$B$7:$R$2292,17,0)</f>
        <v>4.0974000000000004</v>
      </c>
      <c r="O19" s="61">
        <f t="shared" si="5"/>
        <v>20</v>
      </c>
      <c r="P19" s="60">
        <f>VLOOKUP($A19,'Return Data'!$B$7:$R$2292,14,0)</f>
        <v>6.0789999999999997</v>
      </c>
      <c r="Q19" s="61">
        <f t="shared" si="6"/>
        <v>13</v>
      </c>
      <c r="R19" s="60">
        <f>VLOOKUP($A19,'Return Data'!$B$7:$R$2292,16,0)</f>
        <v>7.9352</v>
      </c>
      <c r="S19" s="62">
        <f t="shared" si="7"/>
        <v>8</v>
      </c>
    </row>
    <row r="20" spans="1:19" x14ac:dyDescent="0.3">
      <c r="A20" s="77" t="s">
        <v>1329</v>
      </c>
      <c r="B20" s="59">
        <f>VLOOKUP($A20,'Return Data'!$B$7:$R$2292,3,0)</f>
        <v>44817</v>
      </c>
      <c r="C20" s="60">
        <f>VLOOKUP($A20,'Return Data'!$B$7:$R$2292,4,0)</f>
        <v>1947.7786000000001</v>
      </c>
      <c r="D20" s="60">
        <f>VLOOKUP($A20,'Return Data'!$B$7:$R$2292,9,0)</f>
        <v>6.5789</v>
      </c>
      <c r="E20" s="61">
        <f t="shared" si="0"/>
        <v>10</v>
      </c>
      <c r="F20" s="60">
        <f>VLOOKUP($A20,'Return Data'!$B$7:$R$2292,10,0)</f>
        <v>8.1271000000000004</v>
      </c>
      <c r="G20" s="61">
        <f t="shared" si="1"/>
        <v>8</v>
      </c>
      <c r="H20" s="60">
        <f>VLOOKUP($A20,'Return Data'!$B$7:$R$2292,11,0)</f>
        <v>2.6589</v>
      </c>
      <c r="I20" s="61">
        <f t="shared" si="2"/>
        <v>17</v>
      </c>
      <c r="J20" s="60">
        <f>VLOOKUP($A20,'Return Data'!$B$7:$R$2292,12,0)</f>
        <v>2.3529</v>
      </c>
      <c r="K20" s="61">
        <f t="shared" si="3"/>
        <v>22</v>
      </c>
      <c r="L20" s="60">
        <f>VLOOKUP($A20,'Return Data'!$B$7:$R$2292,13,0)</f>
        <v>2.5541999999999998</v>
      </c>
      <c r="M20" s="61">
        <f t="shared" si="4"/>
        <v>20</v>
      </c>
      <c r="N20" s="60">
        <f>VLOOKUP($A20,'Return Data'!$B$7:$R$2292,17,0)</f>
        <v>4.1619999999999999</v>
      </c>
      <c r="O20" s="61">
        <f t="shared" si="5"/>
        <v>19</v>
      </c>
      <c r="P20" s="60">
        <f>VLOOKUP($A20,'Return Data'!$B$7:$R$2292,14,0)</f>
        <v>4.4302999999999999</v>
      </c>
      <c r="Q20" s="61">
        <f t="shared" si="6"/>
        <v>22</v>
      </c>
      <c r="R20" s="60">
        <f>VLOOKUP($A20,'Return Data'!$B$7:$R$2292,16,0)</f>
        <v>7.6616</v>
      </c>
      <c r="S20" s="62">
        <f t="shared" si="7"/>
        <v>14</v>
      </c>
    </row>
    <row r="21" spans="1:19" x14ac:dyDescent="0.3">
      <c r="A21" s="77" t="s">
        <v>1331</v>
      </c>
      <c r="B21" s="59">
        <f>VLOOKUP($A21,'Return Data'!$B$7:$R$2292,3,0)</f>
        <v>44817</v>
      </c>
      <c r="C21" s="60">
        <f>VLOOKUP($A21,'Return Data'!$B$7:$R$2292,4,0)</f>
        <v>3192.6698999999999</v>
      </c>
      <c r="D21" s="60">
        <f>VLOOKUP($A21,'Return Data'!$B$7:$R$2292,9,0)</f>
        <v>5.3235000000000001</v>
      </c>
      <c r="E21" s="61">
        <f t="shared" si="0"/>
        <v>19</v>
      </c>
      <c r="F21" s="60">
        <f>VLOOKUP($A21,'Return Data'!$B$7:$R$2292,10,0)</f>
        <v>6.3914</v>
      </c>
      <c r="G21" s="61">
        <f t="shared" si="1"/>
        <v>22</v>
      </c>
      <c r="H21" s="60">
        <f>VLOOKUP($A21,'Return Data'!$B$7:$R$2292,11,0)</f>
        <v>2.5706000000000002</v>
      </c>
      <c r="I21" s="61">
        <f t="shared" si="2"/>
        <v>19</v>
      </c>
      <c r="J21" s="60">
        <f>VLOOKUP($A21,'Return Data'!$B$7:$R$2292,12,0)</f>
        <v>2.5869</v>
      </c>
      <c r="K21" s="61">
        <f t="shared" si="3"/>
        <v>18</v>
      </c>
      <c r="L21" s="60">
        <f>VLOOKUP($A21,'Return Data'!$B$7:$R$2292,13,0)</f>
        <v>2.5369999999999999</v>
      </c>
      <c r="M21" s="61">
        <f t="shared" si="4"/>
        <v>21</v>
      </c>
      <c r="N21" s="60">
        <f>VLOOKUP($A21,'Return Data'!$B$7:$R$2292,17,0)</f>
        <v>4.0301</v>
      </c>
      <c r="O21" s="61">
        <f t="shared" si="5"/>
        <v>21</v>
      </c>
      <c r="P21" s="60">
        <f>VLOOKUP($A21,'Return Data'!$B$7:$R$2292,14,0)</f>
        <v>5.9528999999999996</v>
      </c>
      <c r="Q21" s="61">
        <f t="shared" si="6"/>
        <v>17</v>
      </c>
      <c r="R21" s="60">
        <f>VLOOKUP($A21,'Return Data'!$B$7:$R$2292,16,0)</f>
        <v>7.6433999999999997</v>
      </c>
      <c r="S21" s="62">
        <f t="shared" si="7"/>
        <v>15</v>
      </c>
    </row>
    <row r="22" spans="1:19" x14ac:dyDescent="0.3">
      <c r="A22" s="77" t="s">
        <v>1335</v>
      </c>
      <c r="B22" s="59">
        <f>VLOOKUP($A22,'Return Data'!$B$7:$R$2292,3,0)</f>
        <v>44817</v>
      </c>
      <c r="C22" s="60">
        <f>VLOOKUP($A22,'Return Data'!$B$7:$R$2292,4,0)</f>
        <v>46.288699999999999</v>
      </c>
      <c r="D22" s="60">
        <f>VLOOKUP($A22,'Return Data'!$B$7:$R$2292,9,0)</f>
        <v>7.7678000000000003</v>
      </c>
      <c r="E22" s="61">
        <f t="shared" si="0"/>
        <v>4</v>
      </c>
      <c r="F22" s="60">
        <f>VLOOKUP($A22,'Return Data'!$B$7:$R$2292,10,0)</f>
        <v>8.8094999999999999</v>
      </c>
      <c r="G22" s="61">
        <f t="shared" si="1"/>
        <v>5</v>
      </c>
      <c r="H22" s="60">
        <f>VLOOKUP($A22,'Return Data'!$B$7:$R$2292,11,0)</f>
        <v>3.6507000000000001</v>
      </c>
      <c r="I22" s="61">
        <f t="shared" si="2"/>
        <v>9</v>
      </c>
      <c r="J22" s="60">
        <f>VLOOKUP($A22,'Return Data'!$B$7:$R$2292,12,0)</f>
        <v>3.0398000000000001</v>
      </c>
      <c r="K22" s="61">
        <f t="shared" si="3"/>
        <v>12</v>
      </c>
      <c r="L22" s="60">
        <f>VLOOKUP($A22,'Return Data'!$B$7:$R$2292,13,0)</f>
        <v>3.2048000000000001</v>
      </c>
      <c r="M22" s="61">
        <f t="shared" si="4"/>
        <v>11</v>
      </c>
      <c r="N22" s="60">
        <f>VLOOKUP($A22,'Return Data'!$B$7:$R$2292,17,0)</f>
        <v>4.6698000000000004</v>
      </c>
      <c r="O22" s="61">
        <f t="shared" si="5"/>
        <v>10</v>
      </c>
      <c r="P22" s="60">
        <f>VLOOKUP($A22,'Return Data'!$B$7:$R$2292,14,0)</f>
        <v>6.5255999999999998</v>
      </c>
      <c r="Q22" s="61">
        <f t="shared" si="6"/>
        <v>10</v>
      </c>
      <c r="R22" s="60">
        <f>VLOOKUP($A22,'Return Data'!$B$7:$R$2292,16,0)</f>
        <v>8.1475000000000009</v>
      </c>
      <c r="S22" s="62">
        <f t="shared" si="7"/>
        <v>5</v>
      </c>
    </row>
    <row r="23" spans="1:19" x14ac:dyDescent="0.3">
      <c r="A23" s="77" t="s">
        <v>1336</v>
      </c>
      <c r="B23" s="59">
        <f>VLOOKUP($A23,'Return Data'!$B$7:$R$2292,3,0)</f>
        <v>44817</v>
      </c>
      <c r="C23" s="60">
        <f>VLOOKUP($A23,'Return Data'!$B$7:$R$2292,4,0)</f>
        <v>22.794799999999999</v>
      </c>
      <c r="D23" s="60">
        <f>VLOOKUP($A23,'Return Data'!$B$7:$R$2292,9,0)</f>
        <v>5.7584</v>
      </c>
      <c r="E23" s="61">
        <f t="shared" si="0"/>
        <v>17</v>
      </c>
      <c r="F23" s="60">
        <f>VLOOKUP($A23,'Return Data'!$B$7:$R$2292,10,0)</f>
        <v>7.2270000000000003</v>
      </c>
      <c r="G23" s="61">
        <f t="shared" si="1"/>
        <v>14</v>
      </c>
      <c r="H23" s="60">
        <f>VLOOKUP($A23,'Return Data'!$B$7:$R$2292,11,0)</f>
        <v>2.4352</v>
      </c>
      <c r="I23" s="61">
        <f t="shared" si="2"/>
        <v>21</v>
      </c>
      <c r="J23" s="60">
        <f>VLOOKUP($A23,'Return Data'!$B$7:$R$2292,12,0)</f>
        <v>2.4108000000000001</v>
      </c>
      <c r="K23" s="61">
        <f t="shared" si="3"/>
        <v>21</v>
      </c>
      <c r="L23" s="60">
        <f>VLOOKUP($A23,'Return Data'!$B$7:$R$2292,13,0)</f>
        <v>2.4693000000000001</v>
      </c>
      <c r="M23" s="61">
        <f t="shared" si="4"/>
        <v>23</v>
      </c>
      <c r="N23" s="60">
        <f>VLOOKUP($A23,'Return Data'!$B$7:$R$2292,17,0)</f>
        <v>4.0072000000000001</v>
      </c>
      <c r="O23" s="61">
        <f t="shared" si="5"/>
        <v>23</v>
      </c>
      <c r="P23" s="60">
        <f>VLOOKUP($A23,'Return Data'!$B$7:$R$2292,14,0)</f>
        <v>5.8648999999999996</v>
      </c>
      <c r="Q23" s="61">
        <f t="shared" si="6"/>
        <v>18</v>
      </c>
      <c r="R23" s="60">
        <f>VLOOKUP($A23,'Return Data'!$B$7:$R$2292,16,0)</f>
        <v>7.7876000000000003</v>
      </c>
      <c r="S23" s="62">
        <f t="shared" si="7"/>
        <v>12</v>
      </c>
    </row>
    <row r="24" spans="1:19" x14ac:dyDescent="0.3">
      <c r="A24" s="77" t="s">
        <v>1338</v>
      </c>
      <c r="B24" s="59">
        <f>VLOOKUP($A24,'Return Data'!$B$7:$R$2292,3,0)</f>
        <v>44817</v>
      </c>
      <c r="C24" s="60">
        <f>VLOOKUP($A24,'Return Data'!$B$7:$R$2292,4,0)</f>
        <v>12.587999999999999</v>
      </c>
      <c r="D24" s="60">
        <f>VLOOKUP($A24,'Return Data'!$B$7:$R$2292,9,0)</f>
        <v>5.1517999999999997</v>
      </c>
      <c r="E24" s="61">
        <f t="shared" si="0"/>
        <v>21</v>
      </c>
      <c r="F24" s="60">
        <f>VLOOKUP($A24,'Return Data'!$B$7:$R$2292,10,0)</f>
        <v>6.7276999999999996</v>
      </c>
      <c r="G24" s="61">
        <f t="shared" si="1"/>
        <v>20</v>
      </c>
      <c r="H24" s="60">
        <f>VLOOKUP($A24,'Return Data'!$B$7:$R$2292,11,0)</f>
        <v>2.2404999999999999</v>
      </c>
      <c r="I24" s="61">
        <f t="shared" si="2"/>
        <v>23</v>
      </c>
      <c r="J24" s="60">
        <f>VLOOKUP($A24,'Return Data'!$B$7:$R$2292,12,0)</f>
        <v>2.3071000000000002</v>
      </c>
      <c r="K24" s="61">
        <f t="shared" si="3"/>
        <v>23</v>
      </c>
      <c r="L24" s="60">
        <f>VLOOKUP($A24,'Return Data'!$B$7:$R$2292,13,0)</f>
        <v>2.4072</v>
      </c>
      <c r="M24" s="61">
        <f t="shared" si="4"/>
        <v>24</v>
      </c>
      <c r="N24" s="60">
        <f>VLOOKUP($A24,'Return Data'!$B$7:$R$2292,17,0)</f>
        <v>3.8027000000000002</v>
      </c>
      <c r="O24" s="61">
        <f t="shared" si="5"/>
        <v>24</v>
      </c>
      <c r="P24" s="60"/>
      <c r="Q24" s="61"/>
      <c r="R24" s="60">
        <f>VLOOKUP($A24,'Return Data'!$B$7:$R$2292,16,0)</f>
        <v>6.5711000000000004</v>
      </c>
      <c r="S24" s="62">
        <f t="shared" si="7"/>
        <v>22</v>
      </c>
    </row>
    <row r="25" spans="1:19" x14ac:dyDescent="0.3">
      <c r="A25" s="77" t="s">
        <v>1340</v>
      </c>
      <c r="B25" s="59">
        <f>VLOOKUP($A25,'Return Data'!$B$7:$R$2292,3,0)</f>
        <v>44817</v>
      </c>
      <c r="C25" s="60">
        <f>VLOOKUP($A25,'Return Data'!$B$7:$R$2292,4,0)</f>
        <v>13.4833</v>
      </c>
      <c r="D25" s="60">
        <f>VLOOKUP($A25,'Return Data'!$B$7:$R$2292,9,0)</f>
        <v>6.5598000000000001</v>
      </c>
      <c r="E25" s="61">
        <f t="shared" si="0"/>
        <v>11</v>
      </c>
      <c r="F25" s="60">
        <f>VLOOKUP($A25,'Return Data'!$B$7:$R$2292,10,0)</f>
        <v>7.7150999999999996</v>
      </c>
      <c r="G25" s="61">
        <f t="shared" si="1"/>
        <v>11</v>
      </c>
      <c r="H25" s="60">
        <f>VLOOKUP($A25,'Return Data'!$B$7:$R$2292,11,0)</f>
        <v>3.7328999999999999</v>
      </c>
      <c r="I25" s="61">
        <f t="shared" si="2"/>
        <v>7</v>
      </c>
      <c r="J25" s="60">
        <f>VLOOKUP($A25,'Return Data'!$B$7:$R$2292,12,0)</f>
        <v>3.3359000000000001</v>
      </c>
      <c r="K25" s="61">
        <f t="shared" si="3"/>
        <v>8</v>
      </c>
      <c r="L25" s="60">
        <f>VLOOKUP($A25,'Return Data'!$B$7:$R$2292,13,0)</f>
        <v>3.1850999999999998</v>
      </c>
      <c r="M25" s="61">
        <f t="shared" si="4"/>
        <v>12</v>
      </c>
      <c r="N25" s="60">
        <f>VLOOKUP($A25,'Return Data'!$B$7:$R$2292,17,0)</f>
        <v>4.4476000000000004</v>
      </c>
      <c r="O25" s="61">
        <f t="shared" si="5"/>
        <v>11</v>
      </c>
      <c r="P25" s="60">
        <f>VLOOKUP($A25,'Return Data'!$B$7:$R$2292,14,0)</f>
        <v>6.0091000000000001</v>
      </c>
      <c r="Q25" s="61">
        <f t="shared" ref="Q25:Q31" si="8">RANK(P25,P$8:P$31,0)</f>
        <v>16</v>
      </c>
      <c r="R25" s="60">
        <f>VLOOKUP($A25,'Return Data'!$B$7:$R$2292,16,0)</f>
        <v>6.8692000000000002</v>
      </c>
      <c r="S25" s="62">
        <f t="shared" si="7"/>
        <v>21</v>
      </c>
    </row>
    <row r="26" spans="1:19" x14ac:dyDescent="0.3">
      <c r="A26" s="77" t="s">
        <v>1342</v>
      </c>
      <c r="B26" s="59">
        <f>VLOOKUP($A26,'Return Data'!$B$7:$R$2292,3,0)</f>
        <v>44817</v>
      </c>
      <c r="C26" s="60">
        <f>VLOOKUP($A26,'Return Data'!$B$7:$R$2292,4,0)</f>
        <v>46.087699999999998</v>
      </c>
      <c r="D26" s="60">
        <f>VLOOKUP($A26,'Return Data'!$B$7:$R$2292,9,0)</f>
        <v>6.8743999999999996</v>
      </c>
      <c r="E26" s="61">
        <f t="shared" si="0"/>
        <v>9</v>
      </c>
      <c r="F26" s="60">
        <f>VLOOKUP($A26,'Return Data'!$B$7:$R$2292,10,0)</f>
        <v>8.2495999999999992</v>
      </c>
      <c r="G26" s="61">
        <f t="shared" si="1"/>
        <v>7</v>
      </c>
      <c r="H26" s="60">
        <f>VLOOKUP($A26,'Return Data'!$B$7:$R$2292,11,0)</f>
        <v>3.2585999999999999</v>
      </c>
      <c r="I26" s="61">
        <f t="shared" si="2"/>
        <v>12</v>
      </c>
      <c r="J26" s="60">
        <f>VLOOKUP($A26,'Return Data'!$B$7:$R$2292,12,0)</f>
        <v>3.3458000000000001</v>
      </c>
      <c r="K26" s="61">
        <f t="shared" si="3"/>
        <v>7</v>
      </c>
      <c r="L26" s="60">
        <f>VLOOKUP($A26,'Return Data'!$B$7:$R$2292,13,0)</f>
        <v>3.4727999999999999</v>
      </c>
      <c r="M26" s="61">
        <f t="shared" si="4"/>
        <v>8</v>
      </c>
      <c r="N26" s="60">
        <f>VLOOKUP($A26,'Return Data'!$B$7:$R$2292,17,0)</f>
        <v>5.3815</v>
      </c>
      <c r="O26" s="61">
        <f t="shared" si="5"/>
        <v>7</v>
      </c>
      <c r="P26" s="60">
        <f>VLOOKUP($A26,'Return Data'!$B$7:$R$2292,14,0)</f>
        <v>6.8221999999999996</v>
      </c>
      <c r="Q26" s="61">
        <f t="shared" si="8"/>
        <v>8</v>
      </c>
      <c r="R26" s="60">
        <f>VLOOKUP($A26,'Return Data'!$B$7:$R$2292,16,0)</f>
        <v>8.2179000000000002</v>
      </c>
      <c r="S26" s="62">
        <f t="shared" si="7"/>
        <v>4</v>
      </c>
    </row>
    <row r="27" spans="1:19" x14ac:dyDescent="0.3">
      <c r="A27" s="77" t="s">
        <v>1944</v>
      </c>
      <c r="B27" s="59">
        <f>VLOOKUP($A27,'Return Data'!$B$7:$R$2292,3,0)</f>
        <v>44817</v>
      </c>
      <c r="C27" s="60">
        <f>VLOOKUP($A27,'Return Data'!$B$7:$R$2292,4,0)</f>
        <v>40.194299999999998</v>
      </c>
      <c r="D27" s="60">
        <f>VLOOKUP($A27,'Return Data'!$B$7:$R$2292,9,0)</f>
        <v>6.3090000000000002</v>
      </c>
      <c r="E27" s="61">
        <f t="shared" si="0"/>
        <v>14</v>
      </c>
      <c r="F27" s="60">
        <f>VLOOKUP($A27,'Return Data'!$B$7:$R$2292,10,0)</f>
        <v>7.1443000000000003</v>
      </c>
      <c r="G27" s="61">
        <f t="shared" si="1"/>
        <v>15</v>
      </c>
      <c r="H27" s="60">
        <f>VLOOKUP($A27,'Return Data'!$B$7:$R$2292,11,0)</f>
        <v>3.6278999999999999</v>
      </c>
      <c r="I27" s="61">
        <f t="shared" si="2"/>
        <v>11</v>
      </c>
      <c r="J27" s="60">
        <f>VLOOKUP($A27,'Return Data'!$B$7:$R$2292,12,0)</f>
        <v>3.2837999999999998</v>
      </c>
      <c r="K27" s="61">
        <f t="shared" si="3"/>
        <v>9</v>
      </c>
      <c r="L27" s="60">
        <f>VLOOKUP($A27,'Return Data'!$B$7:$R$2292,13,0)</f>
        <v>3.0998000000000001</v>
      </c>
      <c r="M27" s="61">
        <f t="shared" si="4"/>
        <v>14</v>
      </c>
      <c r="N27" s="60">
        <f>VLOOKUP($A27,'Return Data'!$B$7:$R$2292,17,0)</f>
        <v>4.2023999999999999</v>
      </c>
      <c r="O27" s="61">
        <f t="shared" si="5"/>
        <v>18</v>
      </c>
      <c r="P27" s="60">
        <f>VLOOKUP($A27,'Return Data'!$B$7:$R$2292,14,0)</f>
        <v>14.1092</v>
      </c>
      <c r="Q27" s="61">
        <f t="shared" si="8"/>
        <v>1</v>
      </c>
      <c r="R27" s="60">
        <f>VLOOKUP($A27,'Return Data'!$B$7:$R$2292,16,0)</f>
        <v>7.1486000000000001</v>
      </c>
      <c r="S27" s="62">
        <f t="shared" si="7"/>
        <v>19</v>
      </c>
    </row>
    <row r="28" spans="1:19" x14ac:dyDescent="0.3">
      <c r="A28" s="77" t="s">
        <v>1343</v>
      </c>
      <c r="B28" s="59">
        <f>VLOOKUP($A28,'Return Data'!$B$7:$R$2292,3,0)</f>
        <v>44817</v>
      </c>
      <c r="C28" s="60">
        <f>VLOOKUP($A28,'Return Data'!$B$7:$R$2292,4,0)</f>
        <v>27.5732</v>
      </c>
      <c r="D28" s="60">
        <f>VLOOKUP($A28,'Return Data'!$B$7:$R$2292,9,0)</f>
        <v>6.3143000000000002</v>
      </c>
      <c r="E28" s="61">
        <f t="shared" si="0"/>
        <v>13</v>
      </c>
      <c r="F28" s="60">
        <f>VLOOKUP($A28,'Return Data'!$B$7:$R$2292,10,0)</f>
        <v>6.5689000000000002</v>
      </c>
      <c r="G28" s="61">
        <f t="shared" si="1"/>
        <v>21</v>
      </c>
      <c r="H28" s="60">
        <f>VLOOKUP($A28,'Return Data'!$B$7:$R$2292,11,0)</f>
        <v>3.2498999999999998</v>
      </c>
      <c r="I28" s="61">
        <f t="shared" si="2"/>
        <v>13</v>
      </c>
      <c r="J28" s="60">
        <f>VLOOKUP($A28,'Return Data'!$B$7:$R$2292,12,0)</f>
        <v>3.0051000000000001</v>
      </c>
      <c r="K28" s="61">
        <f t="shared" si="3"/>
        <v>14</v>
      </c>
      <c r="L28" s="60">
        <f>VLOOKUP($A28,'Return Data'!$B$7:$R$2292,13,0)</f>
        <v>3.0834999999999999</v>
      </c>
      <c r="M28" s="61">
        <f t="shared" si="4"/>
        <v>15</v>
      </c>
      <c r="N28" s="60">
        <f>VLOOKUP($A28,'Return Data'!$B$7:$R$2292,17,0)</f>
        <v>4.3048999999999999</v>
      </c>
      <c r="O28" s="61">
        <f t="shared" si="5"/>
        <v>14</v>
      </c>
      <c r="P28" s="60">
        <f>VLOOKUP($A28,'Return Data'!$B$7:$R$2292,14,0)</f>
        <v>6.0609000000000002</v>
      </c>
      <c r="Q28" s="61">
        <f t="shared" si="8"/>
        <v>14</v>
      </c>
      <c r="R28" s="60">
        <f>VLOOKUP($A28,'Return Data'!$B$7:$R$2292,16,0)</f>
        <v>7.8761000000000001</v>
      </c>
      <c r="S28" s="62">
        <f t="shared" si="7"/>
        <v>10</v>
      </c>
    </row>
    <row r="29" spans="1:19" x14ac:dyDescent="0.3">
      <c r="A29" s="77" t="s">
        <v>1922</v>
      </c>
      <c r="B29" s="59">
        <f>VLOOKUP($A29,'Return Data'!$B$7:$R$2292,3,0)</f>
        <v>44817</v>
      </c>
      <c r="C29" s="60">
        <f>VLOOKUP($A29,'Return Data'!$B$7:$R$2292,4,0)</f>
        <v>38.640099999999997</v>
      </c>
      <c r="D29" s="60">
        <f>VLOOKUP($A29,'Return Data'!$B$7:$R$2292,9,0)</f>
        <v>7.6402000000000001</v>
      </c>
      <c r="E29" s="61">
        <f t="shared" si="0"/>
        <v>5</v>
      </c>
      <c r="F29" s="60">
        <f>VLOOKUP($A29,'Return Data'!$B$7:$R$2292,10,0)</f>
        <v>6.8475999999999999</v>
      </c>
      <c r="G29" s="61">
        <f t="shared" si="1"/>
        <v>19</v>
      </c>
      <c r="H29" s="60">
        <f>VLOOKUP($A29,'Return Data'!$B$7:$R$2292,11,0)</f>
        <v>3.6543000000000001</v>
      </c>
      <c r="I29" s="61">
        <f t="shared" si="2"/>
        <v>8</v>
      </c>
      <c r="J29" s="60">
        <f>VLOOKUP($A29,'Return Data'!$B$7:$R$2292,12,0)</f>
        <v>3.6067</v>
      </c>
      <c r="K29" s="61">
        <f t="shared" si="3"/>
        <v>6</v>
      </c>
      <c r="L29" s="60">
        <f>VLOOKUP($A29,'Return Data'!$B$7:$R$2292,13,0)</f>
        <v>3.4278</v>
      </c>
      <c r="M29" s="61">
        <f t="shared" si="4"/>
        <v>9</v>
      </c>
      <c r="N29" s="60">
        <f>VLOOKUP($A29,'Return Data'!$B$7:$R$2292,17,0)</f>
        <v>4.3929999999999998</v>
      </c>
      <c r="O29" s="61">
        <f t="shared" si="5"/>
        <v>12</v>
      </c>
      <c r="P29" s="60">
        <f>VLOOKUP($A29,'Return Data'!$B$7:$R$2292,14,0)</f>
        <v>6.1723999999999997</v>
      </c>
      <c r="Q29" s="61">
        <f t="shared" si="8"/>
        <v>12</v>
      </c>
      <c r="R29" s="60">
        <f>VLOOKUP($A29,'Return Data'!$B$7:$R$2292,16,0)</f>
        <v>6.9047999999999998</v>
      </c>
      <c r="S29" s="62">
        <f t="shared" si="7"/>
        <v>20</v>
      </c>
    </row>
    <row r="30" spans="1:19" x14ac:dyDescent="0.3">
      <c r="A30" s="77" t="s">
        <v>1348</v>
      </c>
      <c r="B30" s="59">
        <f>VLOOKUP($A30,'Return Data'!$B$7:$R$2292,3,0)</f>
        <v>44817</v>
      </c>
      <c r="C30" s="60">
        <f>VLOOKUP($A30,'Return Data'!$B$7:$R$2292,4,0)</f>
        <v>42.870899999999999</v>
      </c>
      <c r="D30" s="60">
        <f>VLOOKUP($A30,'Return Data'!$B$7:$R$2292,9,0)</f>
        <v>5.7920999999999996</v>
      </c>
      <c r="E30" s="61">
        <f t="shared" si="0"/>
        <v>16</v>
      </c>
      <c r="F30" s="60">
        <f>VLOOKUP($A30,'Return Data'!$B$7:$R$2292,10,0)</f>
        <v>7.3982000000000001</v>
      </c>
      <c r="G30" s="61">
        <f t="shared" si="1"/>
        <v>13</v>
      </c>
      <c r="H30" s="60">
        <f>VLOOKUP($A30,'Return Data'!$B$7:$R$2292,11,0)</f>
        <v>3.6326999999999998</v>
      </c>
      <c r="I30" s="61">
        <f t="shared" si="2"/>
        <v>10</v>
      </c>
      <c r="J30" s="60">
        <f>VLOOKUP($A30,'Return Data'!$B$7:$R$2292,12,0)</f>
        <v>3.1551</v>
      </c>
      <c r="K30" s="61">
        <f t="shared" si="3"/>
        <v>11</v>
      </c>
      <c r="L30" s="60">
        <f>VLOOKUP($A30,'Return Data'!$B$7:$R$2292,13,0)</f>
        <v>3.1063999999999998</v>
      </c>
      <c r="M30" s="61">
        <f t="shared" si="4"/>
        <v>13</v>
      </c>
      <c r="N30" s="60">
        <f>VLOOKUP($A30,'Return Data'!$B$7:$R$2292,17,0)</f>
        <v>4.3666999999999998</v>
      </c>
      <c r="O30" s="61">
        <f t="shared" si="5"/>
        <v>13</v>
      </c>
      <c r="P30" s="60">
        <f>VLOOKUP($A30,'Return Data'!$B$7:$R$2292,14,0)</f>
        <v>6.3025000000000002</v>
      </c>
      <c r="Q30" s="61">
        <f t="shared" si="8"/>
        <v>11</v>
      </c>
      <c r="R30" s="60">
        <f>VLOOKUP($A30,'Return Data'!$B$7:$R$2292,16,0)</f>
        <v>7.548</v>
      </c>
      <c r="S30" s="62">
        <f t="shared" si="7"/>
        <v>16</v>
      </c>
    </row>
    <row r="31" spans="1:19" x14ac:dyDescent="0.3">
      <c r="A31" s="77" t="s">
        <v>1349</v>
      </c>
      <c r="B31" s="59">
        <f>VLOOKUP($A31,'Return Data'!$B$7:$R$2292,3,0)</f>
        <v>44817</v>
      </c>
      <c r="C31" s="60">
        <f>VLOOKUP($A31,'Return Data'!$B$7:$R$2292,4,0)</f>
        <v>27.1996</v>
      </c>
      <c r="D31" s="60">
        <f>VLOOKUP($A31,'Return Data'!$B$7:$R$2292,9,0)</f>
        <v>8.7982999999999993</v>
      </c>
      <c r="E31" s="61">
        <f t="shared" si="0"/>
        <v>2</v>
      </c>
      <c r="F31" s="60">
        <f>VLOOKUP($A31,'Return Data'!$B$7:$R$2292,10,0)</f>
        <v>7.4176000000000002</v>
      </c>
      <c r="G31" s="61">
        <f t="shared" si="1"/>
        <v>12</v>
      </c>
      <c r="H31" s="60">
        <f>VLOOKUP($A31,'Return Data'!$B$7:$R$2292,11,0)</f>
        <v>4.2214999999999998</v>
      </c>
      <c r="I31" s="61">
        <f t="shared" si="2"/>
        <v>5</v>
      </c>
      <c r="J31" s="60">
        <f>VLOOKUP($A31,'Return Data'!$B$7:$R$2292,12,0)</f>
        <v>3.6644999999999999</v>
      </c>
      <c r="K31" s="61">
        <f t="shared" si="3"/>
        <v>5</v>
      </c>
      <c r="L31" s="60">
        <f>VLOOKUP($A31,'Return Data'!$B$7:$R$2292,13,0)</f>
        <v>8.4314999999999998</v>
      </c>
      <c r="M31" s="61">
        <f t="shared" si="4"/>
        <v>4</v>
      </c>
      <c r="N31" s="60">
        <f>VLOOKUP($A31,'Return Data'!$B$7:$R$2292,17,0)</f>
        <v>7.2157999999999998</v>
      </c>
      <c r="O31" s="61">
        <f t="shared" si="5"/>
        <v>4</v>
      </c>
      <c r="P31" s="60">
        <f>VLOOKUP($A31,'Return Data'!$B$7:$R$2292,14,0)</f>
        <v>8.3470999999999993</v>
      </c>
      <c r="Q31" s="61">
        <f t="shared" si="8"/>
        <v>2</v>
      </c>
      <c r="R31" s="60">
        <f>VLOOKUP($A31,'Return Data'!$B$7:$R$2292,16,0)</f>
        <v>7.3731999999999998</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6.0555708333333333</v>
      </c>
      <c r="E33" s="83"/>
      <c r="F33" s="84">
        <f>AVERAGE(F8:F31)</f>
        <v>7.6295458333333341</v>
      </c>
      <c r="G33" s="83"/>
      <c r="H33" s="84">
        <f>AVERAGE(H8:H31)</f>
        <v>4.5399583333333338</v>
      </c>
      <c r="I33" s="83"/>
      <c r="J33" s="84">
        <f>AVERAGE(J8:J31)</f>
        <v>3.8462583333333336</v>
      </c>
      <c r="K33" s="83"/>
      <c r="L33" s="84">
        <f>AVERAGE(L8:L31)</f>
        <v>4.5429916666666683</v>
      </c>
      <c r="M33" s="83"/>
      <c r="N33" s="84">
        <f>AVERAGE(N8:N31)</f>
        <v>5.335091666666667</v>
      </c>
      <c r="O33" s="83"/>
      <c r="P33" s="84">
        <f>AVERAGE(P8:P31)</f>
        <v>6.6092434782608702</v>
      </c>
      <c r="Q33" s="83"/>
      <c r="R33" s="84">
        <f>AVERAGE(R8:R31)</f>
        <v>7.6176499999999985</v>
      </c>
      <c r="S33" s="85"/>
    </row>
    <row r="34" spans="1:19" x14ac:dyDescent="0.3">
      <c r="A34" s="82" t="s">
        <v>28</v>
      </c>
      <c r="B34" s="83"/>
      <c r="C34" s="83"/>
      <c r="D34" s="84">
        <f>MIN(D8:D31)</f>
        <v>-8.5739000000000001</v>
      </c>
      <c r="E34" s="83"/>
      <c r="F34" s="84">
        <f>MIN(F8:F31)</f>
        <v>3.3708</v>
      </c>
      <c r="G34" s="83"/>
      <c r="H34" s="84">
        <f>MIN(H8:H31)</f>
        <v>1.0164</v>
      </c>
      <c r="I34" s="83"/>
      <c r="J34" s="84">
        <f>MIN(J8:J31)</f>
        <v>0.59489999999999998</v>
      </c>
      <c r="K34" s="83"/>
      <c r="L34" s="84">
        <f>MIN(L8:L31)</f>
        <v>2.4072</v>
      </c>
      <c r="M34" s="83"/>
      <c r="N34" s="84">
        <f>MIN(N8:N31)</f>
        <v>3.8027000000000002</v>
      </c>
      <c r="O34" s="83"/>
      <c r="P34" s="84">
        <f>MIN(P8:P31)</f>
        <v>3.3201999999999998</v>
      </c>
      <c r="Q34" s="83"/>
      <c r="R34" s="84">
        <f>MIN(R8:R31)</f>
        <v>5.9485000000000001</v>
      </c>
      <c r="S34" s="85"/>
    </row>
    <row r="35" spans="1:19" ht="15" thickBot="1" x14ac:dyDescent="0.35">
      <c r="A35" s="86" t="s">
        <v>29</v>
      </c>
      <c r="B35" s="87"/>
      <c r="C35" s="87"/>
      <c r="D35" s="88">
        <f>MAX(D8:D31)</f>
        <v>11.7746</v>
      </c>
      <c r="E35" s="87"/>
      <c r="F35" s="88">
        <f>MAX(F8:F31)</f>
        <v>11.733000000000001</v>
      </c>
      <c r="G35" s="87"/>
      <c r="H35" s="88">
        <f>MAX(H8:H31)</f>
        <v>32.977899999999998</v>
      </c>
      <c r="I35" s="87"/>
      <c r="J35" s="88">
        <f>MAX(J8:J31)</f>
        <v>23.2057</v>
      </c>
      <c r="K35" s="87"/>
      <c r="L35" s="88">
        <f>MAX(L8:L31)</f>
        <v>18.083500000000001</v>
      </c>
      <c r="M35" s="87"/>
      <c r="N35" s="88">
        <f>MAX(N8:N31)</f>
        <v>11.617000000000001</v>
      </c>
      <c r="O35" s="87"/>
      <c r="P35" s="88">
        <f>MAX(P8:P31)</f>
        <v>14.1092</v>
      </c>
      <c r="Q35" s="87"/>
      <c r="R35" s="88">
        <f>MAX(R8:R31)</f>
        <v>8.8290000000000006</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44817</v>
      </c>
      <c r="C8" s="60">
        <f>VLOOKUP($A8,'Return Data'!$B$7:$R$2292,4,0)</f>
        <v>38.948099999999997</v>
      </c>
      <c r="D8" s="60">
        <f>VLOOKUP($A8,'Return Data'!$B$7:$R$2292,9,0)</f>
        <v>7.6387999999999998</v>
      </c>
      <c r="E8" s="61">
        <f t="shared" ref="E8:E31" si="0">RANK(D8,D$8:D$31,0)</f>
        <v>3</v>
      </c>
      <c r="F8" s="60">
        <f>VLOOKUP($A8,'Return Data'!$B$7:$R$2292,10,0)</f>
        <v>8.6153999999999993</v>
      </c>
      <c r="G8" s="61">
        <f t="shared" ref="G8:G31" si="1">RANK(F8,F$8:F$31,0)</f>
        <v>3</v>
      </c>
      <c r="H8" s="60">
        <f>VLOOKUP($A8,'Return Data'!$B$7:$R$2292,11,0)</f>
        <v>4.54</v>
      </c>
      <c r="I8" s="61">
        <f t="shared" ref="I8:I31" si="2">RANK(H8,H$8:H$31,0)</f>
        <v>4</v>
      </c>
      <c r="J8" s="60">
        <f>VLOOKUP($A8,'Return Data'!$B$7:$R$2292,12,0)</f>
        <v>3.7524999999999999</v>
      </c>
      <c r="K8" s="61">
        <f t="shared" ref="K8:K31" si="3">RANK(J8,J$8:J$31,0)</f>
        <v>4</v>
      </c>
      <c r="L8" s="60">
        <f>VLOOKUP($A8,'Return Data'!$B$7:$R$2292,13,0)</f>
        <v>3.5335999999999999</v>
      </c>
      <c r="M8" s="61">
        <f t="shared" ref="M8:M31" si="4">RANK(L8,L$8:L$31,0)</f>
        <v>6</v>
      </c>
      <c r="N8" s="60">
        <f>VLOOKUP($A8,'Return Data'!$B$7:$R$2292,17,0)</f>
        <v>4.7390999999999996</v>
      </c>
      <c r="O8" s="61">
        <f t="shared" ref="O8:O31" si="5">RANK(N8,N$8:N$31,0)</f>
        <v>6</v>
      </c>
      <c r="P8" s="60">
        <f>VLOOKUP($A8,'Return Data'!$B$7:$R$2292,14,0)</f>
        <v>6.4455</v>
      </c>
      <c r="Q8" s="61">
        <f t="shared" ref="Q8:Q23" si="6">RANK(P8,P$8:P$31,0)</f>
        <v>6</v>
      </c>
      <c r="R8" s="60">
        <f>VLOOKUP($A8,'Return Data'!$B$7:$R$2292,16,0)</f>
        <v>7.2747999999999999</v>
      </c>
      <c r="S8" s="62">
        <f t="shared" ref="S8:S31" si="7">RANK(R8,R$8:R$31,0)</f>
        <v>11</v>
      </c>
    </row>
    <row r="9" spans="1:19" x14ac:dyDescent="0.3">
      <c r="A9" s="77" t="s">
        <v>1303</v>
      </c>
      <c r="B9" s="59">
        <f>VLOOKUP($A9,'Return Data'!$B$7:$R$2292,3,0)</f>
        <v>44817</v>
      </c>
      <c r="C9" s="60">
        <f>VLOOKUP($A9,'Return Data'!$B$7:$R$2292,4,0)</f>
        <v>25.2622</v>
      </c>
      <c r="D9" s="60">
        <f>VLOOKUP($A9,'Return Data'!$B$7:$R$2292,9,0)</f>
        <v>6.7172000000000001</v>
      </c>
      <c r="E9" s="61">
        <f t="shared" si="0"/>
        <v>7</v>
      </c>
      <c r="F9" s="60">
        <f>VLOOKUP($A9,'Return Data'!$B$7:$R$2292,10,0)</f>
        <v>7.4267000000000003</v>
      </c>
      <c r="G9" s="61">
        <f t="shared" si="1"/>
        <v>8</v>
      </c>
      <c r="H9" s="60">
        <f>VLOOKUP($A9,'Return Data'!$B$7:$R$2292,11,0)</f>
        <v>3.6291000000000002</v>
      </c>
      <c r="I9" s="61">
        <f t="shared" si="2"/>
        <v>5</v>
      </c>
      <c r="J9" s="60">
        <f>VLOOKUP($A9,'Return Data'!$B$7:$R$2292,12,0)</f>
        <v>3.2048999999999999</v>
      </c>
      <c r="K9" s="61">
        <f t="shared" si="3"/>
        <v>5</v>
      </c>
      <c r="L9" s="60">
        <f>VLOOKUP($A9,'Return Data'!$B$7:$R$2292,13,0)</f>
        <v>3.0807000000000002</v>
      </c>
      <c r="M9" s="61">
        <f t="shared" si="4"/>
        <v>7</v>
      </c>
      <c r="N9" s="60">
        <f>VLOOKUP($A9,'Return Data'!$B$7:$R$2292,17,0)</f>
        <v>4.1866000000000003</v>
      </c>
      <c r="O9" s="61">
        <f t="shared" si="5"/>
        <v>9</v>
      </c>
      <c r="P9" s="60">
        <f>VLOOKUP($A9,'Return Data'!$B$7:$R$2292,14,0)</f>
        <v>6.0618999999999996</v>
      </c>
      <c r="Q9" s="61">
        <f t="shared" si="6"/>
        <v>8</v>
      </c>
      <c r="R9" s="60">
        <f>VLOOKUP($A9,'Return Data'!$B$7:$R$2292,16,0)</f>
        <v>7.6013000000000002</v>
      </c>
      <c r="S9" s="62">
        <f t="shared" si="7"/>
        <v>5</v>
      </c>
    </row>
    <row r="10" spans="1:19" x14ac:dyDescent="0.3">
      <c r="A10" s="77" t="s">
        <v>2006</v>
      </c>
      <c r="B10" s="59">
        <f>VLOOKUP($A10,'Return Data'!$B$7:$R$2292,3,0)</f>
        <v>44817</v>
      </c>
      <c r="C10" s="60">
        <f>VLOOKUP($A10,'Return Data'!$B$7:$R$2292,4,0)</f>
        <v>23.937000000000001</v>
      </c>
      <c r="D10" s="60">
        <f>VLOOKUP($A10,'Return Data'!$B$7:$R$2292,9,0)</f>
        <v>6.2670000000000003</v>
      </c>
      <c r="E10" s="61">
        <f t="shared" si="0"/>
        <v>8</v>
      </c>
      <c r="F10" s="60">
        <f>VLOOKUP($A10,'Return Data'!$B$7:$R$2292,10,0)</f>
        <v>7.1748000000000003</v>
      </c>
      <c r="G10" s="61">
        <f t="shared" si="1"/>
        <v>9</v>
      </c>
      <c r="H10" s="60">
        <f>VLOOKUP($A10,'Return Data'!$B$7:$R$2292,11,0)</f>
        <v>1.9144000000000001</v>
      </c>
      <c r="I10" s="61">
        <f t="shared" si="2"/>
        <v>20</v>
      </c>
      <c r="J10" s="60">
        <f>VLOOKUP($A10,'Return Data'!$B$7:$R$2292,12,0)</f>
        <v>2.0897000000000001</v>
      </c>
      <c r="K10" s="61">
        <f t="shared" si="3"/>
        <v>18</v>
      </c>
      <c r="L10" s="60">
        <f>VLOOKUP($A10,'Return Data'!$B$7:$R$2292,13,0)</f>
        <v>2.2389000000000001</v>
      </c>
      <c r="M10" s="61">
        <f t="shared" si="4"/>
        <v>16</v>
      </c>
      <c r="N10" s="60">
        <f>VLOOKUP($A10,'Return Data'!$B$7:$R$2292,17,0)</f>
        <v>3.5381999999999998</v>
      </c>
      <c r="O10" s="61">
        <f t="shared" si="5"/>
        <v>16</v>
      </c>
      <c r="P10" s="60">
        <f>VLOOKUP($A10,'Return Data'!$B$7:$R$2292,14,0)</f>
        <v>4.9797000000000002</v>
      </c>
      <c r="Q10" s="61">
        <f t="shared" si="6"/>
        <v>22</v>
      </c>
      <c r="R10" s="60">
        <f>VLOOKUP($A10,'Return Data'!$B$7:$R$2292,16,0)</f>
        <v>7.4080000000000004</v>
      </c>
      <c r="S10" s="62">
        <f t="shared" si="7"/>
        <v>8</v>
      </c>
    </row>
    <row r="11" spans="1:19" x14ac:dyDescent="0.3">
      <c r="A11" s="77" t="s">
        <v>2038</v>
      </c>
      <c r="B11" s="59">
        <f>VLOOKUP($A11,'Return Data'!$B$7:$R$2292,3,0)</f>
        <v>44817</v>
      </c>
      <c r="C11" s="60">
        <f>VLOOKUP($A11,'Return Data'!$B$7:$R$2292,4,0)</f>
        <v>20.4986</v>
      </c>
      <c r="D11" s="60">
        <f>VLOOKUP($A11,'Return Data'!$B$7:$R$2292,9,0)</f>
        <v>5.4904999999999999</v>
      </c>
      <c r="E11" s="61">
        <f t="shared" si="0"/>
        <v>14</v>
      </c>
      <c r="F11" s="60">
        <f>VLOOKUP($A11,'Return Data'!$B$7:$R$2292,10,0)</f>
        <v>6.6894999999999998</v>
      </c>
      <c r="G11" s="61">
        <f t="shared" si="1"/>
        <v>13</v>
      </c>
      <c r="H11" s="60">
        <f>VLOOKUP($A11,'Return Data'!$B$7:$R$2292,11,0)</f>
        <v>32.608800000000002</v>
      </c>
      <c r="I11" s="61">
        <f t="shared" si="2"/>
        <v>1</v>
      </c>
      <c r="J11" s="60">
        <f>VLOOKUP($A11,'Return Data'!$B$7:$R$2292,12,0)</f>
        <v>22.849699999999999</v>
      </c>
      <c r="K11" s="61">
        <f t="shared" si="3"/>
        <v>1</v>
      </c>
      <c r="L11" s="60">
        <f>VLOOKUP($A11,'Return Data'!$B$7:$R$2292,13,0)</f>
        <v>17.733599999999999</v>
      </c>
      <c r="M11" s="61">
        <f t="shared" si="4"/>
        <v>1</v>
      </c>
      <c r="N11" s="60">
        <f>VLOOKUP($A11,'Return Data'!$B$7:$R$2292,17,0)</f>
        <v>10.8081</v>
      </c>
      <c r="O11" s="61">
        <f t="shared" si="5"/>
        <v>2</v>
      </c>
      <c r="P11" s="60">
        <f>VLOOKUP($A11,'Return Data'!$B$7:$R$2292,14,0)</f>
        <v>6.9600999999999997</v>
      </c>
      <c r="Q11" s="61">
        <f t="shared" si="6"/>
        <v>4</v>
      </c>
      <c r="R11" s="60">
        <f>VLOOKUP($A11,'Return Data'!$B$7:$R$2292,16,0)</f>
        <v>5.3606999999999996</v>
      </c>
      <c r="S11" s="62">
        <f t="shared" si="7"/>
        <v>24</v>
      </c>
    </row>
    <row r="12" spans="1:19" x14ac:dyDescent="0.3">
      <c r="A12" s="77" t="s">
        <v>1307</v>
      </c>
      <c r="B12" s="59">
        <f>VLOOKUP($A12,'Return Data'!$B$7:$R$2292,3,0)</f>
        <v>44817</v>
      </c>
      <c r="C12" s="60">
        <f>VLOOKUP($A12,'Return Data'!$B$7:$R$2292,4,0)</f>
        <v>21.147500000000001</v>
      </c>
      <c r="D12" s="60">
        <f>VLOOKUP($A12,'Return Data'!$B$7:$R$2292,9,0)</f>
        <v>4.5160999999999998</v>
      </c>
      <c r="E12" s="61">
        <f t="shared" si="0"/>
        <v>19</v>
      </c>
      <c r="F12" s="60">
        <f>VLOOKUP($A12,'Return Data'!$B$7:$R$2292,10,0)</f>
        <v>6.2659000000000002</v>
      </c>
      <c r="G12" s="61">
        <f t="shared" si="1"/>
        <v>16</v>
      </c>
      <c r="H12" s="60">
        <f>VLOOKUP($A12,'Return Data'!$B$7:$R$2292,11,0)</f>
        <v>2.4199000000000002</v>
      </c>
      <c r="I12" s="61">
        <f t="shared" si="2"/>
        <v>16</v>
      </c>
      <c r="J12" s="60">
        <f>VLOOKUP($A12,'Return Data'!$B$7:$R$2292,12,0)</f>
        <v>2.1995</v>
      </c>
      <c r="K12" s="61">
        <f t="shared" si="3"/>
        <v>16</v>
      </c>
      <c r="L12" s="60">
        <f>VLOOKUP($A12,'Return Data'!$B$7:$R$2292,13,0)</f>
        <v>2.1065999999999998</v>
      </c>
      <c r="M12" s="61">
        <f t="shared" si="4"/>
        <v>19</v>
      </c>
      <c r="N12" s="60">
        <f>VLOOKUP($A12,'Return Data'!$B$7:$R$2292,17,0)</f>
        <v>3.3746999999999998</v>
      </c>
      <c r="O12" s="61">
        <f t="shared" si="5"/>
        <v>21</v>
      </c>
      <c r="P12" s="60">
        <f>VLOOKUP($A12,'Return Data'!$B$7:$R$2292,14,0)</f>
        <v>5.048</v>
      </c>
      <c r="Q12" s="61">
        <f t="shared" si="6"/>
        <v>20</v>
      </c>
      <c r="R12" s="60">
        <f>VLOOKUP($A12,'Return Data'!$B$7:$R$2292,16,0)</f>
        <v>6.7935999999999996</v>
      </c>
      <c r="S12" s="62">
        <f t="shared" si="7"/>
        <v>18</v>
      </c>
    </row>
    <row r="13" spans="1:19" x14ac:dyDescent="0.3">
      <c r="A13" s="77" t="s">
        <v>1309</v>
      </c>
      <c r="B13" s="59">
        <f>VLOOKUP($A13,'Return Data'!$B$7:$R$2292,3,0)</f>
        <v>44817</v>
      </c>
      <c r="C13" s="60">
        <f>VLOOKUP($A13,'Return Data'!$B$7:$R$2292,4,0)</f>
        <v>38.413699999999999</v>
      </c>
      <c r="D13" s="60">
        <f>VLOOKUP($A13,'Return Data'!$B$7:$R$2292,9,0)</f>
        <v>4.5971000000000002</v>
      </c>
      <c r="E13" s="61">
        <f t="shared" si="0"/>
        <v>18</v>
      </c>
      <c r="F13" s="60">
        <f>VLOOKUP($A13,'Return Data'!$B$7:$R$2292,10,0)</f>
        <v>6.2643000000000004</v>
      </c>
      <c r="G13" s="61">
        <f t="shared" si="1"/>
        <v>17</v>
      </c>
      <c r="H13" s="60">
        <f>VLOOKUP($A13,'Return Data'!$B$7:$R$2292,11,0)</f>
        <v>2.5083000000000002</v>
      </c>
      <c r="I13" s="61">
        <f t="shared" si="2"/>
        <v>14</v>
      </c>
      <c r="J13" s="60">
        <f>VLOOKUP($A13,'Return Data'!$B$7:$R$2292,12,0)</f>
        <v>2.4016999999999999</v>
      </c>
      <c r="K13" s="61">
        <f t="shared" si="3"/>
        <v>13</v>
      </c>
      <c r="L13" s="60">
        <f>VLOOKUP($A13,'Return Data'!$B$7:$R$2292,13,0)</f>
        <v>2.1779999999999999</v>
      </c>
      <c r="M13" s="61">
        <f t="shared" si="4"/>
        <v>18</v>
      </c>
      <c r="N13" s="60">
        <f>VLOOKUP($A13,'Return Data'!$B$7:$R$2292,17,0)</f>
        <v>3.6478000000000002</v>
      </c>
      <c r="O13" s="61">
        <f t="shared" si="5"/>
        <v>13</v>
      </c>
      <c r="P13" s="60">
        <f>VLOOKUP($A13,'Return Data'!$B$7:$R$2292,14,0)</f>
        <v>5.3346</v>
      </c>
      <c r="Q13" s="61">
        <f t="shared" si="6"/>
        <v>15</v>
      </c>
      <c r="R13" s="60">
        <f>VLOOKUP($A13,'Return Data'!$B$7:$R$2292,16,0)</f>
        <v>6.9519000000000002</v>
      </c>
      <c r="S13" s="62">
        <f t="shared" si="7"/>
        <v>15</v>
      </c>
    </row>
    <row r="14" spans="1:19" x14ac:dyDescent="0.3">
      <c r="A14" s="77" t="s">
        <v>1317</v>
      </c>
      <c r="B14" s="59">
        <f>VLOOKUP($A14,'Return Data'!$B$7:$R$2292,3,0)</f>
        <v>44817</v>
      </c>
      <c r="C14" s="60">
        <f>VLOOKUP($A14,'Return Data'!$B$7:$R$2292,4,0)</f>
        <v>4737.8752008032097</v>
      </c>
      <c r="D14" s="60">
        <f>VLOOKUP($A14,'Return Data'!$B$7:$R$2292,9,0)</f>
        <v>-8.5739000000000001</v>
      </c>
      <c r="E14" s="61">
        <f t="shared" si="0"/>
        <v>24</v>
      </c>
      <c r="F14" s="60">
        <f>VLOOKUP($A14,'Return Data'!$B$7:$R$2292,10,0)</f>
        <v>3.3708</v>
      </c>
      <c r="G14" s="61">
        <f t="shared" si="1"/>
        <v>24</v>
      </c>
      <c r="H14" s="60">
        <f>VLOOKUP($A14,'Return Data'!$B$7:$R$2292,11,0)</f>
        <v>12.987299999999999</v>
      </c>
      <c r="I14" s="61">
        <f t="shared" si="2"/>
        <v>2</v>
      </c>
      <c r="J14" s="60">
        <f>VLOOKUP($A14,'Return Data'!$B$7:$R$2292,12,0)</f>
        <v>8.7154000000000007</v>
      </c>
      <c r="K14" s="61">
        <f t="shared" si="3"/>
        <v>2</v>
      </c>
      <c r="L14" s="60">
        <f>VLOOKUP($A14,'Return Data'!$B$7:$R$2292,13,0)</f>
        <v>15.637700000000001</v>
      </c>
      <c r="M14" s="61">
        <f t="shared" si="4"/>
        <v>2</v>
      </c>
      <c r="N14" s="60">
        <f>VLOOKUP($A14,'Return Data'!$B$7:$R$2292,17,0)</f>
        <v>14.756</v>
      </c>
      <c r="O14" s="61">
        <f t="shared" si="5"/>
        <v>1</v>
      </c>
      <c r="P14" s="60">
        <f>VLOOKUP($A14,'Return Data'!$B$7:$R$2292,14,0)</f>
        <v>4.9949000000000003</v>
      </c>
      <c r="Q14" s="61">
        <f t="shared" si="6"/>
        <v>21</v>
      </c>
      <c r="R14" s="60">
        <f>VLOOKUP($A14,'Return Data'!$B$7:$R$2292,16,0)</f>
        <v>7.8319000000000001</v>
      </c>
      <c r="S14" s="62">
        <f t="shared" si="7"/>
        <v>3</v>
      </c>
    </row>
    <row r="15" spans="1:19" x14ac:dyDescent="0.3">
      <c r="A15" s="77" t="s">
        <v>1319</v>
      </c>
      <c r="B15" s="59">
        <f>VLOOKUP($A15,'Return Data'!$B$7:$R$2292,3,0)</f>
        <v>44817</v>
      </c>
      <c r="C15" s="60">
        <f>VLOOKUP($A15,'Return Data'!$B$7:$R$2292,4,0)</f>
        <v>26.022300000000001</v>
      </c>
      <c r="D15" s="60">
        <f>VLOOKUP($A15,'Return Data'!$B$7:$R$2292,9,0)</f>
        <v>6.9589999999999996</v>
      </c>
      <c r="E15" s="61">
        <f t="shared" si="0"/>
        <v>5</v>
      </c>
      <c r="F15" s="60">
        <f>VLOOKUP($A15,'Return Data'!$B$7:$R$2292,10,0)</f>
        <v>7.8484999999999996</v>
      </c>
      <c r="G15" s="61">
        <f t="shared" si="1"/>
        <v>6</v>
      </c>
      <c r="H15" s="60">
        <f>VLOOKUP($A15,'Return Data'!$B$7:$R$2292,11,0)</f>
        <v>3.3290999999999999</v>
      </c>
      <c r="I15" s="61">
        <f t="shared" si="2"/>
        <v>7</v>
      </c>
      <c r="J15" s="60">
        <f>VLOOKUP($A15,'Return Data'!$B$7:$R$2292,12,0)</f>
        <v>2.7364999999999999</v>
      </c>
      <c r="K15" s="61">
        <f t="shared" si="3"/>
        <v>8</v>
      </c>
      <c r="L15" s="60">
        <f>VLOOKUP($A15,'Return Data'!$B$7:$R$2292,13,0)</f>
        <v>2.8891</v>
      </c>
      <c r="M15" s="61">
        <f t="shared" si="4"/>
        <v>8</v>
      </c>
      <c r="N15" s="60">
        <f>VLOOKUP($A15,'Return Data'!$B$7:$R$2292,17,0)</f>
        <v>4.4119000000000002</v>
      </c>
      <c r="O15" s="61">
        <f t="shared" si="5"/>
        <v>8</v>
      </c>
      <c r="P15" s="60">
        <f>VLOOKUP($A15,'Return Data'!$B$7:$R$2292,14,0)</f>
        <v>6.4206000000000003</v>
      </c>
      <c r="Q15" s="61">
        <f t="shared" si="6"/>
        <v>7</v>
      </c>
      <c r="R15" s="60">
        <f>VLOOKUP($A15,'Return Data'!$B$7:$R$2292,16,0)</f>
        <v>8.1355000000000004</v>
      </c>
      <c r="S15" s="62">
        <f t="shared" si="7"/>
        <v>1</v>
      </c>
    </row>
    <row r="16" spans="1:19" x14ac:dyDescent="0.3">
      <c r="A16" s="77" t="s">
        <v>1321</v>
      </c>
      <c r="B16" s="59">
        <f>VLOOKUP($A16,'Return Data'!$B$7:$R$2292,3,0)</f>
        <v>44817</v>
      </c>
      <c r="C16" s="60">
        <f>VLOOKUP($A16,'Return Data'!$B$7:$R$2292,4,0)</f>
        <v>32.426900000000003</v>
      </c>
      <c r="D16" s="60">
        <f>VLOOKUP($A16,'Return Data'!$B$7:$R$2292,9,0)</f>
        <v>4.8677999999999999</v>
      </c>
      <c r="E16" s="61">
        <f t="shared" si="0"/>
        <v>17</v>
      </c>
      <c r="F16" s="60">
        <f>VLOOKUP($A16,'Return Data'!$B$7:$R$2292,10,0)</f>
        <v>5.8224</v>
      </c>
      <c r="G16" s="61">
        <f t="shared" si="1"/>
        <v>20</v>
      </c>
      <c r="H16" s="60">
        <f>VLOOKUP($A16,'Return Data'!$B$7:$R$2292,11,0)</f>
        <v>1.8109</v>
      </c>
      <c r="I16" s="61">
        <f t="shared" si="2"/>
        <v>21</v>
      </c>
      <c r="J16" s="60">
        <f>VLOOKUP($A16,'Return Data'!$B$7:$R$2292,12,0)</f>
        <v>1.9016999999999999</v>
      </c>
      <c r="K16" s="61">
        <f t="shared" si="3"/>
        <v>21</v>
      </c>
      <c r="L16" s="60">
        <f>VLOOKUP($A16,'Return Data'!$B$7:$R$2292,13,0)</f>
        <v>1.899</v>
      </c>
      <c r="M16" s="61">
        <f t="shared" si="4"/>
        <v>21</v>
      </c>
      <c r="N16" s="60">
        <f>VLOOKUP($A16,'Return Data'!$B$7:$R$2292,17,0)</f>
        <v>3.3988</v>
      </c>
      <c r="O16" s="61">
        <f t="shared" si="5"/>
        <v>20</v>
      </c>
      <c r="P16" s="60">
        <f>VLOOKUP($A16,'Return Data'!$B$7:$R$2292,14,0)</f>
        <v>3.9843999999999999</v>
      </c>
      <c r="Q16" s="61">
        <f t="shared" si="6"/>
        <v>23</v>
      </c>
      <c r="R16" s="60">
        <f>VLOOKUP($A16,'Return Data'!$B$7:$R$2292,16,0)</f>
        <v>6.1302000000000003</v>
      </c>
      <c r="S16" s="62">
        <f t="shared" si="7"/>
        <v>21</v>
      </c>
    </row>
    <row r="17" spans="1:19" x14ac:dyDescent="0.3">
      <c r="A17" s="77" t="s">
        <v>1323</v>
      </c>
      <c r="B17" s="59">
        <f>VLOOKUP($A17,'Return Data'!$B$7:$R$2292,3,0)</f>
        <v>44817</v>
      </c>
      <c r="C17" s="60">
        <f>VLOOKUP($A17,'Return Data'!$B$7:$R$2292,4,0)</f>
        <v>48.9161</v>
      </c>
      <c r="D17" s="60">
        <f>VLOOKUP($A17,'Return Data'!$B$7:$R$2292,9,0)</f>
        <v>11.0182</v>
      </c>
      <c r="E17" s="61">
        <f t="shared" si="0"/>
        <v>1</v>
      </c>
      <c r="F17" s="60">
        <f>VLOOKUP($A17,'Return Data'!$B$7:$R$2292,10,0)</f>
        <v>10.9618</v>
      </c>
      <c r="G17" s="61">
        <f t="shared" si="1"/>
        <v>1</v>
      </c>
      <c r="H17" s="60">
        <f>VLOOKUP($A17,'Return Data'!$B$7:$R$2292,11,0)</f>
        <v>5.617</v>
      </c>
      <c r="I17" s="61">
        <f t="shared" si="2"/>
        <v>3</v>
      </c>
      <c r="J17" s="60">
        <f>VLOOKUP($A17,'Return Data'!$B$7:$R$2292,12,0)</f>
        <v>3.9659</v>
      </c>
      <c r="K17" s="61">
        <f t="shared" si="3"/>
        <v>3</v>
      </c>
      <c r="L17" s="60">
        <f>VLOOKUP($A17,'Return Data'!$B$7:$R$2292,13,0)</f>
        <v>3.8536000000000001</v>
      </c>
      <c r="M17" s="61">
        <f t="shared" si="4"/>
        <v>5</v>
      </c>
      <c r="N17" s="60">
        <f>VLOOKUP($A17,'Return Data'!$B$7:$R$2292,17,0)</f>
        <v>4.8940999999999999</v>
      </c>
      <c r="O17" s="61">
        <f t="shared" si="5"/>
        <v>5</v>
      </c>
      <c r="P17" s="60">
        <f>VLOOKUP($A17,'Return Data'!$B$7:$R$2292,14,0)</f>
        <v>6.6041999999999996</v>
      </c>
      <c r="Q17" s="61">
        <f t="shared" si="6"/>
        <v>5</v>
      </c>
      <c r="R17" s="60">
        <f>VLOOKUP($A17,'Return Data'!$B$7:$R$2292,16,0)</f>
        <v>7.8922999999999996</v>
      </c>
      <c r="S17" s="62">
        <f t="shared" si="7"/>
        <v>2</v>
      </c>
    </row>
    <row r="18" spans="1:19" x14ac:dyDescent="0.3">
      <c r="A18" s="77" t="s">
        <v>1325</v>
      </c>
      <c r="B18" s="59">
        <f>VLOOKUP($A18,'Return Data'!$B$7:$R$2292,3,0)</f>
        <v>44817</v>
      </c>
      <c r="C18" s="60">
        <f>VLOOKUP($A18,'Return Data'!$B$7:$R$2292,4,0)</f>
        <v>22.662800000000001</v>
      </c>
      <c r="D18" s="60">
        <f>VLOOKUP($A18,'Return Data'!$B$7:$R$2292,9,0)</f>
        <v>5.8784999999999998</v>
      </c>
      <c r="E18" s="61">
        <f t="shared" si="0"/>
        <v>10</v>
      </c>
      <c r="F18" s="60">
        <f>VLOOKUP($A18,'Return Data'!$B$7:$R$2292,10,0)</f>
        <v>8.5153999999999996</v>
      </c>
      <c r="G18" s="61">
        <f t="shared" si="1"/>
        <v>4</v>
      </c>
      <c r="H18" s="60">
        <f>VLOOKUP($A18,'Return Data'!$B$7:$R$2292,11,0)</f>
        <v>2.0588000000000002</v>
      </c>
      <c r="I18" s="61">
        <f t="shared" si="2"/>
        <v>18</v>
      </c>
      <c r="J18" s="60">
        <f>VLOOKUP($A18,'Return Data'!$B$7:$R$2292,12,0)</f>
        <v>1.9702</v>
      </c>
      <c r="K18" s="61">
        <f t="shared" si="3"/>
        <v>19</v>
      </c>
      <c r="L18" s="60">
        <f>VLOOKUP($A18,'Return Data'!$B$7:$R$2292,13,0)</f>
        <v>10.612299999999999</v>
      </c>
      <c r="M18" s="61">
        <f t="shared" si="4"/>
        <v>3</v>
      </c>
      <c r="N18" s="60">
        <f>VLOOKUP($A18,'Return Data'!$B$7:$R$2292,17,0)</f>
        <v>7.8262999999999998</v>
      </c>
      <c r="O18" s="61">
        <f t="shared" si="5"/>
        <v>3</v>
      </c>
      <c r="P18" s="60">
        <f>VLOOKUP($A18,'Return Data'!$B$7:$R$2292,14,0)</f>
        <v>7.4462000000000002</v>
      </c>
      <c r="Q18" s="61">
        <f t="shared" si="6"/>
        <v>3</v>
      </c>
      <c r="R18" s="60">
        <f>VLOOKUP($A18,'Return Data'!$B$7:$R$2292,16,0)</f>
        <v>7.3834999999999997</v>
      </c>
      <c r="S18" s="62">
        <f t="shared" si="7"/>
        <v>9</v>
      </c>
    </row>
    <row r="19" spans="1:19" x14ac:dyDescent="0.3">
      <c r="A19" s="77" t="s">
        <v>1328</v>
      </c>
      <c r="B19" s="59">
        <f>VLOOKUP($A19,'Return Data'!$B$7:$R$2292,3,0)</f>
        <v>44817</v>
      </c>
      <c r="C19" s="60">
        <f>VLOOKUP($A19,'Return Data'!$B$7:$R$2292,4,0)</f>
        <v>46.805300000000003</v>
      </c>
      <c r="D19" s="60">
        <f>VLOOKUP($A19,'Return Data'!$B$7:$R$2292,9,0)</f>
        <v>4.4747000000000003</v>
      </c>
      <c r="E19" s="61">
        <f t="shared" si="0"/>
        <v>20</v>
      </c>
      <c r="F19" s="60">
        <f>VLOOKUP($A19,'Return Data'!$B$7:$R$2292,10,0)</f>
        <v>9.0298999999999996</v>
      </c>
      <c r="G19" s="61">
        <f t="shared" si="1"/>
        <v>2</v>
      </c>
      <c r="H19" s="60">
        <f>VLOOKUP($A19,'Return Data'!$B$7:$R$2292,11,0)</f>
        <v>2.1951999999999998</v>
      </c>
      <c r="I19" s="61">
        <f t="shared" si="2"/>
        <v>17</v>
      </c>
      <c r="J19" s="60">
        <f>VLOOKUP($A19,'Return Data'!$B$7:$R$2292,12,0)</f>
        <v>2.1295999999999999</v>
      </c>
      <c r="K19" s="61">
        <f t="shared" si="3"/>
        <v>17</v>
      </c>
      <c r="L19" s="60">
        <f>VLOOKUP($A19,'Return Data'!$B$7:$R$2292,13,0)</f>
        <v>2.3288000000000002</v>
      </c>
      <c r="M19" s="61">
        <f t="shared" si="4"/>
        <v>15</v>
      </c>
      <c r="N19" s="60">
        <f>VLOOKUP($A19,'Return Data'!$B$7:$R$2292,17,0)</f>
        <v>3.5874999999999999</v>
      </c>
      <c r="O19" s="61">
        <f t="shared" si="5"/>
        <v>15</v>
      </c>
      <c r="P19" s="60">
        <f>VLOOKUP($A19,'Return Data'!$B$7:$R$2292,14,0)</f>
        <v>5.5514999999999999</v>
      </c>
      <c r="Q19" s="61">
        <f t="shared" si="6"/>
        <v>12</v>
      </c>
      <c r="R19" s="60">
        <f>VLOOKUP($A19,'Return Data'!$B$7:$R$2292,16,0)</f>
        <v>7.3498999999999999</v>
      </c>
      <c r="S19" s="62">
        <f t="shared" si="7"/>
        <v>10</v>
      </c>
    </row>
    <row r="20" spans="1:19" x14ac:dyDescent="0.3">
      <c r="A20" s="77" t="s">
        <v>1330</v>
      </c>
      <c r="B20" s="59">
        <f>VLOOKUP($A20,'Return Data'!$B$7:$R$2292,3,0)</f>
        <v>44817</v>
      </c>
      <c r="C20" s="60">
        <f>VLOOKUP($A20,'Return Data'!$B$7:$R$2292,4,0)</f>
        <v>2940.9092999999998</v>
      </c>
      <c r="D20" s="60">
        <f>VLOOKUP($A20,'Return Data'!$B$7:$R$2292,9,0)</f>
        <v>4.4683000000000002</v>
      </c>
      <c r="E20" s="61">
        <f t="shared" si="0"/>
        <v>21</v>
      </c>
      <c r="F20" s="60">
        <f>VLOOKUP($A20,'Return Data'!$B$7:$R$2292,10,0)</f>
        <v>5.5278999999999998</v>
      </c>
      <c r="G20" s="61">
        <f t="shared" si="1"/>
        <v>22</v>
      </c>
      <c r="H20" s="60">
        <f>VLOOKUP($A20,'Return Data'!$B$7:$R$2292,11,0)</f>
        <v>1.71</v>
      </c>
      <c r="I20" s="61">
        <f t="shared" si="2"/>
        <v>22</v>
      </c>
      <c r="J20" s="60">
        <f>VLOOKUP($A20,'Return Data'!$B$7:$R$2292,12,0)</f>
        <v>1.7221</v>
      </c>
      <c r="K20" s="61">
        <f t="shared" si="3"/>
        <v>22</v>
      </c>
      <c r="L20" s="60">
        <f>VLOOKUP($A20,'Return Data'!$B$7:$R$2292,13,0)</f>
        <v>1.6681999999999999</v>
      </c>
      <c r="M20" s="61">
        <f t="shared" si="4"/>
        <v>22</v>
      </c>
      <c r="N20" s="60">
        <f>VLOOKUP($A20,'Return Data'!$B$7:$R$2292,17,0)</f>
        <v>3.1492</v>
      </c>
      <c r="O20" s="61">
        <f t="shared" si="5"/>
        <v>22</v>
      </c>
      <c r="P20" s="60">
        <f>VLOOKUP($A20,'Return Data'!$B$7:$R$2292,14,0)</f>
        <v>5.0568</v>
      </c>
      <c r="Q20" s="61">
        <f t="shared" si="6"/>
        <v>18</v>
      </c>
      <c r="R20" s="60">
        <f>VLOOKUP($A20,'Return Data'!$B$7:$R$2292,16,0)</f>
        <v>7.2145999999999999</v>
      </c>
      <c r="S20" s="62">
        <f t="shared" si="7"/>
        <v>12</v>
      </c>
    </row>
    <row r="21" spans="1:19" x14ac:dyDescent="0.3">
      <c r="A21" s="77" t="s">
        <v>1330</v>
      </c>
      <c r="B21" s="59">
        <f>VLOOKUP($A21,'Return Data'!$B$7:$R$2292,3,0)</f>
        <v>44817</v>
      </c>
      <c r="C21" s="60">
        <f>VLOOKUP($A21,'Return Data'!$B$7:$R$2292,4,0)</f>
        <v>2940.9092999999998</v>
      </c>
      <c r="D21" s="60">
        <f>VLOOKUP($A21,'Return Data'!$B$7:$R$2292,9,0)</f>
        <v>4.4683000000000002</v>
      </c>
      <c r="E21" s="61">
        <f t="shared" si="0"/>
        <v>21</v>
      </c>
      <c r="F21" s="60">
        <f>VLOOKUP($A21,'Return Data'!$B$7:$R$2292,10,0)</f>
        <v>5.5278999999999998</v>
      </c>
      <c r="G21" s="61">
        <f t="shared" si="1"/>
        <v>22</v>
      </c>
      <c r="H21" s="60">
        <f>VLOOKUP($A21,'Return Data'!$B$7:$R$2292,11,0)</f>
        <v>1.71</v>
      </c>
      <c r="I21" s="61">
        <f t="shared" si="2"/>
        <v>22</v>
      </c>
      <c r="J21" s="60">
        <f>VLOOKUP($A21,'Return Data'!$B$7:$R$2292,12,0)</f>
        <v>1.7221</v>
      </c>
      <c r="K21" s="61">
        <f t="shared" si="3"/>
        <v>22</v>
      </c>
      <c r="L21" s="60">
        <f>VLOOKUP($A21,'Return Data'!$B$7:$R$2292,13,0)</f>
        <v>1.6681999999999999</v>
      </c>
      <c r="M21" s="61">
        <f t="shared" si="4"/>
        <v>22</v>
      </c>
      <c r="N21" s="60">
        <f>VLOOKUP($A21,'Return Data'!$B$7:$R$2292,17,0)</f>
        <v>3.1492</v>
      </c>
      <c r="O21" s="61">
        <f t="shared" si="5"/>
        <v>22</v>
      </c>
      <c r="P21" s="60">
        <f>VLOOKUP($A21,'Return Data'!$B$7:$R$2292,14,0)</f>
        <v>5.0568</v>
      </c>
      <c r="Q21" s="61">
        <f t="shared" si="6"/>
        <v>18</v>
      </c>
      <c r="R21" s="60">
        <f>VLOOKUP($A21,'Return Data'!$B$7:$R$2292,16,0)</f>
        <v>7.2145999999999999</v>
      </c>
      <c r="S21" s="62">
        <f t="shared" si="7"/>
        <v>12</v>
      </c>
    </row>
    <row r="22" spans="1:19" x14ac:dyDescent="0.3">
      <c r="A22" s="77" t="s">
        <v>1334</v>
      </c>
      <c r="B22" s="59">
        <f>VLOOKUP($A22,'Return Data'!$B$7:$R$2292,3,0)</f>
        <v>44817</v>
      </c>
      <c r="C22" s="60">
        <f>VLOOKUP($A22,'Return Data'!$B$7:$R$2292,4,0)</f>
        <v>42.979799999999997</v>
      </c>
      <c r="D22" s="60">
        <f>VLOOKUP($A22,'Return Data'!$B$7:$R$2292,9,0)</f>
        <v>6.9527999999999999</v>
      </c>
      <c r="E22" s="61">
        <f t="shared" si="0"/>
        <v>6</v>
      </c>
      <c r="F22" s="60">
        <f>VLOOKUP($A22,'Return Data'!$B$7:$R$2292,10,0)</f>
        <v>7.9775999999999998</v>
      </c>
      <c r="G22" s="61">
        <f t="shared" si="1"/>
        <v>5</v>
      </c>
      <c r="H22" s="60">
        <f>VLOOKUP($A22,'Return Data'!$B$7:$R$2292,11,0)</f>
        <v>2.8191000000000002</v>
      </c>
      <c r="I22" s="61">
        <f t="shared" si="2"/>
        <v>11</v>
      </c>
      <c r="J22" s="60">
        <f>VLOOKUP($A22,'Return Data'!$B$7:$R$2292,12,0)</f>
        <v>2.2052</v>
      </c>
      <c r="K22" s="61">
        <f t="shared" si="3"/>
        <v>15</v>
      </c>
      <c r="L22" s="60">
        <f>VLOOKUP($A22,'Return Data'!$B$7:$R$2292,13,0)</f>
        <v>2.3626</v>
      </c>
      <c r="M22" s="61">
        <f t="shared" si="4"/>
        <v>12</v>
      </c>
      <c r="N22" s="60">
        <f>VLOOKUP($A22,'Return Data'!$B$7:$R$2292,17,0)</f>
        <v>3.8180000000000001</v>
      </c>
      <c r="O22" s="61">
        <f t="shared" si="5"/>
        <v>11</v>
      </c>
      <c r="P22" s="60">
        <f>VLOOKUP($A22,'Return Data'!$B$7:$R$2292,14,0)</f>
        <v>5.6589999999999998</v>
      </c>
      <c r="Q22" s="61">
        <f t="shared" si="6"/>
        <v>11</v>
      </c>
      <c r="R22" s="60">
        <f>VLOOKUP($A22,'Return Data'!$B$7:$R$2292,16,0)</f>
        <v>7.4165999999999999</v>
      </c>
      <c r="S22" s="62">
        <f t="shared" si="7"/>
        <v>7</v>
      </c>
    </row>
    <row r="23" spans="1:19" x14ac:dyDescent="0.3">
      <c r="A23" s="77" t="s">
        <v>1337</v>
      </c>
      <c r="B23" s="59">
        <f>VLOOKUP($A23,'Return Data'!$B$7:$R$2292,3,0)</f>
        <v>44817</v>
      </c>
      <c r="C23" s="60">
        <f>VLOOKUP($A23,'Return Data'!$B$7:$R$2292,4,0)</f>
        <v>21.789100000000001</v>
      </c>
      <c r="D23" s="60">
        <f>VLOOKUP($A23,'Return Data'!$B$7:$R$2292,9,0)</f>
        <v>5.2747999999999999</v>
      </c>
      <c r="E23" s="61">
        <f t="shared" si="0"/>
        <v>15</v>
      </c>
      <c r="F23" s="60">
        <f>VLOOKUP($A23,'Return Data'!$B$7:$R$2292,10,0)</f>
        <v>6.7385000000000002</v>
      </c>
      <c r="G23" s="61">
        <f t="shared" si="1"/>
        <v>12</v>
      </c>
      <c r="H23" s="60">
        <f>VLOOKUP($A23,'Return Data'!$B$7:$R$2292,11,0)</f>
        <v>1.9500999999999999</v>
      </c>
      <c r="I23" s="61">
        <f t="shared" si="2"/>
        <v>19</v>
      </c>
      <c r="J23" s="60">
        <f>VLOOKUP($A23,'Return Data'!$B$7:$R$2292,12,0)</f>
        <v>1.9226000000000001</v>
      </c>
      <c r="K23" s="61">
        <f t="shared" si="3"/>
        <v>20</v>
      </c>
      <c r="L23" s="60">
        <f>VLOOKUP($A23,'Return Data'!$B$7:$R$2292,13,0)</f>
        <v>1.9782999999999999</v>
      </c>
      <c r="M23" s="61">
        <f t="shared" si="4"/>
        <v>20</v>
      </c>
      <c r="N23" s="60">
        <f>VLOOKUP($A23,'Return Data'!$B$7:$R$2292,17,0)</f>
        <v>3.5049000000000001</v>
      </c>
      <c r="O23" s="61">
        <f t="shared" si="5"/>
        <v>17</v>
      </c>
      <c r="P23" s="60">
        <f>VLOOKUP($A23,'Return Data'!$B$7:$R$2292,14,0)</f>
        <v>5.3526999999999996</v>
      </c>
      <c r="Q23" s="61">
        <f t="shared" si="6"/>
        <v>14</v>
      </c>
      <c r="R23" s="60">
        <f>VLOOKUP($A23,'Return Data'!$B$7:$R$2292,16,0)</f>
        <v>7.5351999999999997</v>
      </c>
      <c r="S23" s="62">
        <f t="shared" si="7"/>
        <v>6</v>
      </c>
    </row>
    <row r="24" spans="1:19" x14ac:dyDescent="0.3">
      <c r="A24" s="77" t="s">
        <v>1339</v>
      </c>
      <c r="B24" s="59">
        <f>VLOOKUP($A24,'Return Data'!$B$7:$R$2292,3,0)</f>
        <v>44817</v>
      </c>
      <c r="C24" s="60">
        <f>VLOOKUP($A24,'Return Data'!$B$7:$R$2292,4,0)</f>
        <v>12.117800000000001</v>
      </c>
      <c r="D24" s="60">
        <f>VLOOKUP($A24,'Return Data'!$B$7:$R$2292,9,0)</f>
        <v>4.0998000000000001</v>
      </c>
      <c r="E24" s="61">
        <f t="shared" si="0"/>
        <v>23</v>
      </c>
      <c r="F24" s="60">
        <f>VLOOKUP($A24,'Return Data'!$B$7:$R$2292,10,0)</f>
        <v>5.6585000000000001</v>
      </c>
      <c r="G24" s="61">
        <f t="shared" si="1"/>
        <v>21</v>
      </c>
      <c r="H24" s="60">
        <f>VLOOKUP($A24,'Return Data'!$B$7:$R$2292,11,0)</f>
        <v>1.1778999999999999</v>
      </c>
      <c r="I24" s="61">
        <f t="shared" si="2"/>
        <v>24</v>
      </c>
      <c r="J24" s="60">
        <f>VLOOKUP($A24,'Return Data'!$B$7:$R$2292,12,0)</f>
        <v>1.2416</v>
      </c>
      <c r="K24" s="61">
        <f t="shared" si="3"/>
        <v>24</v>
      </c>
      <c r="L24" s="60">
        <f>VLOOKUP($A24,'Return Data'!$B$7:$R$2292,13,0)</f>
        <v>1.3346</v>
      </c>
      <c r="M24" s="61">
        <f t="shared" si="4"/>
        <v>24</v>
      </c>
      <c r="N24" s="60">
        <f>VLOOKUP($A24,'Return Data'!$B$7:$R$2292,17,0)</f>
        <v>2.7166999999999999</v>
      </c>
      <c r="O24" s="61">
        <f t="shared" si="5"/>
        <v>24</v>
      </c>
      <c r="P24" s="60"/>
      <c r="Q24" s="61"/>
      <c r="R24" s="60">
        <f>VLOOKUP($A24,'Return Data'!$B$7:$R$2292,16,0)</f>
        <v>5.4551999999999996</v>
      </c>
      <c r="S24" s="62">
        <f t="shared" si="7"/>
        <v>23</v>
      </c>
    </row>
    <row r="25" spans="1:19" x14ac:dyDescent="0.3">
      <c r="A25" s="77" t="s">
        <v>1887</v>
      </c>
      <c r="B25" s="59">
        <f>VLOOKUP($A25,'Return Data'!$B$7:$R$2292,3,0)</f>
        <v>44817</v>
      </c>
      <c r="C25" s="60">
        <f>VLOOKUP($A25,'Return Data'!$B$7:$R$2292,4,0)</f>
        <v>13.0121</v>
      </c>
      <c r="D25" s="60">
        <f>VLOOKUP($A25,'Return Data'!$B$7:$R$2292,9,0)</f>
        <v>5.7530000000000001</v>
      </c>
      <c r="E25" s="61">
        <f t="shared" si="0"/>
        <v>13</v>
      </c>
      <c r="F25" s="60">
        <f>VLOOKUP($A25,'Return Data'!$B$7:$R$2292,10,0)</f>
        <v>6.8956999999999997</v>
      </c>
      <c r="G25" s="61">
        <f t="shared" si="1"/>
        <v>10</v>
      </c>
      <c r="H25" s="60">
        <f>VLOOKUP($A25,'Return Data'!$B$7:$R$2292,11,0)</f>
        <v>2.9156</v>
      </c>
      <c r="I25" s="61">
        <f t="shared" si="2"/>
        <v>10</v>
      </c>
      <c r="J25" s="60">
        <f>VLOOKUP($A25,'Return Data'!$B$7:$R$2292,12,0)</f>
        <v>2.5085000000000002</v>
      </c>
      <c r="K25" s="61">
        <f t="shared" si="3"/>
        <v>11</v>
      </c>
      <c r="L25" s="60">
        <f>VLOOKUP($A25,'Return Data'!$B$7:$R$2292,13,0)</f>
        <v>2.3502999999999998</v>
      </c>
      <c r="M25" s="61">
        <f t="shared" si="4"/>
        <v>13</v>
      </c>
      <c r="N25" s="60">
        <f>VLOOKUP($A25,'Return Data'!$B$7:$R$2292,17,0)</f>
        <v>3.59</v>
      </c>
      <c r="O25" s="61">
        <f t="shared" si="5"/>
        <v>14</v>
      </c>
      <c r="P25" s="60">
        <f>VLOOKUP($A25,'Return Data'!$B$7:$R$2292,14,0)</f>
        <v>5.1479999999999997</v>
      </c>
      <c r="Q25" s="61">
        <f t="shared" ref="Q25:Q31" si="8">RANK(P25,P$8:P$31,0)</f>
        <v>17</v>
      </c>
      <c r="R25" s="60">
        <f>VLOOKUP($A25,'Return Data'!$B$7:$R$2292,16,0)</f>
        <v>6.0274000000000001</v>
      </c>
      <c r="S25" s="62">
        <f t="shared" si="7"/>
        <v>22</v>
      </c>
    </row>
    <row r="26" spans="1:19" x14ac:dyDescent="0.3">
      <c r="A26" s="77" t="s">
        <v>1341</v>
      </c>
      <c r="B26" s="59">
        <f>VLOOKUP($A26,'Return Data'!$B$7:$R$2292,3,0)</f>
        <v>44817</v>
      </c>
      <c r="C26" s="60">
        <f>VLOOKUP($A26,'Return Data'!$B$7:$R$2292,4,0)</f>
        <v>43.165399999999998</v>
      </c>
      <c r="D26" s="60">
        <f>VLOOKUP($A26,'Return Data'!$B$7:$R$2292,9,0)</f>
        <v>6.0701000000000001</v>
      </c>
      <c r="E26" s="61">
        <f t="shared" si="0"/>
        <v>9</v>
      </c>
      <c r="F26" s="60">
        <f>VLOOKUP($A26,'Return Data'!$B$7:$R$2292,10,0)</f>
        <v>7.4336000000000002</v>
      </c>
      <c r="G26" s="61">
        <f t="shared" si="1"/>
        <v>7</v>
      </c>
      <c r="H26" s="60">
        <f>VLOOKUP($A26,'Return Data'!$B$7:$R$2292,11,0)</f>
        <v>2.4478</v>
      </c>
      <c r="I26" s="61">
        <f t="shared" si="2"/>
        <v>15</v>
      </c>
      <c r="J26" s="60">
        <f>VLOOKUP($A26,'Return Data'!$B$7:$R$2292,12,0)</f>
        <v>2.5301999999999998</v>
      </c>
      <c r="K26" s="61">
        <f t="shared" si="3"/>
        <v>9</v>
      </c>
      <c r="L26" s="60">
        <f>VLOOKUP($A26,'Return Data'!$B$7:$R$2292,13,0)</f>
        <v>2.6461999999999999</v>
      </c>
      <c r="M26" s="61">
        <f t="shared" si="4"/>
        <v>10</v>
      </c>
      <c r="N26" s="60">
        <f>VLOOKUP($A26,'Return Data'!$B$7:$R$2292,17,0)</f>
        <v>4.5338000000000003</v>
      </c>
      <c r="O26" s="61">
        <f t="shared" si="5"/>
        <v>7</v>
      </c>
      <c r="P26" s="60">
        <f>VLOOKUP($A26,'Return Data'!$B$7:$R$2292,14,0)</f>
        <v>5.9629000000000003</v>
      </c>
      <c r="Q26" s="61">
        <f t="shared" si="8"/>
        <v>9</v>
      </c>
      <c r="R26" s="60">
        <f>VLOOKUP($A26,'Return Data'!$B$7:$R$2292,16,0)</f>
        <v>7.6856</v>
      </c>
      <c r="S26" s="62">
        <f t="shared" si="7"/>
        <v>4</v>
      </c>
    </row>
    <row r="27" spans="1:19" x14ac:dyDescent="0.3">
      <c r="A27" s="77" t="s">
        <v>1943</v>
      </c>
      <c r="B27" s="59">
        <f>VLOOKUP($A27,'Return Data'!$B$7:$R$2292,3,0)</f>
        <v>44817</v>
      </c>
      <c r="C27" s="60">
        <f>VLOOKUP($A27,'Return Data'!$B$7:$R$2292,4,0)</f>
        <v>37.116900000000001</v>
      </c>
      <c r="D27" s="60">
        <f>VLOOKUP($A27,'Return Data'!$B$7:$R$2292,9,0)</f>
        <v>5.7850000000000001</v>
      </c>
      <c r="E27" s="61">
        <f t="shared" si="0"/>
        <v>12</v>
      </c>
      <c r="F27" s="60">
        <f>VLOOKUP($A27,'Return Data'!$B$7:$R$2292,10,0)</f>
        <v>6.6226000000000003</v>
      </c>
      <c r="G27" s="61">
        <f t="shared" si="1"/>
        <v>14</v>
      </c>
      <c r="H27" s="60">
        <f>VLOOKUP($A27,'Return Data'!$B$7:$R$2292,11,0)</f>
        <v>2.9466999999999999</v>
      </c>
      <c r="I27" s="61">
        <f t="shared" si="2"/>
        <v>9</v>
      </c>
      <c r="J27" s="60">
        <f>VLOOKUP($A27,'Return Data'!$B$7:$R$2292,12,0)</f>
        <v>2.5222000000000002</v>
      </c>
      <c r="K27" s="61">
        <f t="shared" si="3"/>
        <v>10</v>
      </c>
      <c r="L27" s="60">
        <f>VLOOKUP($A27,'Return Data'!$B$7:$R$2292,13,0)</f>
        <v>2.3332999999999999</v>
      </c>
      <c r="M27" s="61">
        <f t="shared" si="4"/>
        <v>14</v>
      </c>
      <c r="N27" s="60">
        <f>VLOOKUP($A27,'Return Data'!$B$7:$R$2292,17,0)</f>
        <v>3.4424000000000001</v>
      </c>
      <c r="O27" s="61">
        <f t="shared" si="5"/>
        <v>18</v>
      </c>
      <c r="P27" s="60">
        <f>VLOOKUP($A27,'Return Data'!$B$7:$R$2292,14,0)</f>
        <v>13.2433</v>
      </c>
      <c r="Q27" s="61">
        <f t="shared" si="8"/>
        <v>1</v>
      </c>
      <c r="R27" s="60">
        <f>VLOOKUP($A27,'Return Data'!$B$7:$R$2292,16,0)</f>
        <v>6.9051999999999998</v>
      </c>
      <c r="S27" s="62">
        <f t="shared" si="7"/>
        <v>16</v>
      </c>
    </row>
    <row r="28" spans="1:19" x14ac:dyDescent="0.3">
      <c r="A28" s="77" t="s">
        <v>1344</v>
      </c>
      <c r="B28" s="59">
        <f>VLOOKUP($A28,'Return Data'!$B$7:$R$2292,3,0)</f>
        <v>44817</v>
      </c>
      <c r="C28" s="60">
        <f>VLOOKUP($A28,'Return Data'!$B$7:$R$2292,4,0)</f>
        <v>26.315000000000001</v>
      </c>
      <c r="D28" s="60">
        <f>VLOOKUP($A28,'Return Data'!$B$7:$R$2292,9,0)</f>
        <v>5.8204000000000002</v>
      </c>
      <c r="E28" s="61">
        <f t="shared" si="0"/>
        <v>11</v>
      </c>
      <c r="F28" s="60">
        <f>VLOOKUP($A28,'Return Data'!$B$7:$R$2292,10,0)</f>
        <v>6.0646000000000004</v>
      </c>
      <c r="G28" s="61">
        <f t="shared" si="1"/>
        <v>19</v>
      </c>
      <c r="H28" s="60">
        <f>VLOOKUP($A28,'Return Data'!$B$7:$R$2292,11,0)</f>
        <v>2.7448000000000001</v>
      </c>
      <c r="I28" s="61">
        <f t="shared" si="2"/>
        <v>13</v>
      </c>
      <c r="J28" s="60">
        <f>VLOOKUP($A28,'Return Data'!$B$7:$R$2292,12,0)</f>
        <v>2.4965000000000002</v>
      </c>
      <c r="K28" s="61">
        <f t="shared" si="3"/>
        <v>12</v>
      </c>
      <c r="L28" s="60">
        <f>VLOOKUP($A28,'Return Data'!$B$7:$R$2292,13,0)</f>
        <v>2.5706000000000002</v>
      </c>
      <c r="M28" s="61">
        <f t="shared" si="4"/>
        <v>11</v>
      </c>
      <c r="N28" s="60">
        <f>VLOOKUP($A28,'Return Data'!$B$7:$R$2292,17,0)</f>
        <v>3.7844000000000002</v>
      </c>
      <c r="O28" s="61">
        <f t="shared" si="5"/>
        <v>12</v>
      </c>
      <c r="P28" s="60">
        <f>VLOOKUP($A28,'Return Data'!$B$7:$R$2292,14,0)</f>
        <v>5.5319000000000003</v>
      </c>
      <c r="Q28" s="61">
        <f t="shared" si="8"/>
        <v>13</v>
      </c>
      <c r="R28" s="60">
        <f>VLOOKUP($A28,'Return Data'!$B$7:$R$2292,16,0)</f>
        <v>6.5970000000000004</v>
      </c>
      <c r="S28" s="62">
        <f t="shared" si="7"/>
        <v>19</v>
      </c>
    </row>
    <row r="29" spans="1:19" x14ac:dyDescent="0.3">
      <c r="A29" s="77" t="s">
        <v>1921</v>
      </c>
      <c r="B29" s="59">
        <f>VLOOKUP($A29,'Return Data'!$B$7:$R$2292,3,0)</f>
        <v>44817</v>
      </c>
      <c r="C29" s="60">
        <f>VLOOKUP($A29,'Return Data'!$B$7:$R$2292,4,0)</f>
        <v>36.270299999999999</v>
      </c>
      <c r="D29" s="60">
        <f>VLOOKUP($A29,'Return Data'!$B$7:$R$2292,9,0)</f>
        <v>6.9862000000000002</v>
      </c>
      <c r="E29" s="61">
        <f t="shared" si="0"/>
        <v>4</v>
      </c>
      <c r="F29" s="60">
        <f>VLOOKUP($A29,'Return Data'!$B$7:$R$2292,10,0)</f>
        <v>6.1855000000000002</v>
      </c>
      <c r="G29" s="61">
        <f t="shared" si="1"/>
        <v>18</v>
      </c>
      <c r="H29" s="60">
        <f>VLOOKUP($A29,'Return Data'!$B$7:$R$2292,11,0)</f>
        <v>2.9842</v>
      </c>
      <c r="I29" s="61">
        <f t="shared" si="2"/>
        <v>8</v>
      </c>
      <c r="J29" s="60">
        <f>VLOOKUP($A29,'Return Data'!$B$7:$R$2292,12,0)</f>
        <v>2.9552999999999998</v>
      </c>
      <c r="K29" s="61">
        <f t="shared" si="3"/>
        <v>7</v>
      </c>
      <c r="L29" s="60">
        <f>VLOOKUP($A29,'Return Data'!$B$7:$R$2292,13,0)</f>
        <v>2.8386999999999998</v>
      </c>
      <c r="M29" s="61">
        <f t="shared" si="4"/>
        <v>9</v>
      </c>
      <c r="N29" s="60">
        <f>VLOOKUP($A29,'Return Data'!$B$7:$R$2292,17,0)</f>
        <v>3.8828</v>
      </c>
      <c r="O29" s="61">
        <f t="shared" si="5"/>
        <v>10</v>
      </c>
      <c r="P29" s="60">
        <f>VLOOKUP($A29,'Return Data'!$B$7:$R$2292,14,0)</f>
        <v>5.6829000000000001</v>
      </c>
      <c r="Q29" s="61">
        <f t="shared" si="8"/>
        <v>10</v>
      </c>
      <c r="R29" s="60">
        <f>VLOOKUP($A29,'Return Data'!$B$7:$R$2292,16,0)</f>
        <v>6.8765000000000001</v>
      </c>
      <c r="S29" s="62">
        <f t="shared" si="7"/>
        <v>17</v>
      </c>
    </row>
    <row r="30" spans="1:19" x14ac:dyDescent="0.3">
      <c r="A30" s="77" t="s">
        <v>1347</v>
      </c>
      <c r="B30" s="59">
        <f>VLOOKUP($A30,'Return Data'!$B$7:$R$2292,3,0)</f>
        <v>44817</v>
      </c>
      <c r="C30" s="60">
        <f>VLOOKUP($A30,'Return Data'!$B$7:$R$2292,4,0)</f>
        <v>39.649099999999997</v>
      </c>
      <c r="D30" s="60">
        <f>VLOOKUP($A30,'Return Data'!$B$7:$R$2292,9,0)</f>
        <v>4.9493</v>
      </c>
      <c r="E30" s="61">
        <f t="shared" si="0"/>
        <v>16</v>
      </c>
      <c r="F30" s="60">
        <f>VLOOKUP($A30,'Return Data'!$B$7:$R$2292,10,0)</f>
        <v>6.5369999999999999</v>
      </c>
      <c r="G30" s="61">
        <f t="shared" si="1"/>
        <v>15</v>
      </c>
      <c r="H30" s="60">
        <f>VLOOKUP($A30,'Return Data'!$B$7:$R$2292,11,0)</f>
        <v>2.8047</v>
      </c>
      <c r="I30" s="61">
        <f t="shared" si="2"/>
        <v>12</v>
      </c>
      <c r="J30" s="60">
        <f>VLOOKUP($A30,'Return Data'!$B$7:$R$2292,12,0)</f>
        <v>2.2863000000000002</v>
      </c>
      <c r="K30" s="61">
        <f t="shared" si="3"/>
        <v>14</v>
      </c>
      <c r="L30" s="60">
        <f>VLOOKUP($A30,'Return Data'!$B$7:$R$2292,13,0)</f>
        <v>2.2016</v>
      </c>
      <c r="M30" s="61">
        <f t="shared" si="4"/>
        <v>17</v>
      </c>
      <c r="N30" s="60">
        <f>VLOOKUP($A30,'Return Data'!$B$7:$R$2292,17,0)</f>
        <v>3.4178999999999999</v>
      </c>
      <c r="O30" s="61">
        <f t="shared" si="5"/>
        <v>19</v>
      </c>
      <c r="P30" s="60">
        <f>VLOOKUP($A30,'Return Data'!$B$7:$R$2292,14,0)</f>
        <v>5.3307000000000002</v>
      </c>
      <c r="Q30" s="61">
        <f t="shared" si="8"/>
        <v>16</v>
      </c>
      <c r="R30" s="60">
        <f>VLOOKUP($A30,'Return Data'!$B$7:$R$2292,16,0)</f>
        <v>7.0888999999999998</v>
      </c>
      <c r="S30" s="62">
        <f t="shared" si="7"/>
        <v>14</v>
      </c>
    </row>
    <row r="31" spans="1:19" x14ac:dyDescent="0.3">
      <c r="A31" s="77" t="s">
        <v>1350</v>
      </c>
      <c r="B31" s="59">
        <f>VLOOKUP($A31,'Return Data'!$B$7:$R$2292,3,0)</f>
        <v>44817</v>
      </c>
      <c r="C31" s="60">
        <f>VLOOKUP($A31,'Return Data'!$B$7:$R$2292,4,0)</f>
        <v>25.9495</v>
      </c>
      <c r="D31" s="60">
        <f>VLOOKUP($A31,'Return Data'!$B$7:$R$2292,9,0)</f>
        <v>8.1768000000000001</v>
      </c>
      <c r="E31" s="61">
        <f t="shared" si="0"/>
        <v>2</v>
      </c>
      <c r="F31" s="60">
        <f>VLOOKUP($A31,'Return Data'!$B$7:$R$2292,10,0)</f>
        <v>6.7957000000000001</v>
      </c>
      <c r="G31" s="61">
        <f t="shared" si="1"/>
        <v>11</v>
      </c>
      <c r="H31" s="60">
        <f>VLOOKUP($A31,'Return Data'!$B$7:$R$2292,11,0)</f>
        <v>3.601</v>
      </c>
      <c r="I31" s="61">
        <f t="shared" si="2"/>
        <v>6</v>
      </c>
      <c r="J31" s="60">
        <f>VLOOKUP($A31,'Return Data'!$B$7:$R$2292,12,0)</f>
        <v>3.0407000000000002</v>
      </c>
      <c r="K31" s="61">
        <f t="shared" si="3"/>
        <v>6</v>
      </c>
      <c r="L31" s="60">
        <f>VLOOKUP($A31,'Return Data'!$B$7:$R$2292,13,0)</f>
        <v>7.7736000000000001</v>
      </c>
      <c r="M31" s="61">
        <f t="shared" si="4"/>
        <v>4</v>
      </c>
      <c r="N31" s="60">
        <f>VLOOKUP($A31,'Return Data'!$B$7:$R$2292,17,0)</f>
        <v>6.5810000000000004</v>
      </c>
      <c r="O31" s="61">
        <f t="shared" si="5"/>
        <v>4</v>
      </c>
      <c r="P31" s="60">
        <f>VLOOKUP($A31,'Return Data'!$B$7:$R$2292,14,0)</f>
        <v>7.7724000000000002</v>
      </c>
      <c r="Q31" s="61">
        <f t="shared" si="8"/>
        <v>2</v>
      </c>
      <c r="R31" s="60">
        <f>VLOOKUP($A31,'Return Data'!$B$7:$R$2292,16,0)</f>
        <v>6.5648</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5.3606583333333333</v>
      </c>
      <c r="E33" s="83"/>
      <c r="F33" s="84">
        <f>AVERAGE(F8:F31)</f>
        <v>6.9146041666666678</v>
      </c>
      <c r="G33" s="83"/>
      <c r="H33" s="84">
        <f>AVERAGE(H8:H31)</f>
        <v>4.3929458333333331</v>
      </c>
      <c r="I33" s="83"/>
      <c r="J33" s="84">
        <f>AVERAGE(J8:J31)</f>
        <v>3.5446083333333323</v>
      </c>
      <c r="K33" s="83"/>
      <c r="L33" s="84">
        <f>AVERAGE(L8:L31)</f>
        <v>4.1590875</v>
      </c>
      <c r="M33" s="83"/>
      <c r="N33" s="84">
        <f>AVERAGE(N8:N31)</f>
        <v>4.7808083333333347</v>
      </c>
      <c r="O33" s="83"/>
      <c r="P33" s="84">
        <f>AVERAGE(P8:P31)</f>
        <v>6.0708260869565223</v>
      </c>
      <c r="Q33" s="83"/>
      <c r="R33" s="84">
        <f>AVERAGE(R8:R31)</f>
        <v>7.0289666666666681</v>
      </c>
      <c r="S33" s="85"/>
    </row>
    <row r="34" spans="1:19" x14ac:dyDescent="0.3">
      <c r="A34" s="82" t="s">
        <v>28</v>
      </c>
      <c r="B34" s="83"/>
      <c r="C34" s="83"/>
      <c r="D34" s="84">
        <f>MIN(D8:D31)</f>
        <v>-8.5739000000000001</v>
      </c>
      <c r="E34" s="83"/>
      <c r="F34" s="84">
        <f>MIN(F8:F31)</f>
        <v>3.3708</v>
      </c>
      <c r="G34" s="83"/>
      <c r="H34" s="84">
        <f>MIN(H8:H31)</f>
        <v>1.1778999999999999</v>
      </c>
      <c r="I34" s="83"/>
      <c r="J34" s="84">
        <f>MIN(J8:J31)</f>
        <v>1.2416</v>
      </c>
      <c r="K34" s="83"/>
      <c r="L34" s="84">
        <f>MIN(L8:L31)</f>
        <v>1.3346</v>
      </c>
      <c r="M34" s="83"/>
      <c r="N34" s="84">
        <f>MIN(N8:N31)</f>
        <v>2.7166999999999999</v>
      </c>
      <c r="O34" s="83"/>
      <c r="P34" s="84">
        <f>MIN(P8:P31)</f>
        <v>3.9843999999999999</v>
      </c>
      <c r="Q34" s="83"/>
      <c r="R34" s="84">
        <f>MIN(R8:R31)</f>
        <v>5.3606999999999996</v>
      </c>
      <c r="S34" s="85"/>
    </row>
    <row r="35" spans="1:19" ht="15" thickBot="1" x14ac:dyDescent="0.35">
      <c r="A35" s="86" t="s">
        <v>29</v>
      </c>
      <c r="B35" s="87"/>
      <c r="C35" s="87"/>
      <c r="D35" s="88">
        <f>MAX(D8:D31)</f>
        <v>11.0182</v>
      </c>
      <c r="E35" s="87"/>
      <c r="F35" s="88">
        <f>MAX(F8:F31)</f>
        <v>10.9618</v>
      </c>
      <c r="G35" s="87"/>
      <c r="H35" s="88">
        <f>MAX(H8:H31)</f>
        <v>32.608800000000002</v>
      </c>
      <c r="I35" s="87"/>
      <c r="J35" s="88">
        <f>MAX(J8:J31)</f>
        <v>22.849699999999999</v>
      </c>
      <c r="K35" s="87"/>
      <c r="L35" s="88">
        <f>MAX(L8:L31)</f>
        <v>17.733599999999999</v>
      </c>
      <c r="M35" s="87"/>
      <c r="N35" s="88">
        <f>MAX(N8:N31)</f>
        <v>14.756</v>
      </c>
      <c r="O35" s="87"/>
      <c r="P35" s="88">
        <f>MAX(P8:P31)</f>
        <v>13.2433</v>
      </c>
      <c r="Q35" s="87"/>
      <c r="R35" s="88">
        <f>MAX(R8:R31)</f>
        <v>8.1355000000000004</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44817</v>
      </c>
      <c r="C8" s="60">
        <f>VLOOKUP($A8,'Return Data'!$B$7:$R$2292,4,0)</f>
        <v>33.073799999999999</v>
      </c>
      <c r="D8" s="60">
        <f>VLOOKUP($A8,'Return Data'!$B$7:$R$2292,9,0)</f>
        <v>11.2598</v>
      </c>
      <c r="E8" s="61">
        <f>RANK(D8,D$8:D$42,0)</f>
        <v>14</v>
      </c>
      <c r="F8" s="60">
        <f>VLOOKUP($A8,'Return Data'!$B$7:$R$2292,10,0)</f>
        <v>72.726900000000001</v>
      </c>
      <c r="G8" s="61">
        <f>RANK(F8,F$8:F$42,0)</f>
        <v>1</v>
      </c>
      <c r="H8" s="60">
        <f>VLOOKUP($A8,'Return Data'!$B$7:$R$2292,11,0)</f>
        <v>36.511200000000002</v>
      </c>
      <c r="I8" s="61">
        <f>RANK(H8,H$8:H$42,0)</f>
        <v>1</v>
      </c>
      <c r="J8" s="60">
        <f>VLOOKUP($A8,'Return Data'!$B$7:$R$2292,12,0)</f>
        <v>31.477599999999999</v>
      </c>
      <c r="K8" s="61">
        <f>RANK(J8,J$8:J$42,0)</f>
        <v>1</v>
      </c>
      <c r="L8" s="60">
        <f>VLOOKUP($A8,'Return Data'!$B$7:$R$2292,13,0)</f>
        <v>25.236899999999999</v>
      </c>
      <c r="M8" s="61">
        <f>RANK(L8,L$8:L$42,0)</f>
        <v>1</v>
      </c>
      <c r="N8" s="60">
        <f>VLOOKUP($A8,'Return Data'!$B$7:$R$2292,17,0)</f>
        <v>17.520099999999999</v>
      </c>
      <c r="O8" s="61">
        <f>RANK(N8,N$8:N$42,0)</f>
        <v>1</v>
      </c>
      <c r="P8" s="60">
        <f>VLOOKUP($A8,'Return Data'!$B$7:$R$2292,14,0)</f>
        <v>10.3939</v>
      </c>
      <c r="Q8" s="61">
        <f>RANK(P8,P$8:P$42,0)</f>
        <v>1</v>
      </c>
      <c r="R8" s="60">
        <f>VLOOKUP($A8,'Return Data'!$B$7:$R$2292,16,0)</f>
        <v>9.7101000000000006</v>
      </c>
      <c r="S8" s="62">
        <f t="shared" ref="S8:S10" si="0">RANK(R8,R$8:R$42,0)</f>
        <v>1</v>
      </c>
    </row>
    <row r="9" spans="1:19" x14ac:dyDescent="0.3">
      <c r="A9" s="77" t="s">
        <v>1013</v>
      </c>
      <c r="B9" s="59">
        <f>VLOOKUP($A9,'Return Data'!$B$7:$R$2292,3,0)</f>
        <v>44817</v>
      </c>
      <c r="C9" s="60">
        <f>VLOOKUP($A9,'Return Data'!$B$7:$R$2292,4,0)</f>
        <v>0.5706</v>
      </c>
      <c r="D9" s="60"/>
      <c r="E9" s="61"/>
      <c r="F9" s="60"/>
      <c r="G9" s="61"/>
      <c r="H9" s="60"/>
      <c r="I9" s="61"/>
      <c r="J9" s="60"/>
      <c r="K9" s="61"/>
      <c r="L9" s="60"/>
      <c r="M9" s="61"/>
      <c r="N9" s="60"/>
      <c r="O9" s="61"/>
      <c r="P9" s="60"/>
      <c r="Q9" s="61"/>
      <c r="R9" s="60">
        <f>VLOOKUP($A9,'Return Data'!$B$7:$R$2292,16,0)</f>
        <v>-34.0381</v>
      </c>
      <c r="S9" s="62">
        <f t="shared" si="0"/>
        <v>35</v>
      </c>
    </row>
    <row r="10" spans="1:19" x14ac:dyDescent="0.3">
      <c r="A10" s="77" t="s">
        <v>1015</v>
      </c>
      <c r="B10" s="59">
        <f>VLOOKUP($A10,'Return Data'!$B$7:$R$2292,3,0)</f>
        <v>44817</v>
      </c>
      <c r="C10" s="60">
        <f>VLOOKUP($A10,'Return Data'!$B$7:$R$2292,4,0)</f>
        <v>24.461500000000001</v>
      </c>
      <c r="D10" s="60">
        <f>VLOOKUP($A10,'Return Data'!$B$7:$R$2292,9,0)</f>
        <v>10.660299999999999</v>
      </c>
      <c r="E10" s="61">
        <f t="shared" ref="E10:E42" si="1">RANK(D10,D$8:D$42,0)</f>
        <v>15</v>
      </c>
      <c r="F10" s="60">
        <f>VLOOKUP($A10,'Return Data'!$B$7:$R$2292,10,0)</f>
        <v>11.5245</v>
      </c>
      <c r="G10" s="61">
        <f t="shared" ref="G10:G42" si="2">RANK(F10,F$8:F$42,0)</f>
        <v>18</v>
      </c>
      <c r="H10" s="60">
        <f>VLOOKUP($A10,'Return Data'!$B$7:$R$2292,11,0)</f>
        <v>5.1226000000000003</v>
      </c>
      <c r="I10" s="61">
        <f t="shared" ref="I10" si="3">RANK(H10,H$8:H$42,0)</f>
        <v>9</v>
      </c>
      <c r="J10" s="60">
        <f>VLOOKUP($A10,'Return Data'!$B$7:$R$2292,12,0)</f>
        <v>4.3155999999999999</v>
      </c>
      <c r="K10" s="61">
        <f t="shared" ref="K10" si="4">RANK(J10,J$8:J$42,0)</f>
        <v>4</v>
      </c>
      <c r="L10" s="60">
        <f>VLOOKUP($A10,'Return Data'!$B$7:$R$2292,13,0)</f>
        <v>4.5444000000000004</v>
      </c>
      <c r="M10" s="61">
        <f t="shared" ref="M10" si="5">RANK(L10,L$8:L$42,0)</f>
        <v>4</v>
      </c>
      <c r="N10" s="60">
        <f>VLOOKUP($A10,'Return Data'!$B$7:$R$2292,17,0)</f>
        <v>6.3837999999999999</v>
      </c>
      <c r="O10" s="61">
        <f t="shared" ref="O10" si="6">RANK(N10,N$8:N$42,0)</f>
        <v>6</v>
      </c>
      <c r="P10" s="60">
        <f>VLOOKUP($A10,'Return Data'!$B$7:$R$2292,14,0)</f>
        <v>7.6599000000000004</v>
      </c>
      <c r="Q10" s="61">
        <f t="shared" ref="Q10" si="7">RANK(P10,P$8:P$42,0)</f>
        <v>3</v>
      </c>
      <c r="R10" s="60">
        <f>VLOOKUP($A10,'Return Data'!$B$7:$R$2292,16,0)</f>
        <v>8.7439999999999998</v>
      </c>
      <c r="S10" s="62">
        <f t="shared" si="0"/>
        <v>4</v>
      </c>
    </row>
    <row r="11" spans="1:19" x14ac:dyDescent="0.3">
      <c r="A11" s="77" t="s">
        <v>1980</v>
      </c>
      <c r="B11" s="59">
        <f>VLOOKUP($A11,'Return Data'!$B$7:$R$2292,3,0)</f>
        <v>44817</v>
      </c>
      <c r="C11" s="60">
        <f>VLOOKUP($A11,'Return Data'!$B$7:$R$2292,4,0)</f>
        <v>16.493600000000001</v>
      </c>
      <c r="D11" s="60">
        <f>VLOOKUP($A11,'Return Data'!$B$7:$R$2292,9,0)</f>
        <v>14.078900000000001</v>
      </c>
      <c r="E11" s="61">
        <f t="shared" si="1"/>
        <v>10</v>
      </c>
      <c r="F11" s="60">
        <f>VLOOKUP($A11,'Return Data'!$B$7:$R$2292,10,0)</f>
        <v>12.9435</v>
      </c>
      <c r="G11" s="61">
        <f t="shared" si="2"/>
        <v>13</v>
      </c>
      <c r="H11" s="60">
        <f>VLOOKUP($A11,'Return Data'!$B$7:$R$2292,11,0)</f>
        <v>3.3050999999999999</v>
      </c>
      <c r="I11" s="61">
        <f t="shared" ref="I11:I42" si="8">RANK(H11,H$8:H$42,0)</f>
        <v>18</v>
      </c>
      <c r="J11" s="60">
        <f>VLOOKUP($A11,'Return Data'!$B$7:$R$2292,12,0)</f>
        <v>2.3397999999999999</v>
      </c>
      <c r="K11" s="61">
        <f t="shared" ref="K11:K42" si="9">RANK(J11,J$8:J$42,0)</f>
        <v>14</v>
      </c>
      <c r="L11" s="60">
        <f>VLOOKUP($A11,'Return Data'!$B$7:$R$2292,13,0)</f>
        <v>2.7471999999999999</v>
      </c>
      <c r="M11" s="61">
        <f t="shared" ref="M11:M42" si="10">RANK(L11,L$8:L$42,0)</f>
        <v>17</v>
      </c>
      <c r="N11" s="60">
        <f>VLOOKUP($A11,'Return Data'!$B$7:$R$2292,17,0)</f>
        <v>3.9823</v>
      </c>
      <c r="O11" s="61">
        <f t="shared" ref="O11:O42" si="11">RANK(N11,N$8:N$42,0)</f>
        <v>18</v>
      </c>
      <c r="P11" s="60">
        <f>VLOOKUP($A11,'Return Data'!$B$7:$R$2292,14,0)</f>
        <v>4.8625999999999996</v>
      </c>
      <c r="Q11" s="61">
        <f t="shared" ref="Q11:Q42" si="12">RANK(P11,P$8:P$42,0)</f>
        <v>24</v>
      </c>
      <c r="R11" s="60">
        <f>VLOOKUP($A11,'Return Data'!$B$7:$R$2292,16,0)</f>
        <v>6.0327999999999999</v>
      </c>
      <c r="S11" s="62">
        <f t="shared" ref="S11:S42" si="13">RANK(R11,R$8:R$42,0)</f>
        <v>27</v>
      </c>
    </row>
    <row r="12" spans="1:19" x14ac:dyDescent="0.3">
      <c r="A12" s="77" t="s">
        <v>1017</v>
      </c>
      <c r="B12" s="59">
        <f>VLOOKUP($A12,'Return Data'!$B$7:$R$2292,3,0)</f>
        <v>44817</v>
      </c>
      <c r="C12" s="60">
        <f>VLOOKUP($A12,'Return Data'!$B$7:$R$2292,4,0)</f>
        <v>70.2864</v>
      </c>
      <c r="D12" s="60">
        <f>VLOOKUP($A12,'Return Data'!$B$7:$R$2292,9,0)</f>
        <v>9.3010000000000002</v>
      </c>
      <c r="E12" s="61">
        <f t="shared" si="1"/>
        <v>18</v>
      </c>
      <c r="F12" s="60">
        <f>VLOOKUP($A12,'Return Data'!$B$7:$R$2292,10,0)</f>
        <v>11.321099999999999</v>
      </c>
      <c r="G12" s="61">
        <f t="shared" si="2"/>
        <v>22</v>
      </c>
      <c r="H12" s="60">
        <f>VLOOKUP($A12,'Return Data'!$B$7:$R$2292,11,0)</f>
        <v>3.1505000000000001</v>
      </c>
      <c r="I12" s="61">
        <f t="shared" si="8"/>
        <v>19</v>
      </c>
      <c r="J12" s="60">
        <f>VLOOKUP($A12,'Return Data'!$B$7:$R$2292,12,0)</f>
        <v>2.5989</v>
      </c>
      <c r="K12" s="61">
        <f t="shared" si="9"/>
        <v>13</v>
      </c>
      <c r="L12" s="60">
        <f>VLOOKUP($A12,'Return Data'!$B$7:$R$2292,13,0)</f>
        <v>2.9053</v>
      </c>
      <c r="M12" s="61">
        <f t="shared" si="10"/>
        <v>13</v>
      </c>
      <c r="N12" s="60">
        <f>VLOOKUP($A12,'Return Data'!$B$7:$R$2292,17,0)</f>
        <v>4.2087000000000003</v>
      </c>
      <c r="O12" s="61">
        <f t="shared" si="11"/>
        <v>16</v>
      </c>
      <c r="P12" s="60">
        <f>VLOOKUP($A12,'Return Data'!$B$7:$R$2292,14,0)</f>
        <v>5.8951000000000002</v>
      </c>
      <c r="Q12" s="61">
        <f t="shared" si="12"/>
        <v>17</v>
      </c>
      <c r="R12" s="60">
        <f>VLOOKUP($A12,'Return Data'!$B$7:$R$2292,16,0)</f>
        <v>6.9718</v>
      </c>
      <c r="S12" s="62">
        <f t="shared" si="13"/>
        <v>22</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30</v>
      </c>
      <c r="H13" s="60">
        <f>VLOOKUP($A13,'Return Data'!$B$7:$R$2292,11,0)</f>
        <v>0</v>
      </c>
      <c r="I13" s="61">
        <f t="shared" si="8"/>
        <v>30</v>
      </c>
      <c r="J13" s="60">
        <f>VLOOKUP($A13,'Return Data'!$B$7:$R$2292,12,0)</f>
        <v>0</v>
      </c>
      <c r="K13" s="61">
        <f t="shared" si="9"/>
        <v>30</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44817</v>
      </c>
      <c r="C14" s="60">
        <f>VLOOKUP($A14,'Return Data'!$B$7:$R$2292,4,0)</f>
        <v>49.149000000000001</v>
      </c>
      <c r="D14" s="60">
        <f>VLOOKUP($A14,'Return Data'!$B$7:$R$2292,9,0)</f>
        <v>9.7108000000000008</v>
      </c>
      <c r="E14" s="61">
        <f t="shared" si="1"/>
        <v>17</v>
      </c>
      <c r="F14" s="60">
        <f>VLOOKUP($A14,'Return Data'!$B$7:$R$2292,10,0)</f>
        <v>11.390499999999999</v>
      </c>
      <c r="G14" s="61">
        <f t="shared" si="2"/>
        <v>19</v>
      </c>
      <c r="H14" s="60">
        <f>VLOOKUP($A14,'Return Data'!$B$7:$R$2292,11,0)</f>
        <v>3.4378000000000002</v>
      </c>
      <c r="I14" s="61">
        <f t="shared" si="8"/>
        <v>16</v>
      </c>
      <c r="J14" s="60">
        <f>VLOOKUP($A14,'Return Data'!$B$7:$R$2292,12,0)</f>
        <v>2.8828</v>
      </c>
      <c r="K14" s="61">
        <f t="shared" si="9"/>
        <v>10</v>
      </c>
      <c r="L14" s="60">
        <f>VLOOKUP($A14,'Return Data'!$B$7:$R$2292,13,0)</f>
        <v>3.3250000000000002</v>
      </c>
      <c r="M14" s="61">
        <f t="shared" si="10"/>
        <v>10</v>
      </c>
      <c r="N14" s="60">
        <f>VLOOKUP($A14,'Return Data'!$B$7:$R$2292,17,0)</f>
        <v>6.0305999999999997</v>
      </c>
      <c r="O14" s="61">
        <f t="shared" si="11"/>
        <v>7</v>
      </c>
      <c r="P14" s="60">
        <f>VLOOKUP($A14,'Return Data'!$B$7:$R$2292,14,0)</f>
        <v>7.0972999999999997</v>
      </c>
      <c r="Q14" s="61">
        <f t="shared" si="12"/>
        <v>7</v>
      </c>
      <c r="R14" s="60">
        <f>VLOOKUP($A14,'Return Data'!$B$7:$R$2292,16,0)</f>
        <v>8.2964000000000002</v>
      </c>
      <c r="S14" s="62">
        <f t="shared" si="13"/>
        <v>7</v>
      </c>
    </row>
    <row r="15" spans="1:19" x14ac:dyDescent="0.3">
      <c r="A15" s="77" t="s">
        <v>1026</v>
      </c>
      <c r="B15" s="59">
        <f>VLOOKUP($A15,'Return Data'!$B$7:$R$2292,3,0)</f>
        <v>44817</v>
      </c>
      <c r="C15" s="60">
        <f>VLOOKUP($A15,'Return Data'!$B$7:$R$2292,4,0)</f>
        <v>39.349200000000003</v>
      </c>
      <c r="D15" s="60">
        <f>VLOOKUP($A15,'Return Data'!$B$7:$R$2292,9,0)</f>
        <v>10.186400000000001</v>
      </c>
      <c r="E15" s="61">
        <f t="shared" si="1"/>
        <v>16</v>
      </c>
      <c r="F15" s="60">
        <f>VLOOKUP($A15,'Return Data'!$B$7:$R$2292,10,0)</f>
        <v>12.601900000000001</v>
      </c>
      <c r="G15" s="61">
        <f t="shared" si="2"/>
        <v>16</v>
      </c>
      <c r="H15" s="60">
        <f>VLOOKUP($A15,'Return Data'!$B$7:$R$2292,11,0)</f>
        <v>5.5749000000000004</v>
      </c>
      <c r="I15" s="61">
        <f t="shared" si="8"/>
        <v>5</v>
      </c>
      <c r="J15" s="60">
        <f>VLOOKUP($A15,'Return Data'!$B$7:$R$2292,12,0)</f>
        <v>4.3315999999999999</v>
      </c>
      <c r="K15" s="61">
        <f t="shared" si="9"/>
        <v>3</v>
      </c>
      <c r="L15" s="60">
        <f>VLOOKUP($A15,'Return Data'!$B$7:$R$2292,13,0)</f>
        <v>4.4762000000000004</v>
      </c>
      <c r="M15" s="61">
        <f t="shared" si="10"/>
        <v>5</v>
      </c>
      <c r="N15" s="60">
        <f>VLOOKUP($A15,'Return Data'!$B$7:$R$2292,17,0)</f>
        <v>6.6856</v>
      </c>
      <c r="O15" s="61">
        <f t="shared" si="11"/>
        <v>4</v>
      </c>
      <c r="P15" s="60">
        <f>VLOOKUP($A15,'Return Data'!$B$7:$R$2292,14,0)</f>
        <v>7.9241000000000001</v>
      </c>
      <c r="Q15" s="61">
        <f t="shared" si="12"/>
        <v>2</v>
      </c>
      <c r="R15" s="60">
        <f>VLOOKUP($A15,'Return Data'!$B$7:$R$2292,16,0)</f>
        <v>8.6492000000000004</v>
      </c>
      <c r="S15" s="62">
        <f t="shared" si="13"/>
        <v>5</v>
      </c>
    </row>
    <row r="16" spans="1:19" x14ac:dyDescent="0.3">
      <c r="A16" s="77" t="s">
        <v>1027</v>
      </c>
      <c r="B16" s="59">
        <f>VLOOKUP($A16,'Return Data'!$B$7:$R$2292,3,0)</f>
        <v>44817</v>
      </c>
      <c r="C16" s="60">
        <f>VLOOKUP($A16,'Return Data'!$B$7:$R$2292,4,0)</f>
        <v>40.494100000000003</v>
      </c>
      <c r="D16" s="60">
        <f>VLOOKUP($A16,'Return Data'!$B$7:$R$2292,9,0)</f>
        <v>4.2323000000000004</v>
      </c>
      <c r="E16" s="61">
        <f t="shared" si="1"/>
        <v>29</v>
      </c>
      <c r="F16" s="60">
        <f>VLOOKUP($A16,'Return Data'!$B$7:$R$2292,10,0)</f>
        <v>11.3392</v>
      </c>
      <c r="G16" s="61">
        <f t="shared" si="2"/>
        <v>21</v>
      </c>
      <c r="H16" s="60">
        <f>VLOOKUP($A16,'Return Data'!$B$7:$R$2292,11,0)</f>
        <v>0.66910000000000003</v>
      </c>
      <c r="I16" s="61">
        <f t="shared" si="8"/>
        <v>29</v>
      </c>
      <c r="J16" s="60">
        <f>VLOOKUP($A16,'Return Data'!$B$7:$R$2292,12,0)</f>
        <v>1.0658000000000001</v>
      </c>
      <c r="K16" s="61">
        <f t="shared" si="9"/>
        <v>25</v>
      </c>
      <c r="L16" s="60">
        <f>VLOOKUP($A16,'Return Data'!$B$7:$R$2292,13,0)</f>
        <v>1.6648000000000001</v>
      </c>
      <c r="M16" s="61">
        <f t="shared" si="10"/>
        <v>25</v>
      </c>
      <c r="N16" s="60">
        <f>VLOOKUP($A16,'Return Data'!$B$7:$R$2292,17,0)</f>
        <v>3.6936</v>
      </c>
      <c r="O16" s="61">
        <f t="shared" si="11"/>
        <v>22</v>
      </c>
      <c r="P16" s="60">
        <f>VLOOKUP($A16,'Return Data'!$B$7:$R$2292,14,0)</f>
        <v>5.6524999999999999</v>
      </c>
      <c r="Q16" s="61">
        <f t="shared" si="12"/>
        <v>19</v>
      </c>
      <c r="R16" s="60">
        <f>VLOOKUP($A16,'Return Data'!$B$7:$R$2292,16,0)</f>
        <v>7.7248999999999999</v>
      </c>
      <c r="S16" s="62">
        <f t="shared" si="13"/>
        <v>18</v>
      </c>
    </row>
    <row r="17" spans="1:19" x14ac:dyDescent="0.3">
      <c r="A17" s="77" t="s">
        <v>1032</v>
      </c>
      <c r="B17" s="59">
        <f>VLOOKUP($A17,'Return Data'!$B$7:$R$2292,3,0)</f>
        <v>44817</v>
      </c>
      <c r="C17" s="60">
        <f>VLOOKUP($A17,'Return Data'!$B$7:$R$2292,4,0)</f>
        <v>20.099299999999999</v>
      </c>
      <c r="D17" s="60">
        <f>VLOOKUP($A17,'Return Data'!$B$7:$R$2292,9,0)</f>
        <v>8.1964000000000006</v>
      </c>
      <c r="E17" s="61">
        <f t="shared" si="1"/>
        <v>22</v>
      </c>
      <c r="F17" s="60">
        <f>VLOOKUP($A17,'Return Data'!$B$7:$R$2292,10,0)</f>
        <v>9.7416999999999998</v>
      </c>
      <c r="G17" s="61">
        <f t="shared" si="2"/>
        <v>27</v>
      </c>
      <c r="H17" s="60">
        <f>VLOOKUP($A17,'Return Data'!$B$7:$R$2292,11,0)</f>
        <v>4.2828999999999997</v>
      </c>
      <c r="I17" s="61">
        <f t="shared" si="8"/>
        <v>11</v>
      </c>
      <c r="J17" s="60">
        <f>VLOOKUP($A17,'Return Data'!$B$7:$R$2292,12,0)</f>
        <v>3.8102</v>
      </c>
      <c r="K17" s="61">
        <f t="shared" si="9"/>
        <v>5</v>
      </c>
      <c r="L17" s="60">
        <f>VLOOKUP($A17,'Return Data'!$B$7:$R$2292,13,0)</f>
        <v>4.1700999999999997</v>
      </c>
      <c r="M17" s="61">
        <f t="shared" si="10"/>
        <v>6</v>
      </c>
      <c r="N17" s="60">
        <f>VLOOKUP($A17,'Return Data'!$B$7:$R$2292,17,0)</f>
        <v>6.4227999999999996</v>
      </c>
      <c r="O17" s="61">
        <f t="shared" si="11"/>
        <v>5</v>
      </c>
      <c r="P17" s="60">
        <f>VLOOKUP($A17,'Return Data'!$B$7:$R$2292,14,0)</f>
        <v>7.0664999999999996</v>
      </c>
      <c r="Q17" s="61">
        <f t="shared" si="12"/>
        <v>8</v>
      </c>
      <c r="R17" s="60">
        <f>VLOOKUP($A17,'Return Data'!$B$7:$R$2292,16,0)</f>
        <v>8.5725999999999996</v>
      </c>
      <c r="S17" s="62">
        <f t="shared" si="13"/>
        <v>6</v>
      </c>
    </row>
    <row r="18" spans="1:19" x14ac:dyDescent="0.3">
      <c r="A18" s="77" t="s">
        <v>1033</v>
      </c>
      <c r="B18" s="59">
        <f>VLOOKUP($A18,'Return Data'!$B$7:$R$2292,3,0)</f>
        <v>44817</v>
      </c>
      <c r="C18" s="60">
        <f>VLOOKUP($A18,'Return Data'!$B$7:$R$2292,4,0)</f>
        <v>17.753299999999999</v>
      </c>
      <c r="D18" s="60">
        <f>VLOOKUP($A18,'Return Data'!$B$7:$R$2292,9,0)</f>
        <v>8.0228999999999999</v>
      </c>
      <c r="E18" s="61">
        <f t="shared" si="1"/>
        <v>23</v>
      </c>
      <c r="F18" s="60">
        <f>VLOOKUP($A18,'Return Data'!$B$7:$R$2292,10,0)</f>
        <v>9.6062999999999992</v>
      </c>
      <c r="G18" s="61">
        <f t="shared" si="2"/>
        <v>28</v>
      </c>
      <c r="H18" s="60">
        <f>VLOOKUP($A18,'Return Data'!$B$7:$R$2292,11,0)</f>
        <v>2.4883999999999999</v>
      </c>
      <c r="I18" s="61">
        <f t="shared" si="8"/>
        <v>22</v>
      </c>
      <c r="J18" s="60">
        <f>VLOOKUP($A18,'Return Data'!$B$7:$R$2292,12,0)</f>
        <v>2.2471000000000001</v>
      </c>
      <c r="K18" s="61">
        <f t="shared" si="9"/>
        <v>15</v>
      </c>
      <c r="L18" s="60">
        <f>VLOOKUP($A18,'Return Data'!$B$7:$R$2292,13,0)</f>
        <v>2.8372000000000002</v>
      </c>
      <c r="M18" s="61">
        <f t="shared" si="10"/>
        <v>16</v>
      </c>
      <c r="N18" s="60">
        <f>VLOOKUP($A18,'Return Data'!$B$7:$R$2292,17,0)</f>
        <v>5.9907000000000004</v>
      </c>
      <c r="O18" s="61">
        <f t="shared" si="11"/>
        <v>8</v>
      </c>
      <c r="P18" s="60">
        <f>VLOOKUP($A18,'Return Data'!$B$7:$R$2292,14,0)</f>
        <v>6.8990999999999998</v>
      </c>
      <c r="Q18" s="61">
        <f t="shared" si="12"/>
        <v>9</v>
      </c>
      <c r="R18" s="60">
        <f>VLOOKUP($A18,'Return Data'!$B$7:$R$2292,16,0)</f>
        <v>7.8273999999999999</v>
      </c>
      <c r="S18" s="62">
        <f t="shared" si="13"/>
        <v>16</v>
      </c>
    </row>
    <row r="19" spans="1:19" x14ac:dyDescent="0.3">
      <c r="A19" s="77" t="s">
        <v>1036</v>
      </c>
      <c r="B19" s="59">
        <f>VLOOKUP($A19,'Return Data'!$B$7:$R$2292,3,0)</f>
        <v>44817</v>
      </c>
      <c r="C19" s="60">
        <f>VLOOKUP($A19,'Return Data'!$B$7:$R$2292,4,0)</f>
        <v>13.4404</v>
      </c>
      <c r="D19" s="60">
        <f>VLOOKUP($A19,'Return Data'!$B$7:$R$2292,9,0)</f>
        <v>5.4659000000000004</v>
      </c>
      <c r="E19" s="61">
        <f t="shared" si="1"/>
        <v>28</v>
      </c>
      <c r="F19" s="60">
        <f>VLOOKUP($A19,'Return Data'!$B$7:$R$2292,10,0)</f>
        <v>6.2759</v>
      </c>
      <c r="G19" s="61">
        <f t="shared" si="2"/>
        <v>29</v>
      </c>
      <c r="H19" s="60">
        <f>VLOOKUP($A19,'Return Data'!$B$7:$R$2292,11,0)</f>
        <v>1.1100000000000001</v>
      </c>
      <c r="I19" s="61">
        <f t="shared" si="8"/>
        <v>27</v>
      </c>
      <c r="J19" s="60">
        <f>VLOOKUP($A19,'Return Data'!$B$7:$R$2292,12,0)</f>
        <v>1.5226999999999999</v>
      </c>
      <c r="K19" s="61">
        <f t="shared" si="9"/>
        <v>22</v>
      </c>
      <c r="L19" s="60">
        <f>VLOOKUP($A19,'Return Data'!$B$7:$R$2292,13,0)</f>
        <v>1.7079</v>
      </c>
      <c r="M19" s="61">
        <f t="shared" si="10"/>
        <v>24</v>
      </c>
      <c r="N19" s="60">
        <f>VLOOKUP($A19,'Return Data'!$B$7:$R$2292,17,0)</f>
        <v>9.7540999999999993</v>
      </c>
      <c r="O19" s="61">
        <f t="shared" si="11"/>
        <v>3</v>
      </c>
      <c r="P19" s="60">
        <f>VLOOKUP($A19,'Return Data'!$B$7:$R$2292,14,0)</f>
        <v>-2.9047000000000001</v>
      </c>
      <c r="Q19" s="61">
        <f t="shared" si="12"/>
        <v>30</v>
      </c>
      <c r="R19" s="60">
        <f>VLOOKUP($A19,'Return Data'!$B$7:$R$2292,16,0)</f>
        <v>3.6617000000000002</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30</v>
      </c>
      <c r="H20" s="60">
        <f>VLOOKUP($A20,'Return Data'!$B$7:$R$2292,11,0)</f>
        <v>0</v>
      </c>
      <c r="I20" s="61">
        <f t="shared" si="8"/>
        <v>30</v>
      </c>
      <c r="J20" s="60">
        <f>VLOOKUP($A20,'Return Data'!$B$7:$R$2292,12,0)</f>
        <v>0</v>
      </c>
      <c r="K20" s="61">
        <f t="shared" si="9"/>
        <v>30</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44817</v>
      </c>
      <c r="C21" s="60">
        <f>VLOOKUP($A21,'Return Data'!$B$7:$R$2292,4,0)</f>
        <v>44.439799999999998</v>
      </c>
      <c r="D21" s="60">
        <f>VLOOKUP($A21,'Return Data'!$B$7:$R$2292,9,0)</f>
        <v>11.6525</v>
      </c>
      <c r="E21" s="61">
        <f t="shared" si="1"/>
        <v>13</v>
      </c>
      <c r="F21" s="60">
        <f>VLOOKUP($A21,'Return Data'!$B$7:$R$2292,10,0)</f>
        <v>11.3804</v>
      </c>
      <c r="G21" s="61">
        <f t="shared" si="2"/>
        <v>20</v>
      </c>
      <c r="H21" s="60">
        <f>VLOOKUP($A21,'Return Data'!$B$7:$R$2292,11,0)</f>
        <v>3.9603000000000002</v>
      </c>
      <c r="I21" s="61">
        <f t="shared" si="8"/>
        <v>13</v>
      </c>
      <c r="J21" s="60">
        <f>VLOOKUP($A21,'Return Data'!$B$7:$R$2292,12,0)</f>
        <v>3.2837000000000001</v>
      </c>
      <c r="K21" s="61">
        <f t="shared" si="9"/>
        <v>7</v>
      </c>
      <c r="L21" s="60">
        <f>VLOOKUP($A21,'Return Data'!$B$7:$R$2292,13,0)</f>
        <v>3.5771999999999999</v>
      </c>
      <c r="M21" s="61">
        <f t="shared" si="10"/>
        <v>7</v>
      </c>
      <c r="N21" s="60">
        <f>VLOOKUP($A21,'Return Data'!$B$7:$R$2292,17,0)</f>
        <v>5.4452999999999996</v>
      </c>
      <c r="O21" s="61">
        <f t="shared" si="11"/>
        <v>11</v>
      </c>
      <c r="P21" s="60">
        <f>VLOOKUP($A21,'Return Data'!$B$7:$R$2292,14,0)</f>
        <v>7.5030000000000001</v>
      </c>
      <c r="Q21" s="61">
        <f t="shared" si="12"/>
        <v>5</v>
      </c>
      <c r="R21" s="60">
        <f>VLOOKUP($A21,'Return Data'!$B$7:$R$2292,16,0)</f>
        <v>9.2623999999999995</v>
      </c>
      <c r="S21" s="62">
        <f t="shared" si="13"/>
        <v>3</v>
      </c>
    </row>
    <row r="22" spans="1:19" x14ac:dyDescent="0.3">
      <c r="A22" s="77" t="s">
        <v>1044</v>
      </c>
      <c r="B22" s="59">
        <f>VLOOKUP($A22,'Return Data'!$B$7:$R$2292,3,0)</f>
        <v>44817</v>
      </c>
      <c r="C22" s="60">
        <f>VLOOKUP($A22,'Return Data'!$B$7:$R$2292,4,0)</f>
        <v>64.287700000000001</v>
      </c>
      <c r="D22" s="60">
        <f>VLOOKUP($A22,'Return Data'!$B$7:$R$2292,9,0)</f>
        <v>6.5111999999999997</v>
      </c>
      <c r="E22" s="61">
        <f t="shared" si="1"/>
        <v>27</v>
      </c>
      <c r="F22" s="60">
        <f>VLOOKUP($A22,'Return Data'!$B$7:$R$2292,10,0)</f>
        <v>10.0787</v>
      </c>
      <c r="G22" s="61">
        <f t="shared" si="2"/>
        <v>25</v>
      </c>
      <c r="H22" s="60">
        <f>VLOOKUP($A22,'Return Data'!$B$7:$R$2292,11,0)</f>
        <v>1.2181</v>
      </c>
      <c r="I22" s="61">
        <f t="shared" si="8"/>
        <v>26</v>
      </c>
      <c r="J22" s="60">
        <f>VLOOKUP($A22,'Return Data'!$B$7:$R$2292,12,0)</f>
        <v>0.78200000000000003</v>
      </c>
      <c r="K22" s="61">
        <f t="shared" si="9"/>
        <v>26</v>
      </c>
      <c r="L22" s="60">
        <f>VLOOKUP($A22,'Return Data'!$B$7:$R$2292,13,0)</f>
        <v>1.1516</v>
      </c>
      <c r="M22" s="61">
        <f t="shared" si="10"/>
        <v>28</v>
      </c>
      <c r="N22" s="60">
        <f>VLOOKUP($A22,'Return Data'!$B$7:$R$2292,17,0)</f>
        <v>2.8010999999999999</v>
      </c>
      <c r="O22" s="61">
        <f t="shared" si="11"/>
        <v>28</v>
      </c>
      <c r="P22" s="60">
        <f>VLOOKUP($A22,'Return Data'!$B$7:$R$2292,14,0)</f>
        <v>4.1619999999999999</v>
      </c>
      <c r="Q22" s="61">
        <f t="shared" si="12"/>
        <v>26</v>
      </c>
      <c r="R22" s="60">
        <f>VLOOKUP($A22,'Return Data'!$B$7:$R$2292,16,0)</f>
        <v>7.0027999999999997</v>
      </c>
      <c r="S22" s="62">
        <f t="shared" si="13"/>
        <v>21</v>
      </c>
    </row>
    <row r="23" spans="1:19" x14ac:dyDescent="0.3">
      <c r="A23" s="77" t="s">
        <v>1045</v>
      </c>
      <c r="B23" s="59">
        <f>VLOOKUP($A23,'Return Data'!$B$7:$R$2292,3,0)</f>
        <v>44817</v>
      </c>
      <c r="C23" s="60">
        <f>VLOOKUP($A23,'Return Data'!$B$7:$R$2292,4,0)</f>
        <v>32.951500000000003</v>
      </c>
      <c r="D23" s="60">
        <f>VLOOKUP($A23,'Return Data'!$B$7:$R$2292,9,0)</f>
        <v>8.3932000000000002</v>
      </c>
      <c r="E23" s="61">
        <f t="shared" si="1"/>
        <v>20</v>
      </c>
      <c r="F23" s="60">
        <f>VLOOKUP($A23,'Return Data'!$B$7:$R$2292,10,0)</f>
        <v>11.1289</v>
      </c>
      <c r="G23" s="61">
        <f t="shared" si="2"/>
        <v>23</v>
      </c>
      <c r="H23" s="60">
        <f>VLOOKUP($A23,'Return Data'!$B$7:$R$2292,11,0)</f>
        <v>3.4981</v>
      </c>
      <c r="I23" s="61">
        <f t="shared" si="8"/>
        <v>15</v>
      </c>
      <c r="J23" s="60">
        <f>VLOOKUP($A23,'Return Data'!$B$7:$R$2292,12,0)</f>
        <v>2.8574999999999999</v>
      </c>
      <c r="K23" s="61">
        <f t="shared" si="9"/>
        <v>12</v>
      </c>
      <c r="L23" s="60">
        <f>VLOOKUP($A23,'Return Data'!$B$7:$R$2292,13,0)</f>
        <v>3.3668999999999998</v>
      </c>
      <c r="M23" s="61">
        <f t="shared" si="10"/>
        <v>9</v>
      </c>
      <c r="N23" s="60">
        <f>VLOOKUP($A23,'Return Data'!$B$7:$R$2292,17,0)</f>
        <v>5.6459999999999999</v>
      </c>
      <c r="O23" s="61">
        <f t="shared" si="11"/>
        <v>10</v>
      </c>
      <c r="P23" s="60">
        <f>VLOOKUP($A23,'Return Data'!$B$7:$R$2292,14,0)</f>
        <v>7.6321000000000003</v>
      </c>
      <c r="Q23" s="61">
        <f t="shared" si="12"/>
        <v>4</v>
      </c>
      <c r="R23" s="60">
        <f>VLOOKUP($A23,'Return Data'!$B$7:$R$2292,16,0)</f>
        <v>6.5186999999999999</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30</v>
      </c>
      <c r="H24" s="60">
        <f>VLOOKUP($A24,'Return Data'!$B$7:$R$2292,11,0)</f>
        <v>0</v>
      </c>
      <c r="I24" s="61">
        <f t="shared" si="8"/>
        <v>30</v>
      </c>
      <c r="J24" s="60">
        <f>VLOOKUP($A24,'Return Data'!$B$7:$R$2292,12,0)</f>
        <v>0</v>
      </c>
      <c r="K24" s="61">
        <f t="shared" si="9"/>
        <v>30</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30</v>
      </c>
      <c r="H25" s="60">
        <f>VLOOKUP($A25,'Return Data'!$B$7:$R$2292,11,0)</f>
        <v>0</v>
      </c>
      <c r="I25" s="61">
        <f t="shared" si="8"/>
        <v>30</v>
      </c>
      <c r="J25" s="60">
        <f>VLOOKUP($A25,'Return Data'!$B$7:$R$2292,12,0)</f>
        <v>0</v>
      </c>
      <c r="K25" s="61">
        <f t="shared" si="9"/>
        <v>30</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44817</v>
      </c>
      <c r="C26" s="60">
        <f>VLOOKUP($A26,'Return Data'!$B$7:$R$2292,4,0)</f>
        <v>15.9406</v>
      </c>
      <c r="D26" s="60">
        <f>VLOOKUP($A26,'Return Data'!$B$7:$R$2292,9,0)</f>
        <v>8.8187999999999995</v>
      </c>
      <c r="E26" s="61">
        <f t="shared" si="1"/>
        <v>19</v>
      </c>
      <c r="F26" s="60">
        <f>VLOOKUP($A26,'Return Data'!$B$7:$R$2292,10,0)</f>
        <v>9.8270999999999997</v>
      </c>
      <c r="G26" s="61">
        <f t="shared" si="2"/>
        <v>26</v>
      </c>
      <c r="H26" s="60">
        <f>VLOOKUP($A26,'Return Data'!$B$7:$R$2292,11,0)</f>
        <v>2.9641999999999999</v>
      </c>
      <c r="I26" s="61">
        <f t="shared" si="8"/>
        <v>21</v>
      </c>
      <c r="J26" s="60">
        <f>VLOOKUP($A26,'Return Data'!$B$7:$R$2292,12,0)</f>
        <v>2.2027000000000001</v>
      </c>
      <c r="K26" s="61">
        <f t="shared" si="9"/>
        <v>16</v>
      </c>
      <c r="L26" s="60">
        <f>VLOOKUP($A26,'Return Data'!$B$7:$R$2292,13,0)</f>
        <v>5.7706999999999997</v>
      </c>
      <c r="M26" s="61">
        <f t="shared" si="10"/>
        <v>3</v>
      </c>
      <c r="N26" s="60">
        <f>VLOOKUP($A26,'Return Data'!$B$7:$R$2292,17,0)</f>
        <v>5.8125</v>
      </c>
      <c r="O26" s="61">
        <f t="shared" si="11"/>
        <v>9</v>
      </c>
      <c r="P26" s="60">
        <f>VLOOKUP($A26,'Return Data'!$B$7:$R$2292,14,0)</f>
        <v>3.5594000000000001</v>
      </c>
      <c r="Q26" s="61">
        <f t="shared" si="12"/>
        <v>28</v>
      </c>
      <c r="R26" s="60">
        <f>VLOOKUP($A26,'Return Data'!$B$7:$R$2292,16,0)</f>
        <v>6.4497</v>
      </c>
      <c r="S26" s="62">
        <f t="shared" si="13"/>
        <v>26</v>
      </c>
    </row>
    <row r="27" spans="1:19" x14ac:dyDescent="0.3">
      <c r="A27" s="77" t="s">
        <v>1058</v>
      </c>
      <c r="B27" s="59">
        <f>VLOOKUP($A27,'Return Data'!$B$7:$R$2292,3,0)</f>
        <v>44817</v>
      </c>
      <c r="C27" s="60">
        <f>VLOOKUP($A27,'Return Data'!$B$7:$R$2292,4,0)</f>
        <v>109.9041</v>
      </c>
      <c r="D27" s="60">
        <f>VLOOKUP($A27,'Return Data'!$B$7:$R$2292,9,0)</f>
        <v>7.6942000000000004</v>
      </c>
      <c r="E27" s="61">
        <f t="shared" si="1"/>
        <v>26</v>
      </c>
      <c r="F27" s="60">
        <f>VLOOKUP($A27,'Return Data'!$B$7:$R$2292,10,0)</f>
        <v>10.851699999999999</v>
      </c>
      <c r="G27" s="61">
        <f t="shared" si="2"/>
        <v>24</v>
      </c>
      <c r="H27" s="60">
        <f>VLOOKUP($A27,'Return Data'!$B$7:$R$2292,11,0)</f>
        <v>2.2473999999999998</v>
      </c>
      <c r="I27" s="61">
        <f t="shared" si="8"/>
        <v>23</v>
      </c>
      <c r="J27" s="60">
        <f>VLOOKUP($A27,'Return Data'!$B$7:$R$2292,12,0)</f>
        <v>1.7269000000000001</v>
      </c>
      <c r="K27" s="61">
        <f t="shared" si="9"/>
        <v>20</v>
      </c>
      <c r="L27" s="60">
        <f>VLOOKUP($A27,'Return Data'!$B$7:$R$2292,13,0)</f>
        <v>2.4864000000000002</v>
      </c>
      <c r="M27" s="61">
        <f t="shared" si="10"/>
        <v>19</v>
      </c>
      <c r="N27" s="60">
        <f>VLOOKUP($A27,'Return Data'!$B$7:$R$2292,17,0)</f>
        <v>4.5640999999999998</v>
      </c>
      <c r="O27" s="61">
        <f t="shared" si="11"/>
        <v>14</v>
      </c>
      <c r="P27" s="60">
        <f>VLOOKUP($A27,'Return Data'!$B$7:$R$2292,14,0)</f>
        <v>6.7290999999999999</v>
      </c>
      <c r="Q27" s="61">
        <f t="shared" si="12"/>
        <v>11</v>
      </c>
      <c r="R27" s="60">
        <f>VLOOKUP($A27,'Return Data'!$B$7:$R$2292,16,0)</f>
        <v>8.0418000000000003</v>
      </c>
      <c r="S27" s="62">
        <f t="shared" si="13"/>
        <v>12</v>
      </c>
    </row>
    <row r="28" spans="1:19" x14ac:dyDescent="0.3">
      <c r="A28" s="77" t="s">
        <v>1059</v>
      </c>
      <c r="B28" s="59">
        <f>VLOOKUP($A28,'Return Data'!$B$7:$R$2292,3,0)</f>
        <v>44817</v>
      </c>
      <c r="C28" s="60">
        <f>VLOOKUP($A28,'Return Data'!$B$7:$R$2292,4,0)</f>
        <v>50.854700000000001</v>
      </c>
      <c r="D28" s="60">
        <f>VLOOKUP($A28,'Return Data'!$B$7:$R$2292,9,0)</f>
        <v>12.2623</v>
      </c>
      <c r="E28" s="61">
        <f t="shared" si="1"/>
        <v>12</v>
      </c>
      <c r="F28" s="60">
        <f>VLOOKUP($A28,'Return Data'!$B$7:$R$2292,10,0)</f>
        <v>12.856199999999999</v>
      </c>
      <c r="G28" s="61">
        <f t="shared" si="2"/>
        <v>14</v>
      </c>
      <c r="H28" s="60">
        <f>VLOOKUP($A28,'Return Data'!$B$7:$R$2292,11,0)</f>
        <v>4.0061</v>
      </c>
      <c r="I28" s="61">
        <f t="shared" si="8"/>
        <v>12</v>
      </c>
      <c r="J28" s="60">
        <f>VLOOKUP($A28,'Return Data'!$B$7:$R$2292,12,0)</f>
        <v>2.0318000000000001</v>
      </c>
      <c r="K28" s="61">
        <f t="shared" si="9"/>
        <v>17</v>
      </c>
      <c r="L28" s="60">
        <f>VLOOKUP($A28,'Return Data'!$B$7:$R$2292,13,0)</f>
        <v>2.2288999999999999</v>
      </c>
      <c r="M28" s="61">
        <f t="shared" si="10"/>
        <v>21</v>
      </c>
      <c r="N28" s="60">
        <f>VLOOKUP($A28,'Return Data'!$B$7:$R$2292,17,0)</f>
        <v>3.9003999999999999</v>
      </c>
      <c r="O28" s="61">
        <f t="shared" si="11"/>
        <v>19</v>
      </c>
      <c r="P28" s="60">
        <f>VLOOKUP($A28,'Return Data'!$B$7:$R$2292,14,0)</f>
        <v>5.8479000000000001</v>
      </c>
      <c r="Q28" s="61">
        <f t="shared" si="12"/>
        <v>18</v>
      </c>
      <c r="R28" s="60">
        <f>VLOOKUP($A28,'Return Data'!$B$7:$R$2292,16,0)</f>
        <v>7.9778000000000002</v>
      </c>
      <c r="S28" s="62">
        <f t="shared" si="13"/>
        <v>14</v>
      </c>
    </row>
    <row r="29" spans="1:19" x14ac:dyDescent="0.3">
      <c r="A29" s="77" t="s">
        <v>1062</v>
      </c>
      <c r="B29" s="59">
        <f>VLOOKUP($A29,'Return Data'!$B$7:$R$2292,3,0)</f>
        <v>44817</v>
      </c>
      <c r="C29" s="60">
        <f>VLOOKUP($A29,'Return Data'!$B$7:$R$2292,4,0)</f>
        <v>51.847700000000003</v>
      </c>
      <c r="D29" s="60">
        <f>VLOOKUP($A29,'Return Data'!$B$7:$R$2292,9,0)</f>
        <v>16.4316</v>
      </c>
      <c r="E29" s="61">
        <f t="shared" si="1"/>
        <v>6</v>
      </c>
      <c r="F29" s="60">
        <f>VLOOKUP($A29,'Return Data'!$B$7:$R$2292,10,0)</f>
        <v>14.7203</v>
      </c>
      <c r="G29" s="61">
        <f t="shared" si="2"/>
        <v>6</v>
      </c>
      <c r="H29" s="60">
        <f>VLOOKUP($A29,'Return Data'!$B$7:$R$2292,11,0)</f>
        <v>3.3365</v>
      </c>
      <c r="I29" s="61">
        <f t="shared" si="8"/>
        <v>17</v>
      </c>
      <c r="J29" s="60">
        <f>VLOOKUP($A29,'Return Data'!$B$7:$R$2292,12,0)</f>
        <v>1.5099</v>
      </c>
      <c r="K29" s="61">
        <f t="shared" si="9"/>
        <v>23</v>
      </c>
      <c r="L29" s="60">
        <f>VLOOKUP($A29,'Return Data'!$B$7:$R$2292,13,0)</f>
        <v>2.1171000000000002</v>
      </c>
      <c r="M29" s="61">
        <f t="shared" si="10"/>
        <v>22</v>
      </c>
      <c r="N29" s="60">
        <f>VLOOKUP($A29,'Return Data'!$B$7:$R$2292,17,0)</f>
        <v>3.7216</v>
      </c>
      <c r="O29" s="61">
        <f t="shared" si="11"/>
        <v>21</v>
      </c>
      <c r="P29" s="60">
        <f>VLOOKUP($A29,'Return Data'!$B$7:$R$2292,14,0)</f>
        <v>5.3880999999999997</v>
      </c>
      <c r="Q29" s="61">
        <f t="shared" si="12"/>
        <v>20</v>
      </c>
      <c r="R29" s="60">
        <f>VLOOKUP($A29,'Return Data'!$B$7:$R$2292,16,0)</f>
        <v>7.1729000000000003</v>
      </c>
      <c r="S29" s="62">
        <f t="shared" si="13"/>
        <v>19</v>
      </c>
    </row>
    <row r="30" spans="1:19" x14ac:dyDescent="0.3">
      <c r="A30" s="77" t="s">
        <v>1064</v>
      </c>
      <c r="B30" s="59">
        <f>VLOOKUP($A30,'Return Data'!$B$7:$R$2292,3,0)</f>
        <v>44817</v>
      </c>
      <c r="C30" s="60">
        <f>VLOOKUP($A30,'Return Data'!$B$7:$R$2292,4,0)</f>
        <v>38.1907</v>
      </c>
      <c r="D30" s="60">
        <f>VLOOKUP($A30,'Return Data'!$B$7:$R$2292,9,0)</f>
        <v>7.9486999999999997</v>
      </c>
      <c r="E30" s="61">
        <f t="shared" si="1"/>
        <v>25</v>
      </c>
      <c r="F30" s="60">
        <f>VLOOKUP($A30,'Return Data'!$B$7:$R$2292,10,0)</f>
        <v>12.5253</v>
      </c>
      <c r="G30" s="61">
        <f t="shared" si="2"/>
        <v>17</v>
      </c>
      <c r="H30" s="60">
        <f>VLOOKUP($A30,'Return Data'!$B$7:$R$2292,11,0)</f>
        <v>1.7188000000000001</v>
      </c>
      <c r="I30" s="61">
        <f t="shared" si="8"/>
        <v>24</v>
      </c>
      <c r="J30" s="60">
        <f>VLOOKUP($A30,'Return Data'!$B$7:$R$2292,12,0)</f>
        <v>0.23200000000000001</v>
      </c>
      <c r="K30" s="61">
        <f t="shared" si="9"/>
        <v>29</v>
      </c>
      <c r="L30" s="60">
        <f>VLOOKUP($A30,'Return Data'!$B$7:$R$2292,13,0)</f>
        <v>1.1288</v>
      </c>
      <c r="M30" s="61">
        <f t="shared" si="10"/>
        <v>29</v>
      </c>
      <c r="N30" s="60">
        <f>VLOOKUP($A30,'Return Data'!$B$7:$R$2292,17,0)</f>
        <v>3.0817999999999999</v>
      </c>
      <c r="O30" s="61">
        <f t="shared" si="11"/>
        <v>26</v>
      </c>
      <c r="P30" s="60">
        <f>VLOOKUP($A30,'Return Data'!$B$7:$R$2292,14,0)</f>
        <v>4.7134999999999998</v>
      </c>
      <c r="Q30" s="61">
        <f t="shared" si="12"/>
        <v>25</v>
      </c>
      <c r="R30" s="60">
        <f>VLOOKUP($A30,'Return Data'!$B$7:$R$2292,16,0)</f>
        <v>6.8841000000000001</v>
      </c>
      <c r="S30" s="62">
        <f t="shared" si="13"/>
        <v>24</v>
      </c>
    </row>
    <row r="31" spans="1:19" x14ac:dyDescent="0.3">
      <c r="A31" s="77" t="s">
        <v>1066</v>
      </c>
      <c r="B31" s="59">
        <f>VLOOKUP($A31,'Return Data'!$B$7:$R$2292,3,0)</f>
        <v>44817</v>
      </c>
      <c r="C31" s="60">
        <f>VLOOKUP($A31,'Return Data'!$B$7:$R$2292,4,0)</f>
        <v>34.029600000000002</v>
      </c>
      <c r="D31" s="60">
        <f>VLOOKUP($A31,'Return Data'!$B$7:$R$2292,9,0)</f>
        <v>14.6181</v>
      </c>
      <c r="E31" s="61">
        <f t="shared" si="1"/>
        <v>8</v>
      </c>
      <c r="F31" s="60">
        <f>VLOOKUP($A31,'Return Data'!$B$7:$R$2292,10,0)</f>
        <v>16.052099999999999</v>
      </c>
      <c r="G31" s="61">
        <f t="shared" si="2"/>
        <v>5</v>
      </c>
      <c r="H31" s="60">
        <f>VLOOKUP($A31,'Return Data'!$B$7:$R$2292,11,0)</f>
        <v>5.5484</v>
      </c>
      <c r="I31" s="61">
        <f t="shared" si="8"/>
        <v>6</v>
      </c>
      <c r="J31" s="60">
        <f>VLOOKUP($A31,'Return Data'!$B$7:$R$2292,12,0)</f>
        <v>2.8654999999999999</v>
      </c>
      <c r="K31" s="61">
        <f t="shared" si="9"/>
        <v>11</v>
      </c>
      <c r="L31" s="60">
        <f>VLOOKUP($A31,'Return Data'!$B$7:$R$2292,13,0)</f>
        <v>3.1118999999999999</v>
      </c>
      <c r="M31" s="61">
        <f t="shared" si="10"/>
        <v>12</v>
      </c>
      <c r="N31" s="60">
        <f>VLOOKUP($A31,'Return Data'!$B$7:$R$2292,17,0)</f>
        <v>4.4494999999999996</v>
      </c>
      <c r="O31" s="61">
        <f t="shared" si="11"/>
        <v>15</v>
      </c>
      <c r="P31" s="60">
        <f>VLOOKUP($A31,'Return Data'!$B$7:$R$2292,14,0)</f>
        <v>6.8428000000000004</v>
      </c>
      <c r="Q31" s="61">
        <f t="shared" si="12"/>
        <v>10</v>
      </c>
      <c r="R31" s="60">
        <f>VLOOKUP($A31,'Return Data'!$B$7:$R$2292,16,0)</f>
        <v>8.1981999999999999</v>
      </c>
      <c r="S31" s="62">
        <f t="shared" si="13"/>
        <v>10</v>
      </c>
    </row>
    <row r="32" spans="1:19" x14ac:dyDescent="0.3">
      <c r="A32" s="77" t="s">
        <v>1067</v>
      </c>
      <c r="B32" s="59">
        <f>VLOOKUP($A32,'Return Data'!$B$7:$R$2292,3,0)</f>
        <v>44817</v>
      </c>
      <c r="C32" s="60">
        <f>VLOOKUP($A32,'Return Data'!$B$7:$R$2292,4,0)</f>
        <v>58.623899999999999</v>
      </c>
      <c r="D32" s="60">
        <f>VLOOKUP($A32,'Return Data'!$B$7:$R$2292,9,0)</f>
        <v>8.0038</v>
      </c>
      <c r="E32" s="61">
        <f t="shared" si="1"/>
        <v>24</v>
      </c>
      <c r="F32" s="60">
        <f>VLOOKUP($A32,'Return Data'!$B$7:$R$2292,10,0)</f>
        <v>13.075900000000001</v>
      </c>
      <c r="G32" s="61">
        <f t="shared" si="2"/>
        <v>11</v>
      </c>
      <c r="H32" s="60">
        <f>VLOOKUP($A32,'Return Data'!$B$7:$R$2292,11,0)</f>
        <v>0.75070000000000003</v>
      </c>
      <c r="I32" s="61">
        <f t="shared" si="8"/>
        <v>28</v>
      </c>
      <c r="J32" s="60">
        <f>VLOOKUP($A32,'Return Data'!$B$7:$R$2292,12,0)</f>
        <v>0.64459999999999995</v>
      </c>
      <c r="K32" s="61">
        <f t="shared" si="9"/>
        <v>27</v>
      </c>
      <c r="L32" s="60">
        <f>VLOOKUP($A32,'Return Data'!$B$7:$R$2292,13,0)</f>
        <v>1.1933</v>
      </c>
      <c r="M32" s="61">
        <f t="shared" si="10"/>
        <v>27</v>
      </c>
      <c r="N32" s="60">
        <f>VLOOKUP($A32,'Return Data'!$B$7:$R$2292,17,0)</f>
        <v>3.1634000000000002</v>
      </c>
      <c r="O32" s="61">
        <f t="shared" si="11"/>
        <v>24</v>
      </c>
      <c r="P32" s="60">
        <f>VLOOKUP($A32,'Return Data'!$B$7:$R$2292,14,0)</f>
        <v>5.3179999999999996</v>
      </c>
      <c r="Q32" s="61">
        <f t="shared" si="12"/>
        <v>21</v>
      </c>
      <c r="R32" s="60">
        <f>VLOOKUP($A32,'Return Data'!$B$7:$R$2292,16,0)</f>
        <v>8.0725999999999996</v>
      </c>
      <c r="S32" s="62">
        <f t="shared" si="13"/>
        <v>11</v>
      </c>
    </row>
    <row r="33" spans="1:19" x14ac:dyDescent="0.3">
      <c r="A33" s="77" t="s">
        <v>2001</v>
      </c>
      <c r="B33" s="59">
        <f>VLOOKUP($A33,'Return Data'!$B$7:$R$2292,3,0)</f>
        <v>44817</v>
      </c>
      <c r="C33" s="60">
        <f>VLOOKUP($A33,'Return Data'!$B$7:$R$2292,4,0)</f>
        <v>56.182600000000001</v>
      </c>
      <c r="D33" s="60">
        <f>VLOOKUP($A33,'Return Data'!$B$7:$R$2292,9,0)</f>
        <v>8.3376999999999999</v>
      </c>
      <c r="E33" s="61">
        <f t="shared" si="1"/>
        <v>21</v>
      </c>
      <c r="F33" s="60">
        <f>VLOOKUP($A33,'Return Data'!$B$7:$R$2292,10,0)</f>
        <v>13.161</v>
      </c>
      <c r="G33" s="61">
        <f t="shared" si="2"/>
        <v>10</v>
      </c>
      <c r="H33" s="60">
        <f>VLOOKUP($A33,'Return Data'!$B$7:$R$2292,11,0)</f>
        <v>1.7044999999999999</v>
      </c>
      <c r="I33" s="61">
        <f t="shared" si="8"/>
        <v>25</v>
      </c>
      <c r="J33" s="60">
        <f>VLOOKUP($A33,'Return Data'!$B$7:$R$2292,12,0)</f>
        <v>0.33439999999999998</v>
      </c>
      <c r="K33" s="61">
        <f t="shared" si="9"/>
        <v>28</v>
      </c>
      <c r="L33" s="60">
        <f>VLOOKUP($A33,'Return Data'!$B$7:$R$2292,13,0)</f>
        <v>1.2262999999999999</v>
      </c>
      <c r="M33" s="61">
        <f t="shared" si="10"/>
        <v>26</v>
      </c>
      <c r="N33" s="60">
        <f>VLOOKUP($A33,'Return Data'!$B$7:$R$2292,17,0)</f>
        <v>2.8290999999999999</v>
      </c>
      <c r="O33" s="61">
        <f t="shared" si="11"/>
        <v>27</v>
      </c>
      <c r="P33" s="60">
        <f>VLOOKUP($A33,'Return Data'!$B$7:$R$2292,14,0)</f>
        <v>3.6865000000000001</v>
      </c>
      <c r="Q33" s="61">
        <f t="shared" si="12"/>
        <v>27</v>
      </c>
      <c r="R33" s="60">
        <f>VLOOKUP($A33,'Return Data'!$B$7:$R$2292,16,0)</f>
        <v>5.2511000000000001</v>
      </c>
      <c r="S33" s="62">
        <f t="shared" si="13"/>
        <v>28</v>
      </c>
    </row>
    <row r="34" spans="1:19" x14ac:dyDescent="0.3">
      <c r="A34" s="77" t="s">
        <v>1069</v>
      </c>
      <c r="B34" s="59">
        <f>VLOOKUP($A34,'Return Data'!$B$7:$R$2292,3,0)</f>
        <v>44817</v>
      </c>
      <c r="C34" s="60">
        <f>VLOOKUP($A34,'Return Data'!$B$7:$R$2292,4,0)</f>
        <v>68.963399999999993</v>
      </c>
      <c r="D34" s="60">
        <f>VLOOKUP($A34,'Return Data'!$B$7:$R$2292,9,0)</f>
        <v>13.4293</v>
      </c>
      <c r="E34" s="61">
        <f t="shared" si="1"/>
        <v>11</v>
      </c>
      <c r="F34" s="60">
        <f>VLOOKUP($A34,'Return Data'!$B$7:$R$2292,10,0)</f>
        <v>13.866199999999999</v>
      </c>
      <c r="G34" s="61">
        <f t="shared" si="2"/>
        <v>9</v>
      </c>
      <c r="H34" s="60">
        <f>VLOOKUP($A34,'Return Data'!$B$7:$R$2292,11,0)</f>
        <v>3.5668000000000002</v>
      </c>
      <c r="I34" s="61">
        <f t="shared" si="8"/>
        <v>14</v>
      </c>
      <c r="J34" s="60">
        <f>VLOOKUP($A34,'Return Data'!$B$7:$R$2292,12,0)</f>
        <v>1.7093</v>
      </c>
      <c r="K34" s="61">
        <f t="shared" si="9"/>
        <v>21</v>
      </c>
      <c r="L34" s="60">
        <f>VLOOKUP($A34,'Return Data'!$B$7:$R$2292,13,0)</f>
        <v>2.6307</v>
      </c>
      <c r="M34" s="61">
        <f t="shared" si="10"/>
        <v>18</v>
      </c>
      <c r="N34" s="60">
        <f>VLOOKUP($A34,'Return Data'!$B$7:$R$2292,17,0)</f>
        <v>4.6039000000000003</v>
      </c>
      <c r="O34" s="61">
        <f t="shared" si="11"/>
        <v>13</v>
      </c>
      <c r="P34" s="60">
        <f>VLOOKUP($A34,'Return Data'!$B$7:$R$2292,14,0)</f>
        <v>6.6881000000000004</v>
      </c>
      <c r="Q34" s="61">
        <f t="shared" si="12"/>
        <v>13</v>
      </c>
      <c r="R34" s="60">
        <f>VLOOKUP($A34,'Return Data'!$B$7:$R$2292,16,0)</f>
        <v>7.7855999999999996</v>
      </c>
      <c r="S34" s="62">
        <f t="shared" si="13"/>
        <v>17</v>
      </c>
    </row>
    <row r="35" spans="1:19" x14ac:dyDescent="0.3">
      <c r="A35" s="77" t="s">
        <v>1071</v>
      </c>
      <c r="B35" s="59">
        <f>VLOOKUP($A35,'Return Data'!$B$7:$R$2292,3,0)</f>
        <v>44817</v>
      </c>
      <c r="C35" s="60">
        <f>VLOOKUP($A35,'Return Data'!$B$7:$R$2292,4,0)</f>
        <v>62.307299999999998</v>
      </c>
      <c r="D35" s="60">
        <f>VLOOKUP($A35,'Return Data'!$B$7:$R$2292,9,0)</f>
        <v>21.488199999999999</v>
      </c>
      <c r="E35" s="61">
        <f t="shared" si="1"/>
        <v>3</v>
      </c>
      <c r="F35" s="60">
        <f>VLOOKUP($A35,'Return Data'!$B$7:$R$2292,10,0)</f>
        <v>17.240300000000001</v>
      </c>
      <c r="G35" s="61">
        <f t="shared" si="2"/>
        <v>4</v>
      </c>
      <c r="H35" s="60">
        <f>VLOOKUP($A35,'Return Data'!$B$7:$R$2292,11,0)</f>
        <v>5.2019000000000002</v>
      </c>
      <c r="I35" s="61">
        <f t="shared" si="8"/>
        <v>7</v>
      </c>
      <c r="J35" s="60">
        <f>VLOOKUP($A35,'Return Data'!$B$7:$R$2292,12,0)</f>
        <v>3.3130000000000002</v>
      </c>
      <c r="K35" s="61">
        <f t="shared" si="9"/>
        <v>6</v>
      </c>
      <c r="L35" s="60">
        <f>VLOOKUP($A35,'Return Data'!$B$7:$R$2292,13,0)</f>
        <v>2.8620000000000001</v>
      </c>
      <c r="M35" s="61">
        <f t="shared" si="10"/>
        <v>15</v>
      </c>
      <c r="N35" s="60">
        <f>VLOOKUP($A35,'Return Data'!$B$7:$R$2292,17,0)</f>
        <v>3.1133000000000002</v>
      </c>
      <c r="O35" s="61">
        <f t="shared" si="11"/>
        <v>25</v>
      </c>
      <c r="P35" s="60">
        <f>VLOOKUP($A35,'Return Data'!$B$7:$R$2292,14,0)</f>
        <v>5.1367000000000003</v>
      </c>
      <c r="Q35" s="61">
        <f t="shared" si="12"/>
        <v>23</v>
      </c>
      <c r="R35" s="60">
        <f>VLOOKUP($A35,'Return Data'!$B$7:$R$2292,16,0)</f>
        <v>7.0218999999999996</v>
      </c>
      <c r="S35" s="62">
        <f t="shared" si="13"/>
        <v>20</v>
      </c>
    </row>
    <row r="36" spans="1:19" x14ac:dyDescent="0.3">
      <c r="A36" s="77" t="s">
        <v>1073</v>
      </c>
      <c r="B36" s="59">
        <f>VLOOKUP($A36,'Return Data'!$B$7:$R$2292,3,0)</f>
        <v>44817</v>
      </c>
      <c r="C36" s="60">
        <f>VLOOKUP($A36,'Return Data'!$B$7:$R$2292,4,0)</f>
        <v>80.211699999999993</v>
      </c>
      <c r="D36" s="60">
        <f>VLOOKUP($A36,'Return Data'!$B$7:$R$2292,9,0)</f>
        <v>21.302800000000001</v>
      </c>
      <c r="E36" s="61">
        <f t="shared" si="1"/>
        <v>4</v>
      </c>
      <c r="F36" s="60">
        <f>VLOOKUP($A36,'Return Data'!$B$7:$R$2292,10,0)</f>
        <v>12.798</v>
      </c>
      <c r="G36" s="61">
        <f t="shared" si="2"/>
        <v>15</v>
      </c>
      <c r="H36" s="60">
        <f>VLOOKUP($A36,'Return Data'!$B$7:$R$2292,11,0)</f>
        <v>5.8</v>
      </c>
      <c r="I36" s="61">
        <f t="shared" si="8"/>
        <v>3</v>
      </c>
      <c r="J36" s="60">
        <f>VLOOKUP($A36,'Return Data'!$B$7:$R$2292,12,0)</f>
        <v>3.0718999999999999</v>
      </c>
      <c r="K36" s="61">
        <f t="shared" si="9"/>
        <v>8</v>
      </c>
      <c r="L36" s="60">
        <f>VLOOKUP($A36,'Return Data'!$B$7:$R$2292,13,0)</f>
        <v>2.9003999999999999</v>
      </c>
      <c r="M36" s="61">
        <f t="shared" si="10"/>
        <v>14</v>
      </c>
      <c r="N36" s="60">
        <f>VLOOKUP($A36,'Return Data'!$B$7:$R$2292,17,0)</f>
        <v>4.1044999999999998</v>
      </c>
      <c r="O36" s="61">
        <f t="shared" si="11"/>
        <v>17</v>
      </c>
      <c r="P36" s="60">
        <f>VLOOKUP($A36,'Return Data'!$B$7:$R$2292,14,0)</f>
        <v>6.0210999999999997</v>
      </c>
      <c r="Q36" s="61">
        <f t="shared" si="12"/>
        <v>16</v>
      </c>
      <c r="R36" s="60">
        <f>VLOOKUP($A36,'Return Data'!$B$7:$R$2292,16,0)</f>
        <v>8.0374999999999996</v>
      </c>
      <c r="S36" s="62">
        <f t="shared" si="13"/>
        <v>13</v>
      </c>
    </row>
    <row r="37" spans="1:19" x14ac:dyDescent="0.3">
      <c r="A37" s="77" t="s">
        <v>1074</v>
      </c>
      <c r="B37" s="59">
        <f>VLOOKUP($A37,'Return Data'!$B$7:$R$2292,3,0)</f>
        <v>44817</v>
      </c>
      <c r="C37" s="60">
        <f>VLOOKUP($A37,'Return Data'!$B$7:$R$2292,4,0)</f>
        <v>61.261099999999999</v>
      </c>
      <c r="D37" s="60">
        <f>VLOOKUP($A37,'Return Data'!$B$7:$R$2292,9,0)</f>
        <v>16.225100000000001</v>
      </c>
      <c r="E37" s="61">
        <f t="shared" si="1"/>
        <v>7</v>
      </c>
      <c r="F37" s="60">
        <f>VLOOKUP($A37,'Return Data'!$B$7:$R$2292,10,0)</f>
        <v>14.2217</v>
      </c>
      <c r="G37" s="61">
        <f t="shared" si="2"/>
        <v>8</v>
      </c>
      <c r="H37" s="60">
        <f>VLOOKUP($A37,'Return Data'!$B$7:$R$2292,11,0)</f>
        <v>4.6921999999999997</v>
      </c>
      <c r="I37" s="61">
        <f t="shared" si="8"/>
        <v>10</v>
      </c>
      <c r="J37" s="60">
        <f>VLOOKUP($A37,'Return Data'!$B$7:$R$2292,12,0)</f>
        <v>3.0672000000000001</v>
      </c>
      <c r="K37" s="61">
        <f t="shared" si="9"/>
        <v>9</v>
      </c>
      <c r="L37" s="60">
        <f>VLOOKUP($A37,'Return Data'!$B$7:$R$2292,13,0)</f>
        <v>3.1678999999999999</v>
      </c>
      <c r="M37" s="61">
        <f t="shared" si="10"/>
        <v>11</v>
      </c>
      <c r="N37" s="60">
        <f>VLOOKUP($A37,'Return Data'!$B$7:$R$2292,17,0)</f>
        <v>4.9805000000000001</v>
      </c>
      <c r="O37" s="61">
        <f t="shared" si="11"/>
        <v>12</v>
      </c>
      <c r="P37" s="60">
        <f>VLOOKUP($A37,'Return Data'!$B$7:$R$2292,14,0)</f>
        <v>7.4913999999999996</v>
      </c>
      <c r="Q37" s="61">
        <f t="shared" si="12"/>
        <v>6</v>
      </c>
      <c r="R37" s="60">
        <f>VLOOKUP($A37,'Return Data'!$B$7:$R$2292,16,0)</f>
        <v>8.2462</v>
      </c>
      <c r="S37" s="62">
        <f t="shared" si="13"/>
        <v>9</v>
      </c>
    </row>
    <row r="38" spans="1:19" x14ac:dyDescent="0.3">
      <c r="A38" s="77" t="s">
        <v>1076</v>
      </c>
      <c r="B38" s="59">
        <f>VLOOKUP($A38,'Return Data'!$B$7:$R$2292,3,0)</f>
        <v>44817</v>
      </c>
      <c r="C38" s="60">
        <f>VLOOKUP($A38,'Return Data'!$B$7:$R$2292,4,0)</f>
        <v>73.13</v>
      </c>
      <c r="D38" s="60">
        <f>VLOOKUP($A38,'Return Data'!$B$7:$R$2292,9,0)</f>
        <v>14.1053</v>
      </c>
      <c r="E38" s="61">
        <f t="shared" si="1"/>
        <v>9</v>
      </c>
      <c r="F38" s="60">
        <f>VLOOKUP($A38,'Return Data'!$B$7:$R$2292,10,0)</f>
        <v>14.637499999999999</v>
      </c>
      <c r="G38" s="61">
        <f t="shared" si="2"/>
        <v>7</v>
      </c>
      <c r="H38" s="60">
        <f>VLOOKUP($A38,'Return Data'!$B$7:$R$2292,11,0)</f>
        <v>3.1189</v>
      </c>
      <c r="I38" s="61">
        <f t="shared" si="8"/>
        <v>20</v>
      </c>
      <c r="J38" s="60">
        <f>VLOOKUP($A38,'Return Data'!$B$7:$R$2292,12,0)</f>
        <v>1.8392999999999999</v>
      </c>
      <c r="K38" s="61">
        <f t="shared" si="9"/>
        <v>19</v>
      </c>
      <c r="L38" s="60">
        <f>VLOOKUP($A38,'Return Data'!$B$7:$R$2292,13,0)</f>
        <v>2.2930000000000001</v>
      </c>
      <c r="M38" s="61">
        <f t="shared" si="10"/>
        <v>20</v>
      </c>
      <c r="N38" s="60">
        <f>VLOOKUP($A38,'Return Data'!$B$7:$R$2292,17,0)</f>
        <v>3.7250999999999999</v>
      </c>
      <c r="O38" s="61">
        <f t="shared" si="11"/>
        <v>20</v>
      </c>
      <c r="P38" s="60">
        <f>VLOOKUP($A38,'Return Data'!$B$7:$R$2292,14,0)</f>
        <v>6.2888999999999999</v>
      </c>
      <c r="Q38" s="61">
        <f t="shared" si="12"/>
        <v>15</v>
      </c>
      <c r="R38" s="60">
        <f>VLOOKUP($A38,'Return Data'!$B$7:$R$2292,16,0)</f>
        <v>7.9329999999999998</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30</v>
      </c>
      <c r="H39" s="60">
        <f>VLOOKUP($A39,'Return Data'!$B$7:$R$2292,11,0)</f>
        <v>0</v>
      </c>
      <c r="I39" s="61">
        <f t="shared" si="8"/>
        <v>30</v>
      </c>
      <c r="J39" s="60">
        <f>VLOOKUP($A39,'Return Data'!$B$7:$R$2292,12,0)</f>
        <v>0</v>
      </c>
      <c r="K39" s="61">
        <f t="shared" si="9"/>
        <v>30</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44817</v>
      </c>
      <c r="C40" s="60">
        <f>VLOOKUP($A40,'Return Data'!$B$7:$R$2292,4,0)</f>
        <v>65.180400000000006</v>
      </c>
      <c r="D40" s="60">
        <f>VLOOKUP($A40,'Return Data'!$B$7:$R$2292,9,0)</f>
        <v>16.866800000000001</v>
      </c>
      <c r="E40" s="61">
        <f t="shared" si="1"/>
        <v>5</v>
      </c>
      <c r="F40" s="60">
        <f>VLOOKUP($A40,'Return Data'!$B$7:$R$2292,10,0)</f>
        <v>12.959</v>
      </c>
      <c r="G40" s="61">
        <f t="shared" si="2"/>
        <v>12</v>
      </c>
      <c r="H40" s="60">
        <f>VLOOKUP($A40,'Return Data'!$B$7:$R$2292,11,0)</f>
        <v>19.415900000000001</v>
      </c>
      <c r="I40" s="61">
        <f t="shared" si="8"/>
        <v>2</v>
      </c>
      <c r="J40" s="60">
        <f>VLOOKUP($A40,'Return Data'!$B$7:$R$2292,12,0)</f>
        <v>11.9816</v>
      </c>
      <c r="K40" s="61">
        <f t="shared" si="9"/>
        <v>2</v>
      </c>
      <c r="L40" s="60">
        <f>VLOOKUP($A40,'Return Data'!$B$7:$R$2292,13,0)</f>
        <v>17.9422</v>
      </c>
      <c r="M40" s="61">
        <f t="shared" si="10"/>
        <v>2</v>
      </c>
      <c r="N40" s="60">
        <f>VLOOKUP($A40,'Return Data'!$B$7:$R$2292,17,0)</f>
        <v>10.5779</v>
      </c>
      <c r="O40" s="61">
        <f t="shared" si="11"/>
        <v>2</v>
      </c>
      <c r="P40" s="60">
        <f>VLOOKUP($A40,'Return Data'!$B$7:$R$2292,14,0)</f>
        <v>6.7144000000000004</v>
      </c>
      <c r="Q40" s="61">
        <f t="shared" si="12"/>
        <v>12</v>
      </c>
      <c r="R40" s="60">
        <f>VLOOKUP($A40,'Return Data'!$B$7:$R$2292,16,0)</f>
        <v>6.8868999999999998</v>
      </c>
      <c r="S40" s="62">
        <f t="shared" si="13"/>
        <v>23</v>
      </c>
    </row>
    <row r="41" spans="1:19" x14ac:dyDescent="0.3">
      <c r="A41" s="77" t="s">
        <v>956</v>
      </c>
      <c r="B41" s="59">
        <f>VLOOKUP($A41,'Return Data'!$B$7:$R$2292,3,0)</f>
        <v>44817</v>
      </c>
      <c r="C41" s="60">
        <f>VLOOKUP($A41,'Return Data'!$B$7:$R$2292,4,0)</f>
        <v>78.936899999999994</v>
      </c>
      <c r="D41" s="60">
        <f>VLOOKUP($A41,'Return Data'!$B$7:$R$2292,9,0)</f>
        <v>26.636299999999999</v>
      </c>
      <c r="E41" s="61">
        <f t="shared" si="1"/>
        <v>2</v>
      </c>
      <c r="F41" s="60">
        <f>VLOOKUP($A41,'Return Data'!$B$7:$R$2292,10,0)</f>
        <v>22.249099999999999</v>
      </c>
      <c r="G41" s="61">
        <f t="shared" si="2"/>
        <v>3</v>
      </c>
      <c r="H41" s="60">
        <f>VLOOKUP($A41,'Return Data'!$B$7:$R$2292,11,0)</f>
        <v>5.2004999999999999</v>
      </c>
      <c r="I41" s="61">
        <f t="shared" si="8"/>
        <v>8</v>
      </c>
      <c r="J41" s="60">
        <f>VLOOKUP($A41,'Return Data'!$B$7:$R$2292,12,0)</f>
        <v>1.2199</v>
      </c>
      <c r="K41" s="61">
        <f t="shared" si="9"/>
        <v>24</v>
      </c>
      <c r="L41" s="60">
        <f>VLOOKUP($A41,'Return Data'!$B$7:$R$2292,13,0)</f>
        <v>1.9088000000000001</v>
      </c>
      <c r="M41" s="61">
        <f t="shared" si="10"/>
        <v>23</v>
      </c>
      <c r="N41" s="60">
        <f>VLOOKUP($A41,'Return Data'!$B$7:$R$2292,17,0)</f>
        <v>2.7214</v>
      </c>
      <c r="O41" s="61">
        <f t="shared" si="11"/>
        <v>29</v>
      </c>
      <c r="P41" s="60">
        <f>VLOOKUP($A41,'Return Data'!$B$7:$R$2292,14,0)</f>
        <v>5.2393999999999998</v>
      </c>
      <c r="Q41" s="61">
        <f t="shared" si="12"/>
        <v>22</v>
      </c>
      <c r="R41" s="60">
        <f>VLOOKUP($A41,'Return Data'!$B$7:$R$2292,16,0)</f>
        <v>8.2949000000000002</v>
      </c>
      <c r="S41" s="62">
        <f t="shared" si="13"/>
        <v>8</v>
      </c>
    </row>
    <row r="42" spans="1:19" x14ac:dyDescent="0.3">
      <c r="A42" s="77" t="s">
        <v>958</v>
      </c>
      <c r="B42" s="59">
        <f>VLOOKUP($A42,'Return Data'!$B$7:$R$2292,3,0)</f>
        <v>44817</v>
      </c>
      <c r="C42" s="60">
        <f>VLOOKUP($A42,'Return Data'!$B$7:$R$2292,4,0)</f>
        <v>14.57</v>
      </c>
      <c r="D42" s="60">
        <f>VLOOKUP($A42,'Return Data'!$B$7:$R$2292,9,0)</f>
        <v>40.533900000000003</v>
      </c>
      <c r="E42" s="61">
        <f t="shared" si="1"/>
        <v>1</v>
      </c>
      <c r="F42" s="60">
        <f>VLOOKUP($A42,'Return Data'!$B$7:$R$2292,10,0)</f>
        <v>29.682700000000001</v>
      </c>
      <c r="G42" s="61">
        <f t="shared" si="2"/>
        <v>2</v>
      </c>
      <c r="H42" s="60">
        <f>VLOOKUP($A42,'Return Data'!$B$7:$R$2292,11,0)</f>
        <v>5.7662000000000004</v>
      </c>
      <c r="I42" s="61">
        <f t="shared" si="8"/>
        <v>4</v>
      </c>
      <c r="J42" s="60">
        <f>VLOOKUP($A42,'Return Data'!$B$7:$R$2292,12,0)</f>
        <v>1.8813</v>
      </c>
      <c r="K42" s="61">
        <f t="shared" si="9"/>
        <v>18</v>
      </c>
      <c r="L42" s="60">
        <f>VLOOKUP($A42,'Return Data'!$B$7:$R$2292,13,0)</f>
        <v>3.3715000000000002</v>
      </c>
      <c r="M42" s="61">
        <f t="shared" si="10"/>
        <v>8</v>
      </c>
      <c r="N42" s="60">
        <f>VLOOKUP($A42,'Return Data'!$B$7:$R$2292,17,0)</f>
        <v>3.5341</v>
      </c>
      <c r="O42" s="61">
        <f t="shared" si="11"/>
        <v>23</v>
      </c>
      <c r="P42" s="60">
        <f>VLOOKUP($A42,'Return Data'!$B$7:$R$2292,14,0)</f>
        <v>6.3571</v>
      </c>
      <c r="Q42" s="61">
        <f t="shared" si="12"/>
        <v>14</v>
      </c>
      <c r="R42" s="60">
        <f>VLOOKUP($A42,'Return Data'!$B$7:$R$2292,16,0)</f>
        <v>9.3943999999999992</v>
      </c>
      <c r="S42" s="62">
        <f t="shared" si="13"/>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10.952191176470592</v>
      </c>
      <c r="E44" s="83"/>
      <c r="F44" s="84">
        <f>AVERAGE(F8:F42)</f>
        <v>13.023047058823529</v>
      </c>
      <c r="G44" s="83"/>
      <c r="H44" s="84">
        <f>AVERAGE(H8:H42)</f>
        <v>4.3931764705882355</v>
      </c>
      <c r="I44" s="83"/>
      <c r="J44" s="84">
        <f>AVERAGE(J8:J42)</f>
        <v>3.0337235294117648</v>
      </c>
      <c r="K44" s="83"/>
      <c r="L44" s="84">
        <f>AVERAGE(L8:L42)</f>
        <v>3.4720764705882354</v>
      </c>
      <c r="M44" s="83"/>
      <c r="N44" s="84">
        <f>AVERAGE(N8:N42)</f>
        <v>4.9499290322580638</v>
      </c>
      <c r="O44" s="83"/>
      <c r="P44" s="84">
        <f>AVERAGE(P8:P42)</f>
        <v>5.7288599999999983</v>
      </c>
      <c r="Q44" s="83"/>
      <c r="R44" s="84">
        <f>AVERAGE(R8:R42)</f>
        <v>5.33100857142857</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-2.9047000000000001</v>
      </c>
      <c r="Q45" s="83"/>
      <c r="R45" s="84">
        <f>MIN(R8:R42)</f>
        <v>-34.0381</v>
      </c>
      <c r="S45" s="85"/>
    </row>
    <row r="46" spans="1:19" ht="15" thickBot="1" x14ac:dyDescent="0.35">
      <c r="A46" s="86" t="s">
        <v>29</v>
      </c>
      <c r="B46" s="87"/>
      <c r="C46" s="87"/>
      <c r="D46" s="88">
        <f>MAX(D8:D42)</f>
        <v>40.533900000000003</v>
      </c>
      <c r="E46" s="87"/>
      <c r="F46" s="88">
        <f>MAX(F8:F42)</f>
        <v>72.726900000000001</v>
      </c>
      <c r="G46" s="87"/>
      <c r="H46" s="88">
        <f>MAX(H8:H42)</f>
        <v>36.511200000000002</v>
      </c>
      <c r="I46" s="87"/>
      <c r="J46" s="88">
        <f>MAX(J8:J42)</f>
        <v>31.477599999999999</v>
      </c>
      <c r="K46" s="87"/>
      <c r="L46" s="88">
        <f>MAX(L8:L42)</f>
        <v>25.236899999999999</v>
      </c>
      <c r="M46" s="87"/>
      <c r="N46" s="88">
        <f>MAX(N8:N42)</f>
        <v>17.520099999999999</v>
      </c>
      <c r="O46" s="87"/>
      <c r="P46" s="88">
        <f>MAX(P8:P42)</f>
        <v>10.3939</v>
      </c>
      <c r="Q46" s="87"/>
      <c r="R46" s="88">
        <f>MAX(R8:R42)</f>
        <v>9.7101000000000006</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44817</v>
      </c>
      <c r="C8" s="60">
        <f>VLOOKUP($A8,'Return Data'!$B$7:$R$2292,4,0)</f>
        <v>31.025099999999998</v>
      </c>
      <c r="D8" s="60">
        <f>VLOOKUP($A8,'Return Data'!$B$7:$R$2292,9,0)</f>
        <v>10.5526</v>
      </c>
      <c r="E8" s="61">
        <f>RANK(D8,D$8:D$42,0)</f>
        <v>14</v>
      </c>
      <c r="F8" s="60">
        <f>VLOOKUP($A8,'Return Data'!$B$7:$R$2292,10,0)</f>
        <v>71.900700000000001</v>
      </c>
      <c r="G8" s="61">
        <f>RANK(F8,F$8:F$42,0)</f>
        <v>1</v>
      </c>
      <c r="H8" s="60">
        <f>VLOOKUP($A8,'Return Data'!$B$7:$R$2292,11,0)</f>
        <v>35.5717</v>
      </c>
      <c r="I8" s="61">
        <f>RANK(H8,H$8:H$42,0)</f>
        <v>1</v>
      </c>
      <c r="J8" s="60">
        <f>VLOOKUP($A8,'Return Data'!$B$7:$R$2292,12,0)</f>
        <v>30.543600000000001</v>
      </c>
      <c r="K8" s="61">
        <f>RANK(J8,J$8:J$42,0)</f>
        <v>1</v>
      </c>
      <c r="L8" s="60">
        <f>VLOOKUP($A8,'Return Data'!$B$7:$R$2292,13,0)</f>
        <v>24.325199999999999</v>
      </c>
      <c r="M8" s="61">
        <f>RANK(L8,L$8:L$42,0)</f>
        <v>1</v>
      </c>
      <c r="N8" s="60">
        <f>VLOOKUP($A8,'Return Data'!$B$7:$R$2292,17,0)</f>
        <v>16.7746</v>
      </c>
      <c r="O8" s="61">
        <f>RANK(N8,N$8:N$42,0)</f>
        <v>1</v>
      </c>
      <c r="P8" s="60">
        <f>VLOOKUP($A8,'Return Data'!$B$7:$R$2292,14,0)</f>
        <v>9.6393000000000004</v>
      </c>
      <c r="Q8" s="61">
        <f>RANK(P8,P$8:P$42,0)</f>
        <v>1</v>
      </c>
      <c r="R8" s="60">
        <f>VLOOKUP($A8,'Return Data'!$B$7:$R$2292,16,0)</f>
        <v>8.7623999999999995</v>
      </c>
      <c r="S8" s="62">
        <f t="shared" ref="S8:S41" si="0">RANK(R8,R$8:R$42,0)</f>
        <v>3</v>
      </c>
    </row>
    <row r="9" spans="1:19" x14ac:dyDescent="0.3">
      <c r="A9" s="77" t="s">
        <v>1014</v>
      </c>
      <c r="B9" s="59">
        <f>VLOOKUP($A9,'Return Data'!$B$7:$R$2292,3,0)</f>
        <v>44817</v>
      </c>
      <c r="C9" s="60">
        <f>VLOOKUP($A9,'Return Data'!$B$7:$R$2292,4,0)</f>
        <v>0.54559999999999997</v>
      </c>
      <c r="D9" s="60"/>
      <c r="E9" s="61"/>
      <c r="F9" s="60"/>
      <c r="G9" s="61"/>
      <c r="H9" s="60"/>
      <c r="I9" s="61"/>
      <c r="J9" s="60"/>
      <c r="K9" s="61"/>
      <c r="L9" s="60"/>
      <c r="M9" s="61"/>
      <c r="N9" s="60"/>
      <c r="O9" s="61"/>
      <c r="P9" s="60"/>
      <c r="Q9" s="61"/>
      <c r="R9" s="60">
        <f>VLOOKUP($A9,'Return Data'!$B$7:$R$2292,16,0)</f>
        <v>-34.041400000000003</v>
      </c>
      <c r="S9" s="62">
        <f t="shared" ref="S9:S40" si="1">RANK(R9,R$8:R$42,0)</f>
        <v>35</v>
      </c>
    </row>
    <row r="10" spans="1:19" x14ac:dyDescent="0.3">
      <c r="A10" s="77" t="s">
        <v>1016</v>
      </c>
      <c r="B10" s="59">
        <f>VLOOKUP($A10,'Return Data'!$B$7:$R$2292,3,0)</f>
        <v>44817</v>
      </c>
      <c r="C10" s="60">
        <f>VLOOKUP($A10,'Return Data'!$B$7:$R$2292,4,0)</f>
        <v>22.680299999999999</v>
      </c>
      <c r="D10" s="60">
        <f>VLOOKUP($A10,'Return Data'!$B$7:$R$2292,9,0)</f>
        <v>9.9583999999999993</v>
      </c>
      <c r="E10" s="61">
        <f t="shared" ref="E10:E42" si="2">RANK(D10,D$8:D$42,0)</f>
        <v>15</v>
      </c>
      <c r="F10" s="60">
        <f>VLOOKUP($A10,'Return Data'!$B$7:$R$2292,10,0)</f>
        <v>10.814</v>
      </c>
      <c r="G10" s="61">
        <f t="shared" ref="G10:G42" si="3">RANK(F10,F$8:F$42,0)</f>
        <v>20</v>
      </c>
      <c r="H10" s="60">
        <f>VLOOKUP($A10,'Return Data'!$B$7:$R$2292,11,0)</f>
        <v>4.4245999999999999</v>
      </c>
      <c r="I10" s="61">
        <f t="shared" ref="I10:I42" si="4">RANK(H10,H$8:H$42,0)</f>
        <v>9</v>
      </c>
      <c r="J10" s="60">
        <f>VLOOKUP($A10,'Return Data'!$B$7:$R$2292,12,0)</f>
        <v>3.6112000000000002</v>
      </c>
      <c r="K10" s="61">
        <f t="shared" ref="K10:K40" si="5">RANK(J10,J$8:J$42,0)</f>
        <v>4</v>
      </c>
      <c r="L10" s="60">
        <f>VLOOKUP($A10,'Return Data'!$B$7:$R$2292,13,0)</f>
        <v>3.8260999999999998</v>
      </c>
      <c r="M10" s="61">
        <f t="shared" ref="M10:M40" si="6">RANK(L10,L$8:L$42,0)</f>
        <v>4</v>
      </c>
      <c r="N10" s="60">
        <f>VLOOKUP($A10,'Return Data'!$B$7:$R$2292,17,0)</f>
        <v>5.6422999999999996</v>
      </c>
      <c r="O10" s="61">
        <f t="shared" ref="O10:O40" si="7">RANK(N10,N$8:N$42,0)</f>
        <v>5</v>
      </c>
      <c r="P10" s="60">
        <f>VLOOKUP($A10,'Return Data'!$B$7:$R$2292,14,0)</f>
        <v>6.9143999999999997</v>
      </c>
      <c r="Q10" s="61">
        <f t="shared" ref="Q10:Q40" si="8">RANK(P10,P$8:P$42,0)</f>
        <v>4</v>
      </c>
      <c r="R10" s="60">
        <f>VLOOKUP($A10,'Return Data'!$B$7:$R$2292,16,0)</f>
        <v>8.1366999999999994</v>
      </c>
      <c r="S10" s="62">
        <f t="shared" si="1"/>
        <v>8</v>
      </c>
    </row>
    <row r="11" spans="1:19" x14ac:dyDescent="0.3">
      <c r="A11" s="77" t="s">
        <v>2000</v>
      </c>
      <c r="B11" s="59">
        <f>VLOOKUP($A11,'Return Data'!$B$7:$R$2292,3,0)</f>
        <v>44817</v>
      </c>
      <c r="C11" s="60">
        <f>VLOOKUP($A11,'Return Data'!$B$7:$R$2292,4,0)</f>
        <v>15.5486</v>
      </c>
      <c r="D11" s="60">
        <f>VLOOKUP($A11,'Return Data'!$B$7:$R$2292,9,0)</f>
        <v>13.7949</v>
      </c>
      <c r="E11" s="61">
        <f t="shared" si="2"/>
        <v>9</v>
      </c>
      <c r="F11" s="60">
        <f>VLOOKUP($A11,'Return Data'!$B$7:$R$2292,10,0)</f>
        <v>12.6569</v>
      </c>
      <c r="G11" s="61">
        <f t="shared" si="3"/>
        <v>10</v>
      </c>
      <c r="H11" s="60">
        <f>VLOOKUP($A11,'Return Data'!$B$7:$R$2292,11,0)</f>
        <v>2.9390000000000001</v>
      </c>
      <c r="I11" s="61">
        <f t="shared" si="4"/>
        <v>13</v>
      </c>
      <c r="J11" s="60">
        <f>VLOOKUP($A11,'Return Data'!$B$7:$R$2292,12,0)</f>
        <v>1.9145000000000001</v>
      </c>
      <c r="K11" s="61">
        <f t="shared" si="5"/>
        <v>13</v>
      </c>
      <c r="L11" s="60">
        <f>VLOOKUP($A11,'Return Data'!$B$7:$R$2292,13,0)</f>
        <v>2.2867000000000002</v>
      </c>
      <c r="M11" s="61">
        <f t="shared" si="6"/>
        <v>15</v>
      </c>
      <c r="N11" s="60">
        <f>VLOOKUP($A11,'Return Data'!$B$7:$R$2292,17,0)</f>
        <v>3.4618000000000002</v>
      </c>
      <c r="O11" s="61">
        <f t="shared" si="7"/>
        <v>17</v>
      </c>
      <c r="P11" s="60">
        <f>VLOOKUP($A11,'Return Data'!$B$7:$R$2292,14,0)</f>
        <v>4.3274999999999997</v>
      </c>
      <c r="Q11" s="61">
        <f t="shared" si="8"/>
        <v>24</v>
      </c>
      <c r="R11" s="60">
        <f>VLOOKUP($A11,'Return Data'!$B$7:$R$2292,16,0)</f>
        <v>5.3022</v>
      </c>
      <c r="S11" s="62">
        <f t="shared" si="1"/>
        <v>28</v>
      </c>
    </row>
    <row r="12" spans="1:19" x14ac:dyDescent="0.3">
      <c r="A12" s="77" t="s">
        <v>1018</v>
      </c>
      <c r="B12" s="59">
        <f>VLOOKUP($A12,'Return Data'!$B$7:$R$2292,3,0)</f>
        <v>44817</v>
      </c>
      <c r="C12" s="60">
        <f>VLOOKUP($A12,'Return Data'!$B$7:$R$2292,4,0)</f>
        <v>66.853399999999993</v>
      </c>
      <c r="D12" s="60">
        <f>VLOOKUP($A12,'Return Data'!$B$7:$R$2292,9,0)</f>
        <v>8.9693000000000005</v>
      </c>
      <c r="E12" s="61">
        <f t="shared" si="2"/>
        <v>18</v>
      </c>
      <c r="F12" s="60">
        <f>VLOOKUP($A12,'Return Data'!$B$7:$R$2292,10,0)</f>
        <v>10.985099999999999</v>
      </c>
      <c r="G12" s="61">
        <f t="shared" si="3"/>
        <v>18</v>
      </c>
      <c r="H12" s="60">
        <f>VLOOKUP($A12,'Return Data'!$B$7:$R$2292,11,0)</f>
        <v>2.8149000000000002</v>
      </c>
      <c r="I12" s="61">
        <f t="shared" si="4"/>
        <v>15</v>
      </c>
      <c r="J12" s="60">
        <f>VLOOKUP($A12,'Return Data'!$B$7:$R$2292,12,0)</f>
        <v>2.2524000000000002</v>
      </c>
      <c r="K12" s="61">
        <f t="shared" si="5"/>
        <v>9</v>
      </c>
      <c r="L12" s="60">
        <f>VLOOKUP($A12,'Return Data'!$B$7:$R$2292,13,0)</f>
        <v>2.5548000000000002</v>
      </c>
      <c r="M12" s="61">
        <f t="shared" si="6"/>
        <v>10</v>
      </c>
      <c r="N12" s="60">
        <f>VLOOKUP($A12,'Return Data'!$B$7:$R$2292,17,0)</f>
        <v>3.8349000000000002</v>
      </c>
      <c r="O12" s="61">
        <f t="shared" si="7"/>
        <v>14</v>
      </c>
      <c r="P12" s="60">
        <f>VLOOKUP($A12,'Return Data'!$B$7:$R$2292,14,0)</f>
        <v>5.5041000000000002</v>
      </c>
      <c r="Q12" s="61">
        <f t="shared" si="8"/>
        <v>15</v>
      </c>
      <c r="R12" s="60">
        <f>VLOOKUP($A12,'Return Data'!$B$7:$R$2292,16,0)</f>
        <v>7.7694999999999999</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30</v>
      </c>
      <c r="H13" s="60">
        <f>VLOOKUP($A13,'Return Data'!$B$7:$R$2292,11,0)</f>
        <v>0</v>
      </c>
      <c r="I13" s="61">
        <f t="shared" si="4"/>
        <v>29</v>
      </c>
      <c r="J13" s="60">
        <f>VLOOKUP($A13,'Return Data'!$B$7:$R$2292,12,0)</f>
        <v>0</v>
      </c>
      <c r="K13" s="61">
        <f t="shared" si="5"/>
        <v>25</v>
      </c>
      <c r="L13" s="60">
        <f>VLOOKUP($A13,'Return Data'!$B$7:$R$2292,13,0)</f>
        <v>0</v>
      </c>
      <c r="M13" s="61">
        <f t="shared" si="6"/>
        <v>30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44817</v>
      </c>
      <c r="C14" s="60">
        <f>VLOOKUP($A14,'Return Data'!$B$7:$R$2292,4,0)</f>
        <v>46.165900000000001</v>
      </c>
      <c r="D14" s="60">
        <f>VLOOKUP($A14,'Return Data'!$B$7:$R$2292,9,0)</f>
        <v>8.9845000000000006</v>
      </c>
      <c r="E14" s="61">
        <f t="shared" si="2"/>
        <v>17</v>
      </c>
      <c r="F14" s="60">
        <f>VLOOKUP($A14,'Return Data'!$B$7:$R$2292,10,0)</f>
        <v>10.661099999999999</v>
      </c>
      <c r="G14" s="61">
        <f t="shared" si="3"/>
        <v>21</v>
      </c>
      <c r="H14" s="60">
        <f>VLOOKUP($A14,'Return Data'!$B$7:$R$2292,11,0)</f>
        <v>2.7443</v>
      </c>
      <c r="I14" s="61">
        <f t="shared" si="4"/>
        <v>16</v>
      </c>
      <c r="J14" s="60">
        <f>VLOOKUP($A14,'Return Data'!$B$7:$R$2292,12,0)</f>
        <v>2.1850000000000001</v>
      </c>
      <c r="K14" s="61">
        <f t="shared" si="5"/>
        <v>11</v>
      </c>
      <c r="L14" s="60">
        <f>VLOOKUP($A14,'Return Data'!$B$7:$R$2292,13,0)</f>
        <v>2.6055000000000001</v>
      </c>
      <c r="M14" s="61">
        <f t="shared" si="6"/>
        <v>9</v>
      </c>
      <c r="N14" s="60">
        <f>VLOOKUP($A14,'Return Data'!$B$7:$R$2292,17,0)</f>
        <v>5.2389999999999999</v>
      </c>
      <c r="O14" s="61">
        <f t="shared" si="7"/>
        <v>7</v>
      </c>
      <c r="P14" s="60">
        <f>VLOOKUP($A14,'Return Data'!$B$7:$R$2292,14,0)</f>
        <v>6.2751000000000001</v>
      </c>
      <c r="Q14" s="61">
        <f t="shared" si="8"/>
        <v>7</v>
      </c>
      <c r="R14" s="60">
        <f>VLOOKUP($A14,'Return Data'!$B$7:$R$2292,16,0)</f>
        <v>7.7027999999999999</v>
      </c>
      <c r="S14" s="62">
        <f t="shared" si="1"/>
        <v>15</v>
      </c>
    </row>
    <row r="15" spans="1:19" x14ac:dyDescent="0.3">
      <c r="A15" s="77" t="s">
        <v>1025</v>
      </c>
      <c r="B15" s="59">
        <f>VLOOKUP($A15,'Return Data'!$B$7:$R$2292,3,0)</f>
        <v>44817</v>
      </c>
      <c r="C15" s="60">
        <f>VLOOKUP($A15,'Return Data'!$B$7:$R$2292,4,0)</f>
        <v>36.484200000000001</v>
      </c>
      <c r="D15" s="60">
        <f>VLOOKUP($A15,'Return Data'!$B$7:$R$2292,9,0)</f>
        <v>9.5363000000000007</v>
      </c>
      <c r="E15" s="61">
        <f t="shared" si="2"/>
        <v>16</v>
      </c>
      <c r="F15" s="60">
        <f>VLOOKUP($A15,'Return Data'!$B$7:$R$2292,10,0)</f>
        <v>11.9397</v>
      </c>
      <c r="G15" s="61">
        <f t="shared" si="3"/>
        <v>14</v>
      </c>
      <c r="H15" s="60">
        <f>VLOOKUP($A15,'Return Data'!$B$7:$R$2292,11,0)</f>
        <v>4.8745000000000003</v>
      </c>
      <c r="I15" s="61">
        <f t="shared" si="4"/>
        <v>5</v>
      </c>
      <c r="J15" s="60">
        <f>VLOOKUP($A15,'Return Data'!$B$7:$R$2292,12,0)</f>
        <v>3.6149</v>
      </c>
      <c r="K15" s="61">
        <f t="shared" si="5"/>
        <v>3</v>
      </c>
      <c r="L15" s="60">
        <f>VLOOKUP($A15,'Return Data'!$B$7:$R$2292,13,0)</f>
        <v>3.7461000000000002</v>
      </c>
      <c r="M15" s="61">
        <f t="shared" si="6"/>
        <v>5</v>
      </c>
      <c r="N15" s="60">
        <f>VLOOKUP($A15,'Return Data'!$B$7:$R$2292,17,0)</f>
        <v>5.9414999999999996</v>
      </c>
      <c r="O15" s="61">
        <f t="shared" si="7"/>
        <v>4</v>
      </c>
      <c r="P15" s="60">
        <f>VLOOKUP($A15,'Return Data'!$B$7:$R$2292,14,0)</f>
        <v>7.2153999999999998</v>
      </c>
      <c r="Q15" s="61">
        <f t="shared" si="8"/>
        <v>2</v>
      </c>
      <c r="R15" s="60">
        <f>VLOOKUP($A15,'Return Data'!$B$7:$R$2292,16,0)</f>
        <v>7.4530000000000003</v>
      </c>
      <c r="S15" s="62">
        <f t="shared" si="1"/>
        <v>19</v>
      </c>
    </row>
    <row r="16" spans="1:19" x14ac:dyDescent="0.3">
      <c r="A16" s="77" t="s">
        <v>1028</v>
      </c>
      <c r="B16" s="59">
        <f>VLOOKUP($A16,'Return Data'!$B$7:$R$2292,3,0)</f>
        <v>44817</v>
      </c>
      <c r="C16" s="60">
        <f>VLOOKUP($A16,'Return Data'!$B$7:$R$2292,4,0)</f>
        <v>37.902799999999999</v>
      </c>
      <c r="D16" s="60">
        <f>VLOOKUP($A16,'Return Data'!$B$7:$R$2292,9,0)</f>
        <v>3.5196999999999998</v>
      </c>
      <c r="E16" s="61">
        <f t="shared" si="2"/>
        <v>29</v>
      </c>
      <c r="F16" s="60">
        <f>VLOOKUP($A16,'Return Data'!$B$7:$R$2292,10,0)</f>
        <v>10.6096</v>
      </c>
      <c r="G16" s="61">
        <f t="shared" si="3"/>
        <v>22</v>
      </c>
      <c r="H16" s="60">
        <f>VLOOKUP($A16,'Return Data'!$B$7:$R$2292,11,0)</f>
        <v>-4.3999999999999997E-2</v>
      </c>
      <c r="I16" s="61">
        <f t="shared" si="4"/>
        <v>34</v>
      </c>
      <c r="J16" s="60">
        <f>VLOOKUP($A16,'Return Data'!$B$7:$R$2292,12,0)</f>
        <v>0.34739999999999999</v>
      </c>
      <c r="K16" s="61">
        <f t="shared" si="5"/>
        <v>24</v>
      </c>
      <c r="L16" s="60">
        <f>VLOOKUP($A16,'Return Data'!$B$7:$R$2292,13,0)</f>
        <v>0.94359999999999999</v>
      </c>
      <c r="M16" s="61">
        <f t="shared" si="6"/>
        <v>24</v>
      </c>
      <c r="N16" s="60">
        <f>VLOOKUP($A16,'Return Data'!$B$7:$R$2292,17,0)</f>
        <v>2.9725000000000001</v>
      </c>
      <c r="O16" s="61">
        <f t="shared" si="7"/>
        <v>19</v>
      </c>
      <c r="P16" s="60">
        <f>VLOOKUP($A16,'Return Data'!$B$7:$R$2292,14,0)</f>
        <v>4.9279999999999999</v>
      </c>
      <c r="Q16" s="61">
        <f t="shared" si="8"/>
        <v>18</v>
      </c>
      <c r="R16" s="60">
        <f>VLOOKUP($A16,'Return Data'!$B$7:$R$2292,16,0)</f>
        <v>7.1872999999999996</v>
      </c>
      <c r="S16" s="62">
        <f t="shared" si="1"/>
        <v>22</v>
      </c>
    </row>
    <row r="17" spans="1:19" x14ac:dyDescent="0.3">
      <c r="A17" s="77" t="s">
        <v>1031</v>
      </c>
      <c r="B17" s="59">
        <f>VLOOKUP($A17,'Return Data'!$B$7:$R$2292,3,0)</f>
        <v>44817</v>
      </c>
      <c r="C17" s="60">
        <f>VLOOKUP($A17,'Return Data'!$B$7:$R$2292,4,0)</f>
        <v>18.582799999999999</v>
      </c>
      <c r="D17" s="60">
        <f>VLOOKUP($A17,'Return Data'!$B$7:$R$2292,9,0)</f>
        <v>7.1835000000000004</v>
      </c>
      <c r="E17" s="61">
        <f t="shared" si="2"/>
        <v>24</v>
      </c>
      <c r="F17" s="60">
        <f>VLOOKUP($A17,'Return Data'!$B$7:$R$2292,10,0)</f>
        <v>8.6720000000000006</v>
      </c>
      <c r="G17" s="61">
        <f t="shared" si="3"/>
        <v>28</v>
      </c>
      <c r="H17" s="60">
        <f>VLOOKUP($A17,'Return Data'!$B$7:$R$2292,11,0)</f>
        <v>3.1818</v>
      </c>
      <c r="I17" s="61">
        <f t="shared" si="4"/>
        <v>12</v>
      </c>
      <c r="J17" s="60">
        <f>VLOOKUP($A17,'Return Data'!$B$7:$R$2292,12,0)</f>
        <v>2.6913</v>
      </c>
      <c r="K17" s="61">
        <f t="shared" si="5"/>
        <v>7</v>
      </c>
      <c r="L17" s="60">
        <f>VLOOKUP($A17,'Return Data'!$B$7:$R$2292,13,0)</f>
        <v>3.0453999999999999</v>
      </c>
      <c r="M17" s="61">
        <f t="shared" si="6"/>
        <v>7</v>
      </c>
      <c r="N17" s="60">
        <f>VLOOKUP($A17,'Return Data'!$B$7:$R$2292,17,0)</f>
        <v>5.3319999999999999</v>
      </c>
      <c r="O17" s="61">
        <f t="shared" si="7"/>
        <v>6</v>
      </c>
      <c r="P17" s="60">
        <f>VLOOKUP($A17,'Return Data'!$B$7:$R$2292,14,0)</f>
        <v>6.0265000000000004</v>
      </c>
      <c r="Q17" s="61">
        <f t="shared" si="8"/>
        <v>12</v>
      </c>
      <c r="R17" s="60">
        <f>VLOOKUP($A17,'Return Data'!$B$7:$R$2292,16,0)</f>
        <v>7.5736999999999997</v>
      </c>
      <c r="S17" s="62">
        <f t="shared" si="1"/>
        <v>18</v>
      </c>
    </row>
    <row r="18" spans="1:19" x14ac:dyDescent="0.3">
      <c r="A18" s="77" t="s">
        <v>1034</v>
      </c>
      <c r="B18" s="59">
        <f>VLOOKUP($A18,'Return Data'!$B$7:$R$2292,3,0)</f>
        <v>44817</v>
      </c>
      <c r="C18" s="60">
        <f>VLOOKUP($A18,'Return Data'!$B$7:$R$2292,4,0)</f>
        <v>16.598600000000001</v>
      </c>
      <c r="D18" s="60">
        <f>VLOOKUP($A18,'Return Data'!$B$7:$R$2292,9,0)</f>
        <v>7.1222000000000003</v>
      </c>
      <c r="E18" s="61">
        <f t="shared" si="2"/>
        <v>25</v>
      </c>
      <c r="F18" s="60">
        <f>VLOOKUP($A18,'Return Data'!$B$7:$R$2292,10,0)</f>
        <v>8.6956000000000007</v>
      </c>
      <c r="G18" s="61">
        <f t="shared" si="3"/>
        <v>27</v>
      </c>
      <c r="H18" s="60">
        <f>VLOOKUP($A18,'Return Data'!$B$7:$R$2292,11,0)</f>
        <v>1.5934999999999999</v>
      </c>
      <c r="I18" s="61">
        <f t="shared" si="4"/>
        <v>23</v>
      </c>
      <c r="J18" s="60">
        <f>VLOOKUP($A18,'Return Data'!$B$7:$R$2292,12,0)</f>
        <v>1.3472999999999999</v>
      </c>
      <c r="K18" s="61">
        <f t="shared" si="5"/>
        <v>17</v>
      </c>
      <c r="L18" s="60">
        <f>VLOOKUP($A18,'Return Data'!$B$7:$R$2292,13,0)</f>
        <v>1.9257</v>
      </c>
      <c r="M18" s="61">
        <f t="shared" si="6"/>
        <v>17</v>
      </c>
      <c r="N18" s="60">
        <f>VLOOKUP($A18,'Return Data'!$B$7:$R$2292,17,0)</f>
        <v>5.0250000000000004</v>
      </c>
      <c r="O18" s="61">
        <f t="shared" si="7"/>
        <v>9</v>
      </c>
      <c r="P18" s="60">
        <f>VLOOKUP($A18,'Return Data'!$B$7:$R$2292,14,0)</f>
        <v>5.9295999999999998</v>
      </c>
      <c r="Q18" s="61">
        <f t="shared" si="8"/>
        <v>13</v>
      </c>
      <c r="R18" s="60">
        <f>VLOOKUP($A18,'Return Data'!$B$7:$R$2292,16,0)</f>
        <v>6.8795000000000002</v>
      </c>
      <c r="S18" s="62">
        <f t="shared" si="1"/>
        <v>23</v>
      </c>
    </row>
    <row r="19" spans="1:19" x14ac:dyDescent="0.3">
      <c r="A19" s="77" t="s">
        <v>1035</v>
      </c>
      <c r="B19" s="59">
        <f>VLOOKUP($A19,'Return Data'!$B$7:$R$2292,3,0)</f>
        <v>44817</v>
      </c>
      <c r="C19" s="60">
        <f>VLOOKUP($A19,'Return Data'!$B$7:$R$2292,4,0)</f>
        <v>12.6006</v>
      </c>
      <c r="D19" s="60">
        <f>VLOOKUP($A19,'Return Data'!$B$7:$R$2292,9,0)</f>
        <v>4.9092000000000002</v>
      </c>
      <c r="E19" s="61">
        <f t="shared" si="2"/>
        <v>28</v>
      </c>
      <c r="F19" s="60">
        <f>VLOOKUP($A19,'Return Data'!$B$7:$R$2292,10,0)</f>
        <v>5.7138999999999998</v>
      </c>
      <c r="G19" s="61">
        <f t="shared" si="3"/>
        <v>29</v>
      </c>
      <c r="H19" s="60">
        <f>VLOOKUP($A19,'Return Data'!$B$7:$R$2292,11,0)</f>
        <v>0.55759999999999998</v>
      </c>
      <c r="I19" s="61">
        <f t="shared" si="4"/>
        <v>26</v>
      </c>
      <c r="J19" s="60">
        <f>VLOOKUP($A19,'Return Data'!$B$7:$R$2292,12,0)</f>
        <v>0.96689999999999998</v>
      </c>
      <c r="K19" s="61">
        <f t="shared" si="5"/>
        <v>20</v>
      </c>
      <c r="L19" s="60">
        <f>VLOOKUP($A19,'Return Data'!$B$7:$R$2292,13,0)</f>
        <v>1.1495</v>
      </c>
      <c r="M19" s="61">
        <f t="shared" si="6"/>
        <v>22</v>
      </c>
      <c r="N19" s="60">
        <f>VLOOKUP($A19,'Return Data'!$B$7:$R$2292,17,0)</f>
        <v>9.1529000000000007</v>
      </c>
      <c r="O19" s="61">
        <f t="shared" si="7"/>
        <v>3</v>
      </c>
      <c r="P19" s="60">
        <f>VLOOKUP($A19,'Return Data'!$B$7:$R$2292,14,0)</f>
        <v>-3.4813000000000001</v>
      </c>
      <c r="Q19" s="61">
        <f t="shared" si="8"/>
        <v>30</v>
      </c>
      <c r="R19" s="60">
        <f>VLOOKUP($A19,'Return Data'!$B$7:$R$2292,16,0)</f>
        <v>2.8513999999999999</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30</v>
      </c>
      <c r="H20" s="60">
        <f>VLOOKUP($A20,'Return Data'!$B$7:$R$2292,11,0)</f>
        <v>0</v>
      </c>
      <c r="I20" s="61">
        <f t="shared" si="4"/>
        <v>29</v>
      </c>
      <c r="J20" s="60">
        <f>VLOOKUP($A20,'Return Data'!$B$7:$R$2292,12,0)</f>
        <v>0</v>
      </c>
      <c r="K20" s="61">
        <f t="shared" si="5"/>
        <v>25</v>
      </c>
      <c r="L20" s="60">
        <f>VLOOKUP($A20,'Return Data'!$B$7:$R$2292,13,0)</f>
        <v>0</v>
      </c>
      <c r="M20" s="61">
        <f t="shared" si="6"/>
        <v>30</v>
      </c>
      <c r="N20" s="60"/>
      <c r="O20" s="61"/>
      <c r="P20" s="60"/>
      <c r="Q20" s="61"/>
      <c r="R20" s="60">
        <f>VLOOKUP($A20,'Return Data'!$B$7:$R$2292,16,0)</f>
        <v>0</v>
      </c>
      <c r="S20" s="62">
        <f t="shared" si="1"/>
        <v>30</v>
      </c>
    </row>
    <row r="21" spans="1:19" x14ac:dyDescent="0.3">
      <c r="A21" s="77" t="s">
        <v>1042</v>
      </c>
      <c r="B21" s="59">
        <f>VLOOKUP($A21,'Return Data'!$B$7:$R$2292,3,0)</f>
        <v>44817</v>
      </c>
      <c r="C21" s="60">
        <f>VLOOKUP($A21,'Return Data'!$B$7:$R$2292,4,0)</f>
        <v>41.7254</v>
      </c>
      <c r="D21" s="60">
        <f>VLOOKUP($A21,'Return Data'!$B$7:$R$2292,9,0)</f>
        <v>11.1157</v>
      </c>
      <c r="E21" s="61">
        <f t="shared" si="2"/>
        <v>12</v>
      </c>
      <c r="F21" s="60">
        <f>VLOOKUP($A21,'Return Data'!$B$7:$R$2292,10,0)</f>
        <v>10.851699999999999</v>
      </c>
      <c r="G21" s="61">
        <f t="shared" si="3"/>
        <v>19</v>
      </c>
      <c r="H21" s="60">
        <f>VLOOKUP($A21,'Return Data'!$B$7:$R$2292,11,0)</f>
        <v>3.4266999999999999</v>
      </c>
      <c r="I21" s="61">
        <f t="shared" si="4"/>
        <v>11</v>
      </c>
      <c r="J21" s="60">
        <f>VLOOKUP($A21,'Return Data'!$B$7:$R$2292,12,0)</f>
        <v>2.7462</v>
      </c>
      <c r="K21" s="61">
        <f t="shared" si="5"/>
        <v>6</v>
      </c>
      <c r="L21" s="60">
        <f>VLOOKUP($A21,'Return Data'!$B$7:$R$2292,13,0)</f>
        <v>3.0331000000000001</v>
      </c>
      <c r="M21" s="61">
        <f t="shared" si="6"/>
        <v>8</v>
      </c>
      <c r="N21" s="60">
        <f>VLOOKUP($A21,'Return Data'!$B$7:$R$2292,17,0)</f>
        <v>4.8819999999999997</v>
      </c>
      <c r="O21" s="61">
        <f t="shared" si="7"/>
        <v>10</v>
      </c>
      <c r="P21" s="60">
        <f>VLOOKUP($A21,'Return Data'!$B$7:$R$2292,14,0)</f>
        <v>6.9741</v>
      </c>
      <c r="Q21" s="61">
        <f t="shared" si="8"/>
        <v>3</v>
      </c>
      <c r="R21" s="60">
        <f>VLOOKUP($A21,'Return Data'!$B$7:$R$2292,16,0)</f>
        <v>7.8648999999999996</v>
      </c>
      <c r="S21" s="62">
        <f t="shared" si="1"/>
        <v>11</v>
      </c>
    </row>
    <row r="22" spans="1:19" x14ac:dyDescent="0.3">
      <c r="A22" s="77" t="s">
        <v>1043</v>
      </c>
      <c r="B22" s="59">
        <f>VLOOKUP($A22,'Return Data'!$B$7:$R$2292,3,0)</f>
        <v>44817</v>
      </c>
      <c r="C22" s="60">
        <f>VLOOKUP($A22,'Return Data'!$B$7:$R$2292,4,0)</f>
        <v>59.004300000000001</v>
      </c>
      <c r="D22" s="60">
        <f>VLOOKUP($A22,'Return Data'!$B$7:$R$2292,9,0)</f>
        <v>5.4698000000000002</v>
      </c>
      <c r="E22" s="61">
        <f t="shared" si="2"/>
        <v>27</v>
      </c>
      <c r="F22" s="60">
        <f>VLOOKUP($A22,'Return Data'!$B$7:$R$2292,10,0)</f>
        <v>9.0167999999999999</v>
      </c>
      <c r="G22" s="61">
        <f t="shared" si="3"/>
        <v>26</v>
      </c>
      <c r="H22" s="60">
        <f>VLOOKUP($A22,'Return Data'!$B$7:$R$2292,11,0)</f>
        <v>0.22409999999999999</v>
      </c>
      <c r="I22" s="61">
        <f t="shared" si="4"/>
        <v>27</v>
      </c>
      <c r="J22" s="60">
        <f>VLOOKUP($A22,'Return Data'!$B$7:$R$2292,12,0)</f>
        <v>-0.21679999999999999</v>
      </c>
      <c r="K22" s="61">
        <f t="shared" si="5"/>
        <v>32</v>
      </c>
      <c r="L22" s="60">
        <f>VLOOKUP($A22,'Return Data'!$B$7:$R$2292,13,0)</f>
        <v>0.14510000000000001</v>
      </c>
      <c r="M22" s="61">
        <f t="shared" si="6"/>
        <v>29</v>
      </c>
      <c r="N22" s="60">
        <f>VLOOKUP($A22,'Return Data'!$B$7:$R$2292,17,0)</f>
        <v>1.788</v>
      </c>
      <c r="O22" s="61">
        <f t="shared" si="7"/>
        <v>29</v>
      </c>
      <c r="P22" s="60">
        <f>VLOOKUP($A22,'Return Data'!$B$7:$R$2292,14,0)</f>
        <v>3.1711</v>
      </c>
      <c r="Q22" s="61">
        <f t="shared" si="8"/>
        <v>26</v>
      </c>
      <c r="R22" s="60">
        <f>VLOOKUP($A22,'Return Data'!$B$7:$R$2292,16,0)</f>
        <v>7.4341999999999997</v>
      </c>
      <c r="S22" s="62">
        <f t="shared" si="1"/>
        <v>20</v>
      </c>
    </row>
    <row r="23" spans="1:19" x14ac:dyDescent="0.3">
      <c r="A23" s="77" t="s">
        <v>1047</v>
      </c>
      <c r="B23" s="59">
        <f>VLOOKUP($A23,'Return Data'!$B$7:$R$2292,3,0)</f>
        <v>44817</v>
      </c>
      <c r="C23" s="60">
        <f>VLOOKUP($A23,'Return Data'!$B$7:$R$2292,4,0)</f>
        <v>29.9651</v>
      </c>
      <c r="D23" s="60">
        <f>VLOOKUP($A23,'Return Data'!$B$7:$R$2292,9,0)</f>
        <v>7.4481999999999999</v>
      </c>
      <c r="E23" s="61">
        <f t="shared" si="2"/>
        <v>21</v>
      </c>
      <c r="F23" s="60">
        <f>VLOOKUP($A23,'Return Data'!$B$7:$R$2292,10,0)</f>
        <v>10.164099999999999</v>
      </c>
      <c r="G23" s="61">
        <f t="shared" si="3"/>
        <v>24</v>
      </c>
      <c r="H23" s="60">
        <f>VLOOKUP($A23,'Return Data'!$B$7:$R$2292,11,0)</f>
        <v>2.5453999999999999</v>
      </c>
      <c r="I23" s="61">
        <f t="shared" si="4"/>
        <v>17</v>
      </c>
      <c r="J23" s="60">
        <f>VLOOKUP($A23,'Return Data'!$B$7:$R$2292,12,0)</f>
        <v>1.9041999999999999</v>
      </c>
      <c r="K23" s="61">
        <f t="shared" si="5"/>
        <v>14</v>
      </c>
      <c r="L23" s="60">
        <f>VLOOKUP($A23,'Return Data'!$B$7:$R$2292,13,0)</f>
        <v>2.4079999999999999</v>
      </c>
      <c r="M23" s="61">
        <f t="shared" si="6"/>
        <v>14</v>
      </c>
      <c r="N23" s="60">
        <f>VLOOKUP($A23,'Return Data'!$B$7:$R$2292,17,0)</f>
        <v>4.6367000000000003</v>
      </c>
      <c r="O23" s="61">
        <f t="shared" si="7"/>
        <v>11</v>
      </c>
      <c r="P23" s="60">
        <f>VLOOKUP($A23,'Return Data'!$B$7:$R$2292,14,0)</f>
        <v>6.6191000000000004</v>
      </c>
      <c r="Q23" s="61">
        <f t="shared" si="8"/>
        <v>6</v>
      </c>
      <c r="R23" s="60">
        <f>VLOOKUP($A23,'Return Data'!$B$7:$R$2292,16,0)</f>
        <v>5.6959</v>
      </c>
      <c r="S23" s="62">
        <f t="shared" si="1"/>
        <v>27</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30</v>
      </c>
      <c r="H24" s="60">
        <f>VLOOKUP($A24,'Return Data'!$B$7:$R$2292,11,0)</f>
        <v>0</v>
      </c>
      <c r="I24" s="61">
        <f t="shared" si="4"/>
        <v>29</v>
      </c>
      <c r="J24" s="60">
        <f>VLOOKUP($A24,'Return Data'!$B$7:$R$2292,12,0)</f>
        <v>0</v>
      </c>
      <c r="K24" s="61">
        <f t="shared" si="5"/>
        <v>25</v>
      </c>
      <c r="L24" s="60">
        <f>VLOOKUP($A24,'Return Data'!$B$7:$R$2292,13,0)</f>
        <v>0</v>
      </c>
      <c r="M24" s="61">
        <f t="shared" si="6"/>
        <v>30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30</v>
      </c>
      <c r="H25" s="60">
        <f>VLOOKUP($A25,'Return Data'!$B$7:$R$2292,11,0)</f>
        <v>0</v>
      </c>
      <c r="I25" s="61">
        <f t="shared" si="4"/>
        <v>29</v>
      </c>
      <c r="J25" s="60">
        <f>VLOOKUP($A25,'Return Data'!$B$7:$R$2292,12,0)</f>
        <v>0</v>
      </c>
      <c r="K25" s="61">
        <f t="shared" si="5"/>
        <v>25</v>
      </c>
      <c r="L25" s="60">
        <f>VLOOKUP($A25,'Return Data'!$B$7:$R$2292,13,0)</f>
        <v>0</v>
      </c>
      <c r="M25" s="61">
        <f t="shared" si="6"/>
        <v>30</v>
      </c>
      <c r="N25" s="60"/>
      <c r="O25" s="61"/>
      <c r="P25" s="60"/>
      <c r="Q25" s="61"/>
      <c r="R25" s="60">
        <f>VLOOKUP($A25,'Return Data'!$B$7:$R$2292,16,0)</f>
        <v>0</v>
      </c>
      <c r="S25" s="62">
        <f t="shared" si="1"/>
        <v>30</v>
      </c>
    </row>
    <row r="26" spans="1:19" x14ac:dyDescent="0.3">
      <c r="A26" s="77" t="s">
        <v>1054</v>
      </c>
      <c r="B26" s="59">
        <f>VLOOKUP($A26,'Return Data'!$B$7:$R$2292,3,0)</f>
        <v>44817</v>
      </c>
      <c r="C26" s="60">
        <f>VLOOKUP($A26,'Return Data'!$B$7:$R$2292,4,0)</f>
        <v>15.1351</v>
      </c>
      <c r="D26" s="60">
        <f>VLOOKUP($A26,'Return Data'!$B$7:$R$2292,9,0)</f>
        <v>8.3047000000000004</v>
      </c>
      <c r="E26" s="61">
        <f t="shared" si="2"/>
        <v>19</v>
      </c>
      <c r="F26" s="60">
        <f>VLOOKUP($A26,'Return Data'!$B$7:$R$2292,10,0)</f>
        <v>9.3011999999999997</v>
      </c>
      <c r="G26" s="61">
        <f t="shared" si="3"/>
        <v>25</v>
      </c>
      <c r="H26" s="60">
        <f>VLOOKUP($A26,'Return Data'!$B$7:$R$2292,11,0)</f>
        <v>2.3845000000000001</v>
      </c>
      <c r="I26" s="61">
        <f t="shared" si="4"/>
        <v>18</v>
      </c>
      <c r="J26" s="60">
        <f>VLOOKUP($A26,'Return Data'!$B$7:$R$2292,12,0)</f>
        <v>1.6042000000000001</v>
      </c>
      <c r="K26" s="61">
        <f t="shared" si="5"/>
        <v>15</v>
      </c>
      <c r="L26" s="60">
        <f>VLOOKUP($A26,'Return Data'!$B$7:$R$2292,13,0)</f>
        <v>5.1363000000000003</v>
      </c>
      <c r="M26" s="61">
        <f t="shared" si="6"/>
        <v>3</v>
      </c>
      <c r="N26" s="60">
        <f>VLOOKUP($A26,'Return Data'!$B$7:$R$2292,17,0)</f>
        <v>5.1307999999999998</v>
      </c>
      <c r="O26" s="61">
        <f t="shared" si="7"/>
        <v>8</v>
      </c>
      <c r="P26" s="60">
        <f>VLOOKUP($A26,'Return Data'!$B$7:$R$2292,14,0)</f>
        <v>2.9397000000000002</v>
      </c>
      <c r="Q26" s="61">
        <f t="shared" si="8"/>
        <v>27</v>
      </c>
      <c r="R26" s="60">
        <f>VLOOKUP($A26,'Return Data'!$B$7:$R$2292,16,0)</f>
        <v>5.7123999999999997</v>
      </c>
      <c r="S26" s="62">
        <f t="shared" si="1"/>
        <v>26</v>
      </c>
    </row>
    <row r="27" spans="1:19" x14ac:dyDescent="0.3">
      <c r="A27" s="77" t="s">
        <v>1057</v>
      </c>
      <c r="B27" s="59">
        <f>VLOOKUP($A27,'Return Data'!$B$7:$R$2292,3,0)</f>
        <v>44817</v>
      </c>
      <c r="C27" s="60">
        <f>VLOOKUP($A27,'Return Data'!$B$7:$R$2292,4,0)</f>
        <v>103.14960000000001</v>
      </c>
      <c r="D27" s="60">
        <f>VLOOKUP($A27,'Return Data'!$B$7:$R$2292,9,0)</f>
        <v>7.2309999999999999</v>
      </c>
      <c r="E27" s="61">
        <f t="shared" si="2"/>
        <v>23</v>
      </c>
      <c r="F27" s="60">
        <f>VLOOKUP($A27,'Return Data'!$B$7:$R$2292,10,0)</f>
        <v>10.419600000000001</v>
      </c>
      <c r="G27" s="61">
        <f t="shared" si="3"/>
        <v>23</v>
      </c>
      <c r="H27" s="60">
        <f>VLOOKUP($A27,'Return Data'!$B$7:$R$2292,11,0)</f>
        <v>1.7549999999999999</v>
      </c>
      <c r="I27" s="61">
        <f t="shared" si="4"/>
        <v>22</v>
      </c>
      <c r="J27" s="60">
        <f>VLOOKUP($A27,'Return Data'!$B$7:$R$2292,12,0)</f>
        <v>1.2624</v>
      </c>
      <c r="K27" s="61">
        <f t="shared" si="5"/>
        <v>18</v>
      </c>
      <c r="L27" s="60">
        <f>VLOOKUP($A27,'Return Data'!$B$7:$R$2292,13,0)</f>
        <v>2.0316999999999998</v>
      </c>
      <c r="M27" s="61">
        <f t="shared" si="6"/>
        <v>16</v>
      </c>
      <c r="N27" s="60">
        <f>VLOOKUP($A27,'Return Data'!$B$7:$R$2292,17,0)</f>
        <v>4.1117999999999997</v>
      </c>
      <c r="O27" s="61">
        <f t="shared" si="7"/>
        <v>13</v>
      </c>
      <c r="P27" s="60">
        <f>VLOOKUP($A27,'Return Data'!$B$7:$R$2292,14,0)</f>
        <v>6.2129000000000003</v>
      </c>
      <c r="Q27" s="61">
        <f t="shared" si="8"/>
        <v>10</v>
      </c>
      <c r="R27" s="60">
        <f>VLOOKUP($A27,'Return Data'!$B$7:$R$2292,16,0)</f>
        <v>9.0571999999999999</v>
      </c>
      <c r="S27" s="62">
        <f t="shared" si="1"/>
        <v>1</v>
      </c>
    </row>
    <row r="28" spans="1:19" x14ac:dyDescent="0.3">
      <c r="A28" s="77" t="s">
        <v>1060</v>
      </c>
      <c r="B28" s="59">
        <f>VLOOKUP($A28,'Return Data'!$B$7:$R$2292,3,0)</f>
        <v>44817</v>
      </c>
      <c r="C28" s="60">
        <f>VLOOKUP($A28,'Return Data'!$B$7:$R$2292,4,0)</f>
        <v>46.809699999999999</v>
      </c>
      <c r="D28" s="60">
        <f>VLOOKUP($A28,'Return Data'!$B$7:$R$2292,9,0)</f>
        <v>11.0717</v>
      </c>
      <c r="E28" s="61">
        <f t="shared" si="2"/>
        <v>13</v>
      </c>
      <c r="F28" s="60">
        <f>VLOOKUP($A28,'Return Data'!$B$7:$R$2292,10,0)</f>
        <v>11.6614</v>
      </c>
      <c r="G28" s="61">
        <f t="shared" si="3"/>
        <v>15</v>
      </c>
      <c r="H28" s="60">
        <f>VLOOKUP($A28,'Return Data'!$B$7:$R$2292,11,0)</f>
        <v>2.847</v>
      </c>
      <c r="I28" s="61">
        <f t="shared" si="4"/>
        <v>14</v>
      </c>
      <c r="J28" s="60">
        <f>VLOOKUP($A28,'Return Data'!$B$7:$R$2292,12,0)</f>
        <v>0.88400000000000001</v>
      </c>
      <c r="K28" s="61">
        <f t="shared" si="5"/>
        <v>21</v>
      </c>
      <c r="L28" s="60">
        <f>VLOOKUP($A28,'Return Data'!$B$7:$R$2292,13,0)</f>
        <v>1.0813999999999999</v>
      </c>
      <c r="M28" s="61">
        <f t="shared" si="6"/>
        <v>23</v>
      </c>
      <c r="N28" s="60">
        <f>VLOOKUP($A28,'Return Data'!$B$7:$R$2292,17,0)</f>
        <v>2.7351000000000001</v>
      </c>
      <c r="O28" s="61">
        <f t="shared" si="7"/>
        <v>22</v>
      </c>
      <c r="P28" s="60">
        <f>VLOOKUP($A28,'Return Data'!$B$7:$R$2292,14,0)</f>
        <v>4.6792999999999996</v>
      </c>
      <c r="Q28" s="61">
        <f t="shared" si="8"/>
        <v>19</v>
      </c>
      <c r="R28" s="60">
        <f>VLOOKUP($A28,'Return Data'!$B$7:$R$2292,16,0)</f>
        <v>8.0243000000000002</v>
      </c>
      <c r="S28" s="62">
        <f t="shared" si="1"/>
        <v>9</v>
      </c>
    </row>
    <row r="29" spans="1:19" x14ac:dyDescent="0.3">
      <c r="A29" s="77" t="s">
        <v>1061</v>
      </c>
      <c r="B29" s="59">
        <f>VLOOKUP($A29,'Return Data'!$B$7:$R$2292,3,0)</f>
        <v>44817</v>
      </c>
      <c r="C29" s="60">
        <f>VLOOKUP($A29,'Return Data'!$B$7:$R$2292,4,0)</f>
        <v>47.958599999999997</v>
      </c>
      <c r="D29" s="60">
        <f>VLOOKUP($A29,'Return Data'!$B$7:$R$2292,9,0)</f>
        <v>14.8584</v>
      </c>
      <c r="E29" s="61">
        <f t="shared" si="2"/>
        <v>7</v>
      </c>
      <c r="F29" s="60">
        <f>VLOOKUP($A29,'Return Data'!$B$7:$R$2292,10,0)</f>
        <v>13.109400000000001</v>
      </c>
      <c r="G29" s="61">
        <f t="shared" si="3"/>
        <v>8</v>
      </c>
      <c r="H29" s="60">
        <f>VLOOKUP($A29,'Return Data'!$B$7:$R$2292,11,0)</f>
        <v>1.78</v>
      </c>
      <c r="I29" s="61">
        <f t="shared" si="4"/>
        <v>21</v>
      </c>
      <c r="J29" s="60">
        <f>VLOOKUP($A29,'Return Data'!$B$7:$R$2292,12,0)</f>
        <v>-1.9400000000000001E-2</v>
      </c>
      <c r="K29" s="61">
        <f t="shared" si="5"/>
        <v>31</v>
      </c>
      <c r="L29" s="60">
        <f>VLOOKUP($A29,'Return Data'!$B$7:$R$2292,13,0)</f>
        <v>0.63500000000000001</v>
      </c>
      <c r="M29" s="61">
        <f t="shared" si="6"/>
        <v>25</v>
      </c>
      <c r="N29" s="60">
        <f>VLOOKUP($A29,'Return Data'!$B$7:$R$2292,17,0)</f>
        <v>2.5327000000000002</v>
      </c>
      <c r="O29" s="61">
        <f t="shared" si="7"/>
        <v>24</v>
      </c>
      <c r="P29" s="60">
        <f>VLOOKUP($A29,'Return Data'!$B$7:$R$2292,14,0)</f>
        <v>4.4069000000000003</v>
      </c>
      <c r="Q29" s="61">
        <f t="shared" si="8"/>
        <v>23</v>
      </c>
      <c r="R29" s="60">
        <f>VLOOKUP($A29,'Return Data'!$B$7:$R$2292,16,0)</f>
        <v>7.3795000000000002</v>
      </c>
      <c r="S29" s="62">
        <f t="shared" si="1"/>
        <v>21</v>
      </c>
    </row>
    <row r="30" spans="1:19" x14ac:dyDescent="0.3">
      <c r="A30" s="77" t="s">
        <v>1063</v>
      </c>
      <c r="B30" s="59">
        <f>VLOOKUP($A30,'Return Data'!$B$7:$R$2292,3,0)</f>
        <v>44817</v>
      </c>
      <c r="C30" s="60">
        <f>VLOOKUP($A30,'Return Data'!$B$7:$R$2292,4,0)</f>
        <v>35.354500000000002</v>
      </c>
      <c r="D30" s="60">
        <f>VLOOKUP($A30,'Return Data'!$B$7:$R$2292,9,0)</f>
        <v>7.0932000000000004</v>
      </c>
      <c r="E30" s="61">
        <f t="shared" si="2"/>
        <v>26</v>
      </c>
      <c r="F30" s="60">
        <f>VLOOKUP($A30,'Return Data'!$B$7:$R$2292,10,0)</f>
        <v>11.6518</v>
      </c>
      <c r="G30" s="61">
        <f t="shared" si="3"/>
        <v>16</v>
      </c>
      <c r="H30" s="60">
        <f>VLOOKUP($A30,'Return Data'!$B$7:$R$2292,11,0)</f>
        <v>0.86860000000000004</v>
      </c>
      <c r="I30" s="61">
        <f t="shared" si="4"/>
        <v>25</v>
      </c>
      <c r="J30" s="60">
        <f>VLOOKUP($A30,'Return Data'!$B$7:$R$2292,12,0)</f>
        <v>-0.60799999999999998</v>
      </c>
      <c r="K30" s="61">
        <f t="shared" si="5"/>
        <v>34</v>
      </c>
      <c r="L30" s="60">
        <f>VLOOKUP($A30,'Return Data'!$B$7:$R$2292,13,0)</f>
        <v>0.28370000000000001</v>
      </c>
      <c r="M30" s="61">
        <f t="shared" si="6"/>
        <v>28</v>
      </c>
      <c r="N30" s="60">
        <f>VLOOKUP($A30,'Return Data'!$B$7:$R$2292,17,0)</f>
        <v>2.2216999999999998</v>
      </c>
      <c r="O30" s="61">
        <f t="shared" si="7"/>
        <v>26</v>
      </c>
      <c r="P30" s="60">
        <f>VLOOKUP($A30,'Return Data'!$B$7:$R$2292,14,0)</f>
        <v>3.8410000000000002</v>
      </c>
      <c r="Q30" s="61">
        <f t="shared" si="8"/>
        <v>25</v>
      </c>
      <c r="R30" s="60">
        <f>VLOOKUP($A30,'Return Data'!$B$7:$R$2292,16,0)</f>
        <v>6.5952000000000002</v>
      </c>
      <c r="S30" s="62">
        <f t="shared" si="1"/>
        <v>24</v>
      </c>
    </row>
    <row r="31" spans="1:19" x14ac:dyDescent="0.3">
      <c r="A31" s="77" t="s">
        <v>1065</v>
      </c>
      <c r="B31" s="59">
        <f>VLOOKUP($A31,'Return Data'!$B$7:$R$2292,3,0)</f>
        <v>44817</v>
      </c>
      <c r="C31" s="60">
        <f>VLOOKUP($A31,'Return Data'!$B$7:$R$2292,4,0)</f>
        <v>32.509399999999999</v>
      </c>
      <c r="D31" s="60">
        <f>VLOOKUP($A31,'Return Data'!$B$7:$R$2292,9,0)</f>
        <v>13.9899</v>
      </c>
      <c r="E31" s="61">
        <f t="shared" si="2"/>
        <v>8</v>
      </c>
      <c r="F31" s="60">
        <f>VLOOKUP($A31,'Return Data'!$B$7:$R$2292,10,0)</f>
        <v>15.406000000000001</v>
      </c>
      <c r="G31" s="61">
        <f t="shared" si="3"/>
        <v>5</v>
      </c>
      <c r="H31" s="60">
        <f>VLOOKUP($A31,'Return Data'!$B$7:$R$2292,11,0)</f>
        <v>4.9115000000000002</v>
      </c>
      <c r="I31" s="61">
        <f t="shared" si="4"/>
        <v>4</v>
      </c>
      <c r="J31" s="60">
        <f>VLOOKUP($A31,'Return Data'!$B$7:$R$2292,12,0)</f>
        <v>2.2302</v>
      </c>
      <c r="K31" s="61">
        <f t="shared" si="5"/>
        <v>10</v>
      </c>
      <c r="L31" s="60">
        <f>VLOOKUP($A31,'Return Data'!$B$7:$R$2292,13,0)</f>
        <v>2.4664000000000001</v>
      </c>
      <c r="M31" s="61">
        <f t="shared" si="6"/>
        <v>12</v>
      </c>
      <c r="N31" s="60">
        <f>VLOOKUP($A31,'Return Data'!$B$7:$R$2292,17,0)</f>
        <v>3.7985000000000002</v>
      </c>
      <c r="O31" s="61">
        <f t="shared" si="7"/>
        <v>15</v>
      </c>
      <c r="P31" s="60">
        <f>VLOOKUP($A31,'Return Data'!$B$7:$R$2292,14,0)</f>
        <v>6.2157</v>
      </c>
      <c r="Q31" s="61">
        <f t="shared" si="8"/>
        <v>9</v>
      </c>
      <c r="R31" s="60">
        <f>VLOOKUP($A31,'Return Data'!$B$7:$R$2292,16,0)</f>
        <v>8.7340999999999998</v>
      </c>
      <c r="S31" s="62">
        <f t="shared" si="1"/>
        <v>4</v>
      </c>
    </row>
    <row r="32" spans="1:19" x14ac:dyDescent="0.3">
      <c r="A32" s="77" t="s">
        <v>1068</v>
      </c>
      <c r="B32" s="59">
        <f>VLOOKUP($A32,'Return Data'!$B$7:$R$2292,3,0)</f>
        <v>44817</v>
      </c>
      <c r="C32" s="60">
        <f>VLOOKUP($A32,'Return Data'!$B$7:$R$2292,4,0)</f>
        <v>54.586199999999998</v>
      </c>
      <c r="D32" s="60">
        <f>VLOOKUP($A32,'Return Data'!$B$7:$R$2292,9,0)</f>
        <v>7.3375000000000004</v>
      </c>
      <c r="E32" s="61">
        <f t="shared" si="2"/>
        <v>22</v>
      </c>
      <c r="F32" s="60">
        <f>VLOOKUP($A32,'Return Data'!$B$7:$R$2292,10,0)</f>
        <v>12.3902</v>
      </c>
      <c r="G32" s="61">
        <f t="shared" si="3"/>
        <v>13</v>
      </c>
      <c r="H32" s="60">
        <f>VLOOKUP($A32,'Return Data'!$B$7:$R$2292,11,0)</f>
        <v>8.6300000000000002E-2</v>
      </c>
      <c r="I32" s="61">
        <f t="shared" si="4"/>
        <v>28</v>
      </c>
      <c r="J32" s="60">
        <f>VLOOKUP($A32,'Return Data'!$B$7:$R$2292,12,0)</f>
        <v>-1.5599999999999999E-2</v>
      </c>
      <c r="K32" s="61">
        <f t="shared" si="5"/>
        <v>30</v>
      </c>
      <c r="L32" s="60">
        <f>VLOOKUP($A32,'Return Data'!$B$7:$R$2292,13,0)</f>
        <v>0.53129999999999999</v>
      </c>
      <c r="M32" s="61">
        <f t="shared" si="6"/>
        <v>27</v>
      </c>
      <c r="N32" s="60">
        <f>VLOOKUP($A32,'Return Data'!$B$7:$R$2292,17,0)</f>
        <v>2.4929000000000001</v>
      </c>
      <c r="O32" s="61">
        <f t="shared" si="7"/>
        <v>25</v>
      </c>
      <c r="P32" s="60">
        <f>VLOOKUP($A32,'Return Data'!$B$7:$R$2292,14,0)</f>
        <v>4.6456999999999997</v>
      </c>
      <c r="Q32" s="61">
        <f t="shared" si="8"/>
        <v>21</v>
      </c>
      <c r="R32" s="60">
        <f>VLOOKUP($A32,'Return Data'!$B$7:$R$2292,16,0)</f>
        <v>7.952</v>
      </c>
      <c r="S32" s="62">
        <f t="shared" si="1"/>
        <v>10</v>
      </c>
    </row>
    <row r="33" spans="1:19" x14ac:dyDescent="0.3">
      <c r="A33" s="77" t="s">
        <v>2002</v>
      </c>
      <c r="B33" s="59">
        <f>VLOOKUP($A33,'Return Data'!$B$7:$R$2292,3,0)</f>
        <v>44817</v>
      </c>
      <c r="C33" s="60">
        <f>VLOOKUP($A33,'Return Data'!$B$7:$R$2292,4,0)</f>
        <v>51.161900000000003</v>
      </c>
      <c r="D33" s="60">
        <f>VLOOKUP($A33,'Return Data'!$B$7:$R$2292,9,0)</f>
        <v>7.7845000000000004</v>
      </c>
      <c r="E33" s="61">
        <f t="shared" si="2"/>
        <v>20</v>
      </c>
      <c r="F33" s="60">
        <f>VLOOKUP($A33,'Return Data'!$B$7:$R$2292,10,0)</f>
        <v>12.5931</v>
      </c>
      <c r="G33" s="61">
        <f t="shared" si="3"/>
        <v>12</v>
      </c>
      <c r="H33" s="60">
        <f>VLOOKUP($A33,'Return Data'!$B$7:$R$2292,11,0)</f>
        <v>1.1500999999999999</v>
      </c>
      <c r="I33" s="61">
        <f t="shared" si="4"/>
        <v>24</v>
      </c>
      <c r="J33" s="60">
        <f>VLOOKUP($A33,'Return Data'!$B$7:$R$2292,12,0)</f>
        <v>-0.23699999999999999</v>
      </c>
      <c r="K33" s="61">
        <f t="shared" si="5"/>
        <v>33</v>
      </c>
      <c r="L33" s="60">
        <f>VLOOKUP($A33,'Return Data'!$B$7:$R$2292,13,0)</f>
        <v>0.54200000000000004</v>
      </c>
      <c r="M33" s="61">
        <f t="shared" si="6"/>
        <v>26</v>
      </c>
      <c r="N33" s="60">
        <f>VLOOKUP($A33,'Return Data'!$B$7:$R$2292,17,0)</f>
        <v>1.9695</v>
      </c>
      <c r="O33" s="61">
        <f t="shared" si="7"/>
        <v>28</v>
      </c>
      <c r="P33" s="60">
        <f>VLOOKUP($A33,'Return Data'!$B$7:$R$2292,14,0)</f>
        <v>2.7654999999999998</v>
      </c>
      <c r="Q33" s="61">
        <f t="shared" si="8"/>
        <v>28</v>
      </c>
      <c r="R33" s="60">
        <f>VLOOKUP($A33,'Return Data'!$B$7:$R$2292,16,0)</f>
        <v>6.0854999999999997</v>
      </c>
      <c r="S33" s="62">
        <f t="shared" si="1"/>
        <v>25</v>
      </c>
    </row>
    <row r="34" spans="1:19" x14ac:dyDescent="0.3">
      <c r="A34" s="77" t="s">
        <v>1070</v>
      </c>
      <c r="B34" s="59">
        <f>VLOOKUP($A34,'Return Data'!$B$7:$R$2292,3,0)</f>
        <v>44817</v>
      </c>
      <c r="C34" s="60">
        <f>VLOOKUP($A34,'Return Data'!$B$7:$R$2292,4,0)</f>
        <v>63.262099999999997</v>
      </c>
      <c r="D34" s="60">
        <f>VLOOKUP($A34,'Return Data'!$B$7:$R$2292,9,0)</f>
        <v>12.2684</v>
      </c>
      <c r="E34" s="61">
        <f t="shared" si="2"/>
        <v>11</v>
      </c>
      <c r="F34" s="60">
        <f>VLOOKUP($A34,'Return Data'!$B$7:$R$2292,10,0)</f>
        <v>12.663500000000001</v>
      </c>
      <c r="G34" s="61">
        <f t="shared" si="3"/>
        <v>9</v>
      </c>
      <c r="H34" s="60">
        <f>VLOOKUP($A34,'Return Data'!$B$7:$R$2292,11,0)</f>
        <v>2.3731</v>
      </c>
      <c r="I34" s="61">
        <f t="shared" si="4"/>
        <v>19</v>
      </c>
      <c r="J34" s="60">
        <f>VLOOKUP($A34,'Return Data'!$B$7:$R$2292,12,0)</f>
        <v>0.56569999999999998</v>
      </c>
      <c r="K34" s="61">
        <f t="shared" si="5"/>
        <v>23</v>
      </c>
      <c r="L34" s="60">
        <f>VLOOKUP($A34,'Return Data'!$B$7:$R$2292,13,0)</f>
        <v>1.5275000000000001</v>
      </c>
      <c r="M34" s="61">
        <f t="shared" si="6"/>
        <v>20</v>
      </c>
      <c r="N34" s="60">
        <f>VLOOKUP($A34,'Return Data'!$B$7:$R$2292,17,0)</f>
        <v>3.4923000000000002</v>
      </c>
      <c r="O34" s="61">
        <f t="shared" si="7"/>
        <v>16</v>
      </c>
      <c r="P34" s="60">
        <f>VLOOKUP($A34,'Return Data'!$B$7:$R$2292,14,0)</f>
        <v>5.5518999999999998</v>
      </c>
      <c r="Q34" s="61">
        <f t="shared" si="8"/>
        <v>14</v>
      </c>
      <c r="R34" s="60">
        <f>VLOOKUP($A34,'Return Data'!$B$7:$R$2292,16,0)</f>
        <v>8.4207999999999998</v>
      </c>
      <c r="S34" s="62">
        <f t="shared" si="1"/>
        <v>7</v>
      </c>
    </row>
    <row r="35" spans="1:19" x14ac:dyDescent="0.3">
      <c r="A35" s="77" t="s">
        <v>1886</v>
      </c>
      <c r="B35" s="59">
        <f>VLOOKUP($A35,'Return Data'!$B$7:$R$2292,3,0)</f>
        <v>44817</v>
      </c>
      <c r="C35" s="60">
        <f>VLOOKUP($A35,'Return Data'!$B$7:$R$2292,4,0)</f>
        <v>59.217100000000002</v>
      </c>
      <c r="D35" s="60">
        <f>VLOOKUP($A35,'Return Data'!$B$7:$R$2292,9,0)</f>
        <v>20.9953</v>
      </c>
      <c r="E35" s="61">
        <f t="shared" si="2"/>
        <v>3</v>
      </c>
      <c r="F35" s="60">
        <f>VLOOKUP($A35,'Return Data'!$B$7:$R$2292,10,0)</f>
        <v>16.6953</v>
      </c>
      <c r="G35" s="61">
        <f t="shared" si="3"/>
        <v>4</v>
      </c>
      <c r="H35" s="60">
        <f>VLOOKUP($A35,'Return Data'!$B$7:$R$2292,11,0)</f>
        <v>4.6109999999999998</v>
      </c>
      <c r="I35" s="61">
        <f t="shared" si="4"/>
        <v>7</v>
      </c>
      <c r="J35" s="60">
        <f>VLOOKUP($A35,'Return Data'!$B$7:$R$2292,12,0)</f>
        <v>2.8205</v>
      </c>
      <c r="K35" s="61">
        <f t="shared" si="5"/>
        <v>5</v>
      </c>
      <c r="L35" s="60">
        <f>VLOOKUP($A35,'Return Data'!$B$7:$R$2292,13,0)</f>
        <v>2.4390000000000001</v>
      </c>
      <c r="M35" s="61">
        <f t="shared" si="6"/>
        <v>13</v>
      </c>
      <c r="N35" s="60">
        <f>VLOOKUP($A35,'Return Data'!$B$7:$R$2292,17,0)</f>
        <v>2.6995</v>
      </c>
      <c r="O35" s="61">
        <f t="shared" si="7"/>
        <v>23</v>
      </c>
      <c r="P35" s="60">
        <f>VLOOKUP($A35,'Return Data'!$B$7:$R$2292,14,0)</f>
        <v>4.6219000000000001</v>
      </c>
      <c r="Q35" s="61">
        <f t="shared" si="8"/>
        <v>22</v>
      </c>
      <c r="R35" s="60">
        <f>VLOOKUP($A35,'Return Data'!$B$7:$R$2292,16,0)</f>
        <v>7.8250999999999999</v>
      </c>
      <c r="S35" s="62">
        <f t="shared" si="1"/>
        <v>12</v>
      </c>
    </row>
    <row r="36" spans="1:19" x14ac:dyDescent="0.3">
      <c r="A36" s="77" t="s">
        <v>1072</v>
      </c>
      <c r="B36" s="59">
        <f>VLOOKUP($A36,'Return Data'!$B$7:$R$2292,3,0)</f>
        <v>44817</v>
      </c>
      <c r="C36" s="60">
        <f>VLOOKUP($A36,'Return Data'!$B$7:$R$2292,4,0)</f>
        <v>73.570700000000002</v>
      </c>
      <c r="D36" s="60">
        <f>VLOOKUP($A36,'Return Data'!$B$7:$R$2292,9,0)</f>
        <v>20.154499999999999</v>
      </c>
      <c r="E36" s="61">
        <f t="shared" si="2"/>
        <v>4</v>
      </c>
      <c r="F36" s="60">
        <f>VLOOKUP($A36,'Return Data'!$B$7:$R$2292,10,0)</f>
        <v>11.6424</v>
      </c>
      <c r="G36" s="61">
        <f t="shared" si="3"/>
        <v>17</v>
      </c>
      <c r="H36" s="60">
        <f>VLOOKUP($A36,'Return Data'!$B$7:$R$2292,11,0)</f>
        <v>4.6562000000000001</v>
      </c>
      <c r="I36" s="61">
        <f t="shared" si="4"/>
        <v>6</v>
      </c>
      <c r="J36" s="60">
        <f>VLOOKUP($A36,'Return Data'!$B$7:$R$2292,12,0)</f>
        <v>1.9361999999999999</v>
      </c>
      <c r="K36" s="61">
        <f t="shared" si="5"/>
        <v>12</v>
      </c>
      <c r="L36" s="60">
        <f>VLOOKUP($A36,'Return Data'!$B$7:$R$2292,13,0)</f>
        <v>1.7565999999999999</v>
      </c>
      <c r="M36" s="61">
        <f t="shared" si="6"/>
        <v>18</v>
      </c>
      <c r="N36" s="60">
        <f>VLOOKUP($A36,'Return Data'!$B$7:$R$2292,17,0)</f>
        <v>2.9430000000000001</v>
      </c>
      <c r="O36" s="61">
        <f t="shared" si="7"/>
        <v>20</v>
      </c>
      <c r="P36" s="60">
        <f>VLOOKUP($A36,'Return Data'!$B$7:$R$2292,14,0)</f>
        <v>4.9630999999999998</v>
      </c>
      <c r="Q36" s="61">
        <f t="shared" si="8"/>
        <v>17</v>
      </c>
      <c r="R36" s="60">
        <f>VLOOKUP($A36,'Return Data'!$B$7:$R$2292,16,0)</f>
        <v>8.4228000000000005</v>
      </c>
      <c r="S36" s="62">
        <f t="shared" si="1"/>
        <v>6</v>
      </c>
    </row>
    <row r="37" spans="1:19" x14ac:dyDescent="0.3">
      <c r="A37" s="77" t="s">
        <v>1075</v>
      </c>
      <c r="B37" s="59">
        <f>VLOOKUP($A37,'Return Data'!$B$7:$R$2292,3,0)</f>
        <v>44817</v>
      </c>
      <c r="C37" s="60">
        <f>VLOOKUP($A37,'Return Data'!$B$7:$R$2292,4,0)</f>
        <v>57.8566</v>
      </c>
      <c r="D37" s="60">
        <f>VLOOKUP($A37,'Return Data'!$B$7:$R$2292,9,0)</f>
        <v>15.5633</v>
      </c>
      <c r="E37" s="61">
        <f t="shared" si="2"/>
        <v>6</v>
      </c>
      <c r="F37" s="60">
        <f>VLOOKUP($A37,'Return Data'!$B$7:$R$2292,10,0)</f>
        <v>13.542400000000001</v>
      </c>
      <c r="G37" s="61">
        <f t="shared" si="3"/>
        <v>7</v>
      </c>
      <c r="H37" s="60">
        <f>VLOOKUP($A37,'Return Data'!$B$7:$R$2292,11,0)</f>
        <v>4.0206</v>
      </c>
      <c r="I37" s="61">
        <f t="shared" si="4"/>
        <v>10</v>
      </c>
      <c r="J37" s="60">
        <f>VLOOKUP($A37,'Return Data'!$B$7:$R$2292,12,0)</f>
        <v>2.3957000000000002</v>
      </c>
      <c r="K37" s="61">
        <f t="shared" si="5"/>
        <v>8</v>
      </c>
      <c r="L37" s="60">
        <f>VLOOKUP($A37,'Return Data'!$B$7:$R$2292,13,0)</f>
        <v>2.4906999999999999</v>
      </c>
      <c r="M37" s="61">
        <f t="shared" si="6"/>
        <v>11</v>
      </c>
      <c r="N37" s="60">
        <f>VLOOKUP($A37,'Return Data'!$B$7:$R$2292,17,0)</f>
        <v>4.2981999999999996</v>
      </c>
      <c r="O37" s="61">
        <f t="shared" si="7"/>
        <v>12</v>
      </c>
      <c r="P37" s="60">
        <f>VLOOKUP($A37,'Return Data'!$B$7:$R$2292,14,0)</f>
        <v>6.8106999999999998</v>
      </c>
      <c r="Q37" s="61">
        <f t="shared" si="8"/>
        <v>5</v>
      </c>
      <c r="R37" s="60">
        <f>VLOOKUP($A37,'Return Data'!$B$7:$R$2292,16,0)</f>
        <v>7.6223000000000001</v>
      </c>
      <c r="S37" s="62">
        <f t="shared" si="1"/>
        <v>17</v>
      </c>
    </row>
    <row r="38" spans="1:19" x14ac:dyDescent="0.3">
      <c r="A38" s="77" t="s">
        <v>1077</v>
      </c>
      <c r="B38" s="59">
        <f>VLOOKUP($A38,'Return Data'!$B$7:$R$2292,3,0)</f>
        <v>44817</v>
      </c>
      <c r="C38" s="60">
        <f>VLOOKUP($A38,'Return Data'!$B$7:$R$2292,4,0)</f>
        <v>67.488600000000005</v>
      </c>
      <c r="D38" s="60">
        <f>VLOOKUP($A38,'Return Data'!$B$7:$R$2292,9,0)</f>
        <v>13.276400000000001</v>
      </c>
      <c r="E38" s="61">
        <f t="shared" si="2"/>
        <v>10</v>
      </c>
      <c r="F38" s="60">
        <f>VLOOKUP($A38,'Return Data'!$B$7:$R$2292,10,0)</f>
        <v>13.7919</v>
      </c>
      <c r="G38" s="61">
        <f t="shared" si="3"/>
        <v>6</v>
      </c>
      <c r="H38" s="60">
        <f>VLOOKUP($A38,'Return Data'!$B$7:$R$2292,11,0)</f>
        <v>2.3294000000000001</v>
      </c>
      <c r="I38" s="61">
        <f t="shared" si="4"/>
        <v>20</v>
      </c>
      <c r="J38" s="60">
        <f>VLOOKUP($A38,'Return Data'!$B$7:$R$2292,12,0)</f>
        <v>1.0843</v>
      </c>
      <c r="K38" s="61">
        <f t="shared" si="5"/>
        <v>19</v>
      </c>
      <c r="L38" s="60">
        <f>VLOOKUP($A38,'Return Data'!$B$7:$R$2292,13,0)</f>
        <v>1.5427999999999999</v>
      </c>
      <c r="M38" s="61">
        <f t="shared" si="6"/>
        <v>19</v>
      </c>
      <c r="N38" s="60">
        <f>VLOOKUP($A38,'Return Data'!$B$7:$R$2292,17,0)</f>
        <v>2.9352</v>
      </c>
      <c r="O38" s="61">
        <f t="shared" si="7"/>
        <v>21</v>
      </c>
      <c r="P38" s="60">
        <f>VLOOKUP($A38,'Return Data'!$B$7:$R$2292,14,0)</f>
        <v>5.4462999999999999</v>
      </c>
      <c r="Q38" s="61">
        <f t="shared" si="8"/>
        <v>16</v>
      </c>
      <c r="R38" s="60">
        <f>VLOOKUP($A38,'Return Data'!$B$7:$R$2292,16,0)</f>
        <v>7.8087</v>
      </c>
      <c r="S38" s="62">
        <f t="shared" si="1"/>
        <v>13</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30</v>
      </c>
      <c r="H39" s="60">
        <f>VLOOKUP($A39,'Return Data'!$B$7:$R$2292,11,0)</f>
        <v>0</v>
      </c>
      <c r="I39" s="61">
        <f t="shared" si="4"/>
        <v>29</v>
      </c>
      <c r="J39" s="60">
        <f>VLOOKUP($A39,'Return Data'!$B$7:$R$2292,12,0)</f>
        <v>0</v>
      </c>
      <c r="K39" s="61">
        <f t="shared" si="5"/>
        <v>25</v>
      </c>
      <c r="L39" s="60">
        <f>VLOOKUP($A39,'Return Data'!$B$7:$R$2292,13,0)</f>
        <v>0</v>
      </c>
      <c r="M39" s="61">
        <f t="shared" si="6"/>
        <v>30</v>
      </c>
      <c r="N39" s="60"/>
      <c r="O39" s="61"/>
      <c r="P39" s="60"/>
      <c r="Q39" s="61"/>
      <c r="R39" s="60">
        <f>VLOOKUP($A39,'Return Data'!$B$7:$R$2292,16,0)</f>
        <v>0</v>
      </c>
      <c r="S39" s="62">
        <f t="shared" si="1"/>
        <v>30</v>
      </c>
    </row>
    <row r="40" spans="1:19" x14ac:dyDescent="0.3">
      <c r="A40" s="77" t="s">
        <v>1081</v>
      </c>
      <c r="B40" s="59">
        <f>VLOOKUP($A40,'Return Data'!$B$7:$R$2292,3,0)</f>
        <v>44817</v>
      </c>
      <c r="C40" s="60">
        <f>VLOOKUP($A40,'Return Data'!$B$7:$R$2292,4,0)</f>
        <v>60.459400000000002</v>
      </c>
      <c r="D40" s="60">
        <f>VLOOKUP($A40,'Return Data'!$B$7:$R$2292,9,0)</f>
        <v>16.532599999999999</v>
      </c>
      <c r="E40" s="61">
        <f t="shared" si="2"/>
        <v>5</v>
      </c>
      <c r="F40" s="60">
        <f>VLOOKUP($A40,'Return Data'!$B$7:$R$2292,10,0)</f>
        <v>12.620100000000001</v>
      </c>
      <c r="G40" s="61">
        <f t="shared" si="3"/>
        <v>11</v>
      </c>
      <c r="H40" s="60">
        <f>VLOOKUP($A40,'Return Data'!$B$7:$R$2292,11,0)</f>
        <v>19.076699999999999</v>
      </c>
      <c r="I40" s="61">
        <f t="shared" si="4"/>
        <v>2</v>
      </c>
      <c r="J40" s="60">
        <f>VLOOKUP($A40,'Return Data'!$B$7:$R$2292,12,0)</f>
        <v>11.651999999999999</v>
      </c>
      <c r="K40" s="61">
        <f t="shared" si="5"/>
        <v>2</v>
      </c>
      <c r="L40" s="60">
        <f>VLOOKUP($A40,'Return Data'!$B$7:$R$2292,13,0)</f>
        <v>17.586400000000001</v>
      </c>
      <c r="M40" s="61">
        <f t="shared" si="6"/>
        <v>2</v>
      </c>
      <c r="N40" s="60">
        <f>VLOOKUP($A40,'Return Data'!$B$7:$R$2292,17,0)</f>
        <v>10.1645</v>
      </c>
      <c r="O40" s="61">
        <f t="shared" si="7"/>
        <v>2</v>
      </c>
      <c r="P40" s="60">
        <f>VLOOKUP($A40,'Return Data'!$B$7:$R$2292,14,0)</f>
        <v>6.2312000000000003</v>
      </c>
      <c r="Q40" s="61">
        <f t="shared" si="8"/>
        <v>8</v>
      </c>
      <c r="R40" s="60">
        <f>VLOOKUP($A40,'Return Data'!$B$7:$R$2292,16,0)</f>
        <v>7.6999000000000004</v>
      </c>
      <c r="S40" s="62">
        <f t="shared" si="1"/>
        <v>16</v>
      </c>
    </row>
    <row r="41" spans="1:19" x14ac:dyDescent="0.3">
      <c r="A41" s="77" t="s">
        <v>955</v>
      </c>
      <c r="B41" s="59">
        <f>VLOOKUP($A41,'Return Data'!$B$7:$R$2292,3,0)</f>
        <v>44817</v>
      </c>
      <c r="C41" s="60">
        <f>VLOOKUP($A41,'Return Data'!$B$7:$R$2292,4,0)</f>
        <v>73.199299999999994</v>
      </c>
      <c r="D41" s="60">
        <f>VLOOKUP($A41,'Return Data'!$B$7:$R$2292,9,0)</f>
        <v>26.021899999999999</v>
      </c>
      <c r="E41" s="61">
        <f t="shared" si="2"/>
        <v>2</v>
      </c>
      <c r="F41" s="60">
        <f>VLOOKUP($A41,'Return Data'!$B$7:$R$2292,10,0)</f>
        <v>21.616399999999999</v>
      </c>
      <c r="G41" s="61">
        <f t="shared" si="3"/>
        <v>3</v>
      </c>
      <c r="H41" s="60">
        <f>VLOOKUP($A41,'Return Data'!$B$7:$R$2292,11,0)</f>
        <v>4.5854999999999997</v>
      </c>
      <c r="I41" s="61">
        <f t="shared" si="4"/>
        <v>8</v>
      </c>
      <c r="J41" s="60">
        <f>VLOOKUP($A41,'Return Data'!$B$7:$R$2292,12,0)</f>
        <v>0.61580000000000001</v>
      </c>
      <c r="K41" s="61">
        <f>RANK(J41,J$8:J$42,0)</f>
        <v>22</v>
      </c>
      <c r="L41" s="60">
        <f>VLOOKUP($A41,'Return Data'!$B$7:$R$2292,13,0)</f>
        <v>1.2991999999999999</v>
      </c>
      <c r="M41" s="61">
        <f>RANK(L41,L$8:L$42,0)</f>
        <v>21</v>
      </c>
      <c r="N41" s="60">
        <f>VLOOKUP($A41,'Return Data'!$B$7:$R$2292,17,0)</f>
        <v>2.1070000000000002</v>
      </c>
      <c r="O41" s="61">
        <f>RANK(N41,N$8:N$42,0)</f>
        <v>27</v>
      </c>
      <c r="P41" s="60">
        <f>VLOOKUP($A41,'Return Data'!$B$7:$R$2292,14,0)</f>
        <v>4.6509</v>
      </c>
      <c r="Q41" s="61">
        <f>RANK(P41,P$8:P$42,0)</f>
        <v>20</v>
      </c>
      <c r="R41" s="60">
        <f>VLOOKUP($A41,'Return Data'!$B$7:$R$2292,16,0)</f>
        <v>8.5744000000000007</v>
      </c>
      <c r="S41" s="62">
        <f t="shared" si="0"/>
        <v>5</v>
      </c>
    </row>
    <row r="42" spans="1:19" x14ac:dyDescent="0.3">
      <c r="A42" s="77" t="s">
        <v>957</v>
      </c>
      <c r="B42" s="59">
        <f>VLOOKUP($A42,'Return Data'!$B$7:$R$2292,3,0)</f>
        <v>44817</v>
      </c>
      <c r="C42" s="60">
        <f>VLOOKUP($A42,'Return Data'!$B$7:$R$2292,4,0)</f>
        <v>14.3772</v>
      </c>
      <c r="D42" s="60">
        <f>VLOOKUP($A42,'Return Data'!$B$7:$R$2292,9,0)</f>
        <v>40.2121</v>
      </c>
      <c r="E42" s="61">
        <f t="shared" si="2"/>
        <v>1</v>
      </c>
      <c r="F42" s="60">
        <f>VLOOKUP($A42,'Return Data'!$B$7:$R$2292,10,0)</f>
        <v>29.367999999999999</v>
      </c>
      <c r="G42" s="61">
        <f t="shared" si="3"/>
        <v>2</v>
      </c>
      <c r="H42" s="60">
        <f>VLOOKUP($A42,'Return Data'!$B$7:$R$2292,11,0)</f>
        <v>5.4226000000000001</v>
      </c>
      <c r="I42" s="61">
        <f t="shared" si="4"/>
        <v>3</v>
      </c>
      <c r="J42" s="60">
        <f>VLOOKUP($A42,'Return Data'!$B$7:$R$2292,12,0)</f>
        <v>1.5589</v>
      </c>
      <c r="K42" s="61">
        <f t="shared" ref="K42" si="9">RANK(J42,J$8:J$42,0)</f>
        <v>16</v>
      </c>
      <c r="L42" s="60">
        <f>VLOOKUP($A42,'Return Data'!$B$7:$R$2292,13,0)</f>
        <v>3.0541999999999998</v>
      </c>
      <c r="M42" s="61">
        <f t="shared" ref="M42" si="10">RANK(L42,L$8:L$42,0)</f>
        <v>6</v>
      </c>
      <c r="N42" s="60">
        <f>VLOOKUP($A42,'Return Data'!$B$7:$R$2292,17,0)</f>
        <v>3.2189999999999999</v>
      </c>
      <c r="O42" s="61">
        <f t="shared" ref="O42" si="11">RANK(N42,N$8:N$42,0)</f>
        <v>18</v>
      </c>
      <c r="P42" s="60">
        <f>VLOOKUP($A42,'Return Data'!$B$7:$R$2292,14,0)</f>
        <v>6.0275999999999996</v>
      </c>
      <c r="Q42" s="61">
        <f t="shared" ref="Q42" si="12">RANK(P42,P$8:P$42,0)</f>
        <v>11</v>
      </c>
      <c r="R42" s="60">
        <f>VLOOKUP($A42,'Return Data'!$B$7:$R$2292,16,0)</f>
        <v>9.0472999999999999</v>
      </c>
      <c r="S42" s="62">
        <f t="shared" ref="S42" si="13">RANK(R42,R$8:R$42,0)</f>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10.331167647058823</v>
      </c>
      <c r="E44" s="83"/>
      <c r="F44" s="84">
        <f>AVERAGE(F8:F42)</f>
        <v>12.386879411764703</v>
      </c>
      <c r="G44" s="83"/>
      <c r="H44" s="84">
        <f>AVERAGE(H8:H42)</f>
        <v>3.7562411764705881</v>
      </c>
      <c r="I44" s="83"/>
      <c r="J44" s="84">
        <f>AVERAGE(J8:J42)</f>
        <v>2.4011176470588236</v>
      </c>
      <c r="K44" s="83"/>
      <c r="L44" s="84">
        <f>AVERAGE(L8:L42)</f>
        <v>2.8352647058823535</v>
      </c>
      <c r="M44" s="83"/>
      <c r="N44" s="84">
        <f>AVERAGE(N8:N42)</f>
        <v>4.2430612903225802</v>
      </c>
      <c r="O44" s="83"/>
      <c r="P44" s="84">
        <f>AVERAGE(P8:P42)</f>
        <v>5.0017733333333334</v>
      </c>
      <c r="Q44" s="83"/>
      <c r="R44" s="84">
        <f>AVERAGE(R8:R42)</f>
        <v>5.1866742857142851</v>
      </c>
      <c r="S44" s="85"/>
    </row>
    <row r="45" spans="1:19" x14ac:dyDescent="0.3">
      <c r="A45" s="82" t="s">
        <v>28</v>
      </c>
      <c r="B45" s="83"/>
      <c r="C45" s="83"/>
      <c r="D45" s="84">
        <f>MIN(D8:D42)</f>
        <v>0</v>
      </c>
      <c r="E45" s="83"/>
      <c r="F45" s="84">
        <f>MIN(F8:F42)</f>
        <v>0</v>
      </c>
      <c r="G45" s="83"/>
      <c r="H45" s="84">
        <f>MIN(H8:H42)</f>
        <v>-4.3999999999999997E-2</v>
      </c>
      <c r="I45" s="83"/>
      <c r="J45" s="84">
        <f>MIN(J8:J42)</f>
        <v>-0.60799999999999998</v>
      </c>
      <c r="K45" s="83"/>
      <c r="L45" s="84">
        <f>MIN(L8:L42)</f>
        <v>0</v>
      </c>
      <c r="M45" s="83"/>
      <c r="N45" s="84">
        <f>MIN(N8:N42)</f>
        <v>0</v>
      </c>
      <c r="O45" s="83"/>
      <c r="P45" s="84">
        <f>MIN(P8:P42)</f>
        <v>-3.4813000000000001</v>
      </c>
      <c r="Q45" s="83"/>
      <c r="R45" s="84">
        <f>MIN(R8:R42)</f>
        <v>-34.041400000000003</v>
      </c>
      <c r="S45" s="85"/>
    </row>
    <row r="46" spans="1:19" ht="15" thickBot="1" x14ac:dyDescent="0.35">
      <c r="A46" s="86" t="s">
        <v>29</v>
      </c>
      <c r="B46" s="87"/>
      <c r="C46" s="87"/>
      <c r="D46" s="88">
        <f>MAX(D8:D42)</f>
        <v>40.2121</v>
      </c>
      <c r="E46" s="87"/>
      <c r="F46" s="88">
        <f>MAX(F8:F42)</f>
        <v>71.900700000000001</v>
      </c>
      <c r="G46" s="87"/>
      <c r="H46" s="88">
        <f>MAX(H8:H42)</f>
        <v>35.5717</v>
      </c>
      <c r="I46" s="87"/>
      <c r="J46" s="88">
        <f>MAX(J8:J42)</f>
        <v>30.543600000000001</v>
      </c>
      <c r="K46" s="87"/>
      <c r="L46" s="88">
        <f>MAX(L8:L42)</f>
        <v>24.325199999999999</v>
      </c>
      <c r="M46" s="87"/>
      <c r="N46" s="88">
        <f>MAX(N8:N42)</f>
        <v>16.7746</v>
      </c>
      <c r="O46" s="87"/>
      <c r="P46" s="88">
        <f>MAX(P8:P42)</f>
        <v>9.6393000000000004</v>
      </c>
      <c r="Q46" s="87"/>
      <c r="R46" s="88">
        <f>MAX(R8:R42)</f>
        <v>9.0571999999999999</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44817</v>
      </c>
      <c r="C8" s="60">
        <f>VLOOKUP($A8,'Return Data'!$B$7:$R$2292,4,0)</f>
        <v>384.73</v>
      </c>
      <c r="D8" s="60">
        <f>VLOOKUP($A8,'Return Data'!$B$7:$R$2292,10,0)</f>
        <v>16.4649</v>
      </c>
      <c r="E8" s="61">
        <f t="shared" ref="E8:E34" si="0">RANK(D8,D$8:D$34,0)</f>
        <v>11</v>
      </c>
      <c r="F8" s="60">
        <f>VLOOKUP($A8,'Return Data'!$B$7:$R$2292,11,0)</f>
        <v>10.1242</v>
      </c>
      <c r="G8" s="61">
        <f t="shared" ref="G8:G34" si="1">RANK(F8,F$8:F$34,0)</f>
        <v>14</v>
      </c>
      <c r="H8" s="60">
        <f>VLOOKUP($A8,'Return Data'!$B$7:$R$2292,12,0)</f>
        <v>4.66</v>
      </c>
      <c r="I8" s="61">
        <f t="shared" ref="I8:I34" si="2">RANK(H8,H$8:H$34,0)</f>
        <v>9</v>
      </c>
      <c r="J8" s="60">
        <f>VLOOKUP($A8,'Return Data'!$B$7:$R$2292,13,0)</f>
        <v>5.5731999999999999</v>
      </c>
      <c r="K8" s="61">
        <f t="shared" ref="K8:K34" si="3">RANK(J8,J$8:J$34,0)</f>
        <v>10</v>
      </c>
      <c r="L8" s="60">
        <f>VLOOKUP($A8,'Return Data'!$B$7:$R$2292,17,0)</f>
        <v>28.728300000000001</v>
      </c>
      <c r="M8" s="61">
        <f t="shared" ref="M8:M34" si="4">RANK(L8,L$8:L$34,0)</f>
        <v>9</v>
      </c>
      <c r="N8" s="60">
        <f>VLOOKUP($A8,'Return Data'!$B$7:$R$2292,14,0)</f>
        <v>18.952500000000001</v>
      </c>
      <c r="O8" s="61">
        <f t="shared" ref="O8:O34" si="5">RANK(N8,N$8:N$34,0)</f>
        <v>13</v>
      </c>
      <c r="P8" s="60">
        <f>VLOOKUP($A8,'Return Data'!$B$7:$R$2292,15,0)</f>
        <v>11.433999999999999</v>
      </c>
      <c r="Q8" s="61">
        <f t="shared" ref="Q8:Q25" si="6">RANK(P8,P$8:P$34,0)</f>
        <v>19</v>
      </c>
      <c r="R8" s="60">
        <f>VLOOKUP($A8,'Return Data'!$B$7:$R$2292,16,0)</f>
        <v>14.866300000000001</v>
      </c>
      <c r="S8" s="62">
        <f t="shared" ref="S8:S34" si="7">RANK(R8,R$8:R$34,0)</f>
        <v>11</v>
      </c>
    </row>
    <row r="9" spans="1:20" x14ac:dyDescent="0.3">
      <c r="A9" s="58" t="s">
        <v>908</v>
      </c>
      <c r="B9" s="59">
        <f>VLOOKUP($A9,'Return Data'!$B$7:$R$2292,3,0)</f>
        <v>44817</v>
      </c>
      <c r="C9" s="60">
        <f>VLOOKUP($A9,'Return Data'!$B$7:$R$2292,4,0)</f>
        <v>50.72</v>
      </c>
      <c r="D9" s="60">
        <f>VLOOKUP($A9,'Return Data'!$B$7:$R$2292,10,0)</f>
        <v>16.570900000000002</v>
      </c>
      <c r="E9" s="61">
        <f t="shared" si="0"/>
        <v>10</v>
      </c>
      <c r="F9" s="60">
        <f>VLOOKUP($A9,'Return Data'!$B$7:$R$2292,11,0)</f>
        <v>5.8430999999999997</v>
      </c>
      <c r="G9" s="61">
        <f t="shared" si="1"/>
        <v>27</v>
      </c>
      <c r="H9" s="60">
        <f>VLOOKUP($A9,'Return Data'!$B$7:$R$2292,12,0)</f>
        <v>-1.2653000000000001</v>
      </c>
      <c r="I9" s="61">
        <f t="shared" si="2"/>
        <v>27</v>
      </c>
      <c r="J9" s="60">
        <f>VLOOKUP($A9,'Return Data'!$B$7:$R$2292,13,0)</f>
        <v>-1.9523999999999999</v>
      </c>
      <c r="K9" s="61">
        <f t="shared" si="3"/>
        <v>27</v>
      </c>
      <c r="L9" s="60">
        <f>VLOOKUP($A9,'Return Data'!$B$7:$R$2292,17,0)</f>
        <v>21.963799999999999</v>
      </c>
      <c r="M9" s="61">
        <f t="shared" si="4"/>
        <v>26</v>
      </c>
      <c r="N9" s="60">
        <f>VLOOKUP($A9,'Return Data'!$B$7:$R$2292,14,0)</f>
        <v>17.1784</v>
      </c>
      <c r="O9" s="61">
        <f t="shared" si="5"/>
        <v>21</v>
      </c>
      <c r="P9" s="60">
        <f>VLOOKUP($A9,'Return Data'!$B$7:$R$2292,15,0)</f>
        <v>14.520099999999999</v>
      </c>
      <c r="Q9" s="61">
        <f t="shared" si="6"/>
        <v>2</v>
      </c>
      <c r="R9" s="60">
        <f>VLOOKUP($A9,'Return Data'!$B$7:$R$2292,16,0)</f>
        <v>15.835599999999999</v>
      </c>
      <c r="S9" s="62">
        <f t="shared" si="7"/>
        <v>3</v>
      </c>
    </row>
    <row r="10" spans="1:20" x14ac:dyDescent="0.3">
      <c r="A10" s="58" t="s">
        <v>1974</v>
      </c>
      <c r="B10" s="59">
        <f>VLOOKUP($A10,'Return Data'!$B$7:$R$2292,3,0)</f>
        <v>44817</v>
      </c>
      <c r="C10" s="60">
        <f>VLOOKUP($A10,'Return Data'!$B$7:$R$2292,4,0)</f>
        <v>161.83959999999999</v>
      </c>
      <c r="D10" s="60">
        <f>VLOOKUP($A10,'Return Data'!$B$7:$R$2292,10,0)</f>
        <v>15.2529</v>
      </c>
      <c r="E10" s="61">
        <f t="shared" si="0"/>
        <v>21</v>
      </c>
      <c r="F10" s="60">
        <f>VLOOKUP($A10,'Return Data'!$B$7:$R$2292,11,0)</f>
        <v>10.2767</v>
      </c>
      <c r="G10" s="61">
        <f t="shared" si="1"/>
        <v>13</v>
      </c>
      <c r="H10" s="60">
        <f>VLOOKUP($A10,'Return Data'!$B$7:$R$2292,12,0)</f>
        <v>4.7911999999999999</v>
      </c>
      <c r="I10" s="61">
        <f t="shared" si="2"/>
        <v>8</v>
      </c>
      <c r="J10" s="60">
        <f>VLOOKUP($A10,'Return Data'!$B$7:$R$2292,13,0)</f>
        <v>5.5223000000000004</v>
      </c>
      <c r="K10" s="61">
        <f t="shared" si="3"/>
        <v>11</v>
      </c>
      <c r="L10" s="60">
        <f>VLOOKUP($A10,'Return Data'!$B$7:$R$2292,17,0)</f>
        <v>25.607399999999998</v>
      </c>
      <c r="M10" s="61">
        <f t="shared" si="4"/>
        <v>16</v>
      </c>
      <c r="N10" s="60">
        <f>VLOOKUP($A10,'Return Data'!$B$7:$R$2292,14,0)</f>
        <v>19.1127</v>
      </c>
      <c r="O10" s="61">
        <f t="shared" si="5"/>
        <v>12</v>
      </c>
      <c r="P10" s="60">
        <f>VLOOKUP($A10,'Return Data'!$B$7:$R$2292,15,0)</f>
        <v>13.1707</v>
      </c>
      <c r="Q10" s="61">
        <f t="shared" si="6"/>
        <v>9</v>
      </c>
      <c r="R10" s="60">
        <f>VLOOKUP($A10,'Return Data'!$B$7:$R$2292,16,0)</f>
        <v>15.506</v>
      </c>
      <c r="S10" s="62">
        <f t="shared" si="7"/>
        <v>6</v>
      </c>
    </row>
    <row r="11" spans="1:20" x14ac:dyDescent="0.3">
      <c r="A11" s="58" t="s">
        <v>912</v>
      </c>
      <c r="B11" s="59">
        <f>VLOOKUP($A11,'Return Data'!$B$7:$R$2292,3,0)</f>
        <v>44817</v>
      </c>
      <c r="C11" s="60">
        <f>VLOOKUP($A11,'Return Data'!$B$7:$R$2292,4,0)</f>
        <v>47.17</v>
      </c>
      <c r="D11" s="60">
        <f>VLOOKUP($A11,'Return Data'!$B$7:$R$2292,10,0)</f>
        <v>15.161099999999999</v>
      </c>
      <c r="E11" s="61">
        <f t="shared" si="0"/>
        <v>22</v>
      </c>
      <c r="F11" s="60">
        <f>VLOOKUP($A11,'Return Data'!$B$7:$R$2292,11,0)</f>
        <v>9.0888000000000009</v>
      </c>
      <c r="G11" s="61">
        <f t="shared" si="1"/>
        <v>19</v>
      </c>
      <c r="H11" s="60">
        <f>VLOOKUP($A11,'Return Data'!$B$7:$R$2292,12,0)</f>
        <v>2.9912999999999998</v>
      </c>
      <c r="I11" s="61">
        <f t="shared" si="2"/>
        <v>19</v>
      </c>
      <c r="J11" s="60">
        <f>VLOOKUP($A11,'Return Data'!$B$7:$R$2292,13,0)</f>
        <v>2.4765999999999999</v>
      </c>
      <c r="K11" s="61">
        <f t="shared" si="3"/>
        <v>23</v>
      </c>
      <c r="L11" s="60">
        <f>VLOOKUP($A11,'Return Data'!$B$7:$R$2292,17,0)</f>
        <v>25.628799999999998</v>
      </c>
      <c r="M11" s="61">
        <f t="shared" si="4"/>
        <v>15</v>
      </c>
      <c r="N11" s="60">
        <f>VLOOKUP($A11,'Return Data'!$B$7:$R$2292,14,0)</f>
        <v>22.098299999999998</v>
      </c>
      <c r="O11" s="61">
        <f t="shared" si="5"/>
        <v>2</v>
      </c>
      <c r="P11" s="60">
        <f>VLOOKUP($A11,'Return Data'!$B$7:$R$2292,15,0)</f>
        <v>15.299300000000001</v>
      </c>
      <c r="Q11" s="61">
        <f t="shared" si="6"/>
        <v>1</v>
      </c>
      <c r="R11" s="60">
        <f>VLOOKUP($A11,'Return Data'!$B$7:$R$2292,16,0)</f>
        <v>15.1295</v>
      </c>
      <c r="S11" s="62">
        <f t="shared" si="7"/>
        <v>9</v>
      </c>
    </row>
    <row r="12" spans="1:20" x14ac:dyDescent="0.3">
      <c r="A12" s="58" t="s">
        <v>914</v>
      </c>
      <c r="B12" s="59">
        <f>VLOOKUP($A12,'Return Data'!$B$7:$R$2292,3,0)</f>
        <v>44817</v>
      </c>
      <c r="C12" s="60">
        <f>VLOOKUP($A12,'Return Data'!$B$7:$R$2292,4,0)</f>
        <v>318.88200000000001</v>
      </c>
      <c r="D12" s="60">
        <f>VLOOKUP($A12,'Return Data'!$B$7:$R$2292,10,0)</f>
        <v>17.643000000000001</v>
      </c>
      <c r="E12" s="61">
        <f t="shared" si="0"/>
        <v>7</v>
      </c>
      <c r="F12" s="60">
        <f>VLOOKUP($A12,'Return Data'!$B$7:$R$2292,11,0)</f>
        <v>12.3544</v>
      </c>
      <c r="G12" s="61">
        <f t="shared" si="1"/>
        <v>3</v>
      </c>
      <c r="H12" s="60">
        <f>VLOOKUP($A12,'Return Data'!$B$7:$R$2292,12,0)</f>
        <v>3.7382</v>
      </c>
      <c r="I12" s="61">
        <f t="shared" si="2"/>
        <v>14</v>
      </c>
      <c r="J12" s="60">
        <f>VLOOKUP($A12,'Return Data'!$B$7:$R$2292,13,0)</f>
        <v>-0.29920000000000002</v>
      </c>
      <c r="K12" s="61">
        <f t="shared" si="3"/>
        <v>25</v>
      </c>
      <c r="L12" s="60">
        <f>VLOOKUP($A12,'Return Data'!$B$7:$R$2292,17,0)</f>
        <v>23.310099999999998</v>
      </c>
      <c r="M12" s="61">
        <f t="shared" si="4"/>
        <v>23</v>
      </c>
      <c r="N12" s="60">
        <f>VLOOKUP($A12,'Return Data'!$B$7:$R$2292,14,0)</f>
        <v>15.4781</v>
      </c>
      <c r="O12" s="61">
        <f t="shared" si="5"/>
        <v>27</v>
      </c>
      <c r="P12" s="60">
        <f>VLOOKUP($A12,'Return Data'!$B$7:$R$2292,15,0)</f>
        <v>9.0953999999999997</v>
      </c>
      <c r="Q12" s="61">
        <f t="shared" si="6"/>
        <v>26</v>
      </c>
      <c r="R12" s="60">
        <f>VLOOKUP($A12,'Return Data'!$B$7:$R$2292,16,0)</f>
        <v>11.4701</v>
      </c>
      <c r="S12" s="62">
        <f t="shared" si="7"/>
        <v>25</v>
      </c>
    </row>
    <row r="13" spans="1:20" x14ac:dyDescent="0.3">
      <c r="A13" s="58" t="s">
        <v>916</v>
      </c>
      <c r="B13" s="59">
        <f>VLOOKUP($A13,'Return Data'!$B$7:$R$2292,3,0)</f>
        <v>44817</v>
      </c>
      <c r="C13" s="60">
        <f>VLOOKUP($A13,'Return Data'!$B$7:$R$2292,4,0)</f>
        <v>61.79</v>
      </c>
      <c r="D13" s="60">
        <f>VLOOKUP($A13,'Return Data'!$B$7:$R$2292,10,0)</f>
        <v>15.8635</v>
      </c>
      <c r="E13" s="61">
        <f t="shared" si="0"/>
        <v>16</v>
      </c>
      <c r="F13" s="60">
        <f>VLOOKUP($A13,'Return Data'!$B$7:$R$2292,11,0)</f>
        <v>10.024900000000001</v>
      </c>
      <c r="G13" s="61">
        <f t="shared" si="1"/>
        <v>15</v>
      </c>
      <c r="H13" s="60">
        <f>VLOOKUP($A13,'Return Data'!$B$7:$R$2292,12,0)</f>
        <v>4.4985999999999997</v>
      </c>
      <c r="I13" s="61">
        <f t="shared" si="2"/>
        <v>10</v>
      </c>
      <c r="J13" s="60">
        <f>VLOOKUP($A13,'Return Data'!$B$7:$R$2292,13,0)</f>
        <v>4.0761000000000003</v>
      </c>
      <c r="K13" s="61">
        <f t="shared" si="3"/>
        <v>18</v>
      </c>
      <c r="L13" s="60">
        <f>VLOOKUP($A13,'Return Data'!$B$7:$R$2292,17,0)</f>
        <v>26.261199999999999</v>
      </c>
      <c r="M13" s="61">
        <f t="shared" si="4"/>
        <v>12</v>
      </c>
      <c r="N13" s="60">
        <f>VLOOKUP($A13,'Return Data'!$B$7:$R$2292,14,0)</f>
        <v>19.435400000000001</v>
      </c>
      <c r="O13" s="61">
        <f t="shared" si="5"/>
        <v>11</v>
      </c>
      <c r="P13" s="60">
        <f>VLOOKUP($A13,'Return Data'!$B$7:$R$2292,15,0)</f>
        <v>13.7112</v>
      </c>
      <c r="Q13" s="61">
        <f t="shared" si="6"/>
        <v>4</v>
      </c>
      <c r="R13" s="60">
        <f>VLOOKUP($A13,'Return Data'!$B$7:$R$2292,16,0)</f>
        <v>14.724600000000001</v>
      </c>
      <c r="S13" s="62">
        <f t="shared" si="7"/>
        <v>12</v>
      </c>
    </row>
    <row r="14" spans="1:20" x14ac:dyDescent="0.3">
      <c r="A14" s="58" t="s">
        <v>918</v>
      </c>
      <c r="B14" s="59">
        <f>VLOOKUP($A14,'Return Data'!$B$7:$R$2292,3,0)</f>
        <v>44817</v>
      </c>
      <c r="C14" s="60">
        <f>VLOOKUP($A14,'Return Data'!$B$7:$R$2292,4,0)</f>
        <v>766.11890000000005</v>
      </c>
      <c r="D14" s="60">
        <f>VLOOKUP($A14,'Return Data'!$B$7:$R$2292,10,0)</f>
        <v>13.0924</v>
      </c>
      <c r="E14" s="61">
        <f t="shared" si="0"/>
        <v>27</v>
      </c>
      <c r="F14" s="60">
        <f>VLOOKUP($A14,'Return Data'!$B$7:$R$2292,11,0)</f>
        <v>8.1946999999999992</v>
      </c>
      <c r="G14" s="61">
        <f t="shared" si="1"/>
        <v>24</v>
      </c>
      <c r="H14" s="60">
        <f>VLOOKUP($A14,'Return Data'!$B$7:$R$2292,12,0)</f>
        <v>0.49890000000000001</v>
      </c>
      <c r="I14" s="61">
        <f t="shared" si="2"/>
        <v>26</v>
      </c>
      <c r="J14" s="60">
        <f>VLOOKUP($A14,'Return Data'!$B$7:$R$2292,13,0)</f>
        <v>2.3506</v>
      </c>
      <c r="K14" s="61">
        <f t="shared" si="3"/>
        <v>24</v>
      </c>
      <c r="L14" s="60">
        <f>VLOOKUP($A14,'Return Data'!$B$7:$R$2292,17,0)</f>
        <v>29.794799999999999</v>
      </c>
      <c r="M14" s="61">
        <f t="shared" si="4"/>
        <v>5</v>
      </c>
      <c r="N14" s="60">
        <f>VLOOKUP($A14,'Return Data'!$B$7:$R$2292,14,0)</f>
        <v>18.585899999999999</v>
      </c>
      <c r="O14" s="61">
        <f t="shared" si="5"/>
        <v>15</v>
      </c>
      <c r="P14" s="60">
        <f>VLOOKUP($A14,'Return Data'!$B$7:$R$2292,15,0)</f>
        <v>10.789899999999999</v>
      </c>
      <c r="Q14" s="61">
        <f t="shared" si="6"/>
        <v>22</v>
      </c>
      <c r="R14" s="60">
        <f>VLOOKUP($A14,'Return Data'!$B$7:$R$2292,16,0)</f>
        <v>12.786</v>
      </c>
      <c r="S14" s="62">
        <f t="shared" si="7"/>
        <v>23</v>
      </c>
    </row>
    <row r="15" spans="1:20" x14ac:dyDescent="0.3">
      <c r="A15" s="58" t="s">
        <v>920</v>
      </c>
      <c r="B15" s="59">
        <f>VLOOKUP($A15,'Return Data'!$B$7:$R$2292,3,0)</f>
        <v>44817</v>
      </c>
      <c r="C15" s="60">
        <f>VLOOKUP($A15,'Return Data'!$B$7:$R$2292,4,0)</f>
        <v>791.32899999999995</v>
      </c>
      <c r="D15" s="60">
        <f>VLOOKUP($A15,'Return Data'!$B$7:$R$2292,10,0)</f>
        <v>15.002000000000001</v>
      </c>
      <c r="E15" s="61">
        <f t="shared" si="0"/>
        <v>23</v>
      </c>
      <c r="F15" s="60">
        <f>VLOOKUP($A15,'Return Data'!$B$7:$R$2292,11,0)</f>
        <v>12.1012</v>
      </c>
      <c r="G15" s="61">
        <f t="shared" si="1"/>
        <v>4</v>
      </c>
      <c r="H15" s="60">
        <f>VLOOKUP($A15,'Return Data'!$B$7:$R$2292,12,0)</f>
        <v>9.1280999999999999</v>
      </c>
      <c r="I15" s="61">
        <f t="shared" si="2"/>
        <v>3</v>
      </c>
      <c r="J15" s="60">
        <f>VLOOKUP($A15,'Return Data'!$B$7:$R$2292,13,0)</f>
        <v>11.7761</v>
      </c>
      <c r="K15" s="61">
        <f t="shared" si="3"/>
        <v>2</v>
      </c>
      <c r="L15" s="60">
        <f>VLOOKUP($A15,'Return Data'!$B$7:$R$2292,17,0)</f>
        <v>31.166599999999999</v>
      </c>
      <c r="M15" s="61">
        <f t="shared" si="4"/>
        <v>2</v>
      </c>
      <c r="N15" s="60">
        <f>VLOOKUP($A15,'Return Data'!$B$7:$R$2292,14,0)</f>
        <v>17.0731</v>
      </c>
      <c r="O15" s="61">
        <f t="shared" si="5"/>
        <v>23</v>
      </c>
      <c r="P15" s="60">
        <f>VLOOKUP($A15,'Return Data'!$B$7:$R$2292,15,0)</f>
        <v>11.838100000000001</v>
      </c>
      <c r="Q15" s="61">
        <f t="shared" si="6"/>
        <v>16</v>
      </c>
      <c r="R15" s="60">
        <f>VLOOKUP($A15,'Return Data'!$B$7:$R$2292,16,0)</f>
        <v>13.7682</v>
      </c>
      <c r="S15" s="62">
        <f t="shared" si="7"/>
        <v>18</v>
      </c>
    </row>
    <row r="16" spans="1:20" x14ac:dyDescent="0.3">
      <c r="A16" s="58" t="s">
        <v>922</v>
      </c>
      <c r="B16" s="59">
        <f>VLOOKUP($A16,'Return Data'!$B$7:$R$2292,3,0)</f>
        <v>44817</v>
      </c>
      <c r="C16" s="60">
        <f>VLOOKUP($A16,'Return Data'!$B$7:$R$2292,4,0)</f>
        <v>354.56259999999997</v>
      </c>
      <c r="D16" s="60">
        <f>VLOOKUP($A16,'Return Data'!$B$7:$R$2292,10,0)</f>
        <v>18.563700000000001</v>
      </c>
      <c r="E16" s="61">
        <f t="shared" si="0"/>
        <v>4</v>
      </c>
      <c r="F16" s="60">
        <f>VLOOKUP($A16,'Return Data'!$B$7:$R$2292,11,0)</f>
        <v>10.977</v>
      </c>
      <c r="G16" s="61">
        <f t="shared" si="1"/>
        <v>9</v>
      </c>
      <c r="H16" s="60">
        <f>VLOOKUP($A16,'Return Data'!$B$7:$R$2292,12,0)</f>
        <v>3.6469999999999998</v>
      </c>
      <c r="I16" s="61">
        <f t="shared" si="2"/>
        <v>16</v>
      </c>
      <c r="J16" s="60">
        <f>VLOOKUP($A16,'Return Data'!$B$7:$R$2292,13,0)</f>
        <v>4.2279999999999998</v>
      </c>
      <c r="K16" s="61">
        <f t="shared" si="3"/>
        <v>16</v>
      </c>
      <c r="L16" s="60">
        <f>VLOOKUP($A16,'Return Data'!$B$7:$R$2292,17,0)</f>
        <v>25.562100000000001</v>
      </c>
      <c r="M16" s="61">
        <f t="shared" si="4"/>
        <v>17</v>
      </c>
      <c r="N16" s="60">
        <f>VLOOKUP($A16,'Return Data'!$B$7:$R$2292,14,0)</f>
        <v>18.0124</v>
      </c>
      <c r="O16" s="61">
        <f t="shared" si="5"/>
        <v>18</v>
      </c>
      <c r="P16" s="60">
        <f>VLOOKUP($A16,'Return Data'!$B$7:$R$2292,15,0)</f>
        <v>11.532500000000001</v>
      </c>
      <c r="Q16" s="61">
        <f t="shared" si="6"/>
        <v>18</v>
      </c>
      <c r="R16" s="60">
        <f>VLOOKUP($A16,'Return Data'!$B$7:$R$2292,16,0)</f>
        <v>13.1188</v>
      </c>
      <c r="S16" s="62">
        <f t="shared" si="7"/>
        <v>20</v>
      </c>
    </row>
    <row r="17" spans="1:19" x14ac:dyDescent="0.3">
      <c r="A17" s="58" t="s">
        <v>924</v>
      </c>
      <c r="B17" s="59">
        <f>VLOOKUP($A17,'Return Data'!$B$7:$R$2292,3,0)</f>
        <v>44817</v>
      </c>
      <c r="C17" s="60">
        <f>VLOOKUP($A17,'Return Data'!$B$7:$R$2292,4,0)</f>
        <v>74.400000000000006</v>
      </c>
      <c r="D17" s="60">
        <f>VLOOKUP($A17,'Return Data'!$B$7:$R$2292,10,0)</f>
        <v>14.2331</v>
      </c>
      <c r="E17" s="61">
        <f t="shared" si="0"/>
        <v>26</v>
      </c>
      <c r="F17" s="60">
        <f>VLOOKUP($A17,'Return Data'!$B$7:$R$2292,11,0)</f>
        <v>9.9616000000000007</v>
      </c>
      <c r="G17" s="61">
        <f t="shared" si="1"/>
        <v>16</v>
      </c>
      <c r="H17" s="60">
        <f>VLOOKUP($A17,'Return Data'!$B$7:$R$2292,12,0)</f>
        <v>5.9527000000000001</v>
      </c>
      <c r="I17" s="61">
        <f t="shared" si="2"/>
        <v>4</v>
      </c>
      <c r="J17" s="60">
        <f>VLOOKUP($A17,'Return Data'!$B$7:$R$2292,13,0)</f>
        <v>8.9152000000000005</v>
      </c>
      <c r="K17" s="61">
        <f t="shared" si="3"/>
        <v>4</v>
      </c>
      <c r="L17" s="60">
        <f>VLOOKUP($A17,'Return Data'!$B$7:$R$2292,17,0)</f>
        <v>29.0671</v>
      </c>
      <c r="M17" s="61">
        <f t="shared" si="4"/>
        <v>7</v>
      </c>
      <c r="N17" s="60">
        <f>VLOOKUP($A17,'Return Data'!$B$7:$R$2292,14,0)</f>
        <v>19.763300000000001</v>
      </c>
      <c r="O17" s="61">
        <f t="shared" si="5"/>
        <v>7</v>
      </c>
      <c r="P17" s="60">
        <f>VLOOKUP($A17,'Return Data'!$B$7:$R$2292,15,0)</f>
        <v>13.246600000000001</v>
      </c>
      <c r="Q17" s="61">
        <f t="shared" si="6"/>
        <v>8</v>
      </c>
      <c r="R17" s="60">
        <f>VLOOKUP($A17,'Return Data'!$B$7:$R$2292,16,0)</f>
        <v>15.388400000000001</v>
      </c>
      <c r="S17" s="62">
        <f t="shared" si="7"/>
        <v>7</v>
      </c>
    </row>
    <row r="18" spans="1:19" x14ac:dyDescent="0.3">
      <c r="A18" s="58" t="s">
        <v>926</v>
      </c>
      <c r="B18" s="59">
        <f>VLOOKUP($A18,'Return Data'!$B$7:$R$2292,3,0)</f>
        <v>44817</v>
      </c>
      <c r="C18" s="60">
        <f>VLOOKUP($A18,'Return Data'!$B$7:$R$2292,4,0)</f>
        <v>45.87</v>
      </c>
      <c r="D18" s="60">
        <f>VLOOKUP($A18,'Return Data'!$B$7:$R$2292,10,0)</f>
        <v>17.7361</v>
      </c>
      <c r="E18" s="61">
        <f t="shared" si="0"/>
        <v>6</v>
      </c>
      <c r="F18" s="60">
        <f>VLOOKUP($A18,'Return Data'!$B$7:$R$2292,11,0)</f>
        <v>10.3705</v>
      </c>
      <c r="G18" s="61">
        <f t="shared" si="1"/>
        <v>12</v>
      </c>
      <c r="H18" s="60">
        <f>VLOOKUP($A18,'Return Data'!$B$7:$R$2292,12,0)</f>
        <v>5.3997999999999999</v>
      </c>
      <c r="I18" s="61">
        <f t="shared" si="2"/>
        <v>5</v>
      </c>
      <c r="J18" s="60">
        <f>VLOOKUP($A18,'Return Data'!$B$7:$R$2292,13,0)</f>
        <v>6.6247999999999996</v>
      </c>
      <c r="K18" s="61">
        <f t="shared" si="3"/>
        <v>5</v>
      </c>
      <c r="L18" s="60">
        <f>VLOOKUP($A18,'Return Data'!$B$7:$R$2292,17,0)</f>
        <v>30.151</v>
      </c>
      <c r="M18" s="61">
        <f t="shared" si="4"/>
        <v>3</v>
      </c>
      <c r="N18" s="60">
        <f>VLOOKUP($A18,'Return Data'!$B$7:$R$2292,14,0)</f>
        <v>22.1083</v>
      </c>
      <c r="O18" s="61">
        <f t="shared" si="5"/>
        <v>1</v>
      </c>
      <c r="P18" s="60">
        <f>VLOOKUP($A18,'Return Data'!$B$7:$R$2292,15,0)</f>
        <v>12.629799999999999</v>
      </c>
      <c r="Q18" s="61">
        <f t="shared" si="6"/>
        <v>11</v>
      </c>
      <c r="R18" s="60">
        <f>VLOOKUP($A18,'Return Data'!$B$7:$R$2292,16,0)</f>
        <v>14.680999999999999</v>
      </c>
      <c r="S18" s="62">
        <f t="shared" si="7"/>
        <v>13</v>
      </c>
    </row>
    <row r="19" spans="1:19" x14ac:dyDescent="0.3">
      <c r="A19" s="58" t="s">
        <v>927</v>
      </c>
      <c r="B19" s="59">
        <f>VLOOKUP($A19,'Return Data'!$B$7:$R$2292,3,0)</f>
        <v>44817</v>
      </c>
      <c r="C19" s="60">
        <f>VLOOKUP($A19,'Return Data'!$B$7:$R$2292,4,0)</f>
        <v>56.58</v>
      </c>
      <c r="D19" s="60">
        <f>VLOOKUP($A19,'Return Data'!$B$7:$R$2292,10,0)</f>
        <v>17.825900000000001</v>
      </c>
      <c r="E19" s="61">
        <f t="shared" si="0"/>
        <v>5</v>
      </c>
      <c r="F19" s="60">
        <f>VLOOKUP($A19,'Return Data'!$B$7:$R$2292,11,0)</f>
        <v>8.1214999999999993</v>
      </c>
      <c r="G19" s="61">
        <f t="shared" si="1"/>
        <v>25</v>
      </c>
      <c r="H19" s="60">
        <f>VLOOKUP($A19,'Return Data'!$B$7:$R$2292,12,0)</f>
        <v>1.8725000000000001</v>
      </c>
      <c r="I19" s="61">
        <f t="shared" si="2"/>
        <v>21</v>
      </c>
      <c r="J19" s="60">
        <f>VLOOKUP($A19,'Return Data'!$B$7:$R$2292,13,0)</f>
        <v>4.1029999999999998</v>
      </c>
      <c r="K19" s="61">
        <f t="shared" si="3"/>
        <v>17</v>
      </c>
      <c r="L19" s="60">
        <f>VLOOKUP($A19,'Return Data'!$B$7:$R$2292,17,0)</f>
        <v>24.226500000000001</v>
      </c>
      <c r="M19" s="61">
        <f t="shared" si="4"/>
        <v>22</v>
      </c>
      <c r="N19" s="60">
        <f>VLOOKUP($A19,'Return Data'!$B$7:$R$2292,14,0)</f>
        <v>19.439499999999999</v>
      </c>
      <c r="O19" s="61">
        <f t="shared" si="5"/>
        <v>10</v>
      </c>
      <c r="P19" s="60">
        <f>VLOOKUP($A19,'Return Data'!$B$7:$R$2292,15,0)</f>
        <v>11.987500000000001</v>
      </c>
      <c r="Q19" s="61">
        <f t="shared" si="6"/>
        <v>14</v>
      </c>
      <c r="R19" s="60">
        <f>VLOOKUP($A19,'Return Data'!$B$7:$R$2292,16,0)</f>
        <v>13.051600000000001</v>
      </c>
      <c r="S19" s="62">
        <f t="shared" si="7"/>
        <v>21</v>
      </c>
    </row>
    <row r="20" spans="1:19" x14ac:dyDescent="0.3">
      <c r="A20" s="58" t="s">
        <v>929</v>
      </c>
      <c r="B20" s="59">
        <f>VLOOKUP($A20,'Return Data'!$B$7:$R$2292,3,0)</f>
        <v>44817</v>
      </c>
      <c r="C20" s="60">
        <f>VLOOKUP($A20,'Return Data'!$B$7:$R$2292,4,0)</f>
        <v>34.61</v>
      </c>
      <c r="D20" s="60">
        <f>VLOOKUP($A20,'Return Data'!$B$7:$R$2292,10,0)</f>
        <v>16.297000000000001</v>
      </c>
      <c r="E20" s="61">
        <f t="shared" si="0"/>
        <v>12</v>
      </c>
      <c r="F20" s="60">
        <f>VLOOKUP($A20,'Return Data'!$B$7:$R$2292,11,0)</f>
        <v>11.645200000000001</v>
      </c>
      <c r="G20" s="61">
        <f t="shared" si="1"/>
        <v>7</v>
      </c>
      <c r="H20" s="60">
        <f>VLOOKUP($A20,'Return Data'!$B$7:$R$2292,12,0)</f>
        <v>3.9964</v>
      </c>
      <c r="I20" s="61">
        <f t="shared" si="2"/>
        <v>13</v>
      </c>
      <c r="J20" s="60">
        <f>VLOOKUP($A20,'Return Data'!$B$7:$R$2292,13,0)</f>
        <v>6.0354999999999999</v>
      </c>
      <c r="K20" s="61">
        <f t="shared" si="3"/>
        <v>9</v>
      </c>
      <c r="L20" s="60">
        <f>VLOOKUP($A20,'Return Data'!$B$7:$R$2292,17,0)</f>
        <v>22.627700000000001</v>
      </c>
      <c r="M20" s="61">
        <f t="shared" si="4"/>
        <v>25</v>
      </c>
      <c r="N20" s="60">
        <f>VLOOKUP($A20,'Return Data'!$B$7:$R$2292,14,0)</f>
        <v>15.506</v>
      </c>
      <c r="O20" s="61">
        <f t="shared" si="5"/>
        <v>26</v>
      </c>
      <c r="P20" s="60">
        <f>VLOOKUP($A20,'Return Data'!$B$7:$R$2292,15,0)</f>
        <v>10.5764</v>
      </c>
      <c r="Q20" s="61">
        <f t="shared" si="6"/>
        <v>24</v>
      </c>
      <c r="R20" s="60">
        <f>VLOOKUP($A20,'Return Data'!$B$7:$R$2292,16,0)</f>
        <v>12.8482</v>
      </c>
      <c r="S20" s="62">
        <f t="shared" si="7"/>
        <v>22</v>
      </c>
    </row>
    <row r="21" spans="1:19" x14ac:dyDescent="0.3">
      <c r="A21" s="58" t="s">
        <v>931</v>
      </c>
      <c r="B21" s="59">
        <f>VLOOKUP($A21,'Return Data'!$B$7:$R$2292,3,0)</f>
        <v>44817</v>
      </c>
      <c r="C21" s="60">
        <f>VLOOKUP($A21,'Return Data'!$B$7:$R$2292,4,0)</f>
        <v>52.05</v>
      </c>
      <c r="D21" s="60">
        <f>VLOOKUP($A21,'Return Data'!$B$7:$R$2292,10,0)</f>
        <v>16.9663</v>
      </c>
      <c r="E21" s="61">
        <f t="shared" si="0"/>
        <v>8</v>
      </c>
      <c r="F21" s="60">
        <f>VLOOKUP($A21,'Return Data'!$B$7:$R$2292,11,0)</f>
        <v>8.3472000000000008</v>
      </c>
      <c r="G21" s="61">
        <f t="shared" si="1"/>
        <v>23</v>
      </c>
      <c r="H21" s="60">
        <f>VLOOKUP($A21,'Return Data'!$B$7:$R$2292,12,0)</f>
        <v>0.87209999999999999</v>
      </c>
      <c r="I21" s="61">
        <f t="shared" si="2"/>
        <v>24</v>
      </c>
      <c r="J21" s="60">
        <f>VLOOKUP($A21,'Return Data'!$B$7:$R$2292,13,0)</f>
        <v>4.5391000000000004</v>
      </c>
      <c r="K21" s="61">
        <f t="shared" si="3"/>
        <v>13</v>
      </c>
      <c r="L21" s="60">
        <f>VLOOKUP($A21,'Return Data'!$B$7:$R$2292,17,0)</f>
        <v>26.103400000000001</v>
      </c>
      <c r="M21" s="61">
        <f t="shared" si="4"/>
        <v>13</v>
      </c>
      <c r="N21" s="60">
        <f>VLOOKUP($A21,'Return Data'!$B$7:$R$2292,14,0)</f>
        <v>19.482199999999999</v>
      </c>
      <c r="O21" s="61">
        <f t="shared" si="5"/>
        <v>9</v>
      </c>
      <c r="P21" s="60">
        <f>VLOOKUP($A21,'Return Data'!$B$7:$R$2292,15,0)</f>
        <v>13.3155</v>
      </c>
      <c r="Q21" s="61">
        <f t="shared" si="6"/>
        <v>7</v>
      </c>
      <c r="R21" s="60">
        <f>VLOOKUP($A21,'Return Data'!$B$7:$R$2292,16,0)</f>
        <v>15.349600000000001</v>
      </c>
      <c r="S21" s="62">
        <f t="shared" si="7"/>
        <v>8</v>
      </c>
    </row>
    <row r="22" spans="1:19" x14ac:dyDescent="0.3">
      <c r="A22" s="58" t="s">
        <v>932</v>
      </c>
      <c r="B22" s="59">
        <f>VLOOKUP($A22,'Return Data'!$B$7:$R$2292,3,0)</f>
        <v>44817</v>
      </c>
      <c r="C22" s="60">
        <f>VLOOKUP($A22,'Return Data'!$B$7:$R$2292,4,0)</f>
        <v>112.7436</v>
      </c>
      <c r="D22" s="60">
        <f>VLOOKUP($A22,'Return Data'!$B$7:$R$2292,10,0)</f>
        <v>15.888</v>
      </c>
      <c r="E22" s="61">
        <f t="shared" si="0"/>
        <v>15</v>
      </c>
      <c r="F22" s="60">
        <f>VLOOKUP($A22,'Return Data'!$B$7:$R$2292,11,0)</f>
        <v>9.1417000000000002</v>
      </c>
      <c r="G22" s="61">
        <f t="shared" si="1"/>
        <v>18</v>
      </c>
      <c r="H22" s="60">
        <f>VLOOKUP($A22,'Return Data'!$B$7:$R$2292,12,0)</f>
        <v>3.5613999999999999</v>
      </c>
      <c r="I22" s="61">
        <f t="shared" si="2"/>
        <v>17</v>
      </c>
      <c r="J22" s="60">
        <f>VLOOKUP($A22,'Return Data'!$B$7:$R$2292,13,0)</f>
        <v>6.5862999999999996</v>
      </c>
      <c r="K22" s="61">
        <f t="shared" si="3"/>
        <v>7</v>
      </c>
      <c r="L22" s="60">
        <f>VLOOKUP($A22,'Return Data'!$B$7:$R$2292,17,0)</f>
        <v>21.291599999999999</v>
      </c>
      <c r="M22" s="61">
        <f t="shared" si="4"/>
        <v>27</v>
      </c>
      <c r="N22" s="60">
        <f>VLOOKUP($A22,'Return Data'!$B$7:$R$2292,14,0)</f>
        <v>16.977</v>
      </c>
      <c r="O22" s="61">
        <f t="shared" si="5"/>
        <v>24</v>
      </c>
      <c r="P22" s="60">
        <f>VLOOKUP($A22,'Return Data'!$B$7:$R$2292,15,0)</f>
        <v>11.131600000000001</v>
      </c>
      <c r="Q22" s="61">
        <f t="shared" si="6"/>
        <v>21</v>
      </c>
      <c r="R22" s="60">
        <f>VLOOKUP($A22,'Return Data'!$B$7:$R$2292,16,0)</f>
        <v>12.4221</v>
      </c>
      <c r="S22" s="62">
        <f t="shared" si="7"/>
        <v>24</v>
      </c>
    </row>
    <row r="23" spans="1:19" x14ac:dyDescent="0.3">
      <c r="A23" s="58" t="s">
        <v>1774</v>
      </c>
      <c r="B23" s="59">
        <f>VLOOKUP($A23,'Return Data'!$B$7:$R$2292,3,0)</f>
        <v>44817</v>
      </c>
      <c r="C23" s="60">
        <f>VLOOKUP($A23,'Return Data'!$B$7:$R$2292,4,0)</f>
        <v>431.00900000000001</v>
      </c>
      <c r="D23" s="60">
        <f>VLOOKUP($A23,'Return Data'!$B$7:$R$2292,10,0)</f>
        <v>16.173400000000001</v>
      </c>
      <c r="E23" s="61">
        <f t="shared" si="0"/>
        <v>13</v>
      </c>
      <c r="F23" s="60">
        <f>VLOOKUP($A23,'Return Data'!$B$7:$R$2292,11,0)</f>
        <v>11.4701</v>
      </c>
      <c r="G23" s="61">
        <f t="shared" si="1"/>
        <v>8</v>
      </c>
      <c r="H23" s="60">
        <f>VLOOKUP($A23,'Return Data'!$B$7:$R$2292,12,0)</f>
        <v>4.1291000000000002</v>
      </c>
      <c r="I23" s="61">
        <f t="shared" si="2"/>
        <v>11</v>
      </c>
      <c r="J23" s="60">
        <f>VLOOKUP($A23,'Return Data'!$B$7:$R$2292,13,0)</f>
        <v>4.2343000000000002</v>
      </c>
      <c r="K23" s="61">
        <f t="shared" si="3"/>
        <v>15</v>
      </c>
      <c r="L23" s="60">
        <f>VLOOKUP($A23,'Return Data'!$B$7:$R$2292,17,0)</f>
        <v>27.721399999999999</v>
      </c>
      <c r="M23" s="61">
        <f t="shared" si="4"/>
        <v>10</v>
      </c>
      <c r="N23" s="60">
        <f>VLOOKUP($A23,'Return Data'!$B$7:$R$2292,14,0)</f>
        <v>20.912199999999999</v>
      </c>
      <c r="O23" s="61">
        <f t="shared" si="5"/>
        <v>3</v>
      </c>
      <c r="P23" s="60">
        <f>VLOOKUP($A23,'Return Data'!$B$7:$R$2292,15,0)</f>
        <v>13.7758</v>
      </c>
      <c r="Q23" s="61">
        <f t="shared" si="6"/>
        <v>3</v>
      </c>
      <c r="R23" s="60">
        <f>VLOOKUP($A23,'Return Data'!$B$7:$R$2292,16,0)</f>
        <v>14.993</v>
      </c>
      <c r="S23" s="62">
        <f t="shared" si="7"/>
        <v>10</v>
      </c>
    </row>
    <row r="24" spans="1:19" x14ac:dyDescent="0.3">
      <c r="A24" s="58" t="s">
        <v>933</v>
      </c>
      <c r="B24" s="59">
        <f>VLOOKUP($A24,'Return Data'!$B$7:$R$2292,3,0)</f>
        <v>44817</v>
      </c>
      <c r="C24" s="60">
        <f>VLOOKUP($A24,'Return Data'!$B$7:$R$2292,4,0)</f>
        <v>45.625999999999998</v>
      </c>
      <c r="D24" s="60">
        <f>VLOOKUP($A24,'Return Data'!$B$7:$R$2292,10,0)</f>
        <v>18.7651</v>
      </c>
      <c r="E24" s="61">
        <f t="shared" si="0"/>
        <v>3</v>
      </c>
      <c r="F24" s="60">
        <f>VLOOKUP($A24,'Return Data'!$B$7:$R$2292,11,0)</f>
        <v>10.818</v>
      </c>
      <c r="G24" s="61">
        <f t="shared" si="1"/>
        <v>10</v>
      </c>
      <c r="H24" s="60">
        <f>VLOOKUP($A24,'Return Data'!$B$7:$R$2292,12,0)</f>
        <v>4.9115000000000002</v>
      </c>
      <c r="I24" s="61">
        <f t="shared" si="2"/>
        <v>7</v>
      </c>
      <c r="J24" s="60">
        <f>VLOOKUP($A24,'Return Data'!$B$7:$R$2292,13,0)</f>
        <v>4.4767000000000001</v>
      </c>
      <c r="K24" s="61">
        <f t="shared" si="3"/>
        <v>14</v>
      </c>
      <c r="L24" s="60">
        <f>VLOOKUP($A24,'Return Data'!$B$7:$R$2292,17,0)</f>
        <v>25.49</v>
      </c>
      <c r="M24" s="61">
        <f t="shared" si="4"/>
        <v>20</v>
      </c>
      <c r="N24" s="60">
        <f>VLOOKUP($A24,'Return Data'!$B$7:$R$2292,14,0)</f>
        <v>17.964300000000001</v>
      </c>
      <c r="O24" s="61">
        <f t="shared" si="5"/>
        <v>19</v>
      </c>
      <c r="P24" s="60">
        <f>VLOOKUP($A24,'Return Data'!$B$7:$R$2292,15,0)</f>
        <v>11.7111</v>
      </c>
      <c r="Q24" s="61">
        <f t="shared" si="6"/>
        <v>17</v>
      </c>
      <c r="R24" s="60">
        <f>VLOOKUP($A24,'Return Data'!$B$7:$R$2292,16,0)</f>
        <v>13.8368</v>
      </c>
      <c r="S24" s="62">
        <f t="shared" si="7"/>
        <v>17</v>
      </c>
    </row>
    <row r="25" spans="1:19" x14ac:dyDescent="0.3">
      <c r="A25" s="58" t="s">
        <v>935</v>
      </c>
      <c r="B25" s="59">
        <f>VLOOKUP($A25,'Return Data'!$B$7:$R$2292,3,0)</f>
        <v>44817</v>
      </c>
      <c r="C25" s="60">
        <f>VLOOKUP($A25,'Return Data'!$B$7:$R$2292,4,0)</f>
        <v>45.526400000000002</v>
      </c>
      <c r="D25" s="60">
        <f>VLOOKUP($A25,'Return Data'!$B$7:$R$2292,10,0)</f>
        <v>15.888999999999999</v>
      </c>
      <c r="E25" s="61">
        <f t="shared" si="0"/>
        <v>14</v>
      </c>
      <c r="F25" s="60">
        <f>VLOOKUP($A25,'Return Data'!$B$7:$R$2292,11,0)</f>
        <v>7.2066999999999997</v>
      </c>
      <c r="G25" s="61">
        <f t="shared" si="1"/>
        <v>26</v>
      </c>
      <c r="H25" s="60">
        <f>VLOOKUP($A25,'Return Data'!$B$7:$R$2292,12,0)</f>
        <v>1.4688000000000001</v>
      </c>
      <c r="I25" s="61">
        <f t="shared" si="2"/>
        <v>22</v>
      </c>
      <c r="J25" s="60">
        <f>VLOOKUP($A25,'Return Data'!$B$7:$R$2292,13,0)</f>
        <v>2.5425</v>
      </c>
      <c r="K25" s="61">
        <f t="shared" si="3"/>
        <v>22</v>
      </c>
      <c r="L25" s="60">
        <f>VLOOKUP($A25,'Return Data'!$B$7:$R$2292,17,0)</f>
        <v>25.1493</v>
      </c>
      <c r="M25" s="61">
        <f t="shared" si="4"/>
        <v>21</v>
      </c>
      <c r="N25" s="60">
        <f>VLOOKUP($A25,'Return Data'!$B$7:$R$2292,14,0)</f>
        <v>17.776700000000002</v>
      </c>
      <c r="O25" s="61">
        <f t="shared" si="5"/>
        <v>20</v>
      </c>
      <c r="P25" s="60">
        <f>VLOOKUP($A25,'Return Data'!$B$7:$R$2292,15,0)</f>
        <v>12.138400000000001</v>
      </c>
      <c r="Q25" s="61">
        <f t="shared" si="6"/>
        <v>13</v>
      </c>
      <c r="R25" s="60">
        <f>VLOOKUP($A25,'Return Data'!$B$7:$R$2292,16,0)</f>
        <v>13.4156</v>
      </c>
      <c r="S25" s="62">
        <f t="shared" si="7"/>
        <v>19</v>
      </c>
    </row>
    <row r="26" spans="1:19" x14ac:dyDescent="0.3">
      <c r="A26" s="58" t="s">
        <v>936</v>
      </c>
      <c r="B26" s="59">
        <f>VLOOKUP($A26,'Return Data'!$B$7:$R$2292,3,0)</f>
        <v>44817</v>
      </c>
      <c r="C26" s="60">
        <f>VLOOKUP($A26,'Return Data'!$B$7:$R$2292,4,0)</f>
        <v>17.2546</v>
      </c>
      <c r="D26" s="60">
        <f>VLOOKUP($A26,'Return Data'!$B$7:$R$2292,10,0)</f>
        <v>15.3969</v>
      </c>
      <c r="E26" s="61">
        <f t="shared" si="0"/>
        <v>20</v>
      </c>
      <c r="F26" s="60">
        <f>VLOOKUP($A26,'Return Data'!$B$7:$R$2292,11,0)</f>
        <v>10.4429</v>
      </c>
      <c r="G26" s="61">
        <f t="shared" si="1"/>
        <v>11</v>
      </c>
      <c r="H26" s="60">
        <f>VLOOKUP($A26,'Return Data'!$B$7:$R$2292,12,0)</f>
        <v>4.1007999999999996</v>
      </c>
      <c r="I26" s="61">
        <f t="shared" si="2"/>
        <v>12</v>
      </c>
      <c r="J26" s="60">
        <f>VLOOKUP($A26,'Return Data'!$B$7:$R$2292,13,0)</f>
        <v>6.1776</v>
      </c>
      <c r="K26" s="61">
        <f t="shared" si="3"/>
        <v>8</v>
      </c>
      <c r="L26" s="60">
        <f>VLOOKUP($A26,'Return Data'!$B$7:$R$2292,17,0)</f>
        <v>29.934899999999999</v>
      </c>
      <c r="M26" s="61">
        <f t="shared" si="4"/>
        <v>4</v>
      </c>
      <c r="N26" s="60">
        <f>VLOOKUP($A26,'Return Data'!$B$7:$R$2292,14,0)</f>
        <v>20.273599999999998</v>
      </c>
      <c r="O26" s="61">
        <f t="shared" si="5"/>
        <v>5</v>
      </c>
      <c r="P26" s="60"/>
      <c r="Q26" s="61"/>
      <c r="R26" s="60">
        <f>VLOOKUP($A26,'Return Data'!$B$7:$R$2292,16,0)</f>
        <v>16.858599999999999</v>
      </c>
      <c r="S26" s="62">
        <f t="shared" si="7"/>
        <v>2</v>
      </c>
    </row>
    <row r="27" spans="1:19" x14ac:dyDescent="0.3">
      <c r="A27" s="58" t="s">
        <v>938</v>
      </c>
      <c r="B27" s="59">
        <f>VLOOKUP($A27,'Return Data'!$B$7:$R$2292,3,0)</f>
        <v>44817</v>
      </c>
      <c r="C27" s="60">
        <f>VLOOKUP($A27,'Return Data'!$B$7:$R$2292,4,0)</f>
        <v>88.397000000000006</v>
      </c>
      <c r="D27" s="60">
        <f>VLOOKUP($A27,'Return Data'!$B$7:$R$2292,10,0)</f>
        <v>14.3987</v>
      </c>
      <c r="E27" s="61">
        <f t="shared" si="0"/>
        <v>25</v>
      </c>
      <c r="F27" s="60">
        <f>VLOOKUP($A27,'Return Data'!$B$7:$R$2292,11,0)</f>
        <v>9.2912999999999997</v>
      </c>
      <c r="G27" s="61">
        <f t="shared" si="1"/>
        <v>17</v>
      </c>
      <c r="H27" s="60">
        <f>VLOOKUP($A27,'Return Data'!$B$7:$R$2292,12,0)</f>
        <v>3.2288999999999999</v>
      </c>
      <c r="I27" s="61">
        <f t="shared" si="2"/>
        <v>18</v>
      </c>
      <c r="J27" s="60">
        <f>VLOOKUP($A27,'Return Data'!$B$7:$R$2292,13,0)</f>
        <v>3.6757</v>
      </c>
      <c r="K27" s="61">
        <f t="shared" si="3"/>
        <v>19</v>
      </c>
      <c r="L27" s="60">
        <f>VLOOKUP($A27,'Return Data'!$B$7:$R$2292,17,0)</f>
        <v>25.533899999999999</v>
      </c>
      <c r="M27" s="61">
        <f t="shared" si="4"/>
        <v>18</v>
      </c>
      <c r="N27" s="60">
        <f>VLOOKUP($A27,'Return Data'!$B$7:$R$2292,14,0)</f>
        <v>18.887699999999999</v>
      </c>
      <c r="O27" s="61">
        <f t="shared" si="5"/>
        <v>14</v>
      </c>
      <c r="P27" s="60">
        <f>VLOOKUP($A27,'Return Data'!$B$7:$R$2292,15,0)</f>
        <v>13.1676</v>
      </c>
      <c r="Q27" s="61">
        <f t="shared" ref="Q27:Q34" si="8">RANK(P27,P$8:P$34,0)</f>
        <v>10</v>
      </c>
      <c r="R27" s="60">
        <f>VLOOKUP($A27,'Return Data'!$B$7:$R$2292,16,0)</f>
        <v>17.286200000000001</v>
      </c>
      <c r="S27" s="62">
        <f t="shared" si="7"/>
        <v>1</v>
      </c>
    </row>
    <row r="28" spans="1:19" x14ac:dyDescent="0.3">
      <c r="A28" s="58" t="s">
        <v>941</v>
      </c>
      <c r="B28" s="59">
        <f>VLOOKUP($A28,'Return Data'!$B$7:$R$2292,3,0)</f>
        <v>44817</v>
      </c>
      <c r="C28" s="60">
        <f>VLOOKUP($A28,'Return Data'!$B$7:$R$2292,4,0)</f>
        <v>60.016800000000003</v>
      </c>
      <c r="D28" s="60">
        <f>VLOOKUP($A28,'Return Data'!$B$7:$R$2292,10,0)</f>
        <v>19.4497</v>
      </c>
      <c r="E28" s="61">
        <f t="shared" si="0"/>
        <v>2</v>
      </c>
      <c r="F28" s="60">
        <f>VLOOKUP($A28,'Return Data'!$B$7:$R$2292,11,0)</f>
        <v>15.603400000000001</v>
      </c>
      <c r="G28" s="61">
        <f t="shared" si="1"/>
        <v>2</v>
      </c>
      <c r="H28" s="60">
        <f>VLOOKUP($A28,'Return Data'!$B$7:$R$2292,12,0)</f>
        <v>10.5656</v>
      </c>
      <c r="I28" s="61">
        <f t="shared" si="2"/>
        <v>2</v>
      </c>
      <c r="J28" s="60">
        <f>VLOOKUP($A28,'Return Data'!$B$7:$R$2292,13,0)</f>
        <v>13.4636</v>
      </c>
      <c r="K28" s="61">
        <f t="shared" si="3"/>
        <v>1</v>
      </c>
      <c r="L28" s="60">
        <f>VLOOKUP($A28,'Return Data'!$B$7:$R$2292,17,0)</f>
        <v>34.822299999999998</v>
      </c>
      <c r="M28" s="61">
        <f t="shared" si="4"/>
        <v>1</v>
      </c>
      <c r="N28" s="60">
        <f>VLOOKUP($A28,'Return Data'!$B$7:$R$2292,14,0)</f>
        <v>20.3506</v>
      </c>
      <c r="O28" s="61">
        <f t="shared" si="5"/>
        <v>4</v>
      </c>
      <c r="P28" s="60">
        <f>VLOOKUP($A28,'Return Data'!$B$7:$R$2292,15,0)</f>
        <v>13.4009</v>
      </c>
      <c r="Q28" s="61">
        <f t="shared" si="8"/>
        <v>6</v>
      </c>
      <c r="R28" s="60">
        <f>VLOOKUP($A28,'Return Data'!$B$7:$R$2292,16,0)</f>
        <v>15.6965</v>
      </c>
      <c r="S28" s="62">
        <f t="shared" si="7"/>
        <v>5</v>
      </c>
    </row>
    <row r="29" spans="1:19" x14ac:dyDescent="0.3">
      <c r="A29" s="58" t="s">
        <v>943</v>
      </c>
      <c r="B29" s="59">
        <f>VLOOKUP($A29,'Return Data'!$B$7:$R$2292,3,0)</f>
        <v>44817</v>
      </c>
      <c r="C29" s="60">
        <f>VLOOKUP($A29,'Return Data'!$B$7:$R$2292,4,0)</f>
        <v>281.62</v>
      </c>
      <c r="D29" s="60">
        <f>VLOOKUP($A29,'Return Data'!$B$7:$R$2292,10,0)</f>
        <v>15.6218</v>
      </c>
      <c r="E29" s="61">
        <f t="shared" si="0"/>
        <v>19</v>
      </c>
      <c r="F29" s="60">
        <f>VLOOKUP($A29,'Return Data'!$B$7:$R$2292,11,0)</f>
        <v>12.042999999999999</v>
      </c>
      <c r="G29" s="61">
        <f t="shared" si="1"/>
        <v>5</v>
      </c>
      <c r="H29" s="60">
        <f>VLOOKUP($A29,'Return Data'!$B$7:$R$2292,12,0)</f>
        <v>2.6911</v>
      </c>
      <c r="I29" s="61">
        <f t="shared" si="2"/>
        <v>20</v>
      </c>
      <c r="J29" s="60">
        <f>VLOOKUP($A29,'Return Data'!$B$7:$R$2292,13,0)</f>
        <v>-0.43490000000000001</v>
      </c>
      <c r="K29" s="61">
        <f t="shared" si="3"/>
        <v>26</v>
      </c>
      <c r="L29" s="60">
        <f>VLOOKUP($A29,'Return Data'!$B$7:$R$2292,17,0)</f>
        <v>23.143699999999999</v>
      </c>
      <c r="M29" s="61">
        <f t="shared" si="4"/>
        <v>24</v>
      </c>
      <c r="N29" s="60">
        <f>VLOOKUP($A29,'Return Data'!$B$7:$R$2292,14,0)</f>
        <v>16.5992</v>
      </c>
      <c r="O29" s="61">
        <f t="shared" si="5"/>
        <v>25</v>
      </c>
      <c r="P29" s="60">
        <f>VLOOKUP($A29,'Return Data'!$B$7:$R$2292,15,0)</f>
        <v>11.151999999999999</v>
      </c>
      <c r="Q29" s="61">
        <f t="shared" si="8"/>
        <v>20</v>
      </c>
      <c r="R29" s="60">
        <f>VLOOKUP($A29,'Return Data'!$B$7:$R$2292,16,0)</f>
        <v>14.1631</v>
      </c>
      <c r="S29" s="62">
        <f t="shared" si="7"/>
        <v>15</v>
      </c>
    </row>
    <row r="30" spans="1:19" x14ac:dyDescent="0.3">
      <c r="A30" s="58" t="s">
        <v>944</v>
      </c>
      <c r="B30" s="59">
        <f>VLOOKUP($A30,'Return Data'!$B$7:$R$2292,3,0)</f>
        <v>44817</v>
      </c>
      <c r="C30" s="60">
        <f>VLOOKUP($A30,'Return Data'!$B$7:$R$2292,4,0)</f>
        <v>69.584599999999995</v>
      </c>
      <c r="D30" s="60">
        <f>VLOOKUP($A30,'Return Data'!$B$7:$R$2292,10,0)</f>
        <v>16.6114</v>
      </c>
      <c r="E30" s="61">
        <f t="shared" si="0"/>
        <v>9</v>
      </c>
      <c r="F30" s="60">
        <f>VLOOKUP($A30,'Return Data'!$B$7:$R$2292,11,0)</f>
        <v>11.855399999999999</v>
      </c>
      <c r="G30" s="61">
        <f t="shared" si="1"/>
        <v>6</v>
      </c>
      <c r="H30" s="60">
        <f>VLOOKUP($A30,'Return Data'!$B$7:$R$2292,12,0)</f>
        <v>5.1871</v>
      </c>
      <c r="I30" s="61">
        <f t="shared" si="2"/>
        <v>6</v>
      </c>
      <c r="J30" s="60">
        <f>VLOOKUP($A30,'Return Data'!$B$7:$R$2292,13,0)</f>
        <v>6.6078000000000001</v>
      </c>
      <c r="K30" s="61">
        <f t="shared" si="3"/>
        <v>6</v>
      </c>
      <c r="L30" s="60">
        <f>VLOOKUP($A30,'Return Data'!$B$7:$R$2292,17,0)</f>
        <v>29.302</v>
      </c>
      <c r="M30" s="61">
        <f t="shared" si="4"/>
        <v>6</v>
      </c>
      <c r="N30" s="60">
        <f>VLOOKUP($A30,'Return Data'!$B$7:$R$2292,14,0)</f>
        <v>19.514399999999998</v>
      </c>
      <c r="O30" s="61">
        <f t="shared" si="5"/>
        <v>8</v>
      </c>
      <c r="P30" s="60">
        <f>VLOOKUP($A30,'Return Data'!$B$7:$R$2292,15,0)</f>
        <v>12.398199999999999</v>
      </c>
      <c r="Q30" s="61">
        <f t="shared" si="8"/>
        <v>12</v>
      </c>
      <c r="R30" s="60">
        <f>VLOOKUP($A30,'Return Data'!$B$7:$R$2292,16,0)</f>
        <v>15.8286</v>
      </c>
      <c r="S30" s="62">
        <f t="shared" si="7"/>
        <v>4</v>
      </c>
    </row>
    <row r="31" spans="1:19" x14ac:dyDescent="0.3">
      <c r="A31" s="58" t="s">
        <v>947</v>
      </c>
      <c r="B31" s="59">
        <f>VLOOKUP($A31,'Return Data'!$B$7:$R$2292,3,0)</f>
        <v>44817</v>
      </c>
      <c r="C31" s="60">
        <f>VLOOKUP($A31,'Return Data'!$B$7:$R$2292,4,0)</f>
        <v>381.95010000000002</v>
      </c>
      <c r="D31" s="60">
        <f>VLOOKUP($A31,'Return Data'!$B$7:$R$2292,10,0)</f>
        <v>15.772</v>
      </c>
      <c r="E31" s="61">
        <f t="shared" si="0"/>
        <v>17</v>
      </c>
      <c r="F31" s="60">
        <f>VLOOKUP($A31,'Return Data'!$B$7:$R$2292,11,0)</f>
        <v>8.9849999999999994</v>
      </c>
      <c r="G31" s="61">
        <f t="shared" si="1"/>
        <v>20</v>
      </c>
      <c r="H31" s="60">
        <f>VLOOKUP($A31,'Return Data'!$B$7:$R$2292,12,0)</f>
        <v>3.7201</v>
      </c>
      <c r="I31" s="61">
        <f t="shared" si="2"/>
        <v>15</v>
      </c>
      <c r="J31" s="60">
        <f>VLOOKUP($A31,'Return Data'!$B$7:$R$2292,13,0)</f>
        <v>5.1650999999999998</v>
      </c>
      <c r="K31" s="61">
        <f t="shared" si="3"/>
        <v>12</v>
      </c>
      <c r="L31" s="60">
        <f>VLOOKUP($A31,'Return Data'!$B$7:$R$2292,17,0)</f>
        <v>29.0214</v>
      </c>
      <c r="M31" s="61">
        <f t="shared" si="4"/>
        <v>8</v>
      </c>
      <c r="N31" s="60">
        <f>VLOOKUP($A31,'Return Data'!$B$7:$R$2292,14,0)</f>
        <v>18.229600000000001</v>
      </c>
      <c r="O31" s="61">
        <f t="shared" si="5"/>
        <v>16</v>
      </c>
      <c r="P31" s="60">
        <f>VLOOKUP($A31,'Return Data'!$B$7:$R$2292,15,0)</f>
        <v>11.9658</v>
      </c>
      <c r="Q31" s="61">
        <f t="shared" si="8"/>
        <v>15</v>
      </c>
      <c r="R31" s="60">
        <f>VLOOKUP($A31,'Return Data'!$B$7:$R$2292,16,0)</f>
        <v>13.8378</v>
      </c>
      <c r="S31" s="62">
        <f t="shared" si="7"/>
        <v>16</v>
      </c>
    </row>
    <row r="32" spans="1:19" x14ac:dyDescent="0.3">
      <c r="A32" s="58" t="s">
        <v>948</v>
      </c>
      <c r="B32" s="59">
        <f>VLOOKUP($A32,'Return Data'!$B$7:$R$2292,3,0)</f>
        <v>44817</v>
      </c>
      <c r="C32" s="60">
        <f>VLOOKUP($A32,'Return Data'!$B$7:$R$2292,4,0)</f>
        <v>120.05</v>
      </c>
      <c r="D32" s="60">
        <f>VLOOKUP($A32,'Return Data'!$B$7:$R$2292,10,0)</f>
        <v>24.005800000000001</v>
      </c>
      <c r="E32" s="61">
        <f t="shared" si="0"/>
        <v>1</v>
      </c>
      <c r="F32" s="60">
        <f>VLOOKUP($A32,'Return Data'!$B$7:$R$2292,11,0)</f>
        <v>17.373899999999999</v>
      </c>
      <c r="G32" s="61">
        <f t="shared" si="1"/>
        <v>1</v>
      </c>
      <c r="H32" s="60">
        <f>VLOOKUP($A32,'Return Data'!$B$7:$R$2292,12,0)</f>
        <v>11.6744</v>
      </c>
      <c r="I32" s="61">
        <f t="shared" si="2"/>
        <v>1</v>
      </c>
      <c r="J32" s="60">
        <f>VLOOKUP($A32,'Return Data'!$B$7:$R$2292,13,0)</f>
        <v>10.512700000000001</v>
      </c>
      <c r="K32" s="61">
        <f t="shared" si="3"/>
        <v>3</v>
      </c>
      <c r="L32" s="60">
        <f>VLOOKUP($A32,'Return Data'!$B$7:$R$2292,17,0)</f>
        <v>26.101299999999998</v>
      </c>
      <c r="M32" s="61">
        <f t="shared" si="4"/>
        <v>14</v>
      </c>
      <c r="N32" s="60">
        <f>VLOOKUP($A32,'Return Data'!$B$7:$R$2292,14,0)</f>
        <v>17.090299999999999</v>
      </c>
      <c r="O32" s="61">
        <f t="shared" si="5"/>
        <v>22</v>
      </c>
      <c r="P32" s="60">
        <f>VLOOKUP($A32,'Return Data'!$B$7:$R$2292,15,0)</f>
        <v>9.3484999999999996</v>
      </c>
      <c r="Q32" s="61">
        <f t="shared" si="8"/>
        <v>25</v>
      </c>
      <c r="R32" s="60">
        <f>VLOOKUP($A32,'Return Data'!$B$7:$R$2292,16,0)</f>
        <v>10.834899999999999</v>
      </c>
      <c r="S32" s="62">
        <f t="shared" si="7"/>
        <v>27</v>
      </c>
    </row>
    <row r="33" spans="1:19" x14ac:dyDescent="0.3">
      <c r="A33" s="58" t="s">
        <v>950</v>
      </c>
      <c r="B33" s="59">
        <f>VLOOKUP($A33,'Return Data'!$B$7:$R$2292,3,0)</f>
        <v>44817</v>
      </c>
      <c r="C33" s="60">
        <f>VLOOKUP($A33,'Return Data'!$B$7:$R$2292,4,0)</f>
        <v>17.46</v>
      </c>
      <c r="D33" s="60">
        <f>VLOOKUP($A33,'Return Data'!$B$7:$R$2292,10,0)</f>
        <v>14.944000000000001</v>
      </c>
      <c r="E33" s="61">
        <f t="shared" si="0"/>
        <v>24</v>
      </c>
      <c r="F33" s="60">
        <f>VLOOKUP($A33,'Return Data'!$B$7:$R$2292,11,0)</f>
        <v>8.5821000000000005</v>
      </c>
      <c r="G33" s="61">
        <f t="shared" si="1"/>
        <v>21</v>
      </c>
      <c r="H33" s="60">
        <f>VLOOKUP($A33,'Return Data'!$B$7:$R$2292,12,0)</f>
        <v>0.86660000000000004</v>
      </c>
      <c r="I33" s="61">
        <f t="shared" si="2"/>
        <v>25</v>
      </c>
      <c r="J33" s="60">
        <f>VLOOKUP($A33,'Return Data'!$B$7:$R$2292,13,0)</f>
        <v>2.8874</v>
      </c>
      <c r="K33" s="61">
        <f t="shared" si="3"/>
        <v>20</v>
      </c>
      <c r="L33" s="60">
        <f>VLOOKUP($A33,'Return Data'!$B$7:$R$2292,17,0)</f>
        <v>25.509899999999998</v>
      </c>
      <c r="M33" s="61">
        <f t="shared" si="4"/>
        <v>19</v>
      </c>
      <c r="N33" s="60">
        <f>VLOOKUP($A33,'Return Data'!$B$7:$R$2292,14,0)</f>
        <v>18.081099999999999</v>
      </c>
      <c r="O33" s="61">
        <f t="shared" si="5"/>
        <v>17</v>
      </c>
      <c r="P33" s="60">
        <f>VLOOKUP($A33,'Return Data'!$B$7:$R$2292,15,0)</f>
        <v>10.7209</v>
      </c>
      <c r="Q33" s="61">
        <f t="shared" si="8"/>
        <v>23</v>
      </c>
      <c r="R33" s="60">
        <f>VLOOKUP($A33,'Return Data'!$B$7:$R$2292,16,0)</f>
        <v>10.989699999999999</v>
      </c>
      <c r="S33" s="62">
        <f t="shared" si="7"/>
        <v>26</v>
      </c>
    </row>
    <row r="34" spans="1:19" x14ac:dyDescent="0.3">
      <c r="A34" s="58" t="s">
        <v>1777</v>
      </c>
      <c r="B34" s="59">
        <f>VLOOKUP($A34,'Return Data'!$B$7:$R$2292,3,0)</f>
        <v>44817</v>
      </c>
      <c r="C34" s="60">
        <f>VLOOKUP($A34,'Return Data'!$B$7:$R$2292,4,0)</f>
        <v>212.50899999999999</v>
      </c>
      <c r="D34" s="60">
        <f>VLOOKUP($A34,'Return Data'!$B$7:$R$2292,10,0)</f>
        <v>15.726599999999999</v>
      </c>
      <c r="E34" s="61">
        <f t="shared" si="0"/>
        <v>18</v>
      </c>
      <c r="F34" s="60">
        <f>VLOOKUP($A34,'Return Data'!$B$7:$R$2292,11,0)</f>
        <v>8.4343000000000004</v>
      </c>
      <c r="G34" s="61">
        <f t="shared" si="1"/>
        <v>22</v>
      </c>
      <c r="H34" s="60">
        <f>VLOOKUP($A34,'Return Data'!$B$7:$R$2292,12,0)</f>
        <v>1.1394</v>
      </c>
      <c r="I34" s="61">
        <f t="shared" si="2"/>
        <v>23</v>
      </c>
      <c r="J34" s="60">
        <f>VLOOKUP($A34,'Return Data'!$B$7:$R$2292,13,0)</f>
        <v>2.8734000000000002</v>
      </c>
      <c r="K34" s="61">
        <f t="shared" si="3"/>
        <v>21</v>
      </c>
      <c r="L34" s="60">
        <f>VLOOKUP($A34,'Return Data'!$B$7:$R$2292,17,0)</f>
        <v>27.618300000000001</v>
      </c>
      <c r="M34" s="61">
        <f t="shared" si="4"/>
        <v>11</v>
      </c>
      <c r="N34" s="60">
        <f>VLOOKUP($A34,'Return Data'!$B$7:$R$2292,14,0)</f>
        <v>20.011600000000001</v>
      </c>
      <c r="O34" s="61">
        <f t="shared" si="5"/>
        <v>6</v>
      </c>
      <c r="P34" s="60">
        <f>VLOOKUP($A34,'Return Data'!$B$7:$R$2292,15,0)</f>
        <v>13.583500000000001</v>
      </c>
      <c r="Q34" s="61">
        <f t="shared" si="8"/>
        <v>5</v>
      </c>
      <c r="R34" s="60">
        <f>VLOOKUP($A34,'Return Data'!$B$7:$R$2292,16,0)</f>
        <v>14.3241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16.49315555555556</v>
      </c>
      <c r="E36" s="69"/>
      <c r="F36" s="70">
        <f>AVERAGE(F8:F34)</f>
        <v>10.32143703703704</v>
      </c>
      <c r="G36" s="69"/>
      <c r="H36" s="70">
        <f>AVERAGE(H8:H34)</f>
        <v>4.0009740740740751</v>
      </c>
      <c r="I36" s="69"/>
      <c r="J36" s="70">
        <f>AVERAGE(J8:J34)</f>
        <v>4.9161888888888887</v>
      </c>
      <c r="K36" s="69"/>
      <c r="L36" s="70">
        <f>AVERAGE(L8:L34)</f>
        <v>26.697733333333336</v>
      </c>
      <c r="M36" s="69"/>
      <c r="N36" s="70">
        <f>AVERAGE(N8:N34)</f>
        <v>18.699792592592591</v>
      </c>
      <c r="O36" s="69"/>
      <c r="P36" s="70">
        <f>AVERAGE(P8:P34)</f>
        <v>12.216973076923075</v>
      </c>
      <c r="Q36" s="69"/>
      <c r="R36" s="70">
        <f>AVERAGE(R8:R34)</f>
        <v>14.185588888888891</v>
      </c>
      <c r="S36" s="71"/>
    </row>
    <row r="37" spans="1:19" x14ac:dyDescent="0.3">
      <c r="A37" s="68" t="s">
        <v>28</v>
      </c>
      <c r="B37" s="69"/>
      <c r="C37" s="69"/>
      <c r="D37" s="70">
        <f>MIN(D8:D34)</f>
        <v>13.0924</v>
      </c>
      <c r="E37" s="69"/>
      <c r="F37" s="70">
        <f>MIN(F8:F34)</f>
        <v>5.8430999999999997</v>
      </c>
      <c r="G37" s="69"/>
      <c r="H37" s="70">
        <f>MIN(H8:H34)</f>
        <v>-1.2653000000000001</v>
      </c>
      <c r="I37" s="69"/>
      <c r="J37" s="70">
        <f>MIN(J8:J34)</f>
        <v>-1.9523999999999999</v>
      </c>
      <c r="K37" s="69"/>
      <c r="L37" s="70">
        <f>MIN(L8:L34)</f>
        <v>21.291599999999999</v>
      </c>
      <c r="M37" s="69"/>
      <c r="N37" s="70">
        <f>MIN(N8:N34)</f>
        <v>15.4781</v>
      </c>
      <c r="O37" s="69"/>
      <c r="P37" s="70">
        <f>MIN(P8:P34)</f>
        <v>9.0953999999999997</v>
      </c>
      <c r="Q37" s="69"/>
      <c r="R37" s="70">
        <f>MIN(R8:R34)</f>
        <v>10.834899999999999</v>
      </c>
      <c r="S37" s="71"/>
    </row>
    <row r="38" spans="1:19" ht="15" thickBot="1" x14ac:dyDescent="0.35">
      <c r="A38" s="72" t="s">
        <v>29</v>
      </c>
      <c r="B38" s="73"/>
      <c r="C38" s="73"/>
      <c r="D38" s="74">
        <f>MAX(D8:D34)</f>
        <v>24.005800000000001</v>
      </c>
      <c r="E38" s="73"/>
      <c r="F38" s="74">
        <f>MAX(F8:F34)</f>
        <v>17.373899999999999</v>
      </c>
      <c r="G38" s="73"/>
      <c r="H38" s="74">
        <f>MAX(H8:H34)</f>
        <v>11.6744</v>
      </c>
      <c r="I38" s="73"/>
      <c r="J38" s="74">
        <f>MAX(J8:J34)</f>
        <v>13.4636</v>
      </c>
      <c r="K38" s="73"/>
      <c r="L38" s="74">
        <f>MAX(L8:L34)</f>
        <v>34.822299999999998</v>
      </c>
      <c r="M38" s="73"/>
      <c r="N38" s="74">
        <f>MAX(N8:N34)</f>
        <v>22.1083</v>
      </c>
      <c r="O38" s="73"/>
      <c r="P38" s="74">
        <f>MAX(P8:P34)</f>
        <v>15.299300000000001</v>
      </c>
      <c r="Q38" s="73"/>
      <c r="R38" s="74">
        <f>MAX(R8:R34)</f>
        <v>17.286200000000001</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44817</v>
      </c>
      <c r="C8" s="60">
        <f>VLOOKUP($A8,'Return Data'!$B$7:$R$2292,4,0)</f>
        <v>70.098100000000002</v>
      </c>
      <c r="D8" s="60">
        <f>VLOOKUP($A8,'Return Data'!$B$7:$R$2292,9,0)</f>
        <v>6.6959</v>
      </c>
      <c r="E8" s="61">
        <f t="shared" ref="E8:E31" si="0">RANK(D8,D$8:D$31,0)</f>
        <v>20</v>
      </c>
      <c r="F8" s="60">
        <f>VLOOKUP($A8,'Return Data'!$B$7:$R$2292,10,0)</f>
        <v>12.138299999999999</v>
      </c>
      <c r="G8" s="61">
        <f t="shared" ref="G8:G31" si="1">RANK(F8,F$8:F$31,0)</f>
        <v>13</v>
      </c>
      <c r="H8" s="60">
        <f>VLOOKUP($A8,'Return Data'!$B$7:$R$2292,11,0)</f>
        <v>2.0790999999999999</v>
      </c>
      <c r="I8" s="61">
        <f t="shared" ref="I8:I31" si="2">RANK(H8,H$8:H$31,0)</f>
        <v>23</v>
      </c>
      <c r="J8" s="60">
        <f>VLOOKUP($A8,'Return Data'!$B$7:$R$2292,12,0)</f>
        <v>1.3320000000000001</v>
      </c>
      <c r="K8" s="61">
        <f t="shared" ref="K8:K31" si="3">RANK(J8,J$8:J$31,0)</f>
        <v>17</v>
      </c>
      <c r="L8" s="60">
        <f>VLOOKUP($A8,'Return Data'!$B$7:$R$2292,13,0)</f>
        <v>2.2170000000000001</v>
      </c>
      <c r="M8" s="61">
        <f t="shared" ref="M8:M31" si="4">RANK(L8,L$8:L$31,0)</f>
        <v>15</v>
      </c>
      <c r="N8" s="60">
        <f>VLOOKUP($A8,'Return Data'!$B$7:$R$2292,17,0)</f>
        <v>4.3266999999999998</v>
      </c>
      <c r="O8" s="61">
        <f t="shared" ref="O8:O31" si="5">RANK(N8,N$8:N$31,0)</f>
        <v>8</v>
      </c>
      <c r="P8" s="60">
        <f>VLOOKUP($A8,'Return Data'!$B$7:$R$2292,14,0)</f>
        <v>6.4424999999999999</v>
      </c>
      <c r="Q8" s="61">
        <f t="shared" ref="Q8:Q31" si="6">RANK(P8,P$8:P$31,0)</f>
        <v>8</v>
      </c>
      <c r="R8" s="60">
        <f>VLOOKUP($A8,'Return Data'!$B$7:$R$2292,16,0)</f>
        <v>9.0768000000000004</v>
      </c>
      <c r="S8" s="62">
        <f t="shared" ref="S8:S31" si="7">RANK(R8,R$8:R$31,0)</f>
        <v>6</v>
      </c>
    </row>
    <row r="9" spans="1:19" x14ac:dyDescent="0.3">
      <c r="A9" s="77" t="s">
        <v>1264</v>
      </c>
      <c r="B9" s="59">
        <f>VLOOKUP($A9,'Return Data'!$B$7:$R$2292,3,0)</f>
        <v>44817</v>
      </c>
      <c r="C9" s="60">
        <f>VLOOKUP($A9,'Return Data'!$B$7:$R$2292,4,0)</f>
        <v>21.8583</v>
      </c>
      <c r="D9" s="60">
        <f>VLOOKUP($A9,'Return Data'!$B$7:$R$2292,9,0)</f>
        <v>14.067600000000001</v>
      </c>
      <c r="E9" s="61">
        <f t="shared" si="0"/>
        <v>11</v>
      </c>
      <c r="F9" s="60">
        <f>VLOOKUP($A9,'Return Data'!$B$7:$R$2292,10,0)</f>
        <v>12.566599999999999</v>
      </c>
      <c r="G9" s="61">
        <f t="shared" si="1"/>
        <v>12</v>
      </c>
      <c r="H9" s="60">
        <f>VLOOKUP($A9,'Return Data'!$B$7:$R$2292,11,0)</f>
        <v>4.8754999999999997</v>
      </c>
      <c r="I9" s="61">
        <f t="shared" si="2"/>
        <v>6</v>
      </c>
      <c r="J9" s="60">
        <f>VLOOKUP($A9,'Return Data'!$B$7:$R$2292,12,0)</f>
        <v>2.8235999999999999</v>
      </c>
      <c r="K9" s="61">
        <f t="shared" si="3"/>
        <v>3</v>
      </c>
      <c r="L9" s="60">
        <f>VLOOKUP($A9,'Return Data'!$B$7:$R$2292,13,0)</f>
        <v>3.0303</v>
      </c>
      <c r="M9" s="61">
        <f t="shared" si="4"/>
        <v>3</v>
      </c>
      <c r="N9" s="60">
        <f>VLOOKUP($A9,'Return Data'!$B$7:$R$2292,17,0)</f>
        <v>4.49</v>
      </c>
      <c r="O9" s="61">
        <f t="shared" si="5"/>
        <v>6</v>
      </c>
      <c r="P9" s="60">
        <f>VLOOKUP($A9,'Return Data'!$B$7:$R$2292,14,0)</f>
        <v>6.7506000000000004</v>
      </c>
      <c r="Q9" s="61">
        <f t="shared" si="6"/>
        <v>6</v>
      </c>
      <c r="R9" s="60">
        <f>VLOOKUP($A9,'Return Data'!$B$7:$R$2292,16,0)</f>
        <v>7.6535000000000002</v>
      </c>
      <c r="S9" s="62">
        <f t="shared" si="7"/>
        <v>20</v>
      </c>
    </row>
    <row r="10" spans="1:19" x14ac:dyDescent="0.3">
      <c r="A10" s="77" t="s">
        <v>1987</v>
      </c>
      <c r="B10" s="59">
        <f>VLOOKUP($A10,'Return Data'!$B$7:$R$2292,3,0)</f>
        <v>44817</v>
      </c>
      <c r="C10" s="60">
        <f>VLOOKUP($A10,'Return Data'!$B$7:$R$2292,4,0)</f>
        <v>37.125999999999998</v>
      </c>
      <c r="D10" s="60">
        <f>VLOOKUP($A10,'Return Data'!$B$7:$R$2292,9,0)</f>
        <v>8.0599000000000007</v>
      </c>
      <c r="E10" s="61">
        <f t="shared" si="0"/>
        <v>19</v>
      </c>
      <c r="F10" s="60">
        <f>VLOOKUP($A10,'Return Data'!$B$7:$R$2292,10,0)</f>
        <v>10.650600000000001</v>
      </c>
      <c r="G10" s="61">
        <f t="shared" si="1"/>
        <v>19</v>
      </c>
      <c r="H10" s="60">
        <f>VLOOKUP($A10,'Return Data'!$B$7:$R$2292,11,0)</f>
        <v>2.2610999999999999</v>
      </c>
      <c r="I10" s="61">
        <f t="shared" si="2"/>
        <v>22</v>
      </c>
      <c r="J10" s="60">
        <f>VLOOKUP($A10,'Return Data'!$B$7:$R$2292,12,0)</f>
        <v>0.2787</v>
      </c>
      <c r="K10" s="61">
        <f t="shared" si="3"/>
        <v>23</v>
      </c>
      <c r="L10" s="60">
        <f>VLOOKUP($A10,'Return Data'!$B$7:$R$2292,13,0)</f>
        <v>1.2463</v>
      </c>
      <c r="M10" s="61">
        <f t="shared" si="4"/>
        <v>22</v>
      </c>
      <c r="N10" s="60">
        <f>VLOOKUP($A10,'Return Data'!$B$7:$R$2292,17,0)</f>
        <v>3.1718999999999999</v>
      </c>
      <c r="O10" s="61">
        <f t="shared" si="5"/>
        <v>21</v>
      </c>
      <c r="P10" s="60">
        <f>VLOOKUP($A10,'Return Data'!$B$7:$R$2292,14,0)</f>
        <v>5.0113000000000003</v>
      </c>
      <c r="Q10" s="61">
        <f t="shared" si="6"/>
        <v>20</v>
      </c>
      <c r="R10" s="60">
        <f>VLOOKUP($A10,'Return Data'!$B$7:$R$2292,16,0)</f>
        <v>7.7396000000000003</v>
      </c>
      <c r="S10" s="62">
        <f t="shared" si="7"/>
        <v>17</v>
      </c>
    </row>
    <row r="11" spans="1:19" x14ac:dyDescent="0.3">
      <c r="A11" s="77" t="s">
        <v>1878</v>
      </c>
      <c r="B11" s="59">
        <f>VLOOKUP($A11,'Return Data'!$B$7:$R$2292,3,0)</f>
        <v>44817</v>
      </c>
      <c r="C11" s="60">
        <f>VLOOKUP($A11,'Return Data'!$B$7:$R$2292,4,0)</f>
        <v>65.624499999999998</v>
      </c>
      <c r="D11" s="60">
        <f>VLOOKUP($A11,'Return Data'!$B$7:$R$2292,9,0)</f>
        <v>5.6261000000000001</v>
      </c>
      <c r="E11" s="61">
        <f t="shared" si="0"/>
        <v>21</v>
      </c>
      <c r="F11" s="60">
        <f>VLOOKUP($A11,'Return Data'!$B$7:$R$2292,10,0)</f>
        <v>11.368600000000001</v>
      </c>
      <c r="G11" s="61">
        <f t="shared" si="1"/>
        <v>17</v>
      </c>
      <c r="H11" s="60">
        <f>VLOOKUP($A11,'Return Data'!$B$7:$R$2292,11,0)</f>
        <v>3.0676999999999999</v>
      </c>
      <c r="I11" s="61">
        <f t="shared" si="2"/>
        <v>20</v>
      </c>
      <c r="J11" s="60">
        <f>VLOOKUP($A11,'Return Data'!$B$7:$R$2292,12,0)</f>
        <v>2.0085999999999999</v>
      </c>
      <c r="K11" s="61">
        <f t="shared" si="3"/>
        <v>14</v>
      </c>
      <c r="L11" s="60">
        <f>VLOOKUP($A11,'Return Data'!$B$7:$R$2292,13,0)</f>
        <v>2.4727999999999999</v>
      </c>
      <c r="M11" s="61">
        <f t="shared" si="4"/>
        <v>11</v>
      </c>
      <c r="N11" s="60">
        <f>VLOOKUP($A11,'Return Data'!$B$7:$R$2292,17,0)</f>
        <v>3.5286</v>
      </c>
      <c r="O11" s="61">
        <f t="shared" si="5"/>
        <v>15</v>
      </c>
      <c r="P11" s="60">
        <f>VLOOKUP($A11,'Return Data'!$B$7:$R$2292,14,0)</f>
        <v>5.2652999999999999</v>
      </c>
      <c r="Q11" s="61">
        <f t="shared" si="6"/>
        <v>18</v>
      </c>
      <c r="R11" s="60">
        <f>VLOOKUP($A11,'Return Data'!$B$7:$R$2292,16,0)</f>
        <v>8.2316000000000003</v>
      </c>
      <c r="S11" s="62">
        <f t="shared" si="7"/>
        <v>14</v>
      </c>
    </row>
    <row r="12" spans="1:19" x14ac:dyDescent="0.3">
      <c r="A12" s="77" t="s">
        <v>1266</v>
      </c>
      <c r="B12" s="59">
        <f>VLOOKUP($A12,'Return Data'!$B$7:$R$2292,3,0)</f>
        <v>44817</v>
      </c>
      <c r="C12" s="60">
        <f>VLOOKUP($A12,'Return Data'!$B$7:$R$2292,4,0)</f>
        <v>81.2791</v>
      </c>
      <c r="D12" s="60">
        <f>VLOOKUP($A12,'Return Data'!$B$7:$R$2292,9,0)</f>
        <v>11.99</v>
      </c>
      <c r="E12" s="61">
        <f t="shared" si="0"/>
        <v>12</v>
      </c>
      <c r="F12" s="60">
        <f>VLOOKUP($A12,'Return Data'!$B$7:$R$2292,10,0)</f>
        <v>11.370799999999999</v>
      </c>
      <c r="G12" s="61">
        <f t="shared" si="1"/>
        <v>16</v>
      </c>
      <c r="H12" s="60">
        <f>VLOOKUP($A12,'Return Data'!$B$7:$R$2292,11,0)</f>
        <v>4.3489000000000004</v>
      </c>
      <c r="I12" s="61">
        <f t="shared" si="2"/>
        <v>11</v>
      </c>
      <c r="J12" s="60">
        <f>VLOOKUP($A12,'Return Data'!$B$7:$R$2292,12,0)</f>
        <v>2.6070000000000002</v>
      </c>
      <c r="K12" s="61">
        <f t="shared" si="3"/>
        <v>7</v>
      </c>
      <c r="L12" s="60">
        <f>VLOOKUP($A12,'Return Data'!$B$7:$R$2292,13,0)</f>
        <v>2.9849000000000001</v>
      </c>
      <c r="M12" s="61">
        <f t="shared" si="4"/>
        <v>6</v>
      </c>
      <c r="N12" s="60">
        <f>VLOOKUP($A12,'Return Data'!$B$7:$R$2292,17,0)</f>
        <v>4.5625999999999998</v>
      </c>
      <c r="O12" s="61">
        <f t="shared" si="5"/>
        <v>5</v>
      </c>
      <c r="P12" s="60">
        <f>VLOOKUP($A12,'Return Data'!$B$7:$R$2292,14,0)</f>
        <v>6.9916999999999998</v>
      </c>
      <c r="Q12" s="61">
        <f t="shared" si="6"/>
        <v>3</v>
      </c>
      <c r="R12" s="60">
        <f>VLOOKUP($A12,'Return Data'!$B$7:$R$2292,16,0)</f>
        <v>8.3306000000000004</v>
      </c>
      <c r="S12" s="62">
        <f t="shared" si="7"/>
        <v>13</v>
      </c>
    </row>
    <row r="13" spans="1:19" x14ac:dyDescent="0.3">
      <c r="A13" s="77" t="s">
        <v>1268</v>
      </c>
      <c r="B13" s="59">
        <f>VLOOKUP($A13,'Return Data'!$B$7:$R$2292,3,0)</f>
        <v>44817</v>
      </c>
      <c r="C13" s="60">
        <f>VLOOKUP($A13,'Return Data'!$B$7:$R$2292,4,0)</f>
        <v>21.078499999999998</v>
      </c>
      <c r="D13" s="60">
        <f>VLOOKUP($A13,'Return Data'!$B$7:$R$2292,9,0)</f>
        <v>15.122299999999999</v>
      </c>
      <c r="E13" s="61">
        <f t="shared" si="0"/>
        <v>10</v>
      </c>
      <c r="F13" s="60">
        <f>VLOOKUP($A13,'Return Data'!$B$7:$R$2292,10,0)</f>
        <v>13.898</v>
      </c>
      <c r="G13" s="61">
        <f t="shared" si="1"/>
        <v>7</v>
      </c>
      <c r="H13" s="60">
        <f>VLOOKUP($A13,'Return Data'!$B$7:$R$2292,11,0)</f>
        <v>4.1904000000000003</v>
      </c>
      <c r="I13" s="61">
        <f t="shared" si="2"/>
        <v>13</v>
      </c>
      <c r="J13" s="60">
        <f>VLOOKUP($A13,'Return Data'!$B$7:$R$2292,12,0)</f>
        <v>3.0598999999999998</v>
      </c>
      <c r="K13" s="61">
        <f t="shared" si="3"/>
        <v>2</v>
      </c>
      <c r="L13" s="60">
        <f>VLOOKUP($A13,'Return Data'!$B$7:$R$2292,13,0)</f>
        <v>3.0234999999999999</v>
      </c>
      <c r="M13" s="61">
        <f t="shared" si="4"/>
        <v>4</v>
      </c>
      <c r="N13" s="60">
        <f>VLOOKUP($A13,'Return Data'!$B$7:$R$2292,17,0)</f>
        <v>5.6597999999999997</v>
      </c>
      <c r="O13" s="61">
        <f t="shared" si="5"/>
        <v>1</v>
      </c>
      <c r="P13" s="60">
        <f>VLOOKUP($A13,'Return Data'!$B$7:$R$2292,14,0)</f>
        <v>7.1817000000000002</v>
      </c>
      <c r="Q13" s="61">
        <f t="shared" si="6"/>
        <v>2</v>
      </c>
      <c r="R13" s="60">
        <f>VLOOKUP($A13,'Return Data'!$B$7:$R$2292,16,0)</f>
        <v>9.0725999999999996</v>
      </c>
      <c r="S13" s="62">
        <f t="shared" si="7"/>
        <v>7</v>
      </c>
    </row>
    <row r="14" spans="1:19" x14ac:dyDescent="0.3">
      <c r="A14" s="77" t="s">
        <v>1271</v>
      </c>
      <c r="B14" s="59">
        <f>VLOOKUP($A14,'Return Data'!$B$7:$R$2292,3,0)</f>
        <v>44817</v>
      </c>
      <c r="C14" s="60">
        <f>VLOOKUP($A14,'Return Data'!$B$7:$R$2292,4,0)</f>
        <v>53.3902</v>
      </c>
      <c r="D14" s="60">
        <f>VLOOKUP($A14,'Return Data'!$B$7:$R$2292,9,0)</f>
        <v>5.2539999999999996</v>
      </c>
      <c r="E14" s="61">
        <f t="shared" si="0"/>
        <v>22</v>
      </c>
      <c r="F14" s="60">
        <f>VLOOKUP($A14,'Return Data'!$B$7:$R$2292,10,0)</f>
        <v>11.0505</v>
      </c>
      <c r="G14" s="61">
        <f t="shared" si="1"/>
        <v>18</v>
      </c>
      <c r="H14" s="60">
        <f>VLOOKUP($A14,'Return Data'!$B$7:$R$2292,11,0)</f>
        <v>3.1640999999999999</v>
      </c>
      <c r="I14" s="61">
        <f t="shared" si="2"/>
        <v>19</v>
      </c>
      <c r="J14" s="60">
        <f>VLOOKUP($A14,'Return Data'!$B$7:$R$2292,12,0)</f>
        <v>2.6080000000000001</v>
      </c>
      <c r="K14" s="61">
        <f t="shared" si="3"/>
        <v>6</v>
      </c>
      <c r="L14" s="60">
        <f>VLOOKUP($A14,'Return Data'!$B$7:$R$2292,13,0)</f>
        <v>2.6286999999999998</v>
      </c>
      <c r="M14" s="61">
        <f t="shared" si="4"/>
        <v>8</v>
      </c>
      <c r="N14" s="60">
        <f>VLOOKUP($A14,'Return Data'!$B$7:$R$2292,17,0)</f>
        <v>3.3167</v>
      </c>
      <c r="O14" s="61">
        <f t="shared" si="5"/>
        <v>18</v>
      </c>
      <c r="P14" s="60">
        <f>VLOOKUP($A14,'Return Data'!$B$7:$R$2292,14,0)</f>
        <v>4.7234999999999996</v>
      </c>
      <c r="Q14" s="61">
        <f t="shared" si="6"/>
        <v>22</v>
      </c>
      <c r="R14" s="60">
        <f>VLOOKUP($A14,'Return Data'!$B$7:$R$2292,16,0)</f>
        <v>7.3503999999999996</v>
      </c>
      <c r="S14" s="62">
        <f t="shared" si="7"/>
        <v>23</v>
      </c>
    </row>
    <row r="15" spans="1:19" x14ac:dyDescent="0.3">
      <c r="A15" s="77" t="s">
        <v>1273</v>
      </c>
      <c r="B15" s="59">
        <f>VLOOKUP($A15,'Return Data'!$B$7:$R$2292,3,0)</f>
        <v>44817</v>
      </c>
      <c r="C15" s="60">
        <f>VLOOKUP($A15,'Return Data'!$B$7:$R$2292,4,0)</f>
        <v>46.999099999999999</v>
      </c>
      <c r="D15" s="60">
        <f>VLOOKUP($A15,'Return Data'!$B$7:$R$2292,9,0)</f>
        <v>9.7563999999999993</v>
      </c>
      <c r="E15" s="61">
        <f t="shared" si="0"/>
        <v>14</v>
      </c>
      <c r="F15" s="60">
        <f>VLOOKUP($A15,'Return Data'!$B$7:$R$2292,10,0)</f>
        <v>11.8941</v>
      </c>
      <c r="G15" s="61">
        <f t="shared" si="1"/>
        <v>14</v>
      </c>
      <c r="H15" s="60">
        <f>VLOOKUP($A15,'Return Data'!$B$7:$R$2292,11,0)</f>
        <v>2.7292999999999998</v>
      </c>
      <c r="I15" s="61">
        <f t="shared" si="2"/>
        <v>21</v>
      </c>
      <c r="J15" s="60">
        <f>VLOOKUP($A15,'Return Data'!$B$7:$R$2292,12,0)</f>
        <v>0.73729999999999996</v>
      </c>
      <c r="K15" s="61">
        <f t="shared" si="3"/>
        <v>20</v>
      </c>
      <c r="L15" s="60">
        <f>VLOOKUP($A15,'Return Data'!$B$7:$R$2292,13,0)</f>
        <v>1.8103</v>
      </c>
      <c r="M15" s="61">
        <f t="shared" si="4"/>
        <v>19</v>
      </c>
      <c r="N15" s="60">
        <f>VLOOKUP($A15,'Return Data'!$B$7:$R$2292,17,0)</f>
        <v>3.4975000000000001</v>
      </c>
      <c r="O15" s="61">
        <f t="shared" si="5"/>
        <v>16</v>
      </c>
      <c r="P15" s="60">
        <f>VLOOKUP($A15,'Return Data'!$B$7:$R$2292,14,0)</f>
        <v>5.3750999999999998</v>
      </c>
      <c r="Q15" s="61">
        <f t="shared" si="6"/>
        <v>16</v>
      </c>
      <c r="R15" s="60">
        <f>VLOOKUP($A15,'Return Data'!$B$7:$R$2292,16,0)</f>
        <v>7.7173999999999996</v>
      </c>
      <c r="S15" s="62">
        <f t="shared" si="7"/>
        <v>18</v>
      </c>
    </row>
    <row r="16" spans="1:19" x14ac:dyDescent="0.3">
      <c r="A16" s="77" t="s">
        <v>1275</v>
      </c>
      <c r="B16" s="59">
        <f>VLOOKUP($A16,'Return Data'!$B$7:$R$2292,3,0)</f>
        <v>44817</v>
      </c>
      <c r="C16" s="60">
        <f>VLOOKUP($A16,'Return Data'!$B$7:$R$2292,4,0)</f>
        <v>87.795500000000004</v>
      </c>
      <c r="D16" s="60">
        <f>VLOOKUP($A16,'Return Data'!$B$7:$R$2292,9,0)</f>
        <v>20.0242</v>
      </c>
      <c r="E16" s="61">
        <f t="shared" si="0"/>
        <v>6</v>
      </c>
      <c r="F16" s="60">
        <f>VLOOKUP($A16,'Return Data'!$B$7:$R$2292,10,0)</f>
        <v>14.380100000000001</v>
      </c>
      <c r="G16" s="61">
        <f t="shared" si="1"/>
        <v>6</v>
      </c>
      <c r="H16" s="60">
        <f>VLOOKUP($A16,'Return Data'!$B$7:$R$2292,11,0)</f>
        <v>6.8974000000000002</v>
      </c>
      <c r="I16" s="61">
        <f t="shared" si="2"/>
        <v>1</v>
      </c>
      <c r="J16" s="60">
        <f>VLOOKUP($A16,'Return Data'!$B$7:$R$2292,12,0)</f>
        <v>2.6316000000000002</v>
      </c>
      <c r="K16" s="61">
        <f t="shared" si="3"/>
        <v>5</v>
      </c>
      <c r="L16" s="60">
        <f>VLOOKUP($A16,'Return Data'!$B$7:$R$2292,13,0)</f>
        <v>3.4645000000000001</v>
      </c>
      <c r="M16" s="61">
        <f t="shared" si="4"/>
        <v>2</v>
      </c>
      <c r="N16" s="60">
        <f>VLOOKUP($A16,'Return Data'!$B$7:$R$2292,17,0)</f>
        <v>5.0839999999999996</v>
      </c>
      <c r="O16" s="61">
        <f t="shared" si="5"/>
        <v>2</v>
      </c>
      <c r="P16" s="60">
        <f>VLOOKUP($A16,'Return Data'!$B$7:$R$2292,14,0)</f>
        <v>7.3947000000000003</v>
      </c>
      <c r="Q16" s="61">
        <f t="shared" si="6"/>
        <v>1</v>
      </c>
      <c r="R16" s="60">
        <f>VLOOKUP($A16,'Return Data'!$B$7:$R$2292,16,0)</f>
        <v>8.7274999999999991</v>
      </c>
      <c r="S16" s="62">
        <f t="shared" si="7"/>
        <v>10</v>
      </c>
    </row>
    <row r="17" spans="1:19" x14ac:dyDescent="0.3">
      <c r="A17" s="77" t="s">
        <v>1277</v>
      </c>
      <c r="B17" s="59">
        <f>VLOOKUP($A17,'Return Data'!$B$7:$R$2292,3,0)</f>
        <v>44817</v>
      </c>
      <c r="C17" s="60">
        <f>VLOOKUP($A17,'Return Data'!$B$7:$R$2292,4,0)</f>
        <v>18.8855</v>
      </c>
      <c r="D17" s="60">
        <f>VLOOKUP($A17,'Return Data'!$B$7:$R$2292,9,0)</f>
        <v>9.3162000000000003</v>
      </c>
      <c r="E17" s="61">
        <f t="shared" si="0"/>
        <v>16</v>
      </c>
      <c r="F17" s="60">
        <f>VLOOKUP($A17,'Return Data'!$B$7:$R$2292,10,0)</f>
        <v>15.2895</v>
      </c>
      <c r="G17" s="61">
        <f t="shared" si="1"/>
        <v>5</v>
      </c>
      <c r="H17" s="60">
        <f>VLOOKUP($A17,'Return Data'!$B$7:$R$2292,11,0)</f>
        <v>4.5189000000000004</v>
      </c>
      <c r="I17" s="61">
        <f t="shared" si="2"/>
        <v>10</v>
      </c>
      <c r="J17" s="60">
        <f>VLOOKUP($A17,'Return Data'!$B$7:$R$2292,12,0)</f>
        <v>1.5564</v>
      </c>
      <c r="K17" s="61">
        <f t="shared" si="3"/>
        <v>16</v>
      </c>
      <c r="L17" s="60">
        <f>VLOOKUP($A17,'Return Data'!$B$7:$R$2292,13,0)</f>
        <v>1.9823999999999999</v>
      </c>
      <c r="M17" s="61">
        <f t="shared" si="4"/>
        <v>17</v>
      </c>
      <c r="N17" s="60">
        <f>VLOOKUP($A17,'Return Data'!$B$7:$R$2292,17,0)</f>
        <v>3.3031999999999999</v>
      </c>
      <c r="O17" s="61">
        <f t="shared" si="5"/>
        <v>20</v>
      </c>
      <c r="P17" s="60">
        <f>VLOOKUP($A17,'Return Data'!$B$7:$R$2292,14,0)</f>
        <v>4.7882999999999996</v>
      </c>
      <c r="Q17" s="61">
        <f t="shared" si="6"/>
        <v>21</v>
      </c>
      <c r="R17" s="60">
        <f>VLOOKUP($A17,'Return Data'!$B$7:$R$2292,16,0)</f>
        <v>6.7049000000000003</v>
      </c>
      <c r="S17" s="62">
        <f t="shared" si="7"/>
        <v>24</v>
      </c>
    </row>
    <row r="18" spans="1:19" x14ac:dyDescent="0.3">
      <c r="A18" s="77" t="s">
        <v>1278</v>
      </c>
      <c r="B18" s="59">
        <f>VLOOKUP($A18,'Return Data'!$B$7:$R$2292,3,0)</f>
        <v>44817</v>
      </c>
      <c r="C18" s="60">
        <f>VLOOKUP($A18,'Return Data'!$B$7:$R$2292,4,0)</f>
        <v>30.425699999999999</v>
      </c>
      <c r="D18" s="60">
        <f>VLOOKUP($A18,'Return Data'!$B$7:$R$2292,9,0)</f>
        <v>4.3087</v>
      </c>
      <c r="E18" s="61">
        <f t="shared" si="0"/>
        <v>24</v>
      </c>
      <c r="F18" s="60">
        <f>VLOOKUP($A18,'Return Data'!$B$7:$R$2292,10,0)</f>
        <v>11.5817</v>
      </c>
      <c r="G18" s="61">
        <f t="shared" si="1"/>
        <v>15</v>
      </c>
      <c r="H18" s="60">
        <f>VLOOKUP($A18,'Return Data'!$B$7:$R$2292,11,0)</f>
        <v>0.49790000000000001</v>
      </c>
      <c r="I18" s="61">
        <f t="shared" si="2"/>
        <v>24</v>
      </c>
      <c r="J18" s="60">
        <f>VLOOKUP($A18,'Return Data'!$B$7:$R$2292,12,0)</f>
        <v>1.0333000000000001</v>
      </c>
      <c r="K18" s="61">
        <f t="shared" si="3"/>
        <v>18</v>
      </c>
      <c r="L18" s="60">
        <f>VLOOKUP($A18,'Return Data'!$B$7:$R$2292,13,0)</f>
        <v>1.6997</v>
      </c>
      <c r="M18" s="61">
        <f t="shared" si="4"/>
        <v>20</v>
      </c>
      <c r="N18" s="60">
        <f>VLOOKUP($A18,'Return Data'!$B$7:$R$2292,17,0)</f>
        <v>3.7846000000000002</v>
      </c>
      <c r="O18" s="61">
        <f t="shared" si="5"/>
        <v>11</v>
      </c>
      <c r="P18" s="60">
        <f>VLOOKUP($A18,'Return Data'!$B$7:$R$2292,14,0)</f>
        <v>6.5492999999999997</v>
      </c>
      <c r="Q18" s="61">
        <f t="shared" si="6"/>
        <v>7</v>
      </c>
      <c r="R18" s="60">
        <f>VLOOKUP($A18,'Return Data'!$B$7:$R$2292,16,0)</f>
        <v>9.0367999999999995</v>
      </c>
      <c r="S18" s="62">
        <f t="shared" si="7"/>
        <v>8</v>
      </c>
    </row>
    <row r="19" spans="1:19" x14ac:dyDescent="0.3">
      <c r="A19" s="77" t="s">
        <v>1281</v>
      </c>
      <c r="B19" s="59">
        <f>VLOOKUP($A19,'Return Data'!$B$7:$R$2292,3,0)</f>
        <v>44817</v>
      </c>
      <c r="C19" s="60">
        <f>VLOOKUP($A19,'Return Data'!$B$7:$R$2292,4,0)</f>
        <v>2502.9627999999998</v>
      </c>
      <c r="D19" s="60">
        <f>VLOOKUP($A19,'Return Data'!$B$7:$R$2292,9,0)</f>
        <v>8.2352000000000007</v>
      </c>
      <c r="E19" s="61">
        <f t="shared" si="0"/>
        <v>18</v>
      </c>
      <c r="F19" s="60">
        <f>VLOOKUP($A19,'Return Data'!$B$7:$R$2292,10,0)</f>
        <v>8.3939000000000004</v>
      </c>
      <c r="G19" s="61">
        <f t="shared" si="1"/>
        <v>23</v>
      </c>
      <c r="H19" s="60">
        <f>VLOOKUP($A19,'Return Data'!$B$7:$R$2292,11,0)</f>
        <v>5.0967000000000002</v>
      </c>
      <c r="I19" s="61">
        <f t="shared" si="2"/>
        <v>4</v>
      </c>
      <c r="J19" s="60">
        <f>VLOOKUP($A19,'Return Data'!$B$7:$R$2292,12,0)</f>
        <v>2.3346</v>
      </c>
      <c r="K19" s="61">
        <f t="shared" si="3"/>
        <v>10</v>
      </c>
      <c r="L19" s="60">
        <f>VLOOKUP($A19,'Return Data'!$B$7:$R$2292,13,0)</f>
        <v>2.3696999999999999</v>
      </c>
      <c r="M19" s="61">
        <f t="shared" si="4"/>
        <v>13</v>
      </c>
      <c r="N19" s="60">
        <f>VLOOKUP($A19,'Return Data'!$B$7:$R$2292,17,0)</f>
        <v>2.8256000000000001</v>
      </c>
      <c r="O19" s="61">
        <f t="shared" si="5"/>
        <v>23</v>
      </c>
      <c r="P19" s="60">
        <f>VLOOKUP($A19,'Return Data'!$B$7:$R$2292,14,0)</f>
        <v>4.3167</v>
      </c>
      <c r="Q19" s="61">
        <f t="shared" si="6"/>
        <v>24</v>
      </c>
      <c r="R19" s="60">
        <f>VLOOKUP($A19,'Return Data'!$B$7:$R$2292,16,0)</f>
        <v>7.4607000000000001</v>
      </c>
      <c r="S19" s="62">
        <f t="shared" si="7"/>
        <v>22</v>
      </c>
    </row>
    <row r="20" spans="1:19" x14ac:dyDescent="0.3">
      <c r="A20" s="77" t="s">
        <v>1282</v>
      </c>
      <c r="B20" s="59">
        <f>VLOOKUP($A20,'Return Data'!$B$7:$R$2292,3,0)</f>
        <v>44817</v>
      </c>
      <c r="C20" s="60">
        <f>VLOOKUP($A20,'Return Data'!$B$7:$R$2292,4,0)</f>
        <v>89.464699999999993</v>
      </c>
      <c r="D20" s="60">
        <f>VLOOKUP($A20,'Return Data'!$B$7:$R$2292,9,0)</f>
        <v>16.209800000000001</v>
      </c>
      <c r="E20" s="61">
        <f t="shared" si="0"/>
        <v>8</v>
      </c>
      <c r="F20" s="60">
        <f>VLOOKUP($A20,'Return Data'!$B$7:$R$2292,10,0)</f>
        <v>13.3087</v>
      </c>
      <c r="G20" s="61">
        <f t="shared" si="1"/>
        <v>9</v>
      </c>
      <c r="H20" s="60">
        <f>VLOOKUP($A20,'Return Data'!$B$7:$R$2292,11,0)</f>
        <v>4.5583999999999998</v>
      </c>
      <c r="I20" s="61">
        <f t="shared" si="2"/>
        <v>9</v>
      </c>
      <c r="J20" s="60">
        <f>VLOOKUP($A20,'Return Data'!$B$7:$R$2292,12,0)</f>
        <v>2.1227999999999998</v>
      </c>
      <c r="K20" s="61">
        <f t="shared" si="3"/>
        <v>11</v>
      </c>
      <c r="L20" s="60">
        <f>VLOOKUP($A20,'Return Data'!$B$7:$R$2292,13,0)</f>
        <v>2.5956999999999999</v>
      </c>
      <c r="M20" s="61">
        <f t="shared" si="4"/>
        <v>9</v>
      </c>
      <c r="N20" s="60">
        <f>VLOOKUP($A20,'Return Data'!$B$7:$R$2292,17,0)</f>
        <v>4.6254999999999997</v>
      </c>
      <c r="O20" s="61">
        <f t="shared" si="5"/>
        <v>4</v>
      </c>
      <c r="P20" s="60">
        <f>VLOOKUP($A20,'Return Data'!$B$7:$R$2292,14,0)</f>
        <v>6.7610000000000001</v>
      </c>
      <c r="Q20" s="61">
        <f t="shared" si="6"/>
        <v>5</v>
      </c>
      <c r="R20" s="60">
        <f>VLOOKUP($A20,'Return Data'!$B$7:$R$2292,16,0)</f>
        <v>8.4405000000000001</v>
      </c>
      <c r="S20" s="62">
        <f t="shared" si="7"/>
        <v>12</v>
      </c>
    </row>
    <row r="21" spans="1:19" x14ac:dyDescent="0.3">
      <c r="A21" s="77" t="s">
        <v>1284</v>
      </c>
      <c r="B21" s="59">
        <f>VLOOKUP($A21,'Return Data'!$B$7:$R$2292,3,0)</f>
        <v>44817</v>
      </c>
      <c r="C21" s="60">
        <f>VLOOKUP($A21,'Return Data'!$B$7:$R$2292,4,0)</f>
        <v>61.297600000000003</v>
      </c>
      <c r="D21" s="60">
        <f>VLOOKUP($A21,'Return Data'!$B$7:$R$2292,9,0)</f>
        <v>5.2359999999999998</v>
      </c>
      <c r="E21" s="61">
        <f t="shared" si="0"/>
        <v>23</v>
      </c>
      <c r="F21" s="60">
        <f>VLOOKUP($A21,'Return Data'!$B$7:$R$2292,10,0)</f>
        <v>9.484</v>
      </c>
      <c r="G21" s="61">
        <f t="shared" si="1"/>
        <v>21</v>
      </c>
      <c r="H21" s="60">
        <f>VLOOKUP($A21,'Return Data'!$B$7:$R$2292,11,0)</f>
        <v>4.7016999999999998</v>
      </c>
      <c r="I21" s="61">
        <f t="shared" si="2"/>
        <v>8</v>
      </c>
      <c r="J21" s="60">
        <f>VLOOKUP($A21,'Return Data'!$B$7:$R$2292,12,0)</f>
        <v>2.0653999999999999</v>
      </c>
      <c r="K21" s="61">
        <f t="shared" si="3"/>
        <v>13</v>
      </c>
      <c r="L21" s="60">
        <f>VLOOKUP($A21,'Return Data'!$B$7:$R$2292,13,0)</f>
        <v>2.1941999999999999</v>
      </c>
      <c r="M21" s="61">
        <f t="shared" si="4"/>
        <v>16</v>
      </c>
      <c r="N21" s="60">
        <f>VLOOKUP($A21,'Return Data'!$B$7:$R$2292,17,0)</f>
        <v>3.6276999999999999</v>
      </c>
      <c r="O21" s="61">
        <f t="shared" si="5"/>
        <v>13</v>
      </c>
      <c r="P21" s="60">
        <f>VLOOKUP($A21,'Return Data'!$B$7:$R$2292,14,0)</f>
        <v>5.8164999999999996</v>
      </c>
      <c r="Q21" s="61">
        <f t="shared" si="6"/>
        <v>12</v>
      </c>
      <c r="R21" s="60">
        <f>VLOOKUP($A21,'Return Data'!$B$7:$R$2292,16,0)</f>
        <v>8.9777000000000005</v>
      </c>
      <c r="S21" s="62">
        <f t="shared" si="7"/>
        <v>9</v>
      </c>
    </row>
    <row r="22" spans="1:19" x14ac:dyDescent="0.3">
      <c r="A22" s="77" t="s">
        <v>1286</v>
      </c>
      <c r="B22" s="59">
        <f>VLOOKUP($A22,'Return Data'!$B$7:$R$2292,3,0)</f>
        <v>44817</v>
      </c>
      <c r="C22" s="60">
        <f>VLOOKUP($A22,'Return Data'!$B$7:$R$2292,4,0)</f>
        <v>53.770699999999998</v>
      </c>
      <c r="D22" s="60">
        <f>VLOOKUP($A22,'Return Data'!$B$7:$R$2292,9,0)</f>
        <v>10.2263</v>
      </c>
      <c r="E22" s="61">
        <f t="shared" si="0"/>
        <v>13</v>
      </c>
      <c r="F22" s="60">
        <f>VLOOKUP($A22,'Return Data'!$B$7:$R$2292,10,0)</f>
        <v>8.3117999999999999</v>
      </c>
      <c r="G22" s="61">
        <f t="shared" si="1"/>
        <v>24</v>
      </c>
      <c r="H22" s="60">
        <f>VLOOKUP($A22,'Return Data'!$B$7:$R$2292,11,0)</f>
        <v>3.4697</v>
      </c>
      <c r="I22" s="61">
        <f t="shared" si="2"/>
        <v>17</v>
      </c>
      <c r="J22" s="60">
        <f>VLOOKUP($A22,'Return Data'!$B$7:$R$2292,12,0)</f>
        <v>2.6871</v>
      </c>
      <c r="K22" s="61">
        <f t="shared" si="3"/>
        <v>4</v>
      </c>
      <c r="L22" s="60">
        <f>VLOOKUP($A22,'Return Data'!$B$7:$R$2292,13,0)</f>
        <v>2.5333000000000001</v>
      </c>
      <c r="M22" s="61">
        <f t="shared" si="4"/>
        <v>10</v>
      </c>
      <c r="N22" s="60">
        <f>VLOOKUP($A22,'Return Data'!$B$7:$R$2292,17,0)</f>
        <v>3.8157999999999999</v>
      </c>
      <c r="O22" s="61">
        <f t="shared" si="5"/>
        <v>9</v>
      </c>
      <c r="P22" s="60">
        <f>VLOOKUP($A22,'Return Data'!$B$7:$R$2292,14,0)</f>
        <v>5.8720999999999997</v>
      </c>
      <c r="Q22" s="61">
        <f t="shared" si="6"/>
        <v>11</v>
      </c>
      <c r="R22" s="60">
        <f>VLOOKUP($A22,'Return Data'!$B$7:$R$2292,16,0)</f>
        <v>7.7119</v>
      </c>
      <c r="S22" s="62">
        <f t="shared" si="7"/>
        <v>19</v>
      </c>
    </row>
    <row r="23" spans="1:19" x14ac:dyDescent="0.3">
      <c r="A23" s="77" t="s">
        <v>1289</v>
      </c>
      <c r="B23" s="59">
        <f>VLOOKUP($A23,'Return Data'!$B$7:$R$2292,3,0)</f>
        <v>44817</v>
      </c>
      <c r="C23" s="60">
        <f>VLOOKUP($A23,'Return Data'!$B$7:$R$2292,4,0)</f>
        <v>34.5715</v>
      </c>
      <c r="D23" s="60">
        <f>VLOOKUP($A23,'Return Data'!$B$7:$R$2292,9,0)</f>
        <v>18.0548</v>
      </c>
      <c r="E23" s="61">
        <f t="shared" si="0"/>
        <v>7</v>
      </c>
      <c r="F23" s="60">
        <f>VLOOKUP($A23,'Return Data'!$B$7:$R$2292,10,0)</f>
        <v>13.2576</v>
      </c>
      <c r="G23" s="61">
        <f t="shared" si="1"/>
        <v>10</v>
      </c>
      <c r="H23" s="60">
        <f>VLOOKUP($A23,'Return Data'!$B$7:$R$2292,11,0)</f>
        <v>3.9325999999999999</v>
      </c>
      <c r="I23" s="61">
        <f t="shared" si="2"/>
        <v>14</v>
      </c>
      <c r="J23" s="60">
        <f>VLOOKUP($A23,'Return Data'!$B$7:$R$2292,12,0)</f>
        <v>1.9529000000000001</v>
      </c>
      <c r="K23" s="61">
        <f t="shared" si="3"/>
        <v>15</v>
      </c>
      <c r="L23" s="60">
        <f>VLOOKUP($A23,'Return Data'!$B$7:$R$2292,13,0)</f>
        <v>2.4238</v>
      </c>
      <c r="M23" s="61">
        <f t="shared" si="4"/>
        <v>12</v>
      </c>
      <c r="N23" s="60">
        <f>VLOOKUP($A23,'Return Data'!$B$7:$R$2292,17,0)</f>
        <v>3.7886000000000002</v>
      </c>
      <c r="O23" s="61">
        <f t="shared" si="5"/>
        <v>10</v>
      </c>
      <c r="P23" s="60">
        <f>VLOOKUP($A23,'Return Data'!$B$7:$R$2292,14,0)</f>
        <v>6.1369999999999996</v>
      </c>
      <c r="Q23" s="61">
        <f t="shared" si="6"/>
        <v>10</v>
      </c>
      <c r="R23" s="60">
        <f>VLOOKUP($A23,'Return Data'!$B$7:$R$2292,16,0)</f>
        <v>9.6897000000000002</v>
      </c>
      <c r="S23" s="62">
        <f t="shared" si="7"/>
        <v>1</v>
      </c>
    </row>
    <row r="24" spans="1:19" x14ac:dyDescent="0.3">
      <c r="A24" s="77" t="s">
        <v>1291</v>
      </c>
      <c r="B24" s="59">
        <f>VLOOKUP($A24,'Return Data'!$B$7:$R$2292,3,0)</f>
        <v>44817</v>
      </c>
      <c r="C24" s="60">
        <f>VLOOKUP($A24,'Return Data'!$B$7:$R$2292,4,0)</f>
        <v>26.243099999999998</v>
      </c>
      <c r="D24" s="60">
        <f>VLOOKUP($A24,'Return Data'!$B$7:$R$2292,9,0)</f>
        <v>9.7356999999999996</v>
      </c>
      <c r="E24" s="61">
        <f t="shared" si="0"/>
        <v>15</v>
      </c>
      <c r="F24" s="60">
        <f>VLOOKUP($A24,'Return Data'!$B$7:$R$2292,10,0)</f>
        <v>9.4746000000000006</v>
      </c>
      <c r="G24" s="61">
        <f t="shared" si="1"/>
        <v>22</v>
      </c>
      <c r="H24" s="60">
        <f>VLOOKUP($A24,'Return Data'!$B$7:$R$2292,11,0)</f>
        <v>4.3311000000000002</v>
      </c>
      <c r="I24" s="61">
        <f t="shared" si="2"/>
        <v>12</v>
      </c>
      <c r="J24" s="60">
        <f>VLOOKUP($A24,'Return Data'!$B$7:$R$2292,12,0)</f>
        <v>2.5562</v>
      </c>
      <c r="K24" s="61">
        <f t="shared" si="3"/>
        <v>9</v>
      </c>
      <c r="L24" s="60">
        <f>VLOOKUP($A24,'Return Data'!$B$7:$R$2292,13,0)</f>
        <v>3.0013999999999998</v>
      </c>
      <c r="M24" s="61">
        <f t="shared" si="4"/>
        <v>5</v>
      </c>
      <c r="N24" s="60">
        <f>VLOOKUP($A24,'Return Data'!$B$7:$R$2292,17,0)</f>
        <v>4.4283000000000001</v>
      </c>
      <c r="O24" s="61">
        <f t="shared" si="5"/>
        <v>7</v>
      </c>
      <c r="P24" s="60">
        <f>VLOOKUP($A24,'Return Data'!$B$7:$R$2292,14,0)</f>
        <v>5.7750000000000004</v>
      </c>
      <c r="Q24" s="61">
        <f t="shared" si="6"/>
        <v>13</v>
      </c>
      <c r="R24" s="60">
        <f>VLOOKUP($A24,'Return Data'!$B$7:$R$2292,16,0)</f>
        <v>7.7826000000000004</v>
      </c>
      <c r="S24" s="62">
        <f t="shared" si="7"/>
        <v>16</v>
      </c>
    </row>
    <row r="25" spans="1:19" x14ac:dyDescent="0.3">
      <c r="A25" s="77" t="s">
        <v>1292</v>
      </c>
      <c r="B25" s="59">
        <f>VLOOKUP($A25,'Return Data'!$B$7:$R$2292,3,0)</f>
        <v>44817</v>
      </c>
      <c r="C25" s="60">
        <f>VLOOKUP($A25,'Return Data'!$B$7:$R$2292,4,0)</f>
        <v>55.843699999999998</v>
      </c>
      <c r="D25" s="60">
        <f>VLOOKUP($A25,'Return Data'!$B$7:$R$2292,9,0)</f>
        <v>21.989100000000001</v>
      </c>
      <c r="E25" s="61">
        <f t="shared" si="0"/>
        <v>2</v>
      </c>
      <c r="F25" s="60">
        <f>VLOOKUP($A25,'Return Data'!$B$7:$R$2292,10,0)</f>
        <v>13.3111</v>
      </c>
      <c r="G25" s="61">
        <f t="shared" si="1"/>
        <v>8</v>
      </c>
      <c r="H25" s="60">
        <f>VLOOKUP($A25,'Return Data'!$B$7:$R$2292,11,0)</f>
        <v>5.9154</v>
      </c>
      <c r="I25" s="61">
        <f t="shared" si="2"/>
        <v>2</v>
      </c>
      <c r="J25" s="60">
        <f>VLOOKUP($A25,'Return Data'!$B$7:$R$2292,12,0)</f>
        <v>4.3482000000000003</v>
      </c>
      <c r="K25" s="61">
        <f t="shared" si="3"/>
        <v>1</v>
      </c>
      <c r="L25" s="60">
        <f>VLOOKUP($A25,'Return Data'!$B$7:$R$2292,13,0)</f>
        <v>4.0392999999999999</v>
      </c>
      <c r="M25" s="61">
        <f t="shared" si="4"/>
        <v>1</v>
      </c>
      <c r="N25" s="60">
        <f>VLOOKUP($A25,'Return Data'!$B$7:$R$2292,17,0)</f>
        <v>4.8587999999999996</v>
      </c>
      <c r="O25" s="61">
        <f t="shared" si="5"/>
        <v>3</v>
      </c>
      <c r="P25" s="60">
        <f>VLOOKUP($A25,'Return Data'!$B$7:$R$2292,14,0)</f>
        <v>6.8379000000000003</v>
      </c>
      <c r="Q25" s="61">
        <f t="shared" si="6"/>
        <v>4</v>
      </c>
      <c r="R25" s="60">
        <f>VLOOKUP($A25,'Return Data'!$B$7:$R$2292,16,0)</f>
        <v>9.5145999999999997</v>
      </c>
      <c r="S25" s="62">
        <f t="shared" si="7"/>
        <v>2</v>
      </c>
    </row>
    <row r="26" spans="1:19" x14ac:dyDescent="0.3">
      <c r="A26" s="77" t="s">
        <v>1294</v>
      </c>
      <c r="B26" s="59">
        <f>VLOOKUP($A26,'Return Data'!$B$7:$R$2292,3,0)</f>
        <v>44817</v>
      </c>
      <c r="C26" s="60">
        <f>VLOOKUP($A26,'Return Data'!$B$7:$R$2292,4,0)</f>
        <v>69.669399999999996</v>
      </c>
      <c r="D26" s="60">
        <f>VLOOKUP($A26,'Return Data'!$B$7:$R$2292,9,0)</f>
        <v>8.9431999999999992</v>
      </c>
      <c r="E26" s="61">
        <f t="shared" si="0"/>
        <v>17</v>
      </c>
      <c r="F26" s="60">
        <f>VLOOKUP($A26,'Return Data'!$B$7:$R$2292,10,0)</f>
        <v>12.6927</v>
      </c>
      <c r="G26" s="61">
        <f t="shared" si="1"/>
        <v>11</v>
      </c>
      <c r="H26" s="60">
        <f>VLOOKUP($A26,'Return Data'!$B$7:$R$2292,11,0)</f>
        <v>5.3502999999999998</v>
      </c>
      <c r="I26" s="61">
        <f t="shared" si="2"/>
        <v>3</v>
      </c>
      <c r="J26" s="60">
        <f>VLOOKUP($A26,'Return Data'!$B$7:$R$2292,12,0)</f>
        <v>2.5766</v>
      </c>
      <c r="K26" s="61">
        <f t="shared" si="3"/>
        <v>8</v>
      </c>
      <c r="L26" s="60">
        <f>VLOOKUP($A26,'Return Data'!$B$7:$R$2292,13,0)</f>
        <v>2.7648000000000001</v>
      </c>
      <c r="M26" s="61">
        <f t="shared" si="4"/>
        <v>7</v>
      </c>
      <c r="N26" s="60">
        <f>VLOOKUP($A26,'Return Data'!$B$7:$R$2292,17,0)</f>
        <v>3.3121999999999998</v>
      </c>
      <c r="O26" s="61">
        <f t="shared" si="5"/>
        <v>19</v>
      </c>
      <c r="P26" s="60">
        <f>VLOOKUP($A26,'Return Data'!$B$7:$R$2292,14,0)</f>
        <v>5.2024999999999997</v>
      </c>
      <c r="Q26" s="61">
        <f t="shared" si="6"/>
        <v>19</v>
      </c>
      <c r="R26" s="60">
        <f>VLOOKUP($A26,'Return Data'!$B$7:$R$2292,16,0)</f>
        <v>8.1674000000000007</v>
      </c>
      <c r="S26" s="62">
        <f t="shared" si="7"/>
        <v>15</v>
      </c>
    </row>
    <row r="27" spans="1:19" x14ac:dyDescent="0.3">
      <c r="A27" s="77" t="s">
        <v>1296</v>
      </c>
      <c r="B27" s="59">
        <f>VLOOKUP($A27,'Return Data'!$B$7:$R$2292,3,0)</f>
        <v>44817</v>
      </c>
      <c r="C27" s="60">
        <f>VLOOKUP($A27,'Return Data'!$B$7:$R$2292,4,0)</f>
        <v>52.749400000000001</v>
      </c>
      <c r="D27" s="60">
        <f>VLOOKUP($A27,'Return Data'!$B$7:$R$2292,9,0)</f>
        <v>15.795500000000001</v>
      </c>
      <c r="E27" s="61">
        <f t="shared" si="0"/>
        <v>9</v>
      </c>
      <c r="F27" s="60">
        <f>VLOOKUP($A27,'Return Data'!$B$7:$R$2292,10,0)</f>
        <v>9.8262999999999998</v>
      </c>
      <c r="G27" s="61">
        <f t="shared" si="1"/>
        <v>20</v>
      </c>
      <c r="H27" s="60">
        <f>VLOOKUP($A27,'Return Data'!$B$7:$R$2292,11,0)</f>
        <v>4.9443000000000001</v>
      </c>
      <c r="I27" s="61">
        <f t="shared" si="2"/>
        <v>5</v>
      </c>
      <c r="J27" s="60">
        <f>VLOOKUP($A27,'Return Data'!$B$7:$R$2292,12,0)</f>
        <v>2.109</v>
      </c>
      <c r="K27" s="61">
        <f t="shared" si="3"/>
        <v>12</v>
      </c>
      <c r="L27" s="60">
        <f>VLOOKUP($A27,'Return Data'!$B$7:$R$2292,13,0)</f>
        <v>2.3018999999999998</v>
      </c>
      <c r="M27" s="61">
        <f t="shared" si="4"/>
        <v>14</v>
      </c>
      <c r="N27" s="60">
        <f>VLOOKUP($A27,'Return Data'!$B$7:$R$2292,17,0)</f>
        <v>3.3168000000000002</v>
      </c>
      <c r="O27" s="61">
        <f t="shared" si="5"/>
        <v>17</v>
      </c>
      <c r="P27" s="60">
        <f>VLOOKUP($A27,'Return Data'!$B$7:$R$2292,14,0)</f>
        <v>5.3436000000000003</v>
      </c>
      <c r="Q27" s="61">
        <f t="shared" si="6"/>
        <v>17</v>
      </c>
      <c r="R27" s="60">
        <f>VLOOKUP($A27,'Return Data'!$B$7:$R$2292,16,0)</f>
        <v>8.5305</v>
      </c>
      <c r="S27" s="62">
        <f t="shared" si="7"/>
        <v>11</v>
      </c>
    </row>
    <row r="28" spans="1:19" x14ac:dyDescent="0.3">
      <c r="A28" s="77" t="s">
        <v>828</v>
      </c>
      <c r="B28" s="59">
        <f>VLOOKUP($A28,'Return Data'!$B$7:$R$2292,3,0)</f>
        <v>44817</v>
      </c>
      <c r="C28" s="60">
        <f>VLOOKUP($A28,'Return Data'!$B$7:$R$2292,4,0)</f>
        <v>17.991099999999999</v>
      </c>
      <c r="D28" s="60">
        <f>VLOOKUP($A28,'Return Data'!$B$7:$R$2292,9,0)</f>
        <v>20.188800000000001</v>
      </c>
      <c r="E28" s="61">
        <f t="shared" si="0"/>
        <v>5</v>
      </c>
      <c r="F28" s="60">
        <f>VLOOKUP($A28,'Return Data'!$B$7:$R$2292,10,0)</f>
        <v>19.705200000000001</v>
      </c>
      <c r="G28" s="61">
        <f t="shared" si="1"/>
        <v>4</v>
      </c>
      <c r="H28" s="60">
        <f>VLOOKUP($A28,'Return Data'!$B$7:$R$2292,11,0)</f>
        <v>3.2949999999999999</v>
      </c>
      <c r="I28" s="61">
        <f t="shared" si="2"/>
        <v>18</v>
      </c>
      <c r="J28" s="60">
        <f>VLOOKUP($A28,'Return Data'!$B$7:$R$2292,12,0)</f>
        <v>-0.48180000000000001</v>
      </c>
      <c r="K28" s="61">
        <f t="shared" si="3"/>
        <v>24</v>
      </c>
      <c r="L28" s="60">
        <f>VLOOKUP($A28,'Return Data'!$B$7:$R$2292,13,0)</f>
        <v>-0.11940000000000001</v>
      </c>
      <c r="M28" s="61">
        <f t="shared" si="4"/>
        <v>24</v>
      </c>
      <c r="N28" s="60">
        <f>VLOOKUP($A28,'Return Data'!$B$7:$R$2292,17,0)</f>
        <v>1.7505999999999999</v>
      </c>
      <c r="O28" s="61">
        <f t="shared" si="5"/>
        <v>24</v>
      </c>
      <c r="P28" s="60">
        <f>VLOOKUP($A28,'Return Data'!$B$7:$R$2292,14,0)</f>
        <v>4.67</v>
      </c>
      <c r="Q28" s="61">
        <f t="shared" si="6"/>
        <v>23</v>
      </c>
      <c r="R28" s="60">
        <f>VLOOKUP($A28,'Return Data'!$B$7:$R$2292,16,0)</f>
        <v>7.6471999999999998</v>
      </c>
      <c r="S28" s="62">
        <f t="shared" si="7"/>
        <v>21</v>
      </c>
    </row>
    <row r="29" spans="1:19" x14ac:dyDescent="0.3">
      <c r="A29" s="77" t="s">
        <v>831</v>
      </c>
      <c r="B29" s="59">
        <f>VLOOKUP($A29,'Return Data'!$B$7:$R$2292,3,0)</f>
        <v>44817</v>
      </c>
      <c r="C29" s="60">
        <f>VLOOKUP($A29,'Return Data'!$B$7:$R$2292,4,0)</f>
        <v>20.226800000000001</v>
      </c>
      <c r="D29" s="60">
        <f>VLOOKUP($A29,'Return Data'!$B$7:$R$2292,9,0)</f>
        <v>21.4527</v>
      </c>
      <c r="E29" s="61">
        <f t="shared" si="0"/>
        <v>4</v>
      </c>
      <c r="F29" s="60">
        <f>VLOOKUP($A29,'Return Data'!$B$7:$R$2292,10,0)</f>
        <v>20.725899999999999</v>
      </c>
      <c r="G29" s="61">
        <f t="shared" si="1"/>
        <v>2</v>
      </c>
      <c r="H29" s="60">
        <f>VLOOKUP($A29,'Return Data'!$B$7:$R$2292,11,0)</f>
        <v>3.7502</v>
      </c>
      <c r="I29" s="61">
        <f t="shared" si="2"/>
        <v>15</v>
      </c>
      <c r="J29" s="60">
        <f>VLOOKUP($A29,'Return Data'!$B$7:$R$2292,12,0)</f>
        <v>0.5363</v>
      </c>
      <c r="K29" s="61">
        <f t="shared" si="3"/>
        <v>21</v>
      </c>
      <c r="L29" s="60">
        <f>VLOOKUP($A29,'Return Data'!$B$7:$R$2292,13,0)</f>
        <v>1.3524</v>
      </c>
      <c r="M29" s="61">
        <f t="shared" si="4"/>
        <v>21</v>
      </c>
      <c r="N29" s="60">
        <f>VLOOKUP($A29,'Return Data'!$B$7:$R$2292,17,0)</f>
        <v>3.7008999999999999</v>
      </c>
      <c r="O29" s="61">
        <f t="shared" si="5"/>
        <v>12</v>
      </c>
      <c r="P29" s="60">
        <f>VLOOKUP($A29,'Return Data'!$B$7:$R$2292,14,0)</f>
        <v>6.4101999999999997</v>
      </c>
      <c r="Q29" s="61">
        <f t="shared" si="6"/>
        <v>9</v>
      </c>
      <c r="R29" s="60">
        <f>VLOOKUP($A29,'Return Data'!$B$7:$R$2292,16,0)</f>
        <v>9.1946999999999992</v>
      </c>
      <c r="S29" s="62">
        <f t="shared" si="7"/>
        <v>4</v>
      </c>
    </row>
    <row r="30" spans="1:19" x14ac:dyDescent="0.3">
      <c r="A30" s="77" t="s">
        <v>832</v>
      </c>
      <c r="B30" s="59">
        <f>VLOOKUP($A30,'Return Data'!$B$7:$R$2292,3,0)</f>
        <v>44817</v>
      </c>
      <c r="C30" s="60">
        <f>VLOOKUP($A30,'Return Data'!$B$7:$R$2292,4,0)</f>
        <v>37.207700000000003</v>
      </c>
      <c r="D30" s="60">
        <f>VLOOKUP($A30,'Return Data'!$B$7:$R$2292,9,0)</f>
        <v>22.144300000000001</v>
      </c>
      <c r="E30" s="61">
        <f t="shared" si="0"/>
        <v>1</v>
      </c>
      <c r="F30" s="60">
        <f>VLOOKUP($A30,'Return Data'!$B$7:$R$2292,10,0)</f>
        <v>20.688700000000001</v>
      </c>
      <c r="G30" s="61">
        <f t="shared" si="1"/>
        <v>3</v>
      </c>
      <c r="H30" s="60">
        <f>VLOOKUP($A30,'Return Data'!$B$7:$R$2292,11,0)</f>
        <v>3.5497999999999998</v>
      </c>
      <c r="I30" s="61">
        <f t="shared" si="2"/>
        <v>16</v>
      </c>
      <c r="J30" s="60">
        <f>VLOOKUP($A30,'Return Data'!$B$7:$R$2292,12,0)</f>
        <v>0.30109999999999998</v>
      </c>
      <c r="K30" s="61">
        <f t="shared" si="3"/>
        <v>22</v>
      </c>
      <c r="L30" s="60">
        <f>VLOOKUP($A30,'Return Data'!$B$7:$R$2292,13,0)</f>
        <v>0.55649999999999999</v>
      </c>
      <c r="M30" s="61">
        <f t="shared" si="4"/>
        <v>23</v>
      </c>
      <c r="N30" s="60">
        <f>VLOOKUP($A30,'Return Data'!$B$7:$R$2292,17,0)</f>
        <v>3.0903999999999998</v>
      </c>
      <c r="O30" s="61">
        <f t="shared" si="5"/>
        <v>22</v>
      </c>
      <c r="P30" s="60">
        <f>VLOOKUP($A30,'Return Data'!$B$7:$R$2292,14,0)</f>
        <v>5.7560000000000002</v>
      </c>
      <c r="Q30" s="61">
        <f t="shared" si="6"/>
        <v>14</v>
      </c>
      <c r="R30" s="60">
        <f>VLOOKUP($A30,'Return Data'!$B$7:$R$2292,16,0)</f>
        <v>9.2805</v>
      </c>
      <c r="S30" s="62">
        <f t="shared" si="7"/>
        <v>3</v>
      </c>
    </row>
    <row r="31" spans="1:19" x14ac:dyDescent="0.3">
      <c r="A31" s="77" t="s">
        <v>834</v>
      </c>
      <c r="B31" s="59">
        <f>VLOOKUP($A31,'Return Data'!$B$7:$R$2292,3,0)</f>
        <v>44817</v>
      </c>
      <c r="C31" s="60">
        <f>VLOOKUP($A31,'Return Data'!$B$7:$R$2292,4,0)</f>
        <v>53.190800000000003</v>
      </c>
      <c r="D31" s="60">
        <f>VLOOKUP($A31,'Return Data'!$B$7:$R$2292,9,0)</f>
        <v>21.6433</v>
      </c>
      <c r="E31" s="61">
        <f t="shared" si="0"/>
        <v>3</v>
      </c>
      <c r="F31" s="60">
        <f>VLOOKUP($A31,'Return Data'!$B$7:$R$2292,10,0)</f>
        <v>21.2181</v>
      </c>
      <c r="G31" s="61">
        <f t="shared" si="1"/>
        <v>1</v>
      </c>
      <c r="H31" s="60">
        <f>VLOOKUP($A31,'Return Data'!$B$7:$R$2292,11,0)</f>
        <v>4.7268999999999997</v>
      </c>
      <c r="I31" s="61">
        <f t="shared" si="2"/>
        <v>7</v>
      </c>
      <c r="J31" s="60">
        <f>VLOOKUP($A31,'Return Data'!$B$7:$R$2292,12,0)</f>
        <v>1.0022</v>
      </c>
      <c r="K31" s="61">
        <f t="shared" si="3"/>
        <v>19</v>
      </c>
      <c r="L31" s="60">
        <f>VLOOKUP($A31,'Return Data'!$B$7:$R$2292,13,0)</f>
        <v>1.8320000000000001</v>
      </c>
      <c r="M31" s="61">
        <f t="shared" si="4"/>
        <v>18</v>
      </c>
      <c r="N31" s="60">
        <f>VLOOKUP($A31,'Return Data'!$B$7:$R$2292,17,0)</f>
        <v>3.6253000000000002</v>
      </c>
      <c r="O31" s="61">
        <f t="shared" si="5"/>
        <v>14</v>
      </c>
      <c r="P31" s="60">
        <f>VLOOKUP($A31,'Return Data'!$B$7:$R$2292,14,0)</f>
        <v>5.7229000000000001</v>
      </c>
      <c r="Q31" s="61">
        <f t="shared" si="6"/>
        <v>15</v>
      </c>
      <c r="R31" s="60">
        <f>VLOOKUP($A31,'Return Data'!$B$7:$R$2292,16,0)</f>
        <v>9.1532999999999998</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12.919833333333335</v>
      </c>
      <c r="E33" s="83"/>
      <c r="F33" s="84">
        <f>AVERAGE(F8:F31)</f>
        <v>13.191141666666667</v>
      </c>
      <c r="G33" s="83"/>
      <c r="H33" s="84">
        <f>AVERAGE(H8:H31)</f>
        <v>4.0105166666666685</v>
      </c>
      <c r="I33" s="83"/>
      <c r="J33" s="84">
        <f>AVERAGE(J8:J31)</f>
        <v>1.866125</v>
      </c>
      <c r="K33" s="83"/>
      <c r="L33" s="84">
        <f>AVERAGE(L8:L31)</f>
        <v>2.2669166666666665</v>
      </c>
      <c r="M33" s="83"/>
      <c r="N33" s="84">
        <f>AVERAGE(N8:N31)</f>
        <v>3.8121708333333335</v>
      </c>
      <c r="O33" s="83"/>
      <c r="P33" s="84">
        <f>AVERAGE(P8:P31)</f>
        <v>5.8789750000000005</v>
      </c>
      <c r="Q33" s="83"/>
      <c r="R33" s="84">
        <f>AVERAGE(R8:R31)</f>
        <v>8.3830416666666654</v>
      </c>
      <c r="S33" s="85"/>
    </row>
    <row r="34" spans="1:19" x14ac:dyDescent="0.3">
      <c r="A34" s="82" t="s">
        <v>28</v>
      </c>
      <c r="B34" s="83"/>
      <c r="C34" s="83"/>
      <c r="D34" s="84">
        <f>MIN(D8:D31)</f>
        <v>4.3087</v>
      </c>
      <c r="E34" s="83"/>
      <c r="F34" s="84">
        <f>MIN(F8:F31)</f>
        <v>8.3117999999999999</v>
      </c>
      <c r="G34" s="83"/>
      <c r="H34" s="84">
        <f>MIN(H8:H31)</f>
        <v>0.49790000000000001</v>
      </c>
      <c r="I34" s="83"/>
      <c r="J34" s="84">
        <f>MIN(J8:J31)</f>
        <v>-0.48180000000000001</v>
      </c>
      <c r="K34" s="83"/>
      <c r="L34" s="84">
        <f>MIN(L8:L31)</f>
        <v>-0.11940000000000001</v>
      </c>
      <c r="M34" s="83"/>
      <c r="N34" s="84">
        <f>MIN(N8:N31)</f>
        <v>1.7505999999999999</v>
      </c>
      <c r="O34" s="83"/>
      <c r="P34" s="84">
        <f>MIN(P8:P31)</f>
        <v>4.3167</v>
      </c>
      <c r="Q34" s="83"/>
      <c r="R34" s="84">
        <f>MIN(R8:R31)</f>
        <v>6.7049000000000003</v>
      </c>
      <c r="S34" s="85"/>
    </row>
    <row r="35" spans="1:19" ht="15" thickBot="1" x14ac:dyDescent="0.35">
      <c r="A35" s="86" t="s">
        <v>29</v>
      </c>
      <c r="B35" s="87"/>
      <c r="C35" s="87"/>
      <c r="D35" s="88">
        <f>MAX(D8:D31)</f>
        <v>22.144300000000001</v>
      </c>
      <c r="E35" s="87"/>
      <c r="F35" s="88">
        <f>MAX(F8:F31)</f>
        <v>21.2181</v>
      </c>
      <c r="G35" s="87"/>
      <c r="H35" s="88">
        <f>MAX(H8:H31)</f>
        <v>6.8974000000000002</v>
      </c>
      <c r="I35" s="87"/>
      <c r="J35" s="88">
        <f>MAX(J8:J31)</f>
        <v>4.3482000000000003</v>
      </c>
      <c r="K35" s="87"/>
      <c r="L35" s="88">
        <f>MAX(L8:L31)</f>
        <v>4.0392999999999999</v>
      </c>
      <c r="M35" s="87"/>
      <c r="N35" s="88">
        <f>MAX(N8:N31)</f>
        <v>5.6597999999999997</v>
      </c>
      <c r="O35" s="87"/>
      <c r="P35" s="88">
        <f>MAX(P8:P31)</f>
        <v>7.3947000000000003</v>
      </c>
      <c r="Q35" s="87"/>
      <c r="R35" s="88">
        <f>MAX(R8:R31)</f>
        <v>9.6897000000000002</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44817</v>
      </c>
      <c r="C8" s="60">
        <f>VLOOKUP($A8,'Return Data'!$B$7:$R$2292,4,0)</f>
        <v>66.433599999999998</v>
      </c>
      <c r="D8" s="60">
        <f>VLOOKUP($A8,'Return Data'!$B$7:$R$2292,9,0)</f>
        <v>6.0289999999999999</v>
      </c>
      <c r="E8" s="61">
        <f t="shared" ref="E8:E34" si="0">RANK(D8,D$8:D$34,0)</f>
        <v>23</v>
      </c>
      <c r="F8" s="60">
        <f>VLOOKUP($A8,'Return Data'!$B$7:$R$2292,10,0)</f>
        <v>11.463800000000001</v>
      </c>
      <c r="G8" s="61">
        <f t="shared" ref="G8:G34" si="1">RANK(F8,F$8:F$34,0)</f>
        <v>16</v>
      </c>
      <c r="H8" s="60">
        <f>VLOOKUP($A8,'Return Data'!$B$7:$R$2292,11,0)</f>
        <v>1.4207000000000001</v>
      </c>
      <c r="I8" s="61">
        <f t="shared" ref="I8:I34" si="2">RANK(H8,H$8:H$34,0)</f>
        <v>26</v>
      </c>
      <c r="J8" s="60">
        <f>VLOOKUP($A8,'Return Data'!$B$7:$R$2292,12,0)</f>
        <v>0.67600000000000005</v>
      </c>
      <c r="K8" s="61">
        <f t="shared" ref="K8:K34" si="3">RANK(J8,J$8:J$34,0)</f>
        <v>18</v>
      </c>
      <c r="L8" s="60">
        <f>VLOOKUP($A8,'Return Data'!$B$7:$R$2292,13,0)</f>
        <v>1.5542</v>
      </c>
      <c r="M8" s="61">
        <f t="shared" ref="M8:M34" si="4">RANK(L8,L$8:L$34,0)</f>
        <v>13</v>
      </c>
      <c r="N8" s="60">
        <f>VLOOKUP($A8,'Return Data'!$B$7:$R$2292,17,0)</f>
        <v>3.6547000000000001</v>
      </c>
      <c r="O8" s="61">
        <f t="shared" ref="O8:O34" si="5">RANK(N8,N$8:N$34,0)</f>
        <v>6</v>
      </c>
      <c r="P8" s="60">
        <f>VLOOKUP($A8,'Return Data'!$B$7:$R$2292,14,0)</f>
        <v>5.7739000000000003</v>
      </c>
      <c r="Q8" s="61">
        <f t="shared" ref="Q8:Q34" si="6">RANK(P8,P$8:P$34,0)</f>
        <v>8</v>
      </c>
      <c r="R8" s="60">
        <f>VLOOKUP($A8,'Return Data'!$B$7:$R$2292,16,0)</f>
        <v>8.6050000000000004</v>
      </c>
      <c r="S8" s="62">
        <f t="shared" ref="S8:S34" si="7">RANK(R8,R$8:R$34,0)</f>
        <v>5</v>
      </c>
    </row>
    <row r="9" spans="1:19" x14ac:dyDescent="0.3">
      <c r="A9" s="77" t="s">
        <v>1265</v>
      </c>
      <c r="B9" s="59">
        <f>VLOOKUP($A9,'Return Data'!$B$7:$R$2292,3,0)</f>
        <v>44817</v>
      </c>
      <c r="C9" s="60">
        <f>VLOOKUP($A9,'Return Data'!$B$7:$R$2292,4,0)</f>
        <v>20.7743</v>
      </c>
      <c r="D9" s="60">
        <f>VLOOKUP($A9,'Return Data'!$B$7:$R$2292,9,0)</f>
        <v>13.460599999999999</v>
      </c>
      <c r="E9" s="61">
        <f t="shared" si="0"/>
        <v>14</v>
      </c>
      <c r="F9" s="60">
        <f>VLOOKUP($A9,'Return Data'!$B$7:$R$2292,10,0)</f>
        <v>11.9452</v>
      </c>
      <c r="G9" s="61">
        <f t="shared" si="1"/>
        <v>14</v>
      </c>
      <c r="H9" s="60">
        <f>VLOOKUP($A9,'Return Data'!$B$7:$R$2292,11,0)</f>
        <v>4.2590000000000003</v>
      </c>
      <c r="I9" s="61">
        <f t="shared" si="2"/>
        <v>9</v>
      </c>
      <c r="J9" s="60">
        <f>VLOOKUP($A9,'Return Data'!$B$7:$R$2292,12,0)</f>
        <v>2.2098</v>
      </c>
      <c r="K9" s="61">
        <f t="shared" si="3"/>
        <v>3</v>
      </c>
      <c r="L9" s="60">
        <f>VLOOKUP($A9,'Return Data'!$B$7:$R$2292,13,0)</f>
        <v>2.4110999999999998</v>
      </c>
      <c r="M9" s="61">
        <f t="shared" si="4"/>
        <v>4</v>
      </c>
      <c r="N9" s="60">
        <f>VLOOKUP($A9,'Return Data'!$B$7:$R$2292,17,0)</f>
        <v>3.8624999999999998</v>
      </c>
      <c r="O9" s="61">
        <f t="shared" si="5"/>
        <v>5</v>
      </c>
      <c r="P9" s="60">
        <f>VLOOKUP($A9,'Return Data'!$B$7:$R$2292,14,0)</f>
        <v>6.1597999999999997</v>
      </c>
      <c r="Q9" s="61">
        <f t="shared" si="6"/>
        <v>6</v>
      </c>
      <c r="R9" s="60">
        <f>VLOOKUP($A9,'Return Data'!$B$7:$R$2292,16,0)</f>
        <v>7.1086</v>
      </c>
      <c r="S9" s="62">
        <f t="shared" si="7"/>
        <v>19</v>
      </c>
    </row>
    <row r="10" spans="1:19" x14ac:dyDescent="0.3">
      <c r="A10" s="77" t="s">
        <v>2005</v>
      </c>
      <c r="B10" s="59">
        <f>VLOOKUP($A10,'Return Data'!$B$7:$R$2292,3,0)</f>
        <v>44817</v>
      </c>
      <c r="C10" s="60">
        <f>VLOOKUP($A10,'Return Data'!$B$7:$R$2292,4,0)</f>
        <v>34.198999999999998</v>
      </c>
      <c r="D10" s="60">
        <f>VLOOKUP($A10,'Return Data'!$B$7:$R$2292,9,0)</f>
        <v>7.2803000000000004</v>
      </c>
      <c r="E10" s="61">
        <f t="shared" si="0"/>
        <v>22</v>
      </c>
      <c r="F10" s="60">
        <f>VLOOKUP($A10,'Return Data'!$B$7:$R$2292,10,0)</f>
        <v>9.8560999999999996</v>
      </c>
      <c r="G10" s="61">
        <f t="shared" si="1"/>
        <v>22</v>
      </c>
      <c r="H10" s="60">
        <f>VLOOKUP($A10,'Return Data'!$B$7:$R$2292,11,0)</f>
        <v>1.4907999999999999</v>
      </c>
      <c r="I10" s="61">
        <f t="shared" si="2"/>
        <v>25</v>
      </c>
      <c r="J10" s="60">
        <f>VLOOKUP($A10,'Return Data'!$B$7:$R$2292,12,0)</f>
        <v>-0.4778</v>
      </c>
      <c r="K10" s="61">
        <f t="shared" si="3"/>
        <v>26</v>
      </c>
      <c r="L10" s="60">
        <f>VLOOKUP($A10,'Return Data'!$B$7:$R$2292,13,0)</f>
        <v>0.48220000000000002</v>
      </c>
      <c r="M10" s="61">
        <f t="shared" si="4"/>
        <v>24</v>
      </c>
      <c r="N10" s="60">
        <f>VLOOKUP($A10,'Return Data'!$B$7:$R$2292,17,0)</f>
        <v>2.3885000000000001</v>
      </c>
      <c r="O10" s="61">
        <f t="shared" si="5"/>
        <v>24</v>
      </c>
      <c r="P10" s="60">
        <f>VLOOKUP($A10,'Return Data'!$B$7:$R$2292,14,0)</f>
        <v>4.2011000000000003</v>
      </c>
      <c r="Q10" s="61">
        <f t="shared" si="6"/>
        <v>24</v>
      </c>
      <c r="R10" s="60">
        <f>VLOOKUP($A10,'Return Data'!$B$7:$R$2292,16,0)</f>
        <v>6.1829000000000001</v>
      </c>
      <c r="S10" s="62">
        <f t="shared" si="7"/>
        <v>24</v>
      </c>
    </row>
    <row r="11" spans="1:19" x14ac:dyDescent="0.3">
      <c r="A11" s="77" t="s">
        <v>1879</v>
      </c>
      <c r="B11" s="59">
        <f>VLOOKUP($A11,'Return Data'!$B$7:$R$2292,3,0)</f>
        <v>44817</v>
      </c>
      <c r="C11" s="60">
        <f>VLOOKUP($A11,'Return Data'!$B$7:$R$2292,4,0)</f>
        <v>62.164099999999998</v>
      </c>
      <c r="D11" s="60">
        <f>VLOOKUP($A11,'Return Data'!$B$7:$R$2292,9,0)</f>
        <v>4.8943000000000003</v>
      </c>
      <c r="E11" s="61">
        <f t="shared" si="0"/>
        <v>24</v>
      </c>
      <c r="F11" s="60">
        <f>VLOOKUP($A11,'Return Data'!$B$7:$R$2292,10,0)</f>
        <v>10.617000000000001</v>
      </c>
      <c r="G11" s="61">
        <f t="shared" si="1"/>
        <v>21</v>
      </c>
      <c r="H11" s="60">
        <f>VLOOKUP($A11,'Return Data'!$B$7:$R$2292,11,0)</f>
        <v>2.3706</v>
      </c>
      <c r="I11" s="61">
        <f t="shared" si="2"/>
        <v>23</v>
      </c>
      <c r="J11" s="60">
        <f>VLOOKUP($A11,'Return Data'!$B$7:$R$2292,12,0)</f>
        <v>1.3512</v>
      </c>
      <c r="K11" s="61">
        <f t="shared" si="3"/>
        <v>12</v>
      </c>
      <c r="L11" s="60">
        <f>VLOOKUP($A11,'Return Data'!$B$7:$R$2292,13,0)</f>
        <v>1.8004</v>
      </c>
      <c r="M11" s="61">
        <f t="shared" si="4"/>
        <v>10</v>
      </c>
      <c r="N11" s="60">
        <f>VLOOKUP($A11,'Return Data'!$B$7:$R$2292,17,0)</f>
        <v>2.7957999999999998</v>
      </c>
      <c r="O11" s="61">
        <f t="shared" si="5"/>
        <v>17</v>
      </c>
      <c r="P11" s="60">
        <f>VLOOKUP($A11,'Return Data'!$B$7:$R$2292,14,0)</f>
        <v>4.5408999999999997</v>
      </c>
      <c r="Q11" s="61">
        <f t="shared" si="6"/>
        <v>20</v>
      </c>
      <c r="R11" s="60">
        <f>VLOOKUP($A11,'Return Data'!$B$7:$R$2292,16,0)</f>
        <v>8.3732000000000006</v>
      </c>
      <c r="S11" s="62">
        <f t="shared" si="7"/>
        <v>9</v>
      </c>
    </row>
    <row r="12" spans="1:19" x14ac:dyDescent="0.3">
      <c r="A12" s="77" t="s">
        <v>1267</v>
      </c>
      <c r="B12" s="59">
        <f>VLOOKUP($A12,'Return Data'!$B$7:$R$2292,3,0)</f>
        <v>44817</v>
      </c>
      <c r="C12" s="60">
        <f>VLOOKUP($A12,'Return Data'!$B$7:$R$2292,4,0)</f>
        <v>77.5334</v>
      </c>
      <c r="D12" s="60">
        <f>VLOOKUP($A12,'Return Data'!$B$7:$R$2292,9,0)</f>
        <v>11.465400000000001</v>
      </c>
      <c r="E12" s="61">
        <f t="shared" si="0"/>
        <v>15</v>
      </c>
      <c r="F12" s="60">
        <f>VLOOKUP($A12,'Return Data'!$B$7:$R$2292,10,0)</f>
        <v>10.8363</v>
      </c>
      <c r="G12" s="61">
        <f t="shared" si="1"/>
        <v>19</v>
      </c>
      <c r="H12" s="60">
        <f>VLOOKUP($A12,'Return Data'!$B$7:$R$2292,11,0)</f>
        <v>3.8180000000000001</v>
      </c>
      <c r="I12" s="61">
        <f t="shared" si="2"/>
        <v>10</v>
      </c>
      <c r="J12" s="60">
        <f>VLOOKUP($A12,'Return Data'!$B$7:$R$2292,12,0)</f>
        <v>2.0727000000000002</v>
      </c>
      <c r="K12" s="61">
        <f t="shared" si="3"/>
        <v>5</v>
      </c>
      <c r="L12" s="60">
        <f>VLOOKUP($A12,'Return Data'!$B$7:$R$2292,13,0)</f>
        <v>2.444</v>
      </c>
      <c r="M12" s="61">
        <f t="shared" si="4"/>
        <v>3</v>
      </c>
      <c r="N12" s="60">
        <f>VLOOKUP($A12,'Return Data'!$B$7:$R$2292,17,0)</f>
        <v>4.0190999999999999</v>
      </c>
      <c r="O12" s="61">
        <f t="shared" si="5"/>
        <v>4</v>
      </c>
      <c r="P12" s="60">
        <f>VLOOKUP($A12,'Return Data'!$B$7:$R$2292,14,0)</f>
        <v>6.4169</v>
      </c>
      <c r="Q12" s="61">
        <f t="shared" si="6"/>
        <v>3</v>
      </c>
      <c r="R12" s="60">
        <f>VLOOKUP($A12,'Return Data'!$B$7:$R$2292,16,0)</f>
        <v>9.3262</v>
      </c>
      <c r="S12" s="62">
        <f t="shared" si="7"/>
        <v>2</v>
      </c>
    </row>
    <row r="13" spans="1:19" x14ac:dyDescent="0.3">
      <c r="A13" s="77" t="s">
        <v>1269</v>
      </c>
      <c r="B13" s="59">
        <f>VLOOKUP($A13,'Return Data'!$B$7:$R$2292,3,0)</f>
        <v>44817</v>
      </c>
      <c r="C13" s="60">
        <f>VLOOKUP($A13,'Return Data'!$B$7:$R$2292,4,0)</f>
        <v>20.181899999999999</v>
      </c>
      <c r="D13" s="60">
        <f>VLOOKUP($A13,'Return Data'!$B$7:$R$2292,9,0)</f>
        <v>14.462999999999999</v>
      </c>
      <c r="E13" s="61">
        <f t="shared" si="0"/>
        <v>13</v>
      </c>
      <c r="F13" s="60">
        <f>VLOOKUP($A13,'Return Data'!$B$7:$R$2292,10,0)</f>
        <v>13.226100000000001</v>
      </c>
      <c r="G13" s="61">
        <f t="shared" si="1"/>
        <v>10</v>
      </c>
      <c r="H13" s="60">
        <f>VLOOKUP($A13,'Return Data'!$B$7:$R$2292,11,0)</f>
        <v>3.5287000000000002</v>
      </c>
      <c r="I13" s="61">
        <f t="shared" si="2"/>
        <v>13</v>
      </c>
      <c r="J13" s="60">
        <f>VLOOKUP($A13,'Return Data'!$B$7:$R$2292,12,0)</f>
        <v>2.3967999999999998</v>
      </c>
      <c r="K13" s="61">
        <f t="shared" si="3"/>
        <v>2</v>
      </c>
      <c r="L13" s="60">
        <f>VLOOKUP($A13,'Return Data'!$B$7:$R$2292,13,0)</f>
        <v>2.3506</v>
      </c>
      <c r="M13" s="61">
        <f t="shared" si="4"/>
        <v>5</v>
      </c>
      <c r="N13" s="60">
        <f>VLOOKUP($A13,'Return Data'!$B$7:$R$2292,17,0)</f>
        <v>4.9785000000000004</v>
      </c>
      <c r="O13" s="61">
        <f t="shared" si="5"/>
        <v>1</v>
      </c>
      <c r="P13" s="60">
        <f>VLOOKUP($A13,'Return Data'!$B$7:$R$2292,14,0)</f>
        <v>6.5627000000000004</v>
      </c>
      <c r="Q13" s="61">
        <f t="shared" si="6"/>
        <v>2</v>
      </c>
      <c r="R13" s="60">
        <f>VLOOKUP($A13,'Return Data'!$B$7:$R$2292,16,0)</f>
        <v>8.5219000000000005</v>
      </c>
      <c r="S13" s="62">
        <f t="shared" si="7"/>
        <v>6</v>
      </c>
    </row>
    <row r="14" spans="1:19" x14ac:dyDescent="0.3">
      <c r="A14" s="77" t="s">
        <v>1270</v>
      </c>
      <c r="B14" s="59">
        <f>VLOOKUP($A14,'Return Data'!$B$7:$R$2292,3,0)</f>
        <v>44817</v>
      </c>
      <c r="C14" s="60">
        <f>VLOOKUP($A14,'Return Data'!$B$7:$R$2292,4,0)</f>
        <v>49.417099999999998</v>
      </c>
      <c r="D14" s="60">
        <f>VLOOKUP($A14,'Return Data'!$B$7:$R$2292,9,0)</f>
        <v>4.8376000000000001</v>
      </c>
      <c r="E14" s="61">
        <f t="shared" si="0"/>
        <v>25</v>
      </c>
      <c r="F14" s="60">
        <f>VLOOKUP($A14,'Return Data'!$B$7:$R$2292,10,0)</f>
        <v>10.624000000000001</v>
      </c>
      <c r="G14" s="61">
        <f t="shared" si="1"/>
        <v>20</v>
      </c>
      <c r="H14" s="60">
        <f>VLOOKUP($A14,'Return Data'!$B$7:$R$2292,11,0)</f>
        <v>2.7248999999999999</v>
      </c>
      <c r="I14" s="61">
        <f t="shared" si="2"/>
        <v>22</v>
      </c>
      <c r="J14" s="60">
        <f>VLOOKUP($A14,'Return Data'!$B$7:$R$2292,12,0)</f>
        <v>2.1597</v>
      </c>
      <c r="K14" s="61">
        <f t="shared" si="3"/>
        <v>4</v>
      </c>
      <c r="L14" s="60">
        <f>VLOOKUP($A14,'Return Data'!$B$7:$R$2292,13,0)</f>
        <v>2.1732</v>
      </c>
      <c r="M14" s="61">
        <f t="shared" si="4"/>
        <v>6</v>
      </c>
      <c r="N14" s="60">
        <f>VLOOKUP($A14,'Return Data'!$B$7:$R$2292,17,0)</f>
        <v>2.8601999999999999</v>
      </c>
      <c r="O14" s="61">
        <f t="shared" si="5"/>
        <v>16</v>
      </c>
      <c r="P14" s="60">
        <f>VLOOKUP($A14,'Return Data'!$B$7:$R$2292,14,0)</f>
        <v>4.2363</v>
      </c>
      <c r="Q14" s="61">
        <f t="shared" si="6"/>
        <v>23</v>
      </c>
      <c r="R14" s="60">
        <f>VLOOKUP($A14,'Return Data'!$B$7:$R$2292,16,0)</f>
        <v>7.9916999999999998</v>
      </c>
      <c r="S14" s="62">
        <f t="shared" si="7"/>
        <v>12</v>
      </c>
    </row>
    <row r="15" spans="1:19" x14ac:dyDescent="0.3">
      <c r="A15" s="77" t="s">
        <v>1272</v>
      </c>
      <c r="B15" s="59">
        <f>VLOOKUP($A15,'Return Data'!$B$7:$R$2292,3,0)</f>
        <v>44817</v>
      </c>
      <c r="C15" s="60">
        <f>VLOOKUP($A15,'Return Data'!$B$7:$R$2292,4,0)</f>
        <v>45.1892</v>
      </c>
      <c r="D15" s="60">
        <f>VLOOKUP($A15,'Return Data'!$B$7:$R$2292,9,0)</f>
        <v>9.3214000000000006</v>
      </c>
      <c r="E15" s="61">
        <f t="shared" si="0"/>
        <v>17</v>
      </c>
      <c r="F15" s="60">
        <f>VLOOKUP($A15,'Return Data'!$B$7:$R$2292,10,0)</f>
        <v>11.454700000000001</v>
      </c>
      <c r="G15" s="61">
        <f t="shared" si="1"/>
        <v>17</v>
      </c>
      <c r="H15" s="60">
        <f>VLOOKUP($A15,'Return Data'!$B$7:$R$2292,11,0)</f>
        <v>2.3012999999999999</v>
      </c>
      <c r="I15" s="61">
        <f t="shared" si="2"/>
        <v>24</v>
      </c>
      <c r="J15" s="60">
        <f>VLOOKUP($A15,'Return Data'!$B$7:$R$2292,12,0)</f>
        <v>0.3049</v>
      </c>
      <c r="K15" s="61">
        <f t="shared" si="3"/>
        <v>22</v>
      </c>
      <c r="L15" s="60">
        <f>VLOOKUP($A15,'Return Data'!$B$7:$R$2292,13,0)</f>
        <v>1.3661000000000001</v>
      </c>
      <c r="M15" s="61">
        <f t="shared" si="4"/>
        <v>17</v>
      </c>
      <c r="N15" s="60">
        <f>VLOOKUP($A15,'Return Data'!$B$7:$R$2292,17,0)</f>
        <v>3.0369000000000002</v>
      </c>
      <c r="O15" s="61">
        <f t="shared" si="5"/>
        <v>13</v>
      </c>
      <c r="P15" s="60">
        <f>VLOOKUP($A15,'Return Data'!$B$7:$R$2292,14,0)</f>
        <v>4.9149000000000003</v>
      </c>
      <c r="Q15" s="61">
        <f t="shared" si="6"/>
        <v>15</v>
      </c>
      <c r="R15" s="60">
        <f>VLOOKUP($A15,'Return Data'!$B$7:$R$2292,16,0)</f>
        <v>7.3914999999999997</v>
      </c>
      <c r="S15" s="62">
        <f t="shared" si="7"/>
        <v>17</v>
      </c>
    </row>
    <row r="16" spans="1:19" x14ac:dyDescent="0.3">
      <c r="A16" s="77" t="s">
        <v>1274</v>
      </c>
      <c r="B16" s="59">
        <f>VLOOKUP($A16,'Return Data'!$B$7:$R$2292,3,0)</f>
        <v>44817</v>
      </c>
      <c r="C16" s="60">
        <f>VLOOKUP($A16,'Return Data'!$B$7:$R$2292,4,0)</f>
        <v>82.697800000000001</v>
      </c>
      <c r="D16" s="60">
        <f>VLOOKUP($A16,'Return Data'!$B$7:$R$2292,9,0)</f>
        <v>19.434000000000001</v>
      </c>
      <c r="E16" s="61">
        <f t="shared" si="0"/>
        <v>8</v>
      </c>
      <c r="F16" s="60">
        <f>VLOOKUP($A16,'Return Data'!$B$7:$R$2292,10,0)</f>
        <v>13.7798</v>
      </c>
      <c r="G16" s="61">
        <f t="shared" si="1"/>
        <v>9</v>
      </c>
      <c r="H16" s="60">
        <f>VLOOKUP($A16,'Return Data'!$B$7:$R$2292,11,0)</f>
        <v>6.2977999999999996</v>
      </c>
      <c r="I16" s="61">
        <f t="shared" si="2"/>
        <v>1</v>
      </c>
      <c r="J16" s="60">
        <f>VLOOKUP($A16,'Return Data'!$B$7:$R$2292,12,0)</f>
        <v>2.0358000000000001</v>
      </c>
      <c r="K16" s="61">
        <f t="shared" si="3"/>
        <v>6</v>
      </c>
      <c r="L16" s="60">
        <f>VLOOKUP($A16,'Return Data'!$B$7:$R$2292,13,0)</f>
        <v>2.8542999999999998</v>
      </c>
      <c r="M16" s="61">
        <f t="shared" si="4"/>
        <v>2</v>
      </c>
      <c r="N16" s="60">
        <f>VLOOKUP($A16,'Return Data'!$B$7:$R$2292,17,0)</f>
        <v>4.4545000000000003</v>
      </c>
      <c r="O16" s="61">
        <f t="shared" si="5"/>
        <v>2</v>
      </c>
      <c r="P16" s="60">
        <f>VLOOKUP($A16,'Return Data'!$B$7:$R$2292,14,0)</f>
        <v>6.8019999999999996</v>
      </c>
      <c r="Q16" s="61">
        <f t="shared" si="6"/>
        <v>1</v>
      </c>
      <c r="R16" s="60">
        <f>VLOOKUP($A16,'Return Data'!$B$7:$R$2292,16,0)</f>
        <v>9.5832999999999995</v>
      </c>
      <c r="S16" s="62">
        <f t="shared" si="7"/>
        <v>1</v>
      </c>
    </row>
    <row r="17" spans="1:19" x14ac:dyDescent="0.3">
      <c r="A17" s="77" t="s">
        <v>1276</v>
      </c>
      <c r="B17" s="59">
        <f>VLOOKUP($A17,'Return Data'!$B$7:$R$2292,3,0)</f>
        <v>44817</v>
      </c>
      <c r="C17" s="60">
        <f>VLOOKUP($A17,'Return Data'!$B$7:$R$2292,4,0)</f>
        <v>17.662800000000001</v>
      </c>
      <c r="D17" s="60">
        <f>VLOOKUP($A17,'Return Data'!$B$7:$R$2292,9,0)</f>
        <v>8.5426000000000002</v>
      </c>
      <c r="E17" s="61">
        <f t="shared" si="0"/>
        <v>19</v>
      </c>
      <c r="F17" s="60">
        <f>VLOOKUP($A17,'Return Data'!$B$7:$R$2292,10,0)</f>
        <v>14.4909</v>
      </c>
      <c r="G17" s="61">
        <f t="shared" si="1"/>
        <v>8</v>
      </c>
      <c r="H17" s="60">
        <f>VLOOKUP($A17,'Return Data'!$B$7:$R$2292,11,0)</f>
        <v>3.7326999999999999</v>
      </c>
      <c r="I17" s="61">
        <f t="shared" si="2"/>
        <v>11</v>
      </c>
      <c r="J17" s="60">
        <f>VLOOKUP($A17,'Return Data'!$B$7:$R$2292,12,0)</f>
        <v>0.78059999999999996</v>
      </c>
      <c r="K17" s="61">
        <f t="shared" si="3"/>
        <v>16</v>
      </c>
      <c r="L17" s="60">
        <f>VLOOKUP($A17,'Return Data'!$B$7:$R$2292,13,0)</f>
        <v>1.2002999999999999</v>
      </c>
      <c r="M17" s="61">
        <f t="shared" si="4"/>
        <v>18</v>
      </c>
      <c r="N17" s="60">
        <f>VLOOKUP($A17,'Return Data'!$B$7:$R$2292,17,0)</f>
        <v>2.5085999999999999</v>
      </c>
      <c r="O17" s="61">
        <f t="shared" si="5"/>
        <v>19</v>
      </c>
      <c r="P17" s="60">
        <f>VLOOKUP($A17,'Return Data'!$B$7:$R$2292,14,0)</f>
        <v>3.9363000000000001</v>
      </c>
      <c r="Q17" s="61">
        <f t="shared" si="6"/>
        <v>25</v>
      </c>
      <c r="R17" s="60">
        <f>VLOOKUP($A17,'Return Data'!$B$7:$R$2292,16,0)</f>
        <v>6.0182000000000002</v>
      </c>
      <c r="S17" s="62">
        <f t="shared" si="7"/>
        <v>25</v>
      </c>
    </row>
    <row r="18" spans="1:19" x14ac:dyDescent="0.3">
      <c r="A18" s="77" t="s">
        <v>1279</v>
      </c>
      <c r="B18" s="59">
        <f>VLOOKUP($A18,'Return Data'!$B$7:$R$2292,3,0)</f>
        <v>44817</v>
      </c>
      <c r="C18" s="60">
        <f>VLOOKUP($A18,'Return Data'!$B$7:$R$2292,4,0)</f>
        <v>28.639800000000001</v>
      </c>
      <c r="D18" s="60">
        <f>VLOOKUP($A18,'Return Data'!$B$7:$R$2292,9,0)</f>
        <v>3.6879</v>
      </c>
      <c r="E18" s="61">
        <f t="shared" si="0"/>
        <v>27</v>
      </c>
      <c r="F18" s="60">
        <f>VLOOKUP($A18,'Return Data'!$B$7:$R$2292,10,0)</f>
        <v>10.942299999999999</v>
      </c>
      <c r="G18" s="61">
        <f t="shared" si="1"/>
        <v>18</v>
      </c>
      <c r="H18" s="60">
        <f>VLOOKUP($A18,'Return Data'!$B$7:$R$2292,11,0)</f>
        <v>-0.12740000000000001</v>
      </c>
      <c r="I18" s="61">
        <f t="shared" si="2"/>
        <v>27</v>
      </c>
      <c r="J18" s="60">
        <f>VLOOKUP($A18,'Return Data'!$B$7:$R$2292,12,0)</f>
        <v>0.4022</v>
      </c>
      <c r="K18" s="61">
        <f t="shared" si="3"/>
        <v>19</v>
      </c>
      <c r="L18" s="60">
        <f>VLOOKUP($A18,'Return Data'!$B$7:$R$2292,13,0)</f>
        <v>1.0653999999999999</v>
      </c>
      <c r="M18" s="61">
        <f t="shared" si="4"/>
        <v>20</v>
      </c>
      <c r="N18" s="60">
        <f>VLOOKUP($A18,'Return Data'!$B$7:$R$2292,17,0)</f>
        <v>3.1387999999999998</v>
      </c>
      <c r="O18" s="61">
        <f t="shared" si="5"/>
        <v>11</v>
      </c>
      <c r="P18" s="60">
        <f>VLOOKUP($A18,'Return Data'!$B$7:$R$2292,14,0)</f>
        <v>5.8948999999999998</v>
      </c>
      <c r="Q18" s="61">
        <f t="shared" si="6"/>
        <v>7</v>
      </c>
      <c r="R18" s="60">
        <f>VLOOKUP($A18,'Return Data'!$B$7:$R$2292,16,0)</f>
        <v>7.9375</v>
      </c>
      <c r="S18" s="62">
        <f t="shared" si="7"/>
        <v>13</v>
      </c>
    </row>
    <row r="19" spans="1:19" x14ac:dyDescent="0.3">
      <c r="A19" s="77" t="s">
        <v>1280</v>
      </c>
      <c r="B19" s="59">
        <f>VLOOKUP($A19,'Return Data'!$B$7:$R$2292,3,0)</f>
        <v>44817</v>
      </c>
      <c r="C19" s="60">
        <f>VLOOKUP($A19,'Return Data'!$B$7:$R$2292,4,0)</f>
        <v>2311.6871999999998</v>
      </c>
      <c r="D19" s="60">
        <f>VLOOKUP($A19,'Return Data'!$B$7:$R$2292,9,0)</f>
        <v>7.4598000000000004</v>
      </c>
      <c r="E19" s="61">
        <f t="shared" si="0"/>
        <v>21</v>
      </c>
      <c r="F19" s="60">
        <f>VLOOKUP($A19,'Return Data'!$B$7:$R$2292,10,0)</f>
        <v>7.6083999999999996</v>
      </c>
      <c r="G19" s="61">
        <f t="shared" si="1"/>
        <v>26</v>
      </c>
      <c r="H19" s="60">
        <f>VLOOKUP($A19,'Return Data'!$B$7:$R$2292,11,0)</f>
        <v>4.3083</v>
      </c>
      <c r="I19" s="61">
        <f t="shared" si="2"/>
        <v>8</v>
      </c>
      <c r="J19" s="60">
        <f>VLOOKUP($A19,'Return Data'!$B$7:$R$2292,12,0)</f>
        <v>1.5533999999999999</v>
      </c>
      <c r="K19" s="61">
        <f t="shared" si="3"/>
        <v>10</v>
      </c>
      <c r="L19" s="60">
        <f>VLOOKUP($A19,'Return Data'!$B$7:$R$2292,13,0)</f>
        <v>1.5845</v>
      </c>
      <c r="M19" s="61">
        <f t="shared" si="4"/>
        <v>12</v>
      </c>
      <c r="N19" s="60">
        <f>VLOOKUP($A19,'Return Data'!$B$7:$R$2292,17,0)</f>
        <v>2.0365000000000002</v>
      </c>
      <c r="O19" s="61">
        <f t="shared" si="5"/>
        <v>25</v>
      </c>
      <c r="P19" s="60">
        <f>VLOOKUP($A19,'Return Data'!$B$7:$R$2292,14,0)</f>
        <v>3.4944000000000002</v>
      </c>
      <c r="Q19" s="61">
        <f t="shared" si="6"/>
        <v>27</v>
      </c>
      <c r="R19" s="60">
        <f>VLOOKUP($A19,'Return Data'!$B$7:$R$2292,16,0)</f>
        <v>5.9062999999999999</v>
      </c>
      <c r="S19" s="62">
        <f t="shared" si="7"/>
        <v>26</v>
      </c>
    </row>
    <row r="20" spans="1:19" x14ac:dyDescent="0.3">
      <c r="A20" s="77" t="s">
        <v>1283</v>
      </c>
      <c r="B20" s="59">
        <f>VLOOKUP($A20,'Return Data'!$B$7:$R$2292,3,0)</f>
        <v>44817</v>
      </c>
      <c r="C20" s="60">
        <f>VLOOKUP($A20,'Return Data'!$B$7:$R$2292,4,0)</f>
        <v>79.248400000000004</v>
      </c>
      <c r="D20" s="60">
        <f>VLOOKUP($A20,'Return Data'!$B$7:$R$2292,9,0)</f>
        <v>15.105700000000001</v>
      </c>
      <c r="E20" s="61">
        <f t="shared" si="0"/>
        <v>12</v>
      </c>
      <c r="F20" s="60">
        <f>VLOOKUP($A20,'Return Data'!$B$7:$R$2292,10,0)</f>
        <v>12.200799999999999</v>
      </c>
      <c r="G20" s="61">
        <f t="shared" si="1"/>
        <v>13</v>
      </c>
      <c r="H20" s="60">
        <f>VLOOKUP($A20,'Return Data'!$B$7:$R$2292,11,0)</f>
        <v>3.4701</v>
      </c>
      <c r="I20" s="61">
        <f t="shared" si="2"/>
        <v>15</v>
      </c>
      <c r="J20" s="60">
        <f>VLOOKUP($A20,'Return Data'!$B$7:$R$2292,12,0)</f>
        <v>1.0659000000000001</v>
      </c>
      <c r="K20" s="61">
        <f t="shared" si="3"/>
        <v>13</v>
      </c>
      <c r="L20" s="60">
        <f>VLOOKUP($A20,'Return Data'!$B$7:$R$2292,13,0)</f>
        <v>1.5194000000000001</v>
      </c>
      <c r="M20" s="61">
        <f t="shared" si="4"/>
        <v>14</v>
      </c>
      <c r="N20" s="60">
        <f>VLOOKUP($A20,'Return Data'!$B$7:$R$2292,17,0)</f>
        <v>3.5514999999999999</v>
      </c>
      <c r="O20" s="61">
        <f t="shared" si="5"/>
        <v>7</v>
      </c>
      <c r="P20" s="60">
        <f>VLOOKUP($A20,'Return Data'!$B$7:$R$2292,14,0)</f>
        <v>5.6712999999999996</v>
      </c>
      <c r="Q20" s="61">
        <f t="shared" si="6"/>
        <v>9</v>
      </c>
      <c r="R20" s="60">
        <f>VLOOKUP($A20,'Return Data'!$B$7:$R$2292,16,0)</f>
        <v>9.1175999999999995</v>
      </c>
      <c r="S20" s="62">
        <f t="shared" si="7"/>
        <v>3</v>
      </c>
    </row>
    <row r="21" spans="1:19" x14ac:dyDescent="0.3">
      <c r="A21" s="77" t="s">
        <v>1285</v>
      </c>
      <c r="B21" s="59">
        <f>VLOOKUP($A21,'Return Data'!$B$7:$R$2292,3,0)</f>
        <v>44817</v>
      </c>
      <c r="C21" s="60">
        <f>VLOOKUP($A21,'Return Data'!$B$7:$R$2292,4,0)</f>
        <v>55.300899999999999</v>
      </c>
      <c r="D21" s="60">
        <f>VLOOKUP($A21,'Return Data'!$B$7:$R$2292,9,0)</f>
        <v>4.0320999999999998</v>
      </c>
      <c r="E21" s="61">
        <f t="shared" si="0"/>
        <v>26</v>
      </c>
      <c r="F21" s="60">
        <f>VLOOKUP($A21,'Return Data'!$B$7:$R$2292,10,0)</f>
        <v>8.2573000000000008</v>
      </c>
      <c r="G21" s="61">
        <f t="shared" si="1"/>
        <v>25</v>
      </c>
      <c r="H21" s="60">
        <f>VLOOKUP($A21,'Return Data'!$B$7:$R$2292,11,0)</f>
        <v>3.4767000000000001</v>
      </c>
      <c r="I21" s="61">
        <f t="shared" si="2"/>
        <v>14</v>
      </c>
      <c r="J21" s="60">
        <f>VLOOKUP($A21,'Return Data'!$B$7:$R$2292,12,0)</f>
        <v>0.85240000000000005</v>
      </c>
      <c r="K21" s="61">
        <f t="shared" si="3"/>
        <v>15</v>
      </c>
      <c r="L21" s="60">
        <f>VLOOKUP($A21,'Return Data'!$B$7:$R$2292,13,0)</f>
        <v>0.97499999999999998</v>
      </c>
      <c r="M21" s="61">
        <f t="shared" si="4"/>
        <v>22</v>
      </c>
      <c r="N21" s="60">
        <f>VLOOKUP($A21,'Return Data'!$B$7:$R$2292,17,0)</f>
        <v>2.399</v>
      </c>
      <c r="O21" s="61">
        <f t="shared" si="5"/>
        <v>23</v>
      </c>
      <c r="P21" s="60">
        <f>VLOOKUP($A21,'Return Data'!$B$7:$R$2292,14,0)</f>
        <v>4.5526999999999997</v>
      </c>
      <c r="Q21" s="61">
        <f t="shared" si="6"/>
        <v>19</v>
      </c>
      <c r="R21" s="60">
        <f>VLOOKUP($A21,'Return Data'!$B$7:$R$2292,16,0)</f>
        <v>7.9066999999999998</v>
      </c>
      <c r="S21" s="62">
        <f t="shared" si="7"/>
        <v>14</v>
      </c>
    </row>
    <row r="22" spans="1:19" x14ac:dyDescent="0.3">
      <c r="A22" s="77" t="s">
        <v>1287</v>
      </c>
      <c r="B22" s="59">
        <f>VLOOKUP($A22,'Return Data'!$B$7:$R$2292,3,0)</f>
        <v>44817</v>
      </c>
      <c r="C22" s="60">
        <f>VLOOKUP($A22,'Return Data'!$B$7:$R$2292,4,0)</f>
        <v>49.800699999999999</v>
      </c>
      <c r="D22" s="60">
        <f>VLOOKUP($A22,'Return Data'!$B$7:$R$2292,9,0)</f>
        <v>9.4964999999999993</v>
      </c>
      <c r="E22" s="61">
        <f t="shared" si="0"/>
        <v>16</v>
      </c>
      <c r="F22" s="60">
        <f>VLOOKUP($A22,'Return Data'!$B$7:$R$2292,10,0)</f>
        <v>7.5739000000000001</v>
      </c>
      <c r="G22" s="61">
        <f t="shared" si="1"/>
        <v>27</v>
      </c>
      <c r="H22" s="60">
        <f>VLOOKUP($A22,'Return Data'!$B$7:$R$2292,11,0)</f>
        <v>2.7343999999999999</v>
      </c>
      <c r="I22" s="61">
        <f t="shared" si="2"/>
        <v>21</v>
      </c>
      <c r="J22" s="60">
        <f>VLOOKUP($A22,'Return Data'!$B$7:$R$2292,12,0)</f>
        <v>1.9524999999999999</v>
      </c>
      <c r="K22" s="61">
        <f t="shared" si="3"/>
        <v>7</v>
      </c>
      <c r="L22" s="60">
        <f>VLOOKUP($A22,'Return Data'!$B$7:$R$2292,13,0)</f>
        <v>1.7961</v>
      </c>
      <c r="M22" s="61">
        <f t="shared" si="4"/>
        <v>11</v>
      </c>
      <c r="N22" s="60">
        <f>VLOOKUP($A22,'Return Data'!$B$7:$R$2292,17,0)</f>
        <v>3.0710000000000002</v>
      </c>
      <c r="O22" s="61">
        <f t="shared" si="5"/>
        <v>12</v>
      </c>
      <c r="P22" s="60">
        <f>VLOOKUP($A22,'Return Data'!$B$7:$R$2292,14,0)</f>
        <v>5.1363000000000003</v>
      </c>
      <c r="Q22" s="61">
        <f t="shared" si="6"/>
        <v>12</v>
      </c>
      <c r="R22" s="60">
        <f>VLOOKUP($A22,'Return Data'!$B$7:$R$2292,16,0)</f>
        <v>7.2934000000000001</v>
      </c>
      <c r="S22" s="62">
        <f t="shared" si="7"/>
        <v>18</v>
      </c>
    </row>
    <row r="23" spans="1:19" x14ac:dyDescent="0.3">
      <c r="A23" s="77" t="s">
        <v>1288</v>
      </c>
      <c r="B23" s="59">
        <f>VLOOKUP($A23,'Return Data'!$B$7:$R$2292,3,0)</f>
        <v>44817</v>
      </c>
      <c r="C23" s="60">
        <f>VLOOKUP($A23,'Return Data'!$B$7:$R$2292,4,0)</f>
        <v>31.283899999999999</v>
      </c>
      <c r="D23" s="60">
        <f>VLOOKUP($A23,'Return Data'!$B$7:$R$2292,9,0)</f>
        <v>17.078399999999998</v>
      </c>
      <c r="E23" s="61">
        <f t="shared" si="0"/>
        <v>10</v>
      </c>
      <c r="F23" s="60">
        <f>VLOOKUP($A23,'Return Data'!$B$7:$R$2292,10,0)</f>
        <v>12.268700000000001</v>
      </c>
      <c r="G23" s="61">
        <f t="shared" si="1"/>
        <v>12</v>
      </c>
      <c r="H23" s="60">
        <f>VLOOKUP($A23,'Return Data'!$B$7:$R$2292,11,0)</f>
        <v>2.9569999999999999</v>
      </c>
      <c r="I23" s="61">
        <f t="shared" si="2"/>
        <v>20</v>
      </c>
      <c r="J23" s="60">
        <f>VLOOKUP($A23,'Return Data'!$B$7:$R$2292,12,0)</f>
        <v>0.98399999999999999</v>
      </c>
      <c r="K23" s="61">
        <f t="shared" si="3"/>
        <v>14</v>
      </c>
      <c r="L23" s="60">
        <f>VLOOKUP($A23,'Return Data'!$B$7:$R$2292,13,0)</f>
        <v>1.4469000000000001</v>
      </c>
      <c r="M23" s="61">
        <f t="shared" si="4"/>
        <v>16</v>
      </c>
      <c r="N23" s="60">
        <f>VLOOKUP($A23,'Return Data'!$B$7:$R$2292,17,0)</f>
        <v>2.794</v>
      </c>
      <c r="O23" s="61">
        <f t="shared" si="5"/>
        <v>18</v>
      </c>
      <c r="P23" s="60">
        <f>VLOOKUP($A23,'Return Data'!$B$7:$R$2292,14,0)</f>
        <v>5.1313000000000004</v>
      </c>
      <c r="Q23" s="61">
        <f t="shared" si="6"/>
        <v>13</v>
      </c>
      <c r="R23" s="60">
        <f>VLOOKUP($A23,'Return Data'!$B$7:$R$2292,16,0)</f>
        <v>8.4445999999999994</v>
      </c>
      <c r="S23" s="62">
        <f t="shared" si="7"/>
        <v>7</v>
      </c>
    </row>
    <row r="24" spans="1:19" x14ac:dyDescent="0.3">
      <c r="A24" s="77" t="s">
        <v>1290</v>
      </c>
      <c r="B24" s="59">
        <f>VLOOKUP($A24,'Return Data'!$B$7:$R$2292,3,0)</f>
        <v>44817</v>
      </c>
      <c r="C24" s="60">
        <f>VLOOKUP($A24,'Return Data'!$B$7:$R$2292,4,0)</f>
        <v>24.9497</v>
      </c>
      <c r="D24" s="60">
        <f>VLOOKUP($A24,'Return Data'!$B$7:$R$2292,9,0)</f>
        <v>8.6785999999999994</v>
      </c>
      <c r="E24" s="61">
        <f t="shared" si="0"/>
        <v>18</v>
      </c>
      <c r="F24" s="60">
        <f>VLOOKUP($A24,'Return Data'!$B$7:$R$2292,10,0)</f>
        <v>8.4647000000000006</v>
      </c>
      <c r="G24" s="61">
        <f t="shared" si="1"/>
        <v>24</v>
      </c>
      <c r="H24" s="60">
        <f>VLOOKUP($A24,'Return Data'!$B$7:$R$2292,11,0)</f>
        <v>3.3273999999999999</v>
      </c>
      <c r="I24" s="61">
        <f t="shared" si="2"/>
        <v>17</v>
      </c>
      <c r="J24" s="60">
        <f>VLOOKUP($A24,'Return Data'!$B$7:$R$2292,12,0)</f>
        <v>1.5108999999999999</v>
      </c>
      <c r="K24" s="61">
        <f t="shared" si="3"/>
        <v>11</v>
      </c>
      <c r="L24" s="60">
        <f>VLOOKUP($A24,'Return Data'!$B$7:$R$2292,13,0)</f>
        <v>1.9145000000000001</v>
      </c>
      <c r="M24" s="61">
        <f t="shared" si="4"/>
        <v>8</v>
      </c>
      <c r="N24" s="60">
        <f>VLOOKUP($A24,'Return Data'!$B$7:$R$2292,17,0)</f>
        <v>3.2622</v>
      </c>
      <c r="O24" s="61">
        <f t="shared" si="5"/>
        <v>10</v>
      </c>
      <c r="P24" s="60">
        <f>VLOOKUP($A24,'Return Data'!$B$7:$R$2292,14,0)</f>
        <v>4.7624000000000004</v>
      </c>
      <c r="Q24" s="61">
        <f t="shared" si="6"/>
        <v>16</v>
      </c>
      <c r="R24" s="60">
        <f>VLOOKUP($A24,'Return Data'!$B$7:$R$2292,16,0)</f>
        <v>6.8048999999999999</v>
      </c>
      <c r="S24" s="62">
        <f t="shared" si="7"/>
        <v>21</v>
      </c>
    </row>
    <row r="25" spans="1:19" x14ac:dyDescent="0.3">
      <c r="A25" s="77" t="s">
        <v>1293</v>
      </c>
      <c r="B25" s="59">
        <f>VLOOKUP($A25,'Return Data'!$B$7:$R$2292,3,0)</f>
        <v>44817</v>
      </c>
      <c r="C25" s="60">
        <f>VLOOKUP($A25,'Return Data'!$B$7:$R$2292,4,0)</f>
        <v>53.439799999999998</v>
      </c>
      <c r="D25" s="60">
        <f>VLOOKUP($A25,'Return Data'!$B$7:$R$2292,9,0)</f>
        <v>21.4985</v>
      </c>
      <c r="E25" s="61">
        <f t="shared" si="0"/>
        <v>2</v>
      </c>
      <c r="F25" s="60">
        <f>VLOOKUP($A25,'Return Data'!$B$7:$R$2292,10,0)</f>
        <v>12.8155</v>
      </c>
      <c r="G25" s="61">
        <f t="shared" si="1"/>
        <v>11</v>
      </c>
      <c r="H25" s="60">
        <f>VLOOKUP($A25,'Return Data'!$B$7:$R$2292,11,0)</f>
        <v>5.4222000000000001</v>
      </c>
      <c r="I25" s="61">
        <f t="shared" si="2"/>
        <v>2</v>
      </c>
      <c r="J25" s="60">
        <f>VLOOKUP($A25,'Return Data'!$B$7:$R$2292,12,0)</f>
        <v>3.8540000000000001</v>
      </c>
      <c r="K25" s="61">
        <f t="shared" si="3"/>
        <v>1</v>
      </c>
      <c r="L25" s="60">
        <f>VLOOKUP($A25,'Return Data'!$B$7:$R$2292,13,0)</f>
        <v>3.5413999999999999</v>
      </c>
      <c r="M25" s="61">
        <f t="shared" si="4"/>
        <v>1</v>
      </c>
      <c r="N25" s="60">
        <f>VLOOKUP($A25,'Return Data'!$B$7:$R$2292,17,0)</f>
        <v>4.3541999999999996</v>
      </c>
      <c r="O25" s="61">
        <f t="shared" si="5"/>
        <v>3</v>
      </c>
      <c r="P25" s="60">
        <f>VLOOKUP($A25,'Return Data'!$B$7:$R$2292,14,0)</f>
        <v>6.3350999999999997</v>
      </c>
      <c r="Q25" s="61">
        <f t="shared" si="6"/>
        <v>4</v>
      </c>
      <c r="R25" s="60">
        <f>VLOOKUP($A25,'Return Data'!$B$7:$R$2292,16,0)</f>
        <v>8.0152999999999999</v>
      </c>
      <c r="S25" s="62">
        <f t="shared" si="7"/>
        <v>11</v>
      </c>
    </row>
    <row r="26" spans="1:19" x14ac:dyDescent="0.3">
      <c r="A26" s="77" t="s">
        <v>1295</v>
      </c>
      <c r="B26" s="59">
        <f>VLOOKUP($A26,'Return Data'!$B$7:$R$2292,3,0)</f>
        <v>44817</v>
      </c>
      <c r="C26" s="60">
        <f>VLOOKUP($A26,'Return Data'!$B$7:$R$2292,4,0)</f>
        <v>63.9985</v>
      </c>
      <c r="D26" s="60">
        <f>VLOOKUP($A26,'Return Data'!$B$7:$R$2292,9,0)</f>
        <v>8.0968999999999998</v>
      </c>
      <c r="E26" s="61">
        <f t="shared" si="0"/>
        <v>20</v>
      </c>
      <c r="F26" s="60">
        <f>VLOOKUP($A26,'Return Data'!$B$7:$R$2292,10,0)</f>
        <v>11.8263</v>
      </c>
      <c r="G26" s="61">
        <f t="shared" si="1"/>
        <v>15</v>
      </c>
      <c r="H26" s="60">
        <f>VLOOKUP($A26,'Return Data'!$B$7:$R$2292,11,0)</f>
        <v>4.4237000000000002</v>
      </c>
      <c r="I26" s="61">
        <f t="shared" si="2"/>
        <v>4</v>
      </c>
      <c r="J26" s="60">
        <f>VLOOKUP($A26,'Return Data'!$B$7:$R$2292,12,0)</f>
        <v>1.6721999999999999</v>
      </c>
      <c r="K26" s="61">
        <f t="shared" si="3"/>
        <v>9</v>
      </c>
      <c r="L26" s="60">
        <f>VLOOKUP($A26,'Return Data'!$B$7:$R$2292,13,0)</f>
        <v>1.8918999999999999</v>
      </c>
      <c r="M26" s="61">
        <f t="shared" si="4"/>
        <v>9</v>
      </c>
      <c r="N26" s="60">
        <f>VLOOKUP($A26,'Return Data'!$B$7:$R$2292,17,0)</f>
        <v>2.4300000000000002</v>
      </c>
      <c r="O26" s="61">
        <f t="shared" si="5"/>
        <v>21</v>
      </c>
      <c r="P26" s="60">
        <f>VLOOKUP($A26,'Return Data'!$B$7:$R$2292,14,0)</f>
        <v>4.3662000000000001</v>
      </c>
      <c r="Q26" s="61">
        <f t="shared" si="6"/>
        <v>22</v>
      </c>
      <c r="R26" s="60">
        <f>VLOOKUP($A26,'Return Data'!$B$7:$R$2292,16,0)</f>
        <v>8.3897999999999993</v>
      </c>
      <c r="S26" s="62">
        <f t="shared" si="7"/>
        <v>8</v>
      </c>
    </row>
    <row r="27" spans="1:19" x14ac:dyDescent="0.3">
      <c r="A27" s="77" t="s">
        <v>1297</v>
      </c>
      <c r="B27" s="59">
        <f>VLOOKUP($A27,'Return Data'!$B$7:$R$2292,3,0)</f>
        <v>44817</v>
      </c>
      <c r="C27" s="60">
        <f>VLOOKUP($A27,'Return Data'!$B$7:$R$2292,4,0)</f>
        <v>51.327599999999997</v>
      </c>
      <c r="D27" s="60">
        <f>VLOOKUP($A27,'Return Data'!$B$7:$R$2292,9,0)</f>
        <v>15.5219</v>
      </c>
      <c r="E27" s="61">
        <f t="shared" si="0"/>
        <v>11</v>
      </c>
      <c r="F27" s="60">
        <f>VLOOKUP($A27,'Return Data'!$B$7:$R$2292,10,0)</f>
        <v>9.5494000000000003</v>
      </c>
      <c r="G27" s="61">
        <f t="shared" si="1"/>
        <v>23</v>
      </c>
      <c r="H27" s="60">
        <f>VLOOKUP($A27,'Return Data'!$B$7:$R$2292,11,0)</f>
        <v>4.6623999999999999</v>
      </c>
      <c r="I27" s="61">
        <f t="shared" si="2"/>
        <v>3</v>
      </c>
      <c r="J27" s="60">
        <f>VLOOKUP($A27,'Return Data'!$B$7:$R$2292,12,0)</f>
        <v>1.8282</v>
      </c>
      <c r="K27" s="61">
        <f t="shared" si="3"/>
        <v>8</v>
      </c>
      <c r="L27" s="60">
        <f>VLOOKUP($A27,'Return Data'!$B$7:$R$2292,13,0)</f>
        <v>2.0182000000000002</v>
      </c>
      <c r="M27" s="61">
        <f t="shared" si="4"/>
        <v>7</v>
      </c>
      <c r="N27" s="60">
        <f>VLOOKUP($A27,'Return Data'!$B$7:$R$2292,17,0)</f>
        <v>3.0238</v>
      </c>
      <c r="O27" s="61">
        <f t="shared" si="5"/>
        <v>14</v>
      </c>
      <c r="P27" s="60">
        <f>VLOOKUP($A27,'Return Data'!$B$7:$R$2292,14,0)</f>
        <v>5.0434000000000001</v>
      </c>
      <c r="Q27" s="61">
        <f t="shared" si="6"/>
        <v>14</v>
      </c>
      <c r="R27" s="60">
        <f>VLOOKUP($A27,'Return Data'!$B$7:$R$2292,16,0)</f>
        <v>8.2398000000000007</v>
      </c>
      <c r="S27" s="62">
        <f t="shared" si="7"/>
        <v>10</v>
      </c>
    </row>
    <row r="28" spans="1:19" x14ac:dyDescent="0.3">
      <c r="A28" s="77" t="s">
        <v>829</v>
      </c>
      <c r="B28" s="59">
        <f>VLOOKUP($A28,'Return Data'!$B$7:$R$2292,3,0)</f>
        <v>44817</v>
      </c>
      <c r="C28" s="60">
        <f>VLOOKUP($A28,'Return Data'!$B$7:$R$2292,4,0)</f>
        <v>17.662099999999999</v>
      </c>
      <c r="D28" s="60">
        <f>VLOOKUP($A28,'Return Data'!$B$7:$R$2292,9,0)</f>
        <v>19.9696</v>
      </c>
      <c r="E28" s="61">
        <f t="shared" si="0"/>
        <v>7</v>
      </c>
      <c r="F28" s="60">
        <f>VLOOKUP($A28,'Return Data'!$B$7:$R$2292,10,0)</f>
        <v>19.476900000000001</v>
      </c>
      <c r="G28" s="61">
        <f t="shared" si="1"/>
        <v>7</v>
      </c>
      <c r="H28" s="60">
        <f>VLOOKUP($A28,'Return Data'!$B$7:$R$2292,11,0)</f>
        <v>3.0785</v>
      </c>
      <c r="I28" s="61">
        <f t="shared" si="2"/>
        <v>19</v>
      </c>
      <c r="J28" s="60">
        <f>VLOOKUP($A28,'Return Data'!$B$7:$R$2292,12,0)</f>
        <v>-0.69179999999999997</v>
      </c>
      <c r="K28" s="61">
        <f t="shared" si="3"/>
        <v>27</v>
      </c>
      <c r="L28" s="60">
        <f>VLOOKUP($A28,'Return Data'!$B$7:$R$2292,13,0)</f>
        <v>-0.3301</v>
      </c>
      <c r="M28" s="61">
        <f t="shared" si="4"/>
        <v>27</v>
      </c>
      <c r="N28" s="60">
        <f>VLOOKUP($A28,'Return Data'!$B$7:$R$2292,17,0)</f>
        <v>1.5379</v>
      </c>
      <c r="O28" s="61">
        <f t="shared" si="5"/>
        <v>27</v>
      </c>
      <c r="P28" s="60">
        <f>VLOOKUP($A28,'Return Data'!$B$7:$R$2292,14,0)</f>
        <v>4.4513999999999996</v>
      </c>
      <c r="Q28" s="61">
        <f t="shared" si="6"/>
        <v>21</v>
      </c>
      <c r="R28" s="60">
        <f>VLOOKUP($A28,'Return Data'!$B$7:$R$2292,16,0)</f>
        <v>7.3982000000000001</v>
      </c>
      <c r="S28" s="62">
        <f t="shared" si="7"/>
        <v>16</v>
      </c>
    </row>
    <row r="29" spans="1:19" x14ac:dyDescent="0.3">
      <c r="A29" s="77" t="s">
        <v>830</v>
      </c>
      <c r="B29" s="59">
        <f>VLOOKUP($A29,'Return Data'!$B$7:$R$2292,3,0)</f>
        <v>44817</v>
      </c>
      <c r="C29" s="60">
        <f>VLOOKUP($A29,'Return Data'!$B$7:$R$2292,4,0)</f>
        <v>19.872599999999998</v>
      </c>
      <c r="D29" s="60">
        <f>VLOOKUP($A29,'Return Data'!$B$7:$R$2292,9,0)</f>
        <v>21.2882</v>
      </c>
      <c r="E29" s="61">
        <f t="shared" si="0"/>
        <v>4</v>
      </c>
      <c r="F29" s="60">
        <f>VLOOKUP($A29,'Return Data'!$B$7:$R$2292,10,0)</f>
        <v>20.557600000000001</v>
      </c>
      <c r="G29" s="61">
        <f t="shared" si="1"/>
        <v>4</v>
      </c>
      <c r="H29" s="60">
        <f>VLOOKUP($A29,'Return Data'!$B$7:$R$2292,11,0)</f>
        <v>3.5886999999999998</v>
      </c>
      <c r="I29" s="61">
        <f t="shared" si="2"/>
        <v>12</v>
      </c>
      <c r="J29" s="60">
        <f>VLOOKUP($A29,'Return Data'!$B$7:$R$2292,12,0)</f>
        <v>0.37640000000000001</v>
      </c>
      <c r="K29" s="61">
        <f t="shared" si="3"/>
        <v>20</v>
      </c>
      <c r="L29" s="60">
        <f>VLOOKUP($A29,'Return Data'!$B$7:$R$2292,13,0)</f>
        <v>1.1904999999999999</v>
      </c>
      <c r="M29" s="61">
        <f t="shared" si="4"/>
        <v>19</v>
      </c>
      <c r="N29" s="60">
        <f>VLOOKUP($A29,'Return Data'!$B$7:$R$2292,17,0)</f>
        <v>3.5352999999999999</v>
      </c>
      <c r="O29" s="61">
        <f t="shared" si="5"/>
        <v>8</v>
      </c>
      <c r="P29" s="60">
        <f>VLOOKUP($A29,'Return Data'!$B$7:$R$2292,14,0)</f>
        <v>6.2382</v>
      </c>
      <c r="Q29" s="61">
        <f t="shared" si="6"/>
        <v>5</v>
      </c>
      <c r="R29" s="60">
        <f>VLOOKUP($A29,'Return Data'!$B$7:$R$2292,16,0)</f>
        <v>8.9541000000000004</v>
      </c>
      <c r="S29" s="62">
        <f t="shared" si="7"/>
        <v>4</v>
      </c>
    </row>
    <row r="30" spans="1:19" x14ac:dyDescent="0.3">
      <c r="A30" s="77" t="s">
        <v>833</v>
      </c>
      <c r="B30" s="59">
        <f>VLOOKUP($A30,'Return Data'!$B$7:$R$2292,3,0)</f>
        <v>44817</v>
      </c>
      <c r="C30" s="60">
        <f>VLOOKUP($A30,'Return Data'!$B$7:$R$2292,4,0)</f>
        <v>36.802100000000003</v>
      </c>
      <c r="D30" s="60">
        <f>VLOOKUP($A30,'Return Data'!$B$7:$R$2292,9,0)</f>
        <v>22.006599999999999</v>
      </c>
      <c r="E30" s="61">
        <f t="shared" si="0"/>
        <v>1</v>
      </c>
      <c r="F30" s="60">
        <f>VLOOKUP($A30,'Return Data'!$B$7:$R$2292,10,0)</f>
        <v>20.5503</v>
      </c>
      <c r="G30" s="61">
        <f t="shared" si="1"/>
        <v>5</v>
      </c>
      <c r="H30" s="60">
        <f>VLOOKUP($A30,'Return Data'!$B$7:$R$2292,11,0)</f>
        <v>3.4134000000000002</v>
      </c>
      <c r="I30" s="61">
        <f t="shared" si="2"/>
        <v>16</v>
      </c>
      <c r="J30" s="60">
        <f>VLOOKUP($A30,'Return Data'!$B$7:$R$2292,12,0)</f>
        <v>0.16270000000000001</v>
      </c>
      <c r="K30" s="61">
        <f t="shared" si="3"/>
        <v>23</v>
      </c>
      <c r="L30" s="60">
        <f>VLOOKUP($A30,'Return Data'!$B$7:$R$2292,13,0)</f>
        <v>0.41970000000000002</v>
      </c>
      <c r="M30" s="61">
        <f t="shared" si="4"/>
        <v>25</v>
      </c>
      <c r="N30" s="60">
        <f>VLOOKUP($A30,'Return Data'!$B$7:$R$2292,17,0)</f>
        <v>2.9531000000000001</v>
      </c>
      <c r="O30" s="61">
        <f t="shared" si="5"/>
        <v>15</v>
      </c>
      <c r="P30" s="60">
        <f>VLOOKUP($A30,'Return Data'!$B$7:$R$2292,14,0)</f>
        <v>5.6140999999999996</v>
      </c>
      <c r="Q30" s="61">
        <f t="shared" si="6"/>
        <v>10</v>
      </c>
      <c r="R30" s="60">
        <f>VLOOKUP($A30,'Return Data'!$B$7:$R$2292,16,0)</f>
        <v>6.5528000000000004</v>
      </c>
      <c r="S30" s="62">
        <f t="shared" si="7"/>
        <v>23</v>
      </c>
    </row>
    <row r="31" spans="1:19" x14ac:dyDescent="0.3">
      <c r="A31" s="77" t="s">
        <v>1947</v>
      </c>
      <c r="B31" s="59">
        <f>VLOOKUP($A31,'Return Data'!$B$7:$R$2292,3,0)</f>
        <v>44817</v>
      </c>
      <c r="C31" s="60">
        <f>VLOOKUP($A31,'Return Data'!$B$7:$R$2292,4,0)</f>
        <v>51.619599999999998</v>
      </c>
      <c r="D31" s="60">
        <f>VLOOKUP($A31,'Return Data'!$B$7:$R$2292,9,0)</f>
        <v>21.325900000000001</v>
      </c>
      <c r="E31" s="61">
        <f t="shared" si="0"/>
        <v>3</v>
      </c>
      <c r="F31" s="60">
        <f>VLOOKUP($A31,'Return Data'!$B$7:$R$2292,10,0)</f>
        <v>20.893999999999998</v>
      </c>
      <c r="G31" s="61">
        <f t="shared" si="1"/>
        <v>3</v>
      </c>
      <c r="H31" s="60">
        <f>VLOOKUP($A31,'Return Data'!$B$7:$R$2292,11,0)</f>
        <v>4.4118000000000004</v>
      </c>
      <c r="I31" s="61">
        <f t="shared" si="2"/>
        <v>5</v>
      </c>
      <c r="J31" s="60">
        <f>VLOOKUP($A31,'Return Data'!$B$7:$R$2292,12,0)</f>
        <v>0.69159999999999999</v>
      </c>
      <c r="K31" s="61">
        <f t="shared" si="3"/>
        <v>17</v>
      </c>
      <c r="L31" s="60">
        <f>VLOOKUP($A31,'Return Data'!$B$7:$R$2292,13,0)</f>
        <v>1.5179</v>
      </c>
      <c r="M31" s="61">
        <f t="shared" si="4"/>
        <v>15</v>
      </c>
      <c r="N31" s="60">
        <f>VLOOKUP($A31,'Return Data'!$B$7:$R$2292,17,0)</f>
        <v>3.3054000000000001</v>
      </c>
      <c r="O31" s="61">
        <f t="shared" si="5"/>
        <v>9</v>
      </c>
      <c r="P31" s="60">
        <f>VLOOKUP($A31,'Return Data'!$B$7:$R$2292,14,0)</f>
        <v>5.3997000000000002</v>
      </c>
      <c r="Q31" s="61">
        <f t="shared" si="6"/>
        <v>11</v>
      </c>
      <c r="R31" s="60">
        <f>VLOOKUP($A31,'Return Data'!$B$7:$R$2292,16,0)</f>
        <v>7.8452000000000002</v>
      </c>
      <c r="S31" s="62">
        <f t="shared" si="7"/>
        <v>15</v>
      </c>
    </row>
    <row r="32" spans="1:19" x14ac:dyDescent="0.3">
      <c r="A32" s="77" t="s">
        <v>2058</v>
      </c>
      <c r="B32" s="59">
        <f>VLOOKUP($A32,'Return Data'!$B$7:$R$2292,3,0)</f>
        <v>44817</v>
      </c>
      <c r="C32" s="60">
        <f>VLOOKUP($A32,'Return Data'!$B$7:$R$2292,4,0)</f>
        <v>22.5824</v>
      </c>
      <c r="D32" s="60">
        <f>VLOOKUP($A32,'Return Data'!$B$7:$R$2292,9,0)</f>
        <v>20.887499999999999</v>
      </c>
      <c r="E32" s="61">
        <f t="shared" si="0"/>
        <v>6</v>
      </c>
      <c r="F32" s="60">
        <f>VLOOKUP($A32,'Return Data'!$B$7:$R$2292,10,0)</f>
        <v>21.042300000000001</v>
      </c>
      <c r="G32" s="61">
        <f t="shared" si="1"/>
        <v>2</v>
      </c>
      <c r="H32" s="60">
        <f>VLOOKUP($A32,'Return Data'!$B$7:$R$2292,11,0)</f>
        <v>4.3388</v>
      </c>
      <c r="I32" s="61">
        <f t="shared" si="2"/>
        <v>6</v>
      </c>
      <c r="J32" s="60">
        <f>VLOOKUP($A32,'Return Data'!$B$7:$R$2292,12,0)</f>
        <v>0.34239999999999998</v>
      </c>
      <c r="K32" s="61">
        <f t="shared" si="3"/>
        <v>21</v>
      </c>
      <c r="L32" s="60">
        <f>VLOOKUP($A32,'Return Data'!$B$7:$R$2292,13,0)</f>
        <v>0.98470000000000002</v>
      </c>
      <c r="M32" s="61">
        <f t="shared" si="4"/>
        <v>21</v>
      </c>
      <c r="N32" s="60">
        <f>VLOOKUP($A32,'Return Data'!$B$7:$R$2292,17,0)</f>
        <v>2.4668000000000001</v>
      </c>
      <c r="O32" s="61">
        <f t="shared" si="5"/>
        <v>20</v>
      </c>
      <c r="P32" s="60">
        <f>VLOOKUP($A32,'Return Data'!$B$7:$R$2292,14,0)</f>
        <v>4.6616</v>
      </c>
      <c r="Q32" s="61">
        <f t="shared" si="6"/>
        <v>17</v>
      </c>
      <c r="R32" s="60">
        <f>VLOOKUP($A32,'Return Data'!$B$7:$R$2292,16,0)</f>
        <v>6.9786999999999999</v>
      </c>
      <c r="S32" s="62">
        <f t="shared" si="7"/>
        <v>20</v>
      </c>
    </row>
    <row r="33" spans="1:19" x14ac:dyDescent="0.3">
      <c r="A33" s="77" t="s">
        <v>2046</v>
      </c>
      <c r="B33" s="59">
        <f>VLOOKUP($A33,'Return Data'!$B$7:$R$2292,3,0)</f>
        <v>44817</v>
      </c>
      <c r="C33" s="60">
        <f>VLOOKUP($A33,'Return Data'!$B$7:$R$2292,4,0)</f>
        <v>22.904</v>
      </c>
      <c r="D33" s="60">
        <f>VLOOKUP($A33,'Return Data'!$B$7:$R$2292,9,0)</f>
        <v>21.001999999999999</v>
      </c>
      <c r="E33" s="61">
        <f t="shared" si="0"/>
        <v>5</v>
      </c>
      <c r="F33" s="60">
        <f>VLOOKUP($A33,'Return Data'!$B$7:$R$2292,10,0)</f>
        <v>21.269100000000002</v>
      </c>
      <c r="G33" s="61">
        <f t="shared" si="1"/>
        <v>1</v>
      </c>
      <c r="H33" s="60">
        <f>VLOOKUP($A33,'Return Data'!$B$7:$R$2292,11,0)</f>
        <v>4.3231000000000002</v>
      </c>
      <c r="I33" s="61">
        <f t="shared" si="2"/>
        <v>7</v>
      </c>
      <c r="J33" s="60">
        <f>VLOOKUP($A33,'Return Data'!$B$7:$R$2292,12,0)</f>
        <v>0.1106</v>
      </c>
      <c r="K33" s="61">
        <f t="shared" si="3"/>
        <v>24</v>
      </c>
      <c r="L33" s="60">
        <f>VLOOKUP($A33,'Return Data'!$B$7:$R$2292,13,0)</f>
        <v>0.73939999999999995</v>
      </c>
      <c r="M33" s="61">
        <f t="shared" si="4"/>
        <v>23</v>
      </c>
      <c r="N33" s="60">
        <f>VLOOKUP($A33,'Return Data'!$B$7:$R$2292,17,0)</f>
        <v>2.4169</v>
      </c>
      <c r="O33" s="61">
        <f t="shared" si="5"/>
        <v>22</v>
      </c>
      <c r="P33" s="60">
        <f>VLOOKUP($A33,'Return Data'!$B$7:$R$2292,14,0)</f>
        <v>4.6607000000000003</v>
      </c>
      <c r="Q33" s="61">
        <f t="shared" si="6"/>
        <v>18</v>
      </c>
      <c r="R33" s="60">
        <f>VLOOKUP($A33,'Return Data'!$B$7:$R$2292,16,0)</f>
        <v>6.6092000000000004</v>
      </c>
      <c r="S33" s="62">
        <f t="shared" si="7"/>
        <v>22</v>
      </c>
    </row>
    <row r="34" spans="1:19" x14ac:dyDescent="0.3">
      <c r="A34" s="77" t="s">
        <v>2056</v>
      </c>
      <c r="B34" s="59">
        <f>VLOOKUP($A34,'Return Data'!$B$7:$R$2292,3,0)</f>
        <v>44817</v>
      </c>
      <c r="C34" s="60">
        <f>VLOOKUP($A34,'Return Data'!$B$7:$R$2292,4,0)</f>
        <v>205.16970000000001</v>
      </c>
      <c r="D34" s="60">
        <f>VLOOKUP($A34,'Return Data'!$B$7:$R$2292,9,0)</f>
        <v>18.8309</v>
      </c>
      <c r="E34" s="61">
        <f t="shared" si="0"/>
        <v>9</v>
      </c>
      <c r="F34" s="60">
        <f>VLOOKUP($A34,'Return Data'!$B$7:$R$2292,10,0)</f>
        <v>20.012499999999999</v>
      </c>
      <c r="G34" s="61">
        <f t="shared" si="1"/>
        <v>6</v>
      </c>
      <c r="H34" s="60">
        <f>VLOOKUP($A34,'Return Data'!$B$7:$R$2292,11,0)</f>
        <v>3.1536</v>
      </c>
      <c r="I34" s="61">
        <f t="shared" si="2"/>
        <v>18</v>
      </c>
      <c r="J34" s="60">
        <f>VLOOKUP($A34,'Return Data'!$B$7:$R$2292,12,0)</f>
        <v>-0.46110000000000001</v>
      </c>
      <c r="K34" s="61">
        <f t="shared" si="3"/>
        <v>25</v>
      </c>
      <c r="L34" s="60">
        <f>VLOOKUP($A34,'Return Data'!$B$7:$R$2292,13,0)</f>
        <v>-8.4099999999999994E-2</v>
      </c>
      <c r="M34" s="61">
        <f t="shared" si="4"/>
        <v>26</v>
      </c>
      <c r="N34" s="60">
        <f>VLOOKUP($A34,'Return Data'!$B$7:$R$2292,17,0)</f>
        <v>1.8223</v>
      </c>
      <c r="O34" s="61">
        <f t="shared" si="5"/>
        <v>26</v>
      </c>
      <c r="P34" s="60">
        <f>VLOOKUP($A34,'Return Data'!$B$7:$R$2292,14,0)</f>
        <v>3.5362</v>
      </c>
      <c r="Q34" s="61">
        <f t="shared" si="6"/>
        <v>26</v>
      </c>
      <c r="R34" s="60">
        <f>VLOOKUP($A34,'Return Data'!$B$7:$R$2292,16,0)</f>
        <v>5.6355000000000004</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13.173896296296297</v>
      </c>
      <c r="E36" s="83"/>
      <c r="F36" s="84">
        <f>AVERAGE(F8:F34)</f>
        <v>13.466811111111108</v>
      </c>
      <c r="G36" s="83"/>
      <c r="H36" s="84">
        <f>AVERAGE(H8:H34)</f>
        <v>3.4410074074074077</v>
      </c>
      <c r="I36" s="83"/>
      <c r="J36" s="84">
        <f>AVERAGE(J8:J34)</f>
        <v>1.1006000000000002</v>
      </c>
      <c r="K36" s="83"/>
      <c r="L36" s="84">
        <f>AVERAGE(L8:L34)</f>
        <v>1.5121370370370368</v>
      </c>
      <c r="M36" s="83"/>
      <c r="N36" s="84">
        <f>AVERAGE(N8:N34)</f>
        <v>3.0614074074074074</v>
      </c>
      <c r="O36" s="83"/>
      <c r="P36" s="84">
        <f>AVERAGE(P8:P34)</f>
        <v>5.129433333333334</v>
      </c>
      <c r="Q36" s="83"/>
      <c r="R36" s="84">
        <f>AVERAGE(R8:R34)</f>
        <v>7.6715592592592596</v>
      </c>
      <c r="S36" s="85"/>
    </row>
    <row r="37" spans="1:19" x14ac:dyDescent="0.3">
      <c r="A37" s="82" t="s">
        <v>28</v>
      </c>
      <c r="B37" s="83"/>
      <c r="C37" s="83"/>
      <c r="D37" s="84">
        <f>MIN(D8:D34)</f>
        <v>3.6879</v>
      </c>
      <c r="E37" s="83"/>
      <c r="F37" s="84">
        <f>MIN(F8:F34)</f>
        <v>7.5739000000000001</v>
      </c>
      <c r="G37" s="83"/>
      <c r="H37" s="84">
        <f>MIN(H8:H34)</f>
        <v>-0.12740000000000001</v>
      </c>
      <c r="I37" s="83"/>
      <c r="J37" s="84">
        <f>MIN(J8:J34)</f>
        <v>-0.69179999999999997</v>
      </c>
      <c r="K37" s="83"/>
      <c r="L37" s="84">
        <f>MIN(L8:L34)</f>
        <v>-0.3301</v>
      </c>
      <c r="M37" s="83"/>
      <c r="N37" s="84">
        <f>MIN(N8:N34)</f>
        <v>1.5379</v>
      </c>
      <c r="O37" s="83"/>
      <c r="P37" s="84">
        <f>MIN(P8:P34)</f>
        <v>3.4944000000000002</v>
      </c>
      <c r="Q37" s="83"/>
      <c r="R37" s="84">
        <f>MIN(R8:R34)</f>
        <v>5.6355000000000004</v>
      </c>
      <c r="S37" s="85"/>
    </row>
    <row r="38" spans="1:19" ht="15" thickBot="1" x14ac:dyDescent="0.35">
      <c r="A38" s="86" t="s">
        <v>29</v>
      </c>
      <c r="B38" s="87"/>
      <c r="C38" s="87"/>
      <c r="D38" s="88">
        <f>MAX(D8:D34)</f>
        <v>22.006599999999999</v>
      </c>
      <c r="E38" s="87"/>
      <c r="F38" s="88">
        <f>MAX(F8:F34)</f>
        <v>21.269100000000002</v>
      </c>
      <c r="G38" s="87"/>
      <c r="H38" s="88">
        <f>MAX(H8:H34)</f>
        <v>6.2977999999999996</v>
      </c>
      <c r="I38" s="87"/>
      <c r="J38" s="88">
        <f>MAX(J8:J34)</f>
        <v>3.8540000000000001</v>
      </c>
      <c r="K38" s="87"/>
      <c r="L38" s="88">
        <f>MAX(L8:L34)</f>
        <v>3.5413999999999999</v>
      </c>
      <c r="M38" s="87"/>
      <c r="N38" s="88">
        <f>MAX(N8:N34)</f>
        <v>4.9785000000000004</v>
      </c>
      <c r="O38" s="87"/>
      <c r="P38" s="88">
        <f>MAX(P8:P34)</f>
        <v>6.8019999999999996</v>
      </c>
      <c r="Q38" s="87"/>
      <c r="R38" s="88">
        <f>MAX(R8:R34)</f>
        <v>9.5832999999999995</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44817</v>
      </c>
      <c r="C8" s="60">
        <f>VLOOKUP($A8,'Return Data'!$B$7:$R$2292,4,0)</f>
        <v>308.80579999999998</v>
      </c>
      <c r="D8" s="60">
        <f>VLOOKUP($A8,'Return Data'!$B$7:$R$2292,9,0)</f>
        <v>7.1765999999999996</v>
      </c>
      <c r="E8" s="61">
        <f t="shared" ref="E8:E25" si="0">RANK(D8,D$8:D$25,0)</f>
        <v>8</v>
      </c>
      <c r="F8" s="60">
        <f>VLOOKUP($A8,'Return Data'!$B$7:$R$2292,10,0)</f>
        <v>7.5547000000000004</v>
      </c>
      <c r="G8" s="61">
        <f t="shared" ref="G8:G25" si="1">RANK(F8,F$8:F$25,0)</f>
        <v>10</v>
      </c>
      <c r="H8" s="60">
        <f>VLOOKUP($A8,'Return Data'!$B$7:$R$2292,11,0)</f>
        <v>3.8075999999999999</v>
      </c>
      <c r="I8" s="61">
        <f t="shared" ref="I8:I25" si="2">RANK(H8,H$8:H$25,0)</f>
        <v>4</v>
      </c>
      <c r="J8" s="60">
        <f>VLOOKUP($A8,'Return Data'!$B$7:$R$2292,12,0)</f>
        <v>3.4285999999999999</v>
      </c>
      <c r="K8" s="61">
        <f t="shared" ref="K8:K25" si="3">RANK(J8,J$8:J$25,0)</f>
        <v>4</v>
      </c>
      <c r="L8" s="60">
        <f>VLOOKUP($A8,'Return Data'!$B$7:$R$2292,13,0)</f>
        <v>3.3656999999999999</v>
      </c>
      <c r="M8" s="61">
        <f t="shared" ref="M8:M25" si="4">RANK(L8,L$8:L$25,0)</f>
        <v>5</v>
      </c>
      <c r="N8" s="60">
        <f>VLOOKUP($A8,'Return Data'!$B$7:$R$2292,17,0)</f>
        <v>4.7664999999999997</v>
      </c>
      <c r="O8" s="61">
        <f t="shared" ref="O8:O23" si="5">RANK(N8,N$8:N$25,0)</f>
        <v>5</v>
      </c>
      <c r="P8" s="60">
        <f>VLOOKUP($A8,'Return Data'!$B$7:$R$2292,14,0)</f>
        <v>6.5955000000000004</v>
      </c>
      <c r="Q8" s="61">
        <f t="shared" ref="Q8:Q23" si="6">RANK(P8,P$8:P$25,0)</f>
        <v>7</v>
      </c>
      <c r="R8" s="60">
        <f>VLOOKUP($A8,'Return Data'!$B$7:$R$2292,16,0)</f>
        <v>8.6983999999999995</v>
      </c>
      <c r="S8" s="62">
        <f t="shared" ref="S8:S25" si="7">RANK(R8,R$8:R$25,0)</f>
        <v>1</v>
      </c>
    </row>
    <row r="9" spans="1:19" x14ac:dyDescent="0.3">
      <c r="A9" s="77" t="s">
        <v>558</v>
      </c>
      <c r="B9" s="59">
        <f>VLOOKUP($A9,'Return Data'!$B$7:$R$2292,3,0)</f>
        <v>44817</v>
      </c>
      <c r="C9" s="60">
        <f>VLOOKUP($A9,'Return Data'!$B$7:$R$2292,4,0)</f>
        <v>2223.0893999999998</v>
      </c>
      <c r="D9" s="60">
        <f>VLOOKUP($A9,'Return Data'!$B$7:$R$2292,9,0)</f>
        <v>5.4649999999999999</v>
      </c>
      <c r="E9" s="61">
        <f t="shared" si="0"/>
        <v>12</v>
      </c>
      <c r="F9" s="60">
        <f>VLOOKUP($A9,'Return Data'!$B$7:$R$2292,10,0)</f>
        <v>5.7892999999999999</v>
      </c>
      <c r="G9" s="61">
        <f t="shared" si="1"/>
        <v>17</v>
      </c>
      <c r="H9" s="60">
        <f>VLOOKUP($A9,'Return Data'!$B$7:$R$2292,11,0)</f>
        <v>3.9388999999999998</v>
      </c>
      <c r="I9" s="61">
        <f t="shared" si="2"/>
        <v>3</v>
      </c>
      <c r="J9" s="60">
        <f>VLOOKUP($A9,'Return Data'!$B$7:$R$2292,12,0)</f>
        <v>3.7444000000000002</v>
      </c>
      <c r="K9" s="61">
        <f t="shared" si="3"/>
        <v>3</v>
      </c>
      <c r="L9" s="60">
        <f>VLOOKUP($A9,'Return Data'!$B$7:$R$2292,13,0)</f>
        <v>3.48</v>
      </c>
      <c r="M9" s="61">
        <f t="shared" si="4"/>
        <v>4</v>
      </c>
      <c r="N9" s="60">
        <f>VLOOKUP($A9,'Return Data'!$B$7:$R$2292,17,0)</f>
        <v>4.3959999999999999</v>
      </c>
      <c r="O9" s="61">
        <f t="shared" si="5"/>
        <v>10</v>
      </c>
      <c r="P9" s="60">
        <f>VLOOKUP($A9,'Return Data'!$B$7:$R$2292,14,0)</f>
        <v>6.1870000000000003</v>
      </c>
      <c r="Q9" s="61">
        <f t="shared" si="6"/>
        <v>11</v>
      </c>
      <c r="R9" s="60">
        <f>VLOOKUP($A9,'Return Data'!$B$7:$R$2292,16,0)</f>
        <v>8.0065000000000008</v>
      </c>
      <c r="S9" s="62">
        <f t="shared" si="7"/>
        <v>10</v>
      </c>
    </row>
    <row r="10" spans="1:19" x14ac:dyDescent="0.3">
      <c r="A10" s="77" t="s">
        <v>560</v>
      </c>
      <c r="B10" s="59">
        <f>VLOOKUP($A10,'Return Data'!$B$7:$R$2292,3,0)</f>
        <v>44817</v>
      </c>
      <c r="C10" s="60">
        <f>VLOOKUP($A10,'Return Data'!$B$7:$R$2292,4,0)</f>
        <v>20.205500000000001</v>
      </c>
      <c r="D10" s="60">
        <f>VLOOKUP($A10,'Return Data'!$B$7:$R$2292,9,0)</f>
        <v>4.5682</v>
      </c>
      <c r="E10" s="61">
        <f t="shared" si="0"/>
        <v>18</v>
      </c>
      <c r="F10" s="60">
        <f>VLOOKUP($A10,'Return Data'!$B$7:$R$2292,10,0)</f>
        <v>6.6623000000000001</v>
      </c>
      <c r="G10" s="61">
        <f t="shared" si="1"/>
        <v>13</v>
      </c>
      <c r="H10" s="60">
        <f>VLOOKUP($A10,'Return Data'!$B$7:$R$2292,11,0)</f>
        <v>3.0306000000000002</v>
      </c>
      <c r="I10" s="61">
        <f t="shared" si="2"/>
        <v>13</v>
      </c>
      <c r="J10" s="60">
        <f>VLOOKUP($A10,'Return Data'!$B$7:$R$2292,12,0)</f>
        <v>2.7486999999999999</v>
      </c>
      <c r="K10" s="61">
        <f t="shared" si="3"/>
        <v>12</v>
      </c>
      <c r="L10" s="60">
        <f>VLOOKUP($A10,'Return Data'!$B$7:$R$2292,13,0)</f>
        <v>2.6962999999999999</v>
      </c>
      <c r="M10" s="61">
        <f t="shared" si="4"/>
        <v>14</v>
      </c>
      <c r="N10" s="60">
        <f>VLOOKUP($A10,'Return Data'!$B$7:$R$2292,17,0)</f>
        <v>4.1982999999999997</v>
      </c>
      <c r="O10" s="61">
        <f t="shared" si="5"/>
        <v>12</v>
      </c>
      <c r="P10" s="60">
        <f>VLOOKUP($A10,'Return Data'!$B$7:$R$2292,14,0)</f>
        <v>6.2382</v>
      </c>
      <c r="Q10" s="61">
        <f t="shared" si="6"/>
        <v>10</v>
      </c>
      <c r="R10" s="60">
        <f>VLOOKUP($A10,'Return Data'!$B$7:$R$2292,16,0)</f>
        <v>8.1260999999999992</v>
      </c>
      <c r="S10" s="62">
        <f t="shared" si="7"/>
        <v>6</v>
      </c>
    </row>
    <row r="11" spans="1:19" x14ac:dyDescent="0.3">
      <c r="A11" s="77" t="s">
        <v>562</v>
      </c>
      <c r="B11" s="59">
        <f>VLOOKUP($A11,'Return Data'!$B$7:$R$2292,3,0)</f>
        <v>44817</v>
      </c>
      <c r="C11" s="60">
        <f>VLOOKUP($A11,'Return Data'!$B$7:$R$2292,4,0)</f>
        <v>20.8263</v>
      </c>
      <c r="D11" s="60">
        <f>VLOOKUP($A11,'Return Data'!$B$7:$R$2292,9,0)</f>
        <v>16.541</v>
      </c>
      <c r="E11" s="61">
        <f t="shared" si="0"/>
        <v>1</v>
      </c>
      <c r="F11" s="60">
        <f>VLOOKUP($A11,'Return Data'!$B$7:$R$2292,10,0)</f>
        <v>16.722000000000001</v>
      </c>
      <c r="G11" s="61">
        <f t="shared" si="1"/>
        <v>1</v>
      </c>
      <c r="H11" s="60">
        <f>VLOOKUP($A11,'Return Data'!$B$7:$R$2292,11,0)</f>
        <v>3.5649999999999999</v>
      </c>
      <c r="I11" s="61">
        <f t="shared" si="2"/>
        <v>6</v>
      </c>
      <c r="J11" s="60">
        <f>VLOOKUP($A11,'Return Data'!$B$7:$R$2292,12,0)</f>
        <v>2.4685000000000001</v>
      </c>
      <c r="K11" s="61">
        <f t="shared" si="3"/>
        <v>14</v>
      </c>
      <c r="L11" s="60">
        <f>VLOOKUP($A11,'Return Data'!$B$7:$R$2292,13,0)</f>
        <v>3.1030000000000002</v>
      </c>
      <c r="M11" s="61">
        <f t="shared" si="4"/>
        <v>8</v>
      </c>
      <c r="N11" s="60">
        <f>VLOOKUP($A11,'Return Data'!$B$7:$R$2292,17,0)</f>
        <v>4.883</v>
      </c>
      <c r="O11" s="61">
        <f t="shared" si="5"/>
        <v>3</v>
      </c>
      <c r="P11" s="60">
        <f>VLOOKUP($A11,'Return Data'!$B$7:$R$2292,14,0)</f>
        <v>7.5167000000000002</v>
      </c>
      <c r="Q11" s="61">
        <f t="shared" si="6"/>
        <v>1</v>
      </c>
      <c r="R11" s="60">
        <f>VLOOKUP($A11,'Return Data'!$B$7:$R$2292,16,0)</f>
        <v>8.4875000000000007</v>
      </c>
      <c r="S11" s="62">
        <f t="shared" si="7"/>
        <v>2</v>
      </c>
    </row>
    <row r="12" spans="1:19" x14ac:dyDescent="0.3">
      <c r="A12" s="77" t="s">
        <v>565</v>
      </c>
      <c r="B12" s="59">
        <f>VLOOKUP($A12,'Return Data'!$B$7:$R$2292,3,0)</f>
        <v>44817</v>
      </c>
      <c r="C12" s="60">
        <f>VLOOKUP($A12,'Return Data'!$B$7:$R$2292,4,0)</f>
        <v>19.114599999999999</v>
      </c>
      <c r="D12" s="60">
        <f>VLOOKUP($A12,'Return Data'!$B$7:$R$2292,9,0)</f>
        <v>6.4691999999999998</v>
      </c>
      <c r="E12" s="61">
        <f t="shared" si="0"/>
        <v>9</v>
      </c>
      <c r="F12" s="60">
        <f>VLOOKUP($A12,'Return Data'!$B$7:$R$2292,10,0)</f>
        <v>8.1963000000000008</v>
      </c>
      <c r="G12" s="61">
        <f t="shared" si="1"/>
        <v>7</v>
      </c>
      <c r="H12" s="60">
        <f>VLOOKUP($A12,'Return Data'!$B$7:$R$2292,11,0)</f>
        <v>3.4813999999999998</v>
      </c>
      <c r="I12" s="61">
        <f t="shared" si="2"/>
        <v>7</v>
      </c>
      <c r="J12" s="60">
        <f>VLOOKUP($A12,'Return Data'!$B$7:$R$2292,12,0)</f>
        <v>3.1496</v>
      </c>
      <c r="K12" s="61">
        <f t="shared" si="3"/>
        <v>8</v>
      </c>
      <c r="L12" s="60">
        <f>VLOOKUP($A12,'Return Data'!$B$7:$R$2292,13,0)</f>
        <v>3.1560000000000001</v>
      </c>
      <c r="M12" s="61">
        <f t="shared" si="4"/>
        <v>6</v>
      </c>
      <c r="N12" s="60">
        <f>VLOOKUP($A12,'Return Data'!$B$7:$R$2292,17,0)</f>
        <v>4.4756</v>
      </c>
      <c r="O12" s="61">
        <f t="shared" si="5"/>
        <v>9</v>
      </c>
      <c r="P12" s="60">
        <f>VLOOKUP($A12,'Return Data'!$B$7:$R$2292,14,0)</f>
        <v>6.1534000000000004</v>
      </c>
      <c r="Q12" s="61">
        <f t="shared" si="6"/>
        <v>12</v>
      </c>
      <c r="R12" s="60">
        <f>VLOOKUP($A12,'Return Data'!$B$7:$R$2292,16,0)</f>
        <v>8.0260999999999996</v>
      </c>
      <c r="S12" s="62">
        <f t="shared" si="7"/>
        <v>9</v>
      </c>
    </row>
    <row r="13" spans="1:19" x14ac:dyDescent="0.3">
      <c r="A13" s="77" t="s">
        <v>566</v>
      </c>
      <c r="B13" s="59">
        <f>VLOOKUP($A13,'Return Data'!$B$7:$R$2292,3,0)</f>
        <v>44817</v>
      </c>
      <c r="C13" s="60">
        <f>VLOOKUP($A13,'Return Data'!$B$7:$R$2292,4,0)</f>
        <v>19.41</v>
      </c>
      <c r="D13" s="60">
        <f>VLOOKUP($A13,'Return Data'!$B$7:$R$2292,9,0)</f>
        <v>7.9291999999999998</v>
      </c>
      <c r="E13" s="61">
        <f t="shared" si="0"/>
        <v>6</v>
      </c>
      <c r="F13" s="60">
        <f>VLOOKUP($A13,'Return Data'!$B$7:$R$2292,10,0)</f>
        <v>7.4528999999999996</v>
      </c>
      <c r="G13" s="61">
        <f t="shared" si="1"/>
        <v>11</v>
      </c>
      <c r="H13" s="60">
        <f>VLOOKUP($A13,'Return Data'!$B$7:$R$2292,11,0)</f>
        <v>3.3271000000000002</v>
      </c>
      <c r="I13" s="61">
        <f t="shared" si="2"/>
        <v>10</v>
      </c>
      <c r="J13" s="60">
        <f>VLOOKUP($A13,'Return Data'!$B$7:$R$2292,12,0)</f>
        <v>2.9462000000000002</v>
      </c>
      <c r="K13" s="61">
        <f t="shared" si="3"/>
        <v>11</v>
      </c>
      <c r="L13" s="60">
        <f>VLOOKUP($A13,'Return Data'!$B$7:$R$2292,13,0)</f>
        <v>3.141</v>
      </c>
      <c r="M13" s="61">
        <f t="shared" si="4"/>
        <v>7</v>
      </c>
      <c r="N13" s="60">
        <f>VLOOKUP($A13,'Return Data'!$B$7:$R$2292,17,0)</f>
        <v>4.7115999999999998</v>
      </c>
      <c r="O13" s="61">
        <f t="shared" si="5"/>
        <v>6</v>
      </c>
      <c r="P13" s="60">
        <f>VLOOKUP($A13,'Return Data'!$B$7:$R$2292,14,0)</f>
        <v>6.6485000000000003</v>
      </c>
      <c r="Q13" s="61">
        <f t="shared" si="6"/>
        <v>6</v>
      </c>
      <c r="R13" s="60">
        <f>VLOOKUP($A13,'Return Data'!$B$7:$R$2292,16,0)</f>
        <v>8.1408000000000005</v>
      </c>
      <c r="S13" s="62">
        <f t="shared" si="7"/>
        <v>5</v>
      </c>
    </row>
    <row r="14" spans="1:19" x14ac:dyDescent="0.3">
      <c r="A14" s="77" t="s">
        <v>569</v>
      </c>
      <c r="B14" s="59">
        <f>VLOOKUP($A14,'Return Data'!$B$7:$R$2292,3,0)</f>
        <v>44817</v>
      </c>
      <c r="C14" s="60">
        <f>VLOOKUP($A14,'Return Data'!$B$7:$R$2292,4,0)</f>
        <v>27.5397</v>
      </c>
      <c r="D14" s="60">
        <f>VLOOKUP($A14,'Return Data'!$B$7:$R$2292,9,0)</f>
        <v>12.579000000000001</v>
      </c>
      <c r="E14" s="61">
        <f t="shared" si="0"/>
        <v>2</v>
      </c>
      <c r="F14" s="60">
        <f>VLOOKUP($A14,'Return Data'!$B$7:$R$2292,10,0)</f>
        <v>9.2233999999999998</v>
      </c>
      <c r="G14" s="61">
        <f t="shared" si="1"/>
        <v>4</v>
      </c>
      <c r="H14" s="60">
        <f>VLOOKUP($A14,'Return Data'!$B$7:$R$2292,11,0)</f>
        <v>5.5465</v>
      </c>
      <c r="I14" s="61">
        <f t="shared" si="2"/>
        <v>2</v>
      </c>
      <c r="J14" s="60">
        <f>VLOOKUP($A14,'Return Data'!$B$7:$R$2292,12,0)</f>
        <v>3.8654999999999999</v>
      </c>
      <c r="K14" s="61">
        <f t="shared" si="3"/>
        <v>2</v>
      </c>
      <c r="L14" s="60">
        <f>VLOOKUP($A14,'Return Data'!$B$7:$R$2292,13,0)</f>
        <v>4.1935000000000002</v>
      </c>
      <c r="M14" s="61">
        <f t="shared" si="4"/>
        <v>2</v>
      </c>
      <c r="N14" s="60">
        <f>VLOOKUP($A14,'Return Data'!$B$7:$R$2292,17,0)</f>
        <v>5.3209</v>
      </c>
      <c r="O14" s="61">
        <f t="shared" si="5"/>
        <v>2</v>
      </c>
      <c r="P14" s="60">
        <f>VLOOKUP($A14,'Return Data'!$B$7:$R$2292,14,0)</f>
        <v>6.7256</v>
      </c>
      <c r="Q14" s="61">
        <f t="shared" si="6"/>
        <v>3</v>
      </c>
      <c r="R14" s="60">
        <f>VLOOKUP($A14,'Return Data'!$B$7:$R$2292,16,0)</f>
        <v>8.3217999999999996</v>
      </c>
      <c r="S14" s="62">
        <f t="shared" si="7"/>
        <v>4</v>
      </c>
    </row>
    <row r="15" spans="1:19" x14ac:dyDescent="0.3">
      <c r="A15" s="77" t="s">
        <v>570</v>
      </c>
      <c r="B15" s="59">
        <f>VLOOKUP($A15,'Return Data'!$B$7:$R$2292,3,0)</f>
        <v>44817</v>
      </c>
      <c r="C15" s="60">
        <f>VLOOKUP($A15,'Return Data'!$B$7:$R$2292,4,0)</f>
        <v>20.650099999999998</v>
      </c>
      <c r="D15" s="60">
        <f>VLOOKUP($A15,'Return Data'!$B$7:$R$2292,9,0)</f>
        <v>5.4557000000000002</v>
      </c>
      <c r="E15" s="61">
        <f t="shared" si="0"/>
        <v>13</v>
      </c>
      <c r="F15" s="60">
        <f>VLOOKUP($A15,'Return Data'!$B$7:$R$2292,10,0)</f>
        <v>5.7221000000000002</v>
      </c>
      <c r="G15" s="61">
        <f t="shared" si="1"/>
        <v>18</v>
      </c>
      <c r="H15" s="60">
        <f>VLOOKUP($A15,'Return Data'!$B$7:$R$2292,11,0)</f>
        <v>3.2153999999999998</v>
      </c>
      <c r="I15" s="61">
        <f t="shared" si="2"/>
        <v>11</v>
      </c>
      <c r="J15" s="60">
        <f>VLOOKUP($A15,'Return Data'!$B$7:$R$2292,12,0)</f>
        <v>3.1396999999999999</v>
      </c>
      <c r="K15" s="61">
        <f t="shared" si="3"/>
        <v>9</v>
      </c>
      <c r="L15" s="60">
        <f>VLOOKUP($A15,'Return Data'!$B$7:$R$2292,13,0)</f>
        <v>2.9693999999999998</v>
      </c>
      <c r="M15" s="61">
        <f t="shared" si="4"/>
        <v>12</v>
      </c>
      <c r="N15" s="60">
        <f>VLOOKUP($A15,'Return Data'!$B$7:$R$2292,17,0)</f>
        <v>4.3323999999999998</v>
      </c>
      <c r="O15" s="61">
        <f t="shared" si="5"/>
        <v>11</v>
      </c>
      <c r="P15" s="60">
        <f>VLOOKUP($A15,'Return Data'!$B$7:$R$2292,14,0)</f>
        <v>6.5072999999999999</v>
      </c>
      <c r="Q15" s="61">
        <f t="shared" si="6"/>
        <v>8</v>
      </c>
      <c r="R15" s="60">
        <f>VLOOKUP($A15,'Return Data'!$B$7:$R$2292,16,0)</f>
        <v>7.9093999999999998</v>
      </c>
      <c r="S15" s="62">
        <f t="shared" si="7"/>
        <v>11</v>
      </c>
    </row>
    <row r="16" spans="1:19" x14ac:dyDescent="0.3">
      <c r="A16" s="77" t="s">
        <v>575</v>
      </c>
      <c r="B16" s="59">
        <f>VLOOKUP($A16,'Return Data'!$B$7:$R$2292,3,0)</f>
        <v>44817</v>
      </c>
      <c r="C16" s="60">
        <f>VLOOKUP($A16,'Return Data'!$B$7:$R$2292,4,0)</f>
        <v>1973.5906</v>
      </c>
      <c r="D16" s="60">
        <f>VLOOKUP($A16,'Return Data'!$B$7:$R$2292,9,0)</f>
        <v>8.0143000000000004</v>
      </c>
      <c r="E16" s="61">
        <f t="shared" si="0"/>
        <v>5</v>
      </c>
      <c r="F16" s="60">
        <f>VLOOKUP($A16,'Return Data'!$B$7:$R$2292,10,0)</f>
        <v>8.4916</v>
      </c>
      <c r="G16" s="61">
        <f t="shared" si="1"/>
        <v>6</v>
      </c>
      <c r="H16" s="60">
        <f>VLOOKUP($A16,'Return Data'!$B$7:$R$2292,11,0)</f>
        <v>0.14019999999999999</v>
      </c>
      <c r="I16" s="61">
        <f t="shared" si="2"/>
        <v>18</v>
      </c>
      <c r="J16" s="60">
        <f>VLOOKUP($A16,'Return Data'!$B$7:$R$2292,12,0)</f>
        <v>-0.40920000000000001</v>
      </c>
      <c r="K16" s="61">
        <f t="shared" si="3"/>
        <v>18</v>
      </c>
      <c r="L16" s="60">
        <f>VLOOKUP($A16,'Return Data'!$B$7:$R$2292,13,0)</f>
        <v>0.93189999999999995</v>
      </c>
      <c r="M16" s="61">
        <f t="shared" si="4"/>
        <v>18</v>
      </c>
      <c r="N16" s="60">
        <f>VLOOKUP($A16,'Return Data'!$B$7:$R$2292,17,0)</f>
        <v>3.0804</v>
      </c>
      <c r="O16" s="61">
        <f t="shared" si="5"/>
        <v>17</v>
      </c>
      <c r="P16" s="60">
        <f>VLOOKUP($A16,'Return Data'!$B$7:$R$2292,14,0)</f>
        <v>5.2210000000000001</v>
      </c>
      <c r="Q16" s="61">
        <f t="shared" si="6"/>
        <v>16</v>
      </c>
      <c r="R16" s="60">
        <f>VLOOKUP($A16,'Return Data'!$B$7:$R$2292,16,0)</f>
        <v>7.2161</v>
      </c>
      <c r="S16" s="62">
        <f t="shared" si="7"/>
        <v>16</v>
      </c>
    </row>
    <row r="17" spans="1:19" x14ac:dyDescent="0.3">
      <c r="A17" s="77" t="s">
        <v>577</v>
      </c>
      <c r="B17" s="59">
        <f>VLOOKUP($A17,'Return Data'!$B$7:$R$2292,3,0)</f>
        <v>44817</v>
      </c>
      <c r="C17" s="60">
        <f>VLOOKUP($A17,'Return Data'!$B$7:$R$2292,4,0)</f>
        <v>55.084200000000003</v>
      </c>
      <c r="D17" s="60">
        <f>VLOOKUP($A17,'Return Data'!$B$7:$R$2292,9,0)</f>
        <v>9.5149000000000008</v>
      </c>
      <c r="E17" s="61">
        <f t="shared" si="0"/>
        <v>3</v>
      </c>
      <c r="F17" s="60">
        <f>VLOOKUP($A17,'Return Data'!$B$7:$R$2292,10,0)</f>
        <v>8.9099000000000004</v>
      </c>
      <c r="G17" s="61">
        <f t="shared" si="1"/>
        <v>5</v>
      </c>
      <c r="H17" s="60">
        <f>VLOOKUP($A17,'Return Data'!$B$7:$R$2292,11,0)</f>
        <v>3.7995999999999999</v>
      </c>
      <c r="I17" s="61">
        <f t="shared" si="2"/>
        <v>5</v>
      </c>
      <c r="J17" s="60">
        <f>VLOOKUP($A17,'Return Data'!$B$7:$R$2292,12,0)</f>
        <v>3.2578999999999998</v>
      </c>
      <c r="K17" s="61">
        <f t="shared" si="3"/>
        <v>5</v>
      </c>
      <c r="L17" s="60">
        <f>VLOOKUP($A17,'Return Data'!$B$7:$R$2292,13,0)</f>
        <v>3.5324</v>
      </c>
      <c r="M17" s="61">
        <f t="shared" si="4"/>
        <v>3</v>
      </c>
      <c r="N17" s="60">
        <f>VLOOKUP($A17,'Return Data'!$B$7:$R$2292,17,0)</f>
        <v>4.8567</v>
      </c>
      <c r="O17" s="61">
        <f t="shared" si="5"/>
        <v>4</v>
      </c>
      <c r="P17" s="60">
        <f>VLOOKUP($A17,'Return Data'!$B$7:$R$2292,14,0)</f>
        <v>6.7129000000000003</v>
      </c>
      <c r="Q17" s="61">
        <f t="shared" si="6"/>
        <v>4</v>
      </c>
      <c r="R17" s="60">
        <f>VLOOKUP($A17,'Return Data'!$B$7:$R$2292,16,0)</f>
        <v>8.3348999999999993</v>
      </c>
      <c r="S17" s="62">
        <f t="shared" si="7"/>
        <v>3</v>
      </c>
    </row>
    <row r="18" spans="1:19" x14ac:dyDescent="0.3">
      <c r="A18" s="77" t="s">
        <v>578</v>
      </c>
      <c r="B18" s="59">
        <f>VLOOKUP($A18,'Return Data'!$B$7:$R$2292,3,0)</f>
        <v>44817</v>
      </c>
      <c r="C18" s="60">
        <f>VLOOKUP($A18,'Return Data'!$B$7:$R$2292,4,0)</f>
        <v>20.9617</v>
      </c>
      <c r="D18" s="60">
        <f>VLOOKUP($A18,'Return Data'!$B$7:$R$2292,9,0)</f>
        <v>5.3028000000000004</v>
      </c>
      <c r="E18" s="61">
        <f t="shared" si="0"/>
        <v>16</v>
      </c>
      <c r="F18" s="60">
        <f>VLOOKUP($A18,'Return Data'!$B$7:$R$2292,10,0)</f>
        <v>10.3094</v>
      </c>
      <c r="G18" s="61">
        <f t="shared" si="1"/>
        <v>3</v>
      </c>
      <c r="H18" s="60">
        <f>VLOOKUP($A18,'Return Data'!$B$7:$R$2292,11,0)</f>
        <v>0.55110000000000003</v>
      </c>
      <c r="I18" s="61">
        <f t="shared" si="2"/>
        <v>17</v>
      </c>
      <c r="J18" s="60">
        <f>VLOOKUP($A18,'Return Data'!$B$7:$R$2292,12,0)</f>
        <v>1.1616</v>
      </c>
      <c r="K18" s="61">
        <f t="shared" si="3"/>
        <v>17</v>
      </c>
      <c r="L18" s="60">
        <f>VLOOKUP($A18,'Return Data'!$B$7:$R$2292,13,0)</f>
        <v>1.3842000000000001</v>
      </c>
      <c r="M18" s="61">
        <f t="shared" si="4"/>
        <v>17</v>
      </c>
      <c r="N18" s="60">
        <f>VLOOKUP($A18,'Return Data'!$B$7:$R$2292,17,0)</f>
        <v>3.5985</v>
      </c>
      <c r="O18" s="61">
        <f t="shared" si="5"/>
        <v>15</v>
      </c>
      <c r="P18" s="60">
        <f>VLOOKUP($A18,'Return Data'!$B$7:$R$2292,14,0)</f>
        <v>5.7892999999999999</v>
      </c>
      <c r="Q18" s="61">
        <f t="shared" si="6"/>
        <v>14</v>
      </c>
      <c r="R18" s="60">
        <f>VLOOKUP($A18,'Return Data'!$B$7:$R$2292,16,0)</f>
        <v>7.6485000000000003</v>
      </c>
      <c r="S18" s="62">
        <f t="shared" si="7"/>
        <v>13</v>
      </c>
    </row>
    <row r="19" spans="1:19" x14ac:dyDescent="0.3">
      <c r="A19" s="77" t="s">
        <v>581</v>
      </c>
      <c r="B19" s="59">
        <f>VLOOKUP($A19,'Return Data'!$B$7:$R$2292,3,0)</f>
        <v>44817</v>
      </c>
      <c r="C19" s="60">
        <f>VLOOKUP($A19,'Return Data'!$B$7:$R$2292,4,0)</f>
        <v>30.456299999999999</v>
      </c>
      <c r="D19" s="60">
        <f>VLOOKUP($A19,'Return Data'!$B$7:$R$2292,9,0)</f>
        <v>5.3807999999999998</v>
      </c>
      <c r="E19" s="61">
        <f t="shared" si="0"/>
        <v>15</v>
      </c>
      <c r="F19" s="60">
        <f>VLOOKUP($A19,'Return Data'!$B$7:$R$2292,10,0)</f>
        <v>6.1553000000000004</v>
      </c>
      <c r="G19" s="61">
        <f t="shared" si="1"/>
        <v>16</v>
      </c>
      <c r="H19" s="60">
        <f>VLOOKUP($A19,'Return Data'!$B$7:$R$2292,11,0)</f>
        <v>3.4586999999999999</v>
      </c>
      <c r="I19" s="61">
        <f t="shared" si="2"/>
        <v>8</v>
      </c>
      <c r="J19" s="60">
        <f>VLOOKUP($A19,'Return Data'!$B$7:$R$2292,12,0)</f>
        <v>3.2080000000000002</v>
      </c>
      <c r="K19" s="61">
        <f t="shared" si="3"/>
        <v>6</v>
      </c>
      <c r="L19" s="60">
        <f>VLOOKUP($A19,'Return Data'!$B$7:$R$2292,13,0)</f>
        <v>3.0331999999999999</v>
      </c>
      <c r="M19" s="61">
        <f t="shared" si="4"/>
        <v>11</v>
      </c>
      <c r="N19" s="60">
        <f>VLOOKUP($A19,'Return Data'!$B$7:$R$2292,17,0)</f>
        <v>3.8860000000000001</v>
      </c>
      <c r="O19" s="61">
        <f t="shared" si="5"/>
        <v>14</v>
      </c>
      <c r="P19" s="60">
        <f>VLOOKUP($A19,'Return Data'!$B$7:$R$2292,14,0)</f>
        <v>5.5251000000000001</v>
      </c>
      <c r="Q19" s="61">
        <f t="shared" si="6"/>
        <v>15</v>
      </c>
      <c r="R19" s="60">
        <f>VLOOKUP($A19,'Return Data'!$B$7:$R$2292,16,0)</f>
        <v>7.4497</v>
      </c>
      <c r="S19" s="62">
        <f t="shared" si="7"/>
        <v>14</v>
      </c>
    </row>
    <row r="20" spans="1:19" x14ac:dyDescent="0.3">
      <c r="A20" s="77" t="s">
        <v>583</v>
      </c>
      <c r="B20" s="59">
        <f>VLOOKUP($A20,'Return Data'!$B$7:$R$2292,3,0)</f>
        <v>44817</v>
      </c>
      <c r="C20" s="60">
        <f>VLOOKUP($A20,'Return Data'!$B$7:$R$2292,4,0)</f>
        <v>17.4529</v>
      </c>
      <c r="D20" s="60">
        <f>VLOOKUP($A20,'Return Data'!$B$7:$R$2292,9,0)</f>
        <v>7.3273000000000001</v>
      </c>
      <c r="E20" s="61">
        <f t="shared" si="0"/>
        <v>7</v>
      </c>
      <c r="F20" s="60">
        <f>VLOOKUP($A20,'Return Data'!$B$7:$R$2292,10,0)</f>
        <v>8.1639999999999997</v>
      </c>
      <c r="G20" s="61">
        <f t="shared" si="1"/>
        <v>8</v>
      </c>
      <c r="H20" s="60">
        <f>VLOOKUP($A20,'Return Data'!$B$7:$R$2292,11,0)</f>
        <v>3.0928</v>
      </c>
      <c r="I20" s="61">
        <f t="shared" si="2"/>
        <v>12</v>
      </c>
      <c r="J20" s="60">
        <f>VLOOKUP($A20,'Return Data'!$B$7:$R$2292,12,0)</f>
        <v>2.9561999999999999</v>
      </c>
      <c r="K20" s="61">
        <f t="shared" si="3"/>
        <v>10</v>
      </c>
      <c r="L20" s="60">
        <f>VLOOKUP($A20,'Return Data'!$B$7:$R$2292,13,0)</f>
        <v>3.0964999999999998</v>
      </c>
      <c r="M20" s="61">
        <f t="shared" si="4"/>
        <v>9</v>
      </c>
      <c r="N20" s="60">
        <f>VLOOKUP($A20,'Return Data'!$B$7:$R$2292,17,0)</f>
        <v>4.6571999999999996</v>
      </c>
      <c r="O20" s="61">
        <f t="shared" si="5"/>
        <v>7</v>
      </c>
      <c r="P20" s="60">
        <f>VLOOKUP($A20,'Return Data'!$B$7:$R$2292,14,0)</f>
        <v>6.6795</v>
      </c>
      <c r="Q20" s="61">
        <f t="shared" si="6"/>
        <v>5</v>
      </c>
      <c r="R20" s="60">
        <f>VLOOKUP($A20,'Return Data'!$B$7:$R$2292,16,0)</f>
        <v>7.8860999999999999</v>
      </c>
      <c r="S20" s="62">
        <f t="shared" si="7"/>
        <v>12</v>
      </c>
    </row>
    <row r="21" spans="1:19" x14ac:dyDescent="0.3">
      <c r="A21" s="77" t="s">
        <v>585</v>
      </c>
      <c r="B21" s="59">
        <f>VLOOKUP($A21,'Return Data'!$B$7:$R$2292,3,0)</f>
        <v>44817</v>
      </c>
      <c r="C21" s="60">
        <f>VLOOKUP($A21,'Return Data'!$B$7:$R$2292,4,0)</f>
        <v>20.991099999999999</v>
      </c>
      <c r="D21" s="60">
        <f>VLOOKUP($A21,'Return Data'!$B$7:$R$2292,9,0)</f>
        <v>4.8895999999999997</v>
      </c>
      <c r="E21" s="61">
        <f t="shared" si="0"/>
        <v>17</v>
      </c>
      <c r="F21" s="60">
        <f>VLOOKUP($A21,'Return Data'!$B$7:$R$2292,10,0)</f>
        <v>6.1729000000000003</v>
      </c>
      <c r="G21" s="61">
        <f t="shared" si="1"/>
        <v>15</v>
      </c>
      <c r="H21" s="60">
        <f>VLOOKUP($A21,'Return Data'!$B$7:$R$2292,11,0)</f>
        <v>3.4289999999999998</v>
      </c>
      <c r="I21" s="61">
        <f t="shared" si="2"/>
        <v>9</v>
      </c>
      <c r="J21" s="60">
        <f>VLOOKUP($A21,'Return Data'!$B$7:$R$2292,12,0)</f>
        <v>3.1507000000000001</v>
      </c>
      <c r="K21" s="61">
        <f t="shared" si="3"/>
        <v>7</v>
      </c>
      <c r="L21" s="60">
        <f>VLOOKUP($A21,'Return Data'!$B$7:$R$2292,13,0)</f>
        <v>3.0911</v>
      </c>
      <c r="M21" s="61">
        <f t="shared" si="4"/>
        <v>10</v>
      </c>
      <c r="N21" s="60">
        <f>VLOOKUP($A21,'Return Data'!$B$7:$R$2292,17,0)</f>
        <v>4.4931000000000001</v>
      </c>
      <c r="O21" s="61">
        <f t="shared" si="5"/>
        <v>8</v>
      </c>
      <c r="P21" s="60">
        <f>VLOOKUP($A21,'Return Data'!$B$7:$R$2292,14,0)</f>
        <v>6.3688000000000002</v>
      </c>
      <c r="Q21" s="61">
        <f t="shared" si="6"/>
        <v>9</v>
      </c>
      <c r="R21" s="60">
        <f>VLOOKUP($A21,'Return Data'!$B$7:$R$2292,16,0)</f>
        <v>8.0975000000000001</v>
      </c>
      <c r="S21" s="62">
        <f t="shared" si="7"/>
        <v>7</v>
      </c>
    </row>
    <row r="22" spans="1:19" x14ac:dyDescent="0.3">
      <c r="A22" s="77" t="s">
        <v>586</v>
      </c>
      <c r="B22" s="59">
        <f>VLOOKUP($A22,'Return Data'!$B$7:$R$2292,3,0)</f>
        <v>44817</v>
      </c>
      <c r="C22" s="60">
        <f>VLOOKUP($A22,'Return Data'!$B$7:$R$2292,4,0)</f>
        <v>2687.4223000000002</v>
      </c>
      <c r="D22" s="60">
        <f>VLOOKUP($A22,'Return Data'!$B$7:$R$2292,9,0)</f>
        <v>5.7732000000000001</v>
      </c>
      <c r="E22" s="61">
        <f t="shared" si="0"/>
        <v>11</v>
      </c>
      <c r="F22" s="60">
        <f>VLOOKUP($A22,'Return Data'!$B$7:$R$2292,10,0)</f>
        <v>6.2239000000000004</v>
      </c>
      <c r="G22" s="61">
        <f t="shared" si="1"/>
        <v>14</v>
      </c>
      <c r="H22" s="60">
        <f>VLOOKUP($A22,'Return Data'!$B$7:$R$2292,11,0)</f>
        <v>2.3538000000000001</v>
      </c>
      <c r="I22" s="61">
        <f t="shared" si="2"/>
        <v>16</v>
      </c>
      <c r="J22" s="60">
        <f>VLOOKUP($A22,'Return Data'!$B$7:$R$2292,12,0)</f>
        <v>2.2545999999999999</v>
      </c>
      <c r="K22" s="61">
        <f t="shared" si="3"/>
        <v>16</v>
      </c>
      <c r="L22" s="60">
        <f>VLOOKUP($A22,'Return Data'!$B$7:$R$2292,13,0)</f>
        <v>2.3409</v>
      </c>
      <c r="M22" s="61">
        <f t="shared" si="4"/>
        <v>16</v>
      </c>
      <c r="N22" s="60">
        <f>VLOOKUP($A22,'Return Data'!$B$7:$R$2292,17,0)</f>
        <v>3.9982000000000002</v>
      </c>
      <c r="O22" s="61">
        <f t="shared" si="5"/>
        <v>13</v>
      </c>
      <c r="P22" s="60">
        <f>VLOOKUP($A22,'Return Data'!$B$7:$R$2292,14,0)</f>
        <v>5.9710000000000001</v>
      </c>
      <c r="Q22" s="61">
        <f t="shared" si="6"/>
        <v>13</v>
      </c>
      <c r="R22" s="60">
        <f>VLOOKUP($A22,'Return Data'!$B$7:$R$2292,16,0)</f>
        <v>8.0551999999999992</v>
      </c>
      <c r="S22" s="62">
        <f t="shared" si="7"/>
        <v>8</v>
      </c>
    </row>
    <row r="23" spans="1:19" x14ac:dyDescent="0.3">
      <c r="A23" s="77" t="s">
        <v>589</v>
      </c>
      <c r="B23" s="59">
        <f>VLOOKUP($A23,'Return Data'!$B$7:$R$2292,3,0)</f>
        <v>44817</v>
      </c>
      <c r="C23" s="60">
        <f>VLOOKUP($A23,'Return Data'!$B$7:$R$2292,4,0)</f>
        <v>35.597200000000001</v>
      </c>
      <c r="D23" s="60">
        <f>VLOOKUP($A23,'Return Data'!$B$7:$R$2292,9,0)</f>
        <v>5.3925000000000001</v>
      </c>
      <c r="E23" s="61">
        <f t="shared" si="0"/>
        <v>14</v>
      </c>
      <c r="F23" s="60">
        <f>VLOOKUP($A23,'Return Data'!$B$7:$R$2292,10,0)</f>
        <v>7.7843</v>
      </c>
      <c r="G23" s="61">
        <f t="shared" si="1"/>
        <v>9</v>
      </c>
      <c r="H23" s="60">
        <f>VLOOKUP($A23,'Return Data'!$B$7:$R$2292,11,0)</f>
        <v>2.4689000000000001</v>
      </c>
      <c r="I23" s="61">
        <f t="shared" si="2"/>
        <v>14</v>
      </c>
      <c r="J23" s="60">
        <f>VLOOKUP($A23,'Return Data'!$B$7:$R$2292,12,0)</f>
        <v>2.3193999999999999</v>
      </c>
      <c r="K23" s="61">
        <f t="shared" si="3"/>
        <v>15</v>
      </c>
      <c r="L23" s="60">
        <f>VLOOKUP($A23,'Return Data'!$B$7:$R$2292,13,0)</f>
        <v>2.4815999999999998</v>
      </c>
      <c r="M23" s="61">
        <f t="shared" si="4"/>
        <v>15</v>
      </c>
      <c r="N23" s="60">
        <f>VLOOKUP($A23,'Return Data'!$B$7:$R$2292,17,0)</f>
        <v>3.2343000000000002</v>
      </c>
      <c r="O23" s="61">
        <f t="shared" si="5"/>
        <v>16</v>
      </c>
      <c r="P23" s="60">
        <f>VLOOKUP($A23,'Return Data'!$B$7:$R$2292,14,0)</f>
        <v>4.9862000000000002</v>
      </c>
      <c r="Q23" s="61">
        <f t="shared" si="6"/>
        <v>17</v>
      </c>
      <c r="R23" s="60">
        <f>VLOOKUP($A23,'Return Data'!$B$7:$R$2292,16,0)</f>
        <v>7.1718000000000002</v>
      </c>
      <c r="S23" s="62">
        <f t="shared" si="7"/>
        <v>17</v>
      </c>
    </row>
    <row r="24" spans="1:19" x14ac:dyDescent="0.3">
      <c r="A24" s="77" t="s">
        <v>590</v>
      </c>
      <c r="B24" s="59">
        <f>VLOOKUP($A24,'Return Data'!$B$7:$R$2292,3,0)</f>
        <v>44817</v>
      </c>
      <c r="C24" s="60">
        <f>VLOOKUP($A24,'Return Data'!$B$7:$R$2292,4,0)</f>
        <v>11.976599999999999</v>
      </c>
      <c r="D24" s="60">
        <f>VLOOKUP($A24,'Return Data'!$B$7:$R$2292,9,0)</f>
        <v>5.9066000000000001</v>
      </c>
      <c r="E24" s="61">
        <f t="shared" si="0"/>
        <v>10</v>
      </c>
      <c r="F24" s="60">
        <f>VLOOKUP($A24,'Return Data'!$B$7:$R$2292,10,0)</f>
        <v>7.3520000000000003</v>
      </c>
      <c r="G24" s="61">
        <f t="shared" si="1"/>
        <v>12</v>
      </c>
      <c r="H24" s="60">
        <f>VLOOKUP($A24,'Return Data'!$B$7:$R$2292,11,0)</f>
        <v>2.452</v>
      </c>
      <c r="I24" s="61">
        <f t="shared" si="2"/>
        <v>15</v>
      </c>
      <c r="J24" s="60">
        <f>VLOOKUP($A24,'Return Data'!$B$7:$R$2292,12,0)</f>
        <v>2.4834999999999998</v>
      </c>
      <c r="K24" s="61">
        <f t="shared" si="3"/>
        <v>13</v>
      </c>
      <c r="L24" s="60">
        <f>VLOOKUP($A24,'Return Data'!$B$7:$R$2292,13,0)</f>
        <v>2.7523</v>
      </c>
      <c r="M24" s="61">
        <f t="shared" si="4"/>
        <v>13</v>
      </c>
      <c r="N24" s="60"/>
      <c r="O24" s="61"/>
      <c r="P24" s="60"/>
      <c r="Q24" s="61"/>
      <c r="R24" s="60">
        <f>VLOOKUP($A24,'Return Data'!$B$7:$R$2292,16,0)</f>
        <v>6.3521000000000001</v>
      </c>
      <c r="S24" s="62">
        <f t="shared" si="7"/>
        <v>18</v>
      </c>
    </row>
    <row r="25" spans="1:19" x14ac:dyDescent="0.3">
      <c r="A25" s="77" t="s">
        <v>592</v>
      </c>
      <c r="B25" s="59">
        <f>VLOOKUP($A25,'Return Data'!$B$7:$R$2292,3,0)</f>
        <v>44817</v>
      </c>
      <c r="C25" s="60">
        <f>VLOOKUP($A25,'Return Data'!$B$7:$R$2292,4,0)</f>
        <v>18.275099999999998</v>
      </c>
      <c r="D25" s="60">
        <f>VLOOKUP($A25,'Return Data'!$B$7:$R$2292,9,0)</f>
        <v>8.8370999999999995</v>
      </c>
      <c r="E25" s="61">
        <f t="shared" si="0"/>
        <v>4</v>
      </c>
      <c r="F25" s="60">
        <f>VLOOKUP($A25,'Return Data'!$B$7:$R$2292,10,0)</f>
        <v>12.7819</v>
      </c>
      <c r="G25" s="61">
        <f t="shared" si="1"/>
        <v>2</v>
      </c>
      <c r="H25" s="60">
        <f>VLOOKUP($A25,'Return Data'!$B$7:$R$2292,11,0)</f>
        <v>17.3307</v>
      </c>
      <c r="I25" s="61">
        <f t="shared" si="2"/>
        <v>1</v>
      </c>
      <c r="J25" s="60">
        <f>VLOOKUP($A25,'Return Data'!$B$7:$R$2292,12,0)</f>
        <v>12.820399999999999</v>
      </c>
      <c r="K25" s="61">
        <f t="shared" si="3"/>
        <v>1</v>
      </c>
      <c r="L25" s="60">
        <f>VLOOKUP($A25,'Return Data'!$B$7:$R$2292,13,0)</f>
        <v>10.3262</v>
      </c>
      <c r="M25" s="61">
        <f t="shared" si="4"/>
        <v>1</v>
      </c>
      <c r="N25" s="60">
        <f>VLOOKUP($A25,'Return Data'!$B$7:$R$2292,17,0)</f>
        <v>7.19</v>
      </c>
      <c r="O25" s="61">
        <f>RANK(N25,N$8:N$25,0)</f>
        <v>1</v>
      </c>
      <c r="P25" s="60">
        <f>VLOOKUP($A25,'Return Data'!$B$7:$R$2292,14,0)</f>
        <v>7.2488000000000001</v>
      </c>
      <c r="Q25" s="61">
        <f>RANK(P25,P$8:P$25,0)</f>
        <v>2</v>
      </c>
      <c r="R25" s="60">
        <f>VLOOKUP($A25,'Return Data'!$B$7:$R$2292,16,0)</f>
        <v>7.2507999999999999</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7.3623888888888889</v>
      </c>
      <c r="E27" s="83"/>
      <c r="F27" s="84">
        <f>AVERAGE(F8:F25)</f>
        <v>8.3149000000000015</v>
      </c>
      <c r="G27" s="83"/>
      <c r="H27" s="84">
        <f>AVERAGE(H8:H25)</f>
        <v>3.8327388888888883</v>
      </c>
      <c r="I27" s="83"/>
      <c r="J27" s="84">
        <f>AVERAGE(J8:J25)</f>
        <v>3.260794444444445</v>
      </c>
      <c r="K27" s="83"/>
      <c r="L27" s="84">
        <f>AVERAGE(L8:L25)</f>
        <v>3.2819555555555548</v>
      </c>
      <c r="M27" s="83"/>
      <c r="N27" s="84">
        <f>AVERAGE(N8:N25)</f>
        <v>4.4752176470588232</v>
      </c>
      <c r="O27" s="83"/>
      <c r="P27" s="84">
        <f>AVERAGE(P8:P25)</f>
        <v>6.2985176470588229</v>
      </c>
      <c r="Q27" s="83"/>
      <c r="R27" s="84">
        <f>AVERAGE(R8:R25)</f>
        <v>7.843294444444445</v>
      </c>
      <c r="S27" s="85"/>
    </row>
    <row r="28" spans="1:19" x14ac:dyDescent="0.3">
      <c r="A28" s="82" t="s">
        <v>28</v>
      </c>
      <c r="B28" s="83"/>
      <c r="C28" s="83"/>
      <c r="D28" s="84">
        <f>MIN(D8:D25)</f>
        <v>4.5682</v>
      </c>
      <c r="E28" s="83"/>
      <c r="F28" s="84">
        <f>MIN(F8:F25)</f>
        <v>5.7221000000000002</v>
      </c>
      <c r="G28" s="83"/>
      <c r="H28" s="84">
        <f>MIN(H8:H25)</f>
        <v>0.14019999999999999</v>
      </c>
      <c r="I28" s="83"/>
      <c r="J28" s="84">
        <f>MIN(J8:J25)</f>
        <v>-0.40920000000000001</v>
      </c>
      <c r="K28" s="83"/>
      <c r="L28" s="84">
        <f>MIN(L8:L25)</f>
        <v>0.93189999999999995</v>
      </c>
      <c r="M28" s="83"/>
      <c r="N28" s="84">
        <f>MIN(N8:N25)</f>
        <v>3.0804</v>
      </c>
      <c r="O28" s="83"/>
      <c r="P28" s="84">
        <f>MIN(P8:P25)</f>
        <v>4.9862000000000002</v>
      </c>
      <c r="Q28" s="83"/>
      <c r="R28" s="84">
        <f>MIN(R8:R25)</f>
        <v>6.3521000000000001</v>
      </c>
      <c r="S28" s="85"/>
    </row>
    <row r="29" spans="1:19" ht="15" thickBot="1" x14ac:dyDescent="0.35">
      <c r="A29" s="86" t="s">
        <v>29</v>
      </c>
      <c r="B29" s="87"/>
      <c r="C29" s="87"/>
      <c r="D29" s="88">
        <f>MAX(D8:D25)</f>
        <v>16.541</v>
      </c>
      <c r="E29" s="87"/>
      <c r="F29" s="88">
        <f>MAX(F8:F25)</f>
        <v>16.722000000000001</v>
      </c>
      <c r="G29" s="87"/>
      <c r="H29" s="88">
        <f>MAX(H8:H25)</f>
        <v>17.3307</v>
      </c>
      <c r="I29" s="87"/>
      <c r="J29" s="88">
        <f>MAX(J8:J25)</f>
        <v>12.820399999999999</v>
      </c>
      <c r="K29" s="87"/>
      <c r="L29" s="88">
        <f>MAX(L8:L25)</f>
        <v>10.3262</v>
      </c>
      <c r="M29" s="87"/>
      <c r="N29" s="88">
        <f>MAX(N8:N25)</f>
        <v>7.19</v>
      </c>
      <c r="O29" s="87"/>
      <c r="P29" s="88">
        <f>MAX(P8:P25)</f>
        <v>7.5167000000000002</v>
      </c>
      <c r="Q29" s="87"/>
      <c r="R29" s="88">
        <f>MAX(R8:R25)</f>
        <v>8.6983999999999995</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44817</v>
      </c>
      <c r="C8" s="60">
        <f>VLOOKUP($A8,'Return Data'!$B$7:$R$2292,4,0)</f>
        <v>300.40440000000001</v>
      </c>
      <c r="D8" s="60">
        <f>VLOOKUP($A8,'Return Data'!$B$7:$R$2292,9,0)</f>
        <v>6.8231000000000002</v>
      </c>
      <c r="E8" s="61">
        <f t="shared" ref="E8:E27" si="0">RANK(D8,D$8:D$27,0)</f>
        <v>9</v>
      </c>
      <c r="F8" s="60">
        <f>VLOOKUP($A8,'Return Data'!$B$7:$R$2292,10,0)</f>
        <v>7.1977000000000002</v>
      </c>
      <c r="G8" s="61">
        <f t="shared" ref="G8:G27" si="1">RANK(F8,F$8:F$27,0)</f>
        <v>11</v>
      </c>
      <c r="H8" s="60">
        <f>VLOOKUP($A8,'Return Data'!$B$7:$R$2292,11,0)</f>
        <v>3.4548999999999999</v>
      </c>
      <c r="I8" s="61">
        <f t="shared" ref="I8:I27" si="2">RANK(H8,H$8:H$27,0)</f>
        <v>6</v>
      </c>
      <c r="J8" s="60">
        <f>VLOOKUP($A8,'Return Data'!$B$7:$R$2292,12,0)</f>
        <v>3.077</v>
      </c>
      <c r="K8" s="61">
        <f t="shared" ref="K8:K27" si="3">RANK(J8,J$8:J$27,0)</f>
        <v>5</v>
      </c>
      <c r="L8" s="60">
        <f>VLOOKUP($A8,'Return Data'!$B$7:$R$2292,13,0)</f>
        <v>3.0150000000000001</v>
      </c>
      <c r="M8" s="61">
        <f t="shared" ref="M8:M25" si="4">RANK(L8,L$8:L$27,0)</f>
        <v>7</v>
      </c>
      <c r="N8" s="60">
        <f>VLOOKUP($A8,'Return Data'!$B$7:$R$2292,17,0)</f>
        <v>4.4124999999999996</v>
      </c>
      <c r="O8" s="61">
        <f t="shared" ref="O8:O23" si="5">RANK(N8,N$8:N$27,0)</f>
        <v>5</v>
      </c>
      <c r="P8" s="60">
        <f>VLOOKUP($A8,'Return Data'!$B$7:$R$2292,14,0)</f>
        <v>6.2408999999999999</v>
      </c>
      <c r="Q8" s="61">
        <f t="shared" ref="Q8:Q23" si="6">RANK(P8,P$8:P$27,0)</f>
        <v>5</v>
      </c>
      <c r="R8" s="60">
        <f>VLOOKUP($A8,'Return Data'!$B$7:$R$2292,16,0)</f>
        <v>7.9508000000000001</v>
      </c>
      <c r="S8" s="62">
        <f t="shared" ref="S8:S27" si="7">RANK(R8,R$8:R$27,0)</f>
        <v>3</v>
      </c>
    </row>
    <row r="9" spans="1:19" x14ac:dyDescent="0.3">
      <c r="A9" s="77" t="s">
        <v>559</v>
      </c>
      <c r="B9" s="59">
        <f>VLOOKUP($A9,'Return Data'!$B$7:$R$2292,3,0)</f>
        <v>44817</v>
      </c>
      <c r="C9" s="60">
        <f>VLOOKUP($A9,'Return Data'!$B$7:$R$2292,4,0)</f>
        <v>2173.1183999999998</v>
      </c>
      <c r="D9" s="60">
        <f>VLOOKUP($A9,'Return Data'!$B$7:$R$2292,9,0)</f>
        <v>5.1734</v>
      </c>
      <c r="E9" s="61">
        <f t="shared" si="0"/>
        <v>15</v>
      </c>
      <c r="F9" s="60">
        <f>VLOOKUP($A9,'Return Data'!$B$7:$R$2292,10,0)</f>
        <v>5.4949000000000003</v>
      </c>
      <c r="G9" s="61">
        <f t="shared" si="1"/>
        <v>19</v>
      </c>
      <c r="H9" s="60">
        <f>VLOOKUP($A9,'Return Data'!$B$7:$R$2292,11,0)</f>
        <v>3.6431</v>
      </c>
      <c r="I9" s="61">
        <f t="shared" si="2"/>
        <v>5</v>
      </c>
      <c r="J9" s="60">
        <f>VLOOKUP($A9,'Return Data'!$B$7:$R$2292,12,0)</f>
        <v>3.4464999999999999</v>
      </c>
      <c r="K9" s="61">
        <f t="shared" si="3"/>
        <v>3</v>
      </c>
      <c r="L9" s="60">
        <f>VLOOKUP($A9,'Return Data'!$B$7:$R$2292,13,0)</f>
        <v>3.1802999999999999</v>
      </c>
      <c r="M9" s="61">
        <f t="shared" si="4"/>
        <v>5</v>
      </c>
      <c r="N9" s="60">
        <f>VLOOKUP($A9,'Return Data'!$B$7:$R$2292,17,0)</f>
        <v>4.0854999999999997</v>
      </c>
      <c r="O9" s="61">
        <f t="shared" si="5"/>
        <v>9</v>
      </c>
      <c r="P9" s="60">
        <f>VLOOKUP($A9,'Return Data'!$B$7:$R$2292,14,0)</f>
        <v>5.8696000000000002</v>
      </c>
      <c r="Q9" s="61">
        <f t="shared" si="6"/>
        <v>11</v>
      </c>
      <c r="R9" s="60">
        <f>VLOOKUP($A9,'Return Data'!$B$7:$R$2292,16,0)</f>
        <v>7.8494999999999999</v>
      </c>
      <c r="S9" s="62">
        <f t="shared" si="7"/>
        <v>4</v>
      </c>
    </row>
    <row r="10" spans="1:19" x14ac:dyDescent="0.3">
      <c r="A10" s="77" t="s">
        <v>561</v>
      </c>
      <c r="B10" s="59">
        <f>VLOOKUP($A10,'Return Data'!$B$7:$R$2292,3,0)</f>
        <v>44817</v>
      </c>
      <c r="C10" s="60">
        <f>VLOOKUP($A10,'Return Data'!$B$7:$R$2292,4,0)</f>
        <v>19.657900000000001</v>
      </c>
      <c r="D10" s="60">
        <f>VLOOKUP($A10,'Return Data'!$B$7:$R$2292,9,0)</f>
        <v>4.3158000000000003</v>
      </c>
      <c r="E10" s="61">
        <f t="shared" si="0"/>
        <v>20</v>
      </c>
      <c r="F10" s="60">
        <f>VLOOKUP($A10,'Return Data'!$B$7:$R$2292,10,0)</f>
        <v>6.4066999999999998</v>
      </c>
      <c r="G10" s="61">
        <f t="shared" si="1"/>
        <v>14</v>
      </c>
      <c r="H10" s="60">
        <f>VLOOKUP($A10,'Return Data'!$B$7:$R$2292,11,0)</f>
        <v>2.7749000000000001</v>
      </c>
      <c r="I10" s="61">
        <f t="shared" si="2"/>
        <v>14</v>
      </c>
      <c r="J10" s="60">
        <f>VLOOKUP($A10,'Return Data'!$B$7:$R$2292,12,0)</f>
        <v>2.4885999999999999</v>
      </c>
      <c r="K10" s="61">
        <f t="shared" si="3"/>
        <v>13</v>
      </c>
      <c r="L10" s="60">
        <f>VLOOKUP($A10,'Return Data'!$B$7:$R$2292,13,0)</f>
        <v>2.4340000000000002</v>
      </c>
      <c r="M10" s="61">
        <f t="shared" si="4"/>
        <v>15</v>
      </c>
      <c r="N10" s="60">
        <f>VLOOKUP($A10,'Return Data'!$B$7:$R$2292,17,0)</f>
        <v>3.9336000000000002</v>
      </c>
      <c r="O10" s="61">
        <f t="shared" si="5"/>
        <v>12</v>
      </c>
      <c r="P10" s="60">
        <f>VLOOKUP($A10,'Return Data'!$B$7:$R$2292,14,0)</f>
        <v>5.9611000000000001</v>
      </c>
      <c r="Q10" s="61">
        <f t="shared" si="6"/>
        <v>9</v>
      </c>
      <c r="R10" s="60">
        <f>VLOOKUP($A10,'Return Data'!$B$7:$R$2292,16,0)</f>
        <v>7.7967000000000004</v>
      </c>
      <c r="S10" s="62">
        <f t="shared" si="7"/>
        <v>5</v>
      </c>
    </row>
    <row r="11" spans="1:19" x14ac:dyDescent="0.3">
      <c r="A11" s="77" t="s">
        <v>563</v>
      </c>
      <c r="B11" s="59">
        <f>VLOOKUP($A11,'Return Data'!$B$7:$R$2292,3,0)</f>
        <v>44817</v>
      </c>
      <c r="C11" s="60">
        <f>VLOOKUP($A11,'Return Data'!$B$7:$R$2292,4,0)</f>
        <v>20.2776</v>
      </c>
      <c r="D11" s="60">
        <f>VLOOKUP($A11,'Return Data'!$B$7:$R$2292,9,0)</f>
        <v>16.1905</v>
      </c>
      <c r="E11" s="61">
        <f t="shared" si="0"/>
        <v>2</v>
      </c>
      <c r="F11" s="60">
        <f>VLOOKUP($A11,'Return Data'!$B$7:$R$2292,10,0)</f>
        <v>16.358799999999999</v>
      </c>
      <c r="G11" s="61">
        <f t="shared" si="1"/>
        <v>2</v>
      </c>
      <c r="H11" s="60">
        <f>VLOOKUP($A11,'Return Data'!$B$7:$R$2292,11,0)</f>
        <v>3.2334000000000001</v>
      </c>
      <c r="I11" s="61">
        <f t="shared" si="2"/>
        <v>8</v>
      </c>
      <c r="J11" s="60">
        <f>VLOOKUP($A11,'Return Data'!$B$7:$R$2292,12,0)</f>
        <v>2.1434000000000002</v>
      </c>
      <c r="K11" s="61">
        <f t="shared" si="3"/>
        <v>16</v>
      </c>
      <c r="L11" s="60">
        <f>VLOOKUP($A11,'Return Data'!$B$7:$R$2292,13,0)</f>
        <v>2.7770000000000001</v>
      </c>
      <c r="M11" s="61">
        <f t="shared" si="4"/>
        <v>9</v>
      </c>
      <c r="N11" s="60">
        <f>VLOOKUP($A11,'Return Data'!$B$7:$R$2292,17,0)</f>
        <v>4.5461</v>
      </c>
      <c r="O11" s="61">
        <f t="shared" si="5"/>
        <v>3</v>
      </c>
      <c r="P11" s="60">
        <f>VLOOKUP($A11,'Return Data'!$B$7:$R$2292,14,0)</f>
        <v>7.1601999999999997</v>
      </c>
      <c r="Q11" s="61">
        <f t="shared" si="6"/>
        <v>1</v>
      </c>
      <c r="R11" s="60">
        <f>VLOOKUP($A11,'Return Data'!$B$7:$R$2292,16,0)</f>
        <v>8.1663999999999994</v>
      </c>
      <c r="S11" s="62">
        <f t="shared" si="7"/>
        <v>1</v>
      </c>
    </row>
    <row r="12" spans="1:19" x14ac:dyDescent="0.3">
      <c r="A12" s="77" t="s">
        <v>564</v>
      </c>
      <c r="B12" s="59">
        <f>VLOOKUP($A12,'Return Data'!$B$7:$R$2292,3,0)</f>
        <v>44817</v>
      </c>
      <c r="C12" s="60">
        <f>VLOOKUP($A12,'Return Data'!$B$7:$R$2292,4,0)</f>
        <v>18.468299999999999</v>
      </c>
      <c r="D12" s="60">
        <f>VLOOKUP($A12,'Return Data'!$B$7:$R$2292,9,0)</f>
        <v>6.1161000000000003</v>
      </c>
      <c r="E12" s="61">
        <f t="shared" si="0"/>
        <v>10</v>
      </c>
      <c r="F12" s="60">
        <f>VLOOKUP($A12,'Return Data'!$B$7:$R$2292,10,0)</f>
        <v>7.8426</v>
      </c>
      <c r="G12" s="61">
        <f t="shared" si="1"/>
        <v>8</v>
      </c>
      <c r="H12" s="60">
        <f>VLOOKUP($A12,'Return Data'!$B$7:$R$2292,11,0)</f>
        <v>3.1305999999999998</v>
      </c>
      <c r="I12" s="61">
        <f t="shared" si="2"/>
        <v>9</v>
      </c>
      <c r="J12" s="60">
        <f>VLOOKUP($A12,'Return Data'!$B$7:$R$2292,12,0)</f>
        <v>2.8008000000000002</v>
      </c>
      <c r="K12" s="61">
        <f t="shared" si="3"/>
        <v>9</v>
      </c>
      <c r="L12" s="60">
        <f>VLOOKUP($A12,'Return Data'!$B$7:$R$2292,13,0)</f>
        <v>2.8050000000000002</v>
      </c>
      <c r="M12" s="61">
        <f t="shared" si="4"/>
        <v>8</v>
      </c>
      <c r="N12" s="60">
        <f>VLOOKUP($A12,'Return Data'!$B$7:$R$2292,17,0)</f>
        <v>4.1306000000000003</v>
      </c>
      <c r="O12" s="61">
        <f t="shared" si="5"/>
        <v>8</v>
      </c>
      <c r="P12" s="60">
        <f>VLOOKUP($A12,'Return Data'!$B$7:$R$2292,14,0)</f>
        <v>5.8072999999999997</v>
      </c>
      <c r="Q12" s="61">
        <f t="shared" si="6"/>
        <v>12</v>
      </c>
      <c r="R12" s="60">
        <f>VLOOKUP($A12,'Return Data'!$B$7:$R$2292,16,0)</f>
        <v>7.5842000000000001</v>
      </c>
      <c r="S12" s="62">
        <f t="shared" si="7"/>
        <v>9</v>
      </c>
    </row>
    <row r="13" spans="1:19" x14ac:dyDescent="0.3">
      <c r="A13" s="77" t="s">
        <v>567</v>
      </c>
      <c r="B13" s="59">
        <f>VLOOKUP($A13,'Return Data'!$B$7:$R$2292,3,0)</f>
        <v>44817</v>
      </c>
      <c r="C13" s="60">
        <f>VLOOKUP($A13,'Return Data'!$B$7:$R$2292,4,0)</f>
        <v>18.850899999999999</v>
      </c>
      <c r="D13" s="60">
        <f>VLOOKUP($A13,'Return Data'!$B$7:$R$2292,9,0)</f>
        <v>7.5096999999999996</v>
      </c>
      <c r="E13" s="61">
        <f t="shared" si="0"/>
        <v>7</v>
      </c>
      <c r="F13" s="60">
        <f>VLOOKUP($A13,'Return Data'!$B$7:$R$2292,10,0)</f>
        <v>7.0209999999999999</v>
      </c>
      <c r="G13" s="61">
        <f t="shared" si="1"/>
        <v>12</v>
      </c>
      <c r="H13" s="60">
        <f>VLOOKUP($A13,'Return Data'!$B$7:$R$2292,11,0)</f>
        <v>2.9039999999999999</v>
      </c>
      <c r="I13" s="61">
        <f t="shared" si="2"/>
        <v>12</v>
      </c>
      <c r="J13" s="60">
        <f>VLOOKUP($A13,'Return Data'!$B$7:$R$2292,12,0)</f>
        <v>2.512</v>
      </c>
      <c r="K13" s="61">
        <f t="shared" si="3"/>
        <v>12</v>
      </c>
      <c r="L13" s="60">
        <f>VLOOKUP($A13,'Return Data'!$B$7:$R$2292,13,0)</f>
        <v>2.6956000000000002</v>
      </c>
      <c r="M13" s="61">
        <f t="shared" si="4"/>
        <v>10</v>
      </c>
      <c r="N13" s="60">
        <f>VLOOKUP($A13,'Return Data'!$B$7:$R$2292,17,0)</f>
        <v>4.2477999999999998</v>
      </c>
      <c r="O13" s="61">
        <f t="shared" si="5"/>
        <v>6</v>
      </c>
      <c r="P13" s="60">
        <f>VLOOKUP($A13,'Return Data'!$B$7:$R$2292,14,0)</f>
        <v>6.1723999999999997</v>
      </c>
      <c r="Q13" s="61">
        <f t="shared" si="6"/>
        <v>7</v>
      </c>
      <c r="R13" s="60">
        <f>VLOOKUP($A13,'Return Data'!$B$7:$R$2292,16,0)</f>
        <v>7.7683999999999997</v>
      </c>
      <c r="S13" s="62">
        <f t="shared" si="7"/>
        <v>6</v>
      </c>
    </row>
    <row r="14" spans="1:19" x14ac:dyDescent="0.3">
      <c r="A14" s="77" t="s">
        <v>568</v>
      </c>
      <c r="B14" s="59">
        <f>VLOOKUP($A14,'Return Data'!$B$7:$R$2292,3,0)</f>
        <v>44817</v>
      </c>
      <c r="C14" s="60">
        <f>VLOOKUP($A14,'Return Data'!$B$7:$R$2292,4,0)</f>
        <v>26.6815</v>
      </c>
      <c r="D14" s="60">
        <f>VLOOKUP($A14,'Return Data'!$B$7:$R$2292,9,0)</f>
        <v>12.122999999999999</v>
      </c>
      <c r="E14" s="61">
        <f t="shared" si="0"/>
        <v>3</v>
      </c>
      <c r="F14" s="60">
        <f>VLOOKUP($A14,'Return Data'!$B$7:$R$2292,10,0)</f>
        <v>8.7630999999999997</v>
      </c>
      <c r="G14" s="61">
        <f t="shared" si="1"/>
        <v>5</v>
      </c>
      <c r="H14" s="60">
        <f>VLOOKUP($A14,'Return Data'!$B$7:$R$2292,11,0)</f>
        <v>5.0839999999999996</v>
      </c>
      <c r="I14" s="61">
        <f t="shared" si="2"/>
        <v>2</v>
      </c>
      <c r="J14" s="60">
        <f>VLOOKUP($A14,'Return Data'!$B$7:$R$2292,12,0)</f>
        <v>3.4024000000000001</v>
      </c>
      <c r="K14" s="61">
        <f t="shared" si="3"/>
        <v>4</v>
      </c>
      <c r="L14" s="60">
        <f>VLOOKUP($A14,'Return Data'!$B$7:$R$2292,13,0)</f>
        <v>3.7246000000000001</v>
      </c>
      <c r="M14" s="61">
        <f t="shared" si="4"/>
        <v>3</v>
      </c>
      <c r="N14" s="60">
        <f>VLOOKUP($A14,'Return Data'!$B$7:$R$2292,17,0)</f>
        <v>4.8460999999999999</v>
      </c>
      <c r="O14" s="61">
        <f t="shared" si="5"/>
        <v>2</v>
      </c>
      <c r="P14" s="60">
        <f>VLOOKUP($A14,'Return Data'!$B$7:$R$2292,14,0)</f>
        <v>6.2447999999999997</v>
      </c>
      <c r="Q14" s="61">
        <f t="shared" si="6"/>
        <v>4</v>
      </c>
      <c r="R14" s="60">
        <f>VLOOKUP($A14,'Return Data'!$B$7:$R$2292,16,0)</f>
        <v>8.0294000000000008</v>
      </c>
      <c r="S14" s="62">
        <f t="shared" si="7"/>
        <v>2</v>
      </c>
    </row>
    <row r="15" spans="1:19" x14ac:dyDescent="0.3">
      <c r="A15" s="77" t="s">
        <v>571</v>
      </c>
      <c r="B15" s="59">
        <f>VLOOKUP($A15,'Return Data'!$B$7:$R$2292,3,0)</f>
        <v>44817</v>
      </c>
      <c r="C15" s="60">
        <f>VLOOKUP($A15,'Return Data'!$B$7:$R$2292,4,0)</f>
        <v>20.2347</v>
      </c>
      <c r="D15" s="60">
        <f>VLOOKUP($A15,'Return Data'!$B$7:$R$2292,9,0)</f>
        <v>5.1471</v>
      </c>
      <c r="E15" s="61">
        <f t="shared" si="0"/>
        <v>16</v>
      </c>
      <c r="F15" s="60">
        <f>VLOOKUP($A15,'Return Data'!$B$7:$R$2292,10,0)</f>
        <v>5.4157999999999999</v>
      </c>
      <c r="G15" s="61">
        <f t="shared" si="1"/>
        <v>20</v>
      </c>
      <c r="H15" s="60">
        <f>VLOOKUP($A15,'Return Data'!$B$7:$R$2292,11,0)</f>
        <v>2.9072</v>
      </c>
      <c r="I15" s="61">
        <f t="shared" si="2"/>
        <v>11</v>
      </c>
      <c r="J15" s="60">
        <f>VLOOKUP($A15,'Return Data'!$B$7:$R$2292,12,0)</f>
        <v>2.8264</v>
      </c>
      <c r="K15" s="61">
        <f t="shared" si="3"/>
        <v>8</v>
      </c>
      <c r="L15" s="60">
        <f>VLOOKUP($A15,'Return Data'!$B$7:$R$2292,13,0)</f>
        <v>2.6522000000000001</v>
      </c>
      <c r="M15" s="61">
        <f t="shared" si="4"/>
        <v>11</v>
      </c>
      <c r="N15" s="60">
        <f>VLOOKUP($A15,'Return Data'!$B$7:$R$2292,17,0)</f>
        <v>4.0003000000000002</v>
      </c>
      <c r="O15" s="61">
        <f t="shared" si="5"/>
        <v>11</v>
      </c>
      <c r="P15" s="60">
        <f>VLOOKUP($A15,'Return Data'!$B$7:$R$2292,14,0)</f>
        <v>6.1590999999999996</v>
      </c>
      <c r="Q15" s="61">
        <f t="shared" si="6"/>
        <v>8</v>
      </c>
      <c r="R15" s="60">
        <f>VLOOKUP($A15,'Return Data'!$B$7:$R$2292,16,0)</f>
        <v>7.6794000000000002</v>
      </c>
      <c r="S15" s="62">
        <f t="shared" si="7"/>
        <v>7</v>
      </c>
    </row>
    <row r="16" spans="1:19" x14ac:dyDescent="0.3">
      <c r="A16" s="77" t="s">
        <v>574</v>
      </c>
      <c r="B16" s="59">
        <f>VLOOKUP($A16,'Return Data'!$B$7:$R$2292,3,0)</f>
        <v>44817</v>
      </c>
      <c r="C16" s="60">
        <f>VLOOKUP($A16,'Return Data'!$B$7:$R$2292,4,0)</f>
        <v>1861.5740000000001</v>
      </c>
      <c r="D16" s="60">
        <f>VLOOKUP($A16,'Return Data'!$B$7:$R$2292,9,0)</f>
        <v>7.5900999999999996</v>
      </c>
      <c r="E16" s="61">
        <f t="shared" si="0"/>
        <v>6</v>
      </c>
      <c r="F16" s="60">
        <f>VLOOKUP($A16,'Return Data'!$B$7:$R$2292,10,0)</f>
        <v>8.0617000000000001</v>
      </c>
      <c r="G16" s="61">
        <f t="shared" si="1"/>
        <v>7</v>
      </c>
      <c r="H16" s="60">
        <f>VLOOKUP($A16,'Return Data'!$B$7:$R$2292,11,0)</f>
        <v>-0.28070000000000001</v>
      </c>
      <c r="I16" s="61">
        <f t="shared" si="2"/>
        <v>20</v>
      </c>
      <c r="J16" s="60">
        <f>VLOOKUP($A16,'Return Data'!$B$7:$R$2292,12,0)</f>
        <v>-0.82799999999999996</v>
      </c>
      <c r="K16" s="61">
        <f t="shared" si="3"/>
        <v>20</v>
      </c>
      <c r="L16" s="60">
        <f>VLOOKUP($A16,'Return Data'!$B$7:$R$2292,13,0)</f>
        <v>0.50829999999999997</v>
      </c>
      <c r="M16" s="61">
        <f t="shared" si="4"/>
        <v>20</v>
      </c>
      <c r="N16" s="60">
        <f>VLOOKUP($A16,'Return Data'!$B$7:$R$2292,17,0)</f>
        <v>2.6484000000000001</v>
      </c>
      <c r="O16" s="61">
        <f t="shared" si="5"/>
        <v>17</v>
      </c>
      <c r="P16" s="60">
        <f>VLOOKUP($A16,'Return Data'!$B$7:$R$2292,14,0)</f>
        <v>4.7633000000000001</v>
      </c>
      <c r="Q16" s="61">
        <f t="shared" si="6"/>
        <v>17</v>
      </c>
      <c r="R16" s="60">
        <f>VLOOKUP($A16,'Return Data'!$B$7:$R$2292,16,0)</f>
        <v>6.6074000000000002</v>
      </c>
      <c r="S16" s="62">
        <f t="shared" si="7"/>
        <v>17</v>
      </c>
    </row>
    <row r="17" spans="1:19" x14ac:dyDescent="0.3">
      <c r="A17" s="77" t="s">
        <v>576</v>
      </c>
      <c r="B17" s="59">
        <f>VLOOKUP($A17,'Return Data'!$B$7:$R$2292,3,0)</f>
        <v>44817</v>
      </c>
      <c r="C17" s="60">
        <f>VLOOKUP($A17,'Return Data'!$B$7:$R$2292,4,0)</f>
        <v>53.473599999999998</v>
      </c>
      <c r="D17" s="60">
        <f>VLOOKUP($A17,'Return Data'!$B$7:$R$2292,9,0)</f>
        <v>9.0795999999999992</v>
      </c>
      <c r="E17" s="61">
        <f t="shared" si="0"/>
        <v>4</v>
      </c>
      <c r="F17" s="60">
        <f>VLOOKUP($A17,'Return Data'!$B$7:$R$2292,10,0)</f>
        <v>8.4726999999999997</v>
      </c>
      <c r="G17" s="61">
        <f t="shared" si="1"/>
        <v>6</v>
      </c>
      <c r="H17" s="60">
        <f>VLOOKUP($A17,'Return Data'!$B$7:$R$2292,11,0)</f>
        <v>3.3730000000000002</v>
      </c>
      <c r="I17" s="61">
        <f t="shared" si="2"/>
        <v>7</v>
      </c>
      <c r="J17" s="60">
        <f>VLOOKUP($A17,'Return Data'!$B$7:$R$2292,12,0)</f>
        <v>2.8342000000000001</v>
      </c>
      <c r="K17" s="61">
        <f t="shared" si="3"/>
        <v>7</v>
      </c>
      <c r="L17" s="60">
        <f>VLOOKUP($A17,'Return Data'!$B$7:$R$2292,13,0)</f>
        <v>3.1080999999999999</v>
      </c>
      <c r="M17" s="61">
        <f t="shared" si="4"/>
        <v>6</v>
      </c>
      <c r="N17" s="60">
        <f>VLOOKUP($A17,'Return Data'!$B$7:$R$2292,17,0)</f>
        <v>4.4261999999999997</v>
      </c>
      <c r="O17" s="61">
        <f t="shared" si="5"/>
        <v>4</v>
      </c>
      <c r="P17" s="60">
        <f>VLOOKUP($A17,'Return Data'!$B$7:$R$2292,14,0)</f>
        <v>6.3003999999999998</v>
      </c>
      <c r="Q17" s="61">
        <f t="shared" si="6"/>
        <v>3</v>
      </c>
      <c r="R17" s="60">
        <f>VLOOKUP($A17,'Return Data'!$B$7:$R$2292,16,0)</f>
        <v>7.3231000000000002</v>
      </c>
      <c r="S17" s="62">
        <f t="shared" si="7"/>
        <v>14</v>
      </c>
    </row>
    <row r="18" spans="1:19" x14ac:dyDescent="0.3">
      <c r="A18" s="77" t="s">
        <v>579</v>
      </c>
      <c r="B18" s="59">
        <f>VLOOKUP($A18,'Return Data'!$B$7:$R$2292,3,0)</f>
        <v>44817</v>
      </c>
      <c r="C18" s="60">
        <f>VLOOKUP($A18,'Return Data'!$B$7:$R$2292,4,0)</f>
        <v>20.1128</v>
      </c>
      <c r="D18" s="60">
        <f>VLOOKUP($A18,'Return Data'!$B$7:$R$2292,9,0)</f>
        <v>4.9210000000000003</v>
      </c>
      <c r="E18" s="61">
        <f t="shared" si="0"/>
        <v>17</v>
      </c>
      <c r="F18" s="60">
        <f>VLOOKUP($A18,'Return Data'!$B$7:$R$2292,10,0)</f>
        <v>9.9215</v>
      </c>
      <c r="G18" s="61">
        <f t="shared" si="1"/>
        <v>4</v>
      </c>
      <c r="H18" s="60">
        <f>VLOOKUP($A18,'Return Data'!$B$7:$R$2292,11,0)</f>
        <v>0.1719</v>
      </c>
      <c r="I18" s="61">
        <f t="shared" si="2"/>
        <v>19</v>
      </c>
      <c r="J18" s="60">
        <f>VLOOKUP($A18,'Return Data'!$B$7:$R$2292,12,0)</f>
        <v>0.77949999999999997</v>
      </c>
      <c r="K18" s="61">
        <f t="shared" si="3"/>
        <v>19</v>
      </c>
      <c r="L18" s="60">
        <f>VLOOKUP($A18,'Return Data'!$B$7:$R$2292,13,0)</f>
        <v>1.0003</v>
      </c>
      <c r="M18" s="61">
        <f t="shared" si="4"/>
        <v>19</v>
      </c>
      <c r="N18" s="60">
        <f>VLOOKUP($A18,'Return Data'!$B$7:$R$2292,17,0)</f>
        <v>3.2002000000000002</v>
      </c>
      <c r="O18" s="61">
        <f t="shared" si="5"/>
        <v>15</v>
      </c>
      <c r="P18" s="60">
        <f>VLOOKUP($A18,'Return Data'!$B$7:$R$2292,14,0)</f>
        <v>5.3779000000000003</v>
      </c>
      <c r="Q18" s="61">
        <f t="shared" si="6"/>
        <v>14</v>
      </c>
      <c r="R18" s="60">
        <f>VLOOKUP($A18,'Return Data'!$B$7:$R$2292,16,0)</f>
        <v>4.7713999999999999</v>
      </c>
      <c r="S18" s="62">
        <f t="shared" si="7"/>
        <v>20</v>
      </c>
    </row>
    <row r="19" spans="1:19" x14ac:dyDescent="0.3">
      <c r="A19" s="77" t="s">
        <v>580</v>
      </c>
      <c r="B19" s="59">
        <f>VLOOKUP($A19,'Return Data'!$B$7:$R$2292,3,0)</f>
        <v>44817</v>
      </c>
      <c r="C19" s="60">
        <f>VLOOKUP($A19,'Return Data'!$B$7:$R$2292,4,0)</f>
        <v>28.6494</v>
      </c>
      <c r="D19" s="60">
        <f>VLOOKUP($A19,'Return Data'!$B$7:$R$2292,9,0)</f>
        <v>4.8258000000000001</v>
      </c>
      <c r="E19" s="61">
        <f t="shared" si="0"/>
        <v>18</v>
      </c>
      <c r="F19" s="60">
        <f>VLOOKUP($A19,'Return Data'!$B$7:$R$2292,10,0)</f>
        <v>5.5963000000000003</v>
      </c>
      <c r="G19" s="61">
        <f t="shared" si="1"/>
        <v>18</v>
      </c>
      <c r="H19" s="60">
        <f>VLOOKUP($A19,'Return Data'!$B$7:$R$2292,11,0)</f>
        <v>2.8999000000000001</v>
      </c>
      <c r="I19" s="61">
        <f t="shared" si="2"/>
        <v>13</v>
      </c>
      <c r="J19" s="60">
        <f>VLOOKUP($A19,'Return Data'!$B$7:$R$2292,12,0)</f>
        <v>2.6456</v>
      </c>
      <c r="K19" s="61">
        <f t="shared" si="3"/>
        <v>11</v>
      </c>
      <c r="L19" s="60">
        <f>VLOOKUP($A19,'Return Data'!$B$7:$R$2292,13,0)</f>
        <v>2.4679000000000002</v>
      </c>
      <c r="M19" s="61">
        <f t="shared" si="4"/>
        <v>14</v>
      </c>
      <c r="N19" s="60">
        <f>VLOOKUP($A19,'Return Data'!$B$7:$R$2292,17,0)</f>
        <v>3.3195999999999999</v>
      </c>
      <c r="O19" s="61">
        <f t="shared" si="5"/>
        <v>14</v>
      </c>
      <c r="P19" s="60">
        <f>VLOOKUP($A19,'Return Data'!$B$7:$R$2292,14,0)</f>
        <v>4.9526000000000003</v>
      </c>
      <c r="Q19" s="61">
        <f t="shared" si="6"/>
        <v>15</v>
      </c>
      <c r="R19" s="60">
        <f>VLOOKUP($A19,'Return Data'!$B$7:$R$2292,16,0)</f>
        <v>7.1208999999999998</v>
      </c>
      <c r="S19" s="62">
        <f t="shared" si="7"/>
        <v>16</v>
      </c>
    </row>
    <row r="20" spans="1:19" x14ac:dyDescent="0.3">
      <c r="A20" s="77" t="s">
        <v>582</v>
      </c>
      <c r="B20" s="59">
        <f>VLOOKUP($A20,'Return Data'!$B$7:$R$2292,3,0)</f>
        <v>44817</v>
      </c>
      <c r="C20" s="60">
        <f>VLOOKUP($A20,'Return Data'!$B$7:$R$2292,4,0)</f>
        <v>17.012799999999999</v>
      </c>
      <c r="D20" s="60">
        <f>VLOOKUP($A20,'Return Data'!$B$7:$R$2292,9,0)</f>
        <v>6.8662999999999998</v>
      </c>
      <c r="E20" s="61">
        <f t="shared" si="0"/>
        <v>8</v>
      </c>
      <c r="F20" s="60">
        <f>VLOOKUP($A20,'Return Data'!$B$7:$R$2292,10,0)</f>
        <v>7.6951000000000001</v>
      </c>
      <c r="G20" s="61">
        <f t="shared" si="1"/>
        <v>9</v>
      </c>
      <c r="H20" s="60">
        <f>VLOOKUP($A20,'Return Data'!$B$7:$R$2292,11,0)</f>
        <v>2.6253000000000002</v>
      </c>
      <c r="I20" s="61">
        <f t="shared" si="2"/>
        <v>15</v>
      </c>
      <c r="J20" s="60">
        <f>VLOOKUP($A20,'Return Data'!$B$7:$R$2292,12,0)</f>
        <v>2.4862000000000002</v>
      </c>
      <c r="K20" s="61">
        <f t="shared" si="3"/>
        <v>14</v>
      </c>
      <c r="L20" s="60">
        <f>VLOOKUP($A20,'Return Data'!$B$7:$R$2292,13,0)</f>
        <v>2.6234000000000002</v>
      </c>
      <c r="M20" s="61">
        <f t="shared" si="4"/>
        <v>12</v>
      </c>
      <c r="N20" s="60">
        <f>VLOOKUP($A20,'Return Data'!$B$7:$R$2292,17,0)</f>
        <v>4.1692999999999998</v>
      </c>
      <c r="O20" s="61">
        <f t="shared" si="5"/>
        <v>7</v>
      </c>
      <c r="P20" s="60">
        <f>VLOOKUP($A20,'Return Data'!$B$7:$R$2292,14,0)</f>
        <v>6.1813000000000002</v>
      </c>
      <c r="Q20" s="61">
        <f t="shared" si="6"/>
        <v>6</v>
      </c>
      <c r="R20" s="60">
        <f>VLOOKUP($A20,'Return Data'!$B$7:$R$2292,16,0)</f>
        <v>7.5111999999999997</v>
      </c>
      <c r="S20" s="62">
        <f t="shared" si="7"/>
        <v>12</v>
      </c>
    </row>
    <row r="21" spans="1:19" x14ac:dyDescent="0.3">
      <c r="A21" s="77" t="s">
        <v>584</v>
      </c>
      <c r="B21" s="59">
        <f>VLOOKUP($A21,'Return Data'!$B$7:$R$2292,3,0)</f>
        <v>44817</v>
      </c>
      <c r="C21" s="60">
        <f>VLOOKUP($A21,'Return Data'!$B$7:$R$2292,4,0)</f>
        <v>20.060099999999998</v>
      </c>
      <c r="D21" s="60">
        <f>VLOOKUP($A21,'Return Data'!$B$7:$R$2292,9,0)</f>
        <v>4.6529999999999996</v>
      </c>
      <c r="E21" s="61">
        <f t="shared" si="0"/>
        <v>19</v>
      </c>
      <c r="F21" s="60">
        <f>VLOOKUP($A21,'Return Data'!$B$7:$R$2292,10,0)</f>
        <v>5.7667000000000002</v>
      </c>
      <c r="G21" s="61">
        <f t="shared" si="1"/>
        <v>16</v>
      </c>
      <c r="H21" s="60">
        <f>VLOOKUP($A21,'Return Data'!$B$7:$R$2292,11,0)</f>
        <v>2.9813000000000001</v>
      </c>
      <c r="I21" s="61">
        <f t="shared" si="2"/>
        <v>10</v>
      </c>
      <c r="J21" s="60">
        <f>VLOOKUP($A21,'Return Data'!$B$7:$R$2292,12,0)</f>
        <v>2.6888999999999998</v>
      </c>
      <c r="K21" s="61">
        <f t="shared" si="3"/>
        <v>10</v>
      </c>
      <c r="L21" s="60">
        <f>VLOOKUP($A21,'Return Data'!$B$7:$R$2292,13,0)</f>
        <v>2.6202000000000001</v>
      </c>
      <c r="M21" s="61">
        <f t="shared" si="4"/>
        <v>13</v>
      </c>
      <c r="N21" s="60">
        <f>VLOOKUP($A21,'Return Data'!$B$7:$R$2292,17,0)</f>
        <v>4.0111999999999997</v>
      </c>
      <c r="O21" s="61">
        <f t="shared" si="5"/>
        <v>10</v>
      </c>
      <c r="P21" s="60">
        <f>VLOOKUP($A21,'Return Data'!$B$7:$R$2292,14,0)</f>
        <v>5.8716999999999997</v>
      </c>
      <c r="Q21" s="61">
        <f t="shared" si="6"/>
        <v>10</v>
      </c>
      <c r="R21" s="60">
        <f>VLOOKUP($A21,'Return Data'!$B$7:$R$2292,16,0)</f>
        <v>7.5838000000000001</v>
      </c>
      <c r="S21" s="62">
        <f t="shared" si="7"/>
        <v>10</v>
      </c>
    </row>
    <row r="22" spans="1:19" x14ac:dyDescent="0.3">
      <c r="A22" s="77" t="s">
        <v>587</v>
      </c>
      <c r="B22" s="59">
        <f>VLOOKUP($A22,'Return Data'!$B$7:$R$2292,3,0)</f>
        <v>44817</v>
      </c>
      <c r="C22" s="60">
        <f>VLOOKUP($A22,'Return Data'!$B$7:$R$2292,4,0)</f>
        <v>2561.4047999999998</v>
      </c>
      <c r="D22" s="60">
        <f>VLOOKUP($A22,'Return Data'!$B$7:$R$2292,9,0)</f>
        <v>5.3002000000000002</v>
      </c>
      <c r="E22" s="61">
        <f t="shared" si="0"/>
        <v>13</v>
      </c>
      <c r="F22" s="60">
        <f>VLOOKUP($A22,'Return Data'!$B$7:$R$2292,10,0)</f>
        <v>5.7468000000000004</v>
      </c>
      <c r="G22" s="61">
        <f t="shared" si="1"/>
        <v>17</v>
      </c>
      <c r="H22" s="60">
        <f>VLOOKUP($A22,'Return Data'!$B$7:$R$2292,11,0)</f>
        <v>1.8791</v>
      </c>
      <c r="I22" s="61">
        <f t="shared" si="2"/>
        <v>18</v>
      </c>
      <c r="J22" s="60">
        <f>VLOOKUP($A22,'Return Data'!$B$7:$R$2292,12,0)</f>
        <v>1.7778</v>
      </c>
      <c r="K22" s="61">
        <f t="shared" si="3"/>
        <v>18</v>
      </c>
      <c r="L22" s="60">
        <f>VLOOKUP($A22,'Return Data'!$B$7:$R$2292,13,0)</f>
        <v>1.8611</v>
      </c>
      <c r="M22" s="61">
        <f t="shared" si="4"/>
        <v>18</v>
      </c>
      <c r="N22" s="60">
        <f>VLOOKUP($A22,'Return Data'!$B$7:$R$2292,17,0)</f>
        <v>3.5106999999999999</v>
      </c>
      <c r="O22" s="61">
        <f t="shared" si="5"/>
        <v>13</v>
      </c>
      <c r="P22" s="60">
        <f>VLOOKUP($A22,'Return Data'!$B$7:$R$2292,14,0)</f>
        <v>5.4743000000000004</v>
      </c>
      <c r="Q22" s="61">
        <f t="shared" si="6"/>
        <v>13</v>
      </c>
      <c r="R22" s="60">
        <f>VLOOKUP($A22,'Return Data'!$B$7:$R$2292,16,0)</f>
        <v>7.5411000000000001</v>
      </c>
      <c r="S22" s="62">
        <f t="shared" si="7"/>
        <v>11</v>
      </c>
    </row>
    <row r="23" spans="1:19" x14ac:dyDescent="0.3">
      <c r="A23" s="77" t="s">
        <v>588</v>
      </c>
      <c r="B23" s="59">
        <f>VLOOKUP($A23,'Return Data'!$B$7:$R$2292,3,0)</f>
        <v>44817</v>
      </c>
      <c r="C23" s="60">
        <f>VLOOKUP($A23,'Return Data'!$B$7:$R$2292,4,0)</f>
        <v>35.2331</v>
      </c>
      <c r="D23" s="60">
        <f>VLOOKUP($A23,'Return Data'!$B$7:$R$2292,9,0)</f>
        <v>5.2034000000000002</v>
      </c>
      <c r="E23" s="61">
        <f t="shared" si="0"/>
        <v>14</v>
      </c>
      <c r="F23" s="60">
        <f>VLOOKUP($A23,'Return Data'!$B$7:$R$2292,10,0)</f>
        <v>7.5960000000000001</v>
      </c>
      <c r="G23" s="61">
        <f t="shared" si="1"/>
        <v>10</v>
      </c>
      <c r="H23" s="60">
        <f>VLOOKUP($A23,'Return Data'!$B$7:$R$2292,11,0)</f>
        <v>2.3407</v>
      </c>
      <c r="I23" s="61">
        <f t="shared" si="2"/>
        <v>16</v>
      </c>
      <c r="J23" s="60">
        <f>VLOOKUP($A23,'Return Data'!$B$7:$R$2292,12,0)</f>
        <v>2.1714000000000002</v>
      </c>
      <c r="K23" s="61">
        <f t="shared" si="3"/>
        <v>15</v>
      </c>
      <c r="L23" s="60">
        <f>VLOOKUP($A23,'Return Data'!$B$7:$R$2292,13,0)</f>
        <v>2.3216000000000001</v>
      </c>
      <c r="M23" s="61">
        <f t="shared" si="4"/>
        <v>16</v>
      </c>
      <c r="N23" s="60">
        <f>VLOOKUP($A23,'Return Data'!$B$7:$R$2292,17,0)</f>
        <v>3.0651999999999999</v>
      </c>
      <c r="O23" s="61">
        <f t="shared" si="5"/>
        <v>16</v>
      </c>
      <c r="P23" s="60">
        <f>VLOOKUP($A23,'Return Data'!$B$7:$R$2292,14,0)</f>
        <v>4.8251999999999997</v>
      </c>
      <c r="Q23" s="61">
        <f t="shared" si="6"/>
        <v>16</v>
      </c>
      <c r="R23" s="60">
        <f>VLOOKUP($A23,'Return Data'!$B$7:$R$2292,16,0)</f>
        <v>7.3680000000000003</v>
      </c>
      <c r="S23" s="62">
        <f t="shared" si="7"/>
        <v>13</v>
      </c>
    </row>
    <row r="24" spans="1:19" x14ac:dyDescent="0.3">
      <c r="A24" s="77" t="s">
        <v>591</v>
      </c>
      <c r="B24" s="59">
        <f>VLOOKUP($A24,'Return Data'!$B$7:$R$2292,3,0)</f>
        <v>44817</v>
      </c>
      <c r="C24" s="60">
        <f>VLOOKUP($A24,'Return Data'!$B$7:$R$2292,4,0)</f>
        <v>11.800800000000001</v>
      </c>
      <c r="D24" s="60">
        <f>VLOOKUP($A24,'Return Data'!$B$7:$R$2292,9,0)</f>
        <v>5.4191000000000003</v>
      </c>
      <c r="E24" s="61">
        <f t="shared" si="0"/>
        <v>12</v>
      </c>
      <c r="F24" s="60">
        <f>VLOOKUP($A24,'Return Data'!$B$7:$R$2292,10,0)</f>
        <v>6.8502999999999998</v>
      </c>
      <c r="G24" s="61">
        <f t="shared" si="1"/>
        <v>13</v>
      </c>
      <c r="H24" s="60">
        <f>VLOOKUP($A24,'Return Data'!$B$7:$R$2292,11,0)</f>
        <v>1.9532</v>
      </c>
      <c r="I24" s="61">
        <f t="shared" si="2"/>
        <v>17</v>
      </c>
      <c r="J24" s="60">
        <f>VLOOKUP($A24,'Return Data'!$B$7:$R$2292,12,0)</f>
        <v>1.9912000000000001</v>
      </c>
      <c r="K24" s="61">
        <f t="shared" si="3"/>
        <v>17</v>
      </c>
      <c r="L24" s="60">
        <f>VLOOKUP($A24,'Return Data'!$B$7:$R$2292,13,0)</f>
        <v>2.2519999999999998</v>
      </c>
      <c r="M24" s="61">
        <f t="shared" si="4"/>
        <v>17</v>
      </c>
      <c r="N24" s="60"/>
      <c r="O24" s="61"/>
      <c r="P24" s="60"/>
      <c r="Q24" s="61"/>
      <c r="R24" s="60">
        <f>VLOOKUP($A24,'Return Data'!$B$7:$R$2292,16,0)</f>
        <v>5.8164999999999996</v>
      </c>
      <c r="S24" s="62">
        <f t="shared" si="7"/>
        <v>19</v>
      </c>
    </row>
    <row r="25" spans="1:19" x14ac:dyDescent="0.3">
      <c r="A25" s="77" t="s">
        <v>593</v>
      </c>
      <c r="B25" s="59">
        <f>VLOOKUP($A25,'Return Data'!$B$7:$R$2292,3,0)</f>
        <v>44817</v>
      </c>
      <c r="C25" s="60">
        <f>VLOOKUP($A25,'Return Data'!$B$7:$R$2292,4,0)</f>
        <v>18.110299999999999</v>
      </c>
      <c r="D25" s="60">
        <f>VLOOKUP($A25,'Return Data'!$B$7:$R$2292,9,0)</f>
        <v>8.5089000000000006</v>
      </c>
      <c r="E25" s="61">
        <f t="shared" si="0"/>
        <v>5</v>
      </c>
      <c r="F25" s="60">
        <f>VLOOKUP($A25,'Return Data'!$B$7:$R$2292,10,0)</f>
        <v>12.489000000000001</v>
      </c>
      <c r="G25" s="61">
        <f t="shared" si="1"/>
        <v>3</v>
      </c>
      <c r="H25" s="60">
        <f>VLOOKUP($A25,'Return Data'!$B$7:$R$2292,11,0)</f>
        <v>17.100899999999999</v>
      </c>
      <c r="I25" s="61">
        <f t="shared" si="2"/>
        <v>1</v>
      </c>
      <c r="J25" s="60">
        <f>VLOOKUP($A25,'Return Data'!$B$7:$R$2292,12,0)</f>
        <v>12.6136</v>
      </c>
      <c r="K25" s="61">
        <f t="shared" si="3"/>
        <v>1</v>
      </c>
      <c r="L25" s="60">
        <f>VLOOKUP($A25,'Return Data'!$B$7:$R$2292,13,0)</f>
        <v>10.1318</v>
      </c>
      <c r="M25" s="61">
        <f t="shared" si="4"/>
        <v>1</v>
      </c>
      <c r="N25" s="60">
        <f>VLOOKUP($A25,'Return Data'!$B$7:$R$2292,17,0)</f>
        <v>7.0404</v>
      </c>
      <c r="O25" s="61">
        <f>RANK(N25,N$8:N$27,0)</f>
        <v>1</v>
      </c>
      <c r="P25" s="60">
        <f>VLOOKUP($A25,'Return Data'!$B$7:$R$2292,14,0)</f>
        <v>7.1303999999999998</v>
      </c>
      <c r="Q25" s="61">
        <f>RANK(P25,P$8:P$27,0)</f>
        <v>2</v>
      </c>
      <c r="R25" s="60">
        <f>VLOOKUP($A25,'Return Data'!$B$7:$R$2292,16,0)</f>
        <v>7.1379999999999999</v>
      </c>
      <c r="S25" s="62">
        <f t="shared" si="7"/>
        <v>15</v>
      </c>
    </row>
    <row r="26" spans="1:19" x14ac:dyDescent="0.3">
      <c r="A26" s="77" t="s">
        <v>692</v>
      </c>
      <c r="B26" s="59">
        <f>VLOOKUP($A26,'Return Data'!$B$7:$R$2292,3,0)</f>
        <v>44817</v>
      </c>
      <c r="C26" s="60">
        <f>VLOOKUP($A26,'Return Data'!$B$7:$R$2292,4,0)</f>
        <v>1187.3081999999999</v>
      </c>
      <c r="D26" s="60">
        <f>VLOOKUP($A26,'Return Data'!$B$7:$R$2292,9,0)</f>
        <v>6.0229999999999997</v>
      </c>
      <c r="E26" s="61">
        <f t="shared" si="0"/>
        <v>11</v>
      </c>
      <c r="F26" s="60">
        <f>VLOOKUP($A26,'Return Data'!$B$7:$R$2292,10,0)</f>
        <v>6.15</v>
      </c>
      <c r="G26" s="61">
        <f t="shared" si="1"/>
        <v>15</v>
      </c>
      <c r="H26" s="60">
        <f>VLOOKUP($A26,'Return Data'!$B$7:$R$2292,11,0)</f>
        <v>3.6884000000000001</v>
      </c>
      <c r="I26" s="61">
        <f t="shared" si="2"/>
        <v>4</v>
      </c>
      <c r="J26" s="60">
        <f>VLOOKUP($A26,'Return Data'!$B$7:$R$2292,12,0)</f>
        <v>3.5150000000000001</v>
      </c>
      <c r="K26" s="61">
        <f t="shared" si="3"/>
        <v>2</v>
      </c>
      <c r="L26" s="60">
        <f>VLOOKUP($A26,'Return Data'!$B$7:$R$2292,13,0)</f>
        <v>3.3553999999999999</v>
      </c>
      <c r="M26" s="61">
        <f t="shared" ref="M26:M27" si="8">RANK(L26,L$8:L$27,0)</f>
        <v>4</v>
      </c>
      <c r="N26" s="60"/>
      <c r="O26" s="61"/>
      <c r="P26" s="60"/>
      <c r="Q26" s="61"/>
      <c r="R26" s="60">
        <f>VLOOKUP($A26,'Return Data'!$B$7:$R$2292,16,0)</f>
        <v>6.5233999999999996</v>
      </c>
      <c r="S26" s="62">
        <f t="shared" si="7"/>
        <v>18</v>
      </c>
    </row>
    <row r="27" spans="1:19" x14ac:dyDescent="0.3">
      <c r="A27" s="77" t="s">
        <v>693</v>
      </c>
      <c r="B27" s="59">
        <f>VLOOKUP($A27,'Return Data'!$B$7:$R$2292,3,0)</f>
        <v>44817</v>
      </c>
      <c r="C27" s="60">
        <f>VLOOKUP($A27,'Return Data'!$B$7:$R$2292,4,0)</f>
        <v>1219.5962999999999</v>
      </c>
      <c r="D27" s="60">
        <f>VLOOKUP($A27,'Return Data'!$B$7:$R$2292,9,0)</f>
        <v>18.029</v>
      </c>
      <c r="E27" s="61">
        <f t="shared" si="0"/>
        <v>1</v>
      </c>
      <c r="F27" s="60">
        <f>VLOOKUP($A27,'Return Data'!$B$7:$R$2292,10,0)</f>
        <v>19.046600000000002</v>
      </c>
      <c r="G27" s="61">
        <f t="shared" si="1"/>
        <v>1</v>
      </c>
      <c r="H27" s="60">
        <f>VLOOKUP($A27,'Return Data'!$B$7:$R$2292,11,0)</f>
        <v>3.7456999999999998</v>
      </c>
      <c r="I27" s="61">
        <f t="shared" si="2"/>
        <v>3</v>
      </c>
      <c r="J27" s="60">
        <f>VLOOKUP($A27,'Return Data'!$B$7:$R$2292,12,0)</f>
        <v>2.8643999999999998</v>
      </c>
      <c r="K27" s="61">
        <f t="shared" si="3"/>
        <v>6</v>
      </c>
      <c r="L27" s="60">
        <f>VLOOKUP($A27,'Return Data'!$B$7:$R$2292,13,0)</f>
        <v>3.8755000000000002</v>
      </c>
      <c r="M27" s="61">
        <f t="shared" si="8"/>
        <v>2</v>
      </c>
      <c r="N27" s="60"/>
      <c r="O27" s="61"/>
      <c r="P27" s="60"/>
      <c r="Q27" s="61"/>
      <c r="R27" s="60">
        <f>VLOOKUP($A27,'Return Data'!$B$7:$R$2292,16,0)</f>
        <v>7.5843999999999996</v>
      </c>
      <c r="S27" s="62">
        <f t="shared" si="7"/>
        <v>8</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7.4909050000000006</v>
      </c>
      <c r="E29" s="83"/>
      <c r="F29" s="84">
        <f>AVERAGE(F8:F27)</f>
        <v>8.3946650000000016</v>
      </c>
      <c r="G29" s="83"/>
      <c r="H29" s="84">
        <f>AVERAGE(H8:H27)</f>
        <v>3.48054</v>
      </c>
      <c r="I29" s="83"/>
      <c r="J29" s="84">
        <f>AVERAGE(J8:J27)</f>
        <v>2.9118449999999996</v>
      </c>
      <c r="K29" s="83"/>
      <c r="L29" s="84">
        <f>AVERAGE(L8:L27)</f>
        <v>2.9704649999999999</v>
      </c>
      <c r="M29" s="83"/>
      <c r="N29" s="84">
        <f>AVERAGE(N8:N27)</f>
        <v>4.0937470588235305</v>
      </c>
      <c r="O29" s="83"/>
      <c r="P29" s="84">
        <f>AVERAGE(P8:P27)</f>
        <v>5.9113235294117645</v>
      </c>
      <c r="Q29" s="83"/>
      <c r="R29" s="84">
        <f>AVERAGE(R8:R27)</f>
        <v>7.2857000000000003</v>
      </c>
      <c r="S29" s="85"/>
    </row>
    <row r="30" spans="1:19" x14ac:dyDescent="0.3">
      <c r="A30" s="82" t="s">
        <v>28</v>
      </c>
      <c r="B30" s="83"/>
      <c r="C30" s="83"/>
      <c r="D30" s="84">
        <f>MIN(D8:D27)</f>
        <v>4.3158000000000003</v>
      </c>
      <c r="E30" s="83"/>
      <c r="F30" s="84">
        <f>MIN(F8:F27)</f>
        <v>5.4157999999999999</v>
      </c>
      <c r="G30" s="83"/>
      <c r="H30" s="84">
        <f>MIN(H8:H27)</f>
        <v>-0.28070000000000001</v>
      </c>
      <c r="I30" s="83"/>
      <c r="J30" s="84">
        <f>MIN(J8:J27)</f>
        <v>-0.82799999999999996</v>
      </c>
      <c r="K30" s="83"/>
      <c r="L30" s="84">
        <f>MIN(L8:L27)</f>
        <v>0.50829999999999997</v>
      </c>
      <c r="M30" s="83"/>
      <c r="N30" s="84">
        <f>MIN(N8:N27)</f>
        <v>2.6484000000000001</v>
      </c>
      <c r="O30" s="83"/>
      <c r="P30" s="84">
        <f>MIN(P8:P27)</f>
        <v>4.7633000000000001</v>
      </c>
      <c r="Q30" s="83"/>
      <c r="R30" s="84">
        <f>MIN(R8:R27)</f>
        <v>4.7713999999999999</v>
      </c>
      <c r="S30" s="85"/>
    </row>
    <row r="31" spans="1:19" ht="15" thickBot="1" x14ac:dyDescent="0.35">
      <c r="A31" s="86" t="s">
        <v>29</v>
      </c>
      <c r="B31" s="87"/>
      <c r="C31" s="87"/>
      <c r="D31" s="88">
        <f>MAX(D8:D27)</f>
        <v>18.029</v>
      </c>
      <c r="E31" s="87"/>
      <c r="F31" s="88">
        <f>MAX(F8:F27)</f>
        <v>19.046600000000002</v>
      </c>
      <c r="G31" s="87"/>
      <c r="H31" s="88">
        <f>MAX(H8:H27)</f>
        <v>17.100899999999999</v>
      </c>
      <c r="I31" s="87"/>
      <c r="J31" s="88">
        <f>MAX(J8:J27)</f>
        <v>12.6136</v>
      </c>
      <c r="K31" s="87"/>
      <c r="L31" s="88">
        <f>MAX(L8:L27)</f>
        <v>10.1318</v>
      </c>
      <c r="M31" s="87"/>
      <c r="N31" s="88">
        <f>MAX(N8:N27)</f>
        <v>7.0404</v>
      </c>
      <c r="O31" s="87"/>
      <c r="P31" s="88">
        <f>MAX(P8:P27)</f>
        <v>7.1601999999999997</v>
      </c>
      <c r="Q31" s="87"/>
      <c r="R31" s="88">
        <f>MAX(R8:R27)</f>
        <v>8.1663999999999994</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44817</v>
      </c>
      <c r="C8" s="60">
        <f>VLOOKUP($A8,'Return Data'!$B$7:$R$2292,4,0)</f>
        <v>45.908700000000003</v>
      </c>
      <c r="D8" s="60">
        <f>VLOOKUP($A8,'Return Data'!$B$7:$R$2292,9,0)</f>
        <v>-42.689399999999999</v>
      </c>
      <c r="E8" s="61">
        <f>RANK(D8,D$8:D$18,0)</f>
        <v>3</v>
      </c>
      <c r="F8" s="60">
        <f>VLOOKUP($A8,'Return Data'!$B$7:$R$2292,10,0)</f>
        <v>-8.1395999999999997</v>
      </c>
      <c r="G8" s="61">
        <f>RANK(F8,F$8:F$18,0)</f>
        <v>3</v>
      </c>
      <c r="H8" s="60">
        <f>VLOOKUP($A8,'Return Data'!$B$7:$R$2292,11,0)</f>
        <v>-13.2829</v>
      </c>
      <c r="I8" s="61">
        <f>RANK(H8,H$8:H$18,0)</f>
        <v>4</v>
      </c>
      <c r="J8" s="60">
        <f>VLOOKUP($A8,'Return Data'!$B$7:$R$2292,12,0)</f>
        <v>6.1067</v>
      </c>
      <c r="K8" s="61">
        <f>RANK(J8,J$8:J$18,0)</f>
        <v>5</v>
      </c>
      <c r="L8" s="60">
        <f>VLOOKUP($A8,'Return Data'!$B$7:$R$2292,13,0)</f>
        <v>7.0598999999999998</v>
      </c>
      <c r="M8" s="61">
        <f>RANK(L8,L$8:L$18,0)</f>
        <v>5</v>
      </c>
      <c r="N8" s="60">
        <f>VLOOKUP($A8,'Return Data'!$B$7:$R$2292,17,0)</f>
        <v>-1.7905</v>
      </c>
      <c r="O8" s="61">
        <f>RANK(N8,N$8:N$18,0)</f>
        <v>4</v>
      </c>
      <c r="P8" s="60">
        <f>VLOOKUP($A8,'Return Data'!$B$7:$R$2292,14,0)</f>
        <v>8.5465</v>
      </c>
      <c r="Q8" s="61">
        <f>RANK(P8,P$8:P$18,0)</f>
        <v>1</v>
      </c>
      <c r="R8" s="60">
        <f>VLOOKUP($A8,'Return Data'!$B$7:$R$2292,16,0)</f>
        <v>6.5766</v>
      </c>
      <c r="S8" s="62">
        <f>RANK(R8,R$8:R$18,0)</f>
        <v>10</v>
      </c>
    </row>
    <row r="9" spans="1:19" x14ac:dyDescent="0.3">
      <c r="A9" s="77" t="s">
        <v>839</v>
      </c>
      <c r="B9" s="59">
        <f>VLOOKUP($A9,'Return Data'!$B$7:$R$2292,3,0)</f>
        <v>44817</v>
      </c>
      <c r="C9" s="60">
        <f>VLOOKUP($A9,'Return Data'!$B$7:$R$2292,4,0)</f>
        <v>43.584299999999999</v>
      </c>
      <c r="D9" s="60">
        <f>VLOOKUP($A9,'Return Data'!$B$7:$R$2292,9,0)</f>
        <v>-42.210900000000002</v>
      </c>
      <c r="E9" s="61">
        <f t="shared" ref="E9:E18" si="0">RANK(D9,D$8:D$18,0)</f>
        <v>2</v>
      </c>
      <c r="F9" s="60">
        <f>VLOOKUP($A9,'Return Data'!$B$7:$R$2292,10,0)</f>
        <v>-7.9866000000000001</v>
      </c>
      <c r="G9" s="61">
        <f t="shared" ref="G9:G18" si="1">RANK(F9,F$8:F$18,0)</f>
        <v>2</v>
      </c>
      <c r="H9" s="60">
        <f>VLOOKUP($A9,'Return Data'!$B$7:$R$2292,11,0)</f>
        <v>-12.986800000000001</v>
      </c>
      <c r="I9" s="61">
        <f t="shared" ref="I9:I18" si="2">RANK(H9,H$8:H$18,0)</f>
        <v>1</v>
      </c>
      <c r="J9" s="60">
        <f>VLOOKUP($A9,'Return Data'!$B$7:$R$2292,12,0)</f>
        <v>6.3057999999999996</v>
      </c>
      <c r="K9" s="61">
        <f t="shared" ref="K9:K18" si="3">RANK(J9,J$8:J$18,0)</f>
        <v>2</v>
      </c>
      <c r="L9" s="60">
        <f>VLOOKUP($A9,'Return Data'!$B$7:$R$2292,13,0)</f>
        <v>7.2050000000000001</v>
      </c>
      <c r="M9" s="61">
        <f t="shared" ref="M9:M18" si="4">RANK(L9,L$8:L$18,0)</f>
        <v>2</v>
      </c>
      <c r="N9" s="60">
        <f>VLOOKUP($A9,'Return Data'!$B$7:$R$2292,17,0)</f>
        <v>-1.6736</v>
      </c>
      <c r="O9" s="61">
        <f t="shared" ref="O9:O18" si="5">RANK(N9,N$8:N$18,0)</f>
        <v>2</v>
      </c>
      <c r="P9" s="60">
        <f>VLOOKUP($A9,'Return Data'!$B$7:$R$2292,14,0)</f>
        <v>8.4281000000000006</v>
      </c>
      <c r="Q9" s="61">
        <f t="shared" ref="Q9:Q18" si="6">RANK(P9,P$8:P$18,0)</f>
        <v>5</v>
      </c>
      <c r="R9" s="60">
        <f>VLOOKUP($A9,'Return Data'!$B$7:$R$2292,16,0)</f>
        <v>6.6746999999999996</v>
      </c>
      <c r="S9" s="62">
        <f t="shared" ref="S9:S18" si="7">RANK(R9,R$8:R$18,0)</f>
        <v>9</v>
      </c>
    </row>
    <row r="10" spans="1:19" x14ac:dyDescent="0.3">
      <c r="A10" s="77" t="s">
        <v>842</v>
      </c>
      <c r="B10" s="59">
        <f>VLOOKUP($A10,'Return Data'!$B$7:$R$2292,3,0)</f>
        <v>44817</v>
      </c>
      <c r="C10" s="60">
        <f>VLOOKUP($A10,'Return Data'!$B$7:$R$2292,4,0)</f>
        <v>44.6815</v>
      </c>
      <c r="D10" s="60">
        <f>VLOOKUP($A10,'Return Data'!$B$7:$R$2292,9,0)</f>
        <v>-43.1295</v>
      </c>
      <c r="E10" s="61">
        <f t="shared" si="0"/>
        <v>6</v>
      </c>
      <c r="F10" s="60">
        <f>VLOOKUP($A10,'Return Data'!$B$7:$R$2292,10,0)</f>
        <v>-8.3474000000000004</v>
      </c>
      <c r="G10" s="61">
        <f t="shared" si="1"/>
        <v>8</v>
      </c>
      <c r="H10" s="60">
        <f>VLOOKUP($A10,'Return Data'!$B$7:$R$2292,11,0)</f>
        <v>-13.3703</v>
      </c>
      <c r="I10" s="61">
        <f t="shared" si="2"/>
        <v>7</v>
      </c>
      <c r="J10" s="60">
        <f>VLOOKUP($A10,'Return Data'!$B$7:$R$2292,12,0)</f>
        <v>6.0213000000000001</v>
      </c>
      <c r="K10" s="61">
        <f t="shared" si="3"/>
        <v>8</v>
      </c>
      <c r="L10" s="60">
        <f>VLOOKUP($A10,'Return Data'!$B$7:$R$2292,13,0)</f>
        <v>6.9669999999999996</v>
      </c>
      <c r="M10" s="61">
        <f t="shared" si="4"/>
        <v>8</v>
      </c>
      <c r="N10" s="60">
        <f>VLOOKUP($A10,'Return Data'!$B$7:$R$2292,17,0)</f>
        <v>-1.8924000000000001</v>
      </c>
      <c r="O10" s="61">
        <f t="shared" si="5"/>
        <v>8</v>
      </c>
      <c r="P10" s="60">
        <f>VLOOKUP($A10,'Return Data'!$B$7:$R$2292,14,0)</f>
        <v>8.2319999999999993</v>
      </c>
      <c r="Q10" s="61">
        <f t="shared" si="6"/>
        <v>8</v>
      </c>
      <c r="R10" s="60">
        <f>VLOOKUP($A10,'Return Data'!$B$7:$R$2292,16,0)</f>
        <v>7.8064</v>
      </c>
      <c r="S10" s="62">
        <f t="shared" si="7"/>
        <v>7</v>
      </c>
    </row>
    <row r="11" spans="1:19" x14ac:dyDescent="0.3">
      <c r="A11" s="77" t="s">
        <v>844</v>
      </c>
      <c r="B11" s="59">
        <f>VLOOKUP($A11,'Return Data'!$B$7:$R$2292,3,0)</f>
        <v>44817</v>
      </c>
      <c r="C11" s="60">
        <f>VLOOKUP($A11,'Return Data'!$B$7:$R$2292,4,0)</f>
        <v>44.636099999999999</v>
      </c>
      <c r="D11" s="60">
        <f>VLOOKUP($A11,'Return Data'!$B$7:$R$2292,9,0)</f>
        <v>-43.010899999999999</v>
      </c>
      <c r="E11" s="61">
        <f t="shared" si="0"/>
        <v>4</v>
      </c>
      <c r="F11" s="60">
        <f>VLOOKUP($A11,'Return Data'!$B$7:$R$2292,10,0)</f>
        <v>-8.2040000000000006</v>
      </c>
      <c r="G11" s="61">
        <f t="shared" si="1"/>
        <v>5</v>
      </c>
      <c r="H11" s="60">
        <f>VLOOKUP($A11,'Return Data'!$B$7:$R$2292,11,0)</f>
        <v>-13.3055</v>
      </c>
      <c r="I11" s="61">
        <f t="shared" si="2"/>
        <v>5</v>
      </c>
      <c r="J11" s="60">
        <f>VLOOKUP($A11,'Return Data'!$B$7:$R$2292,12,0)</f>
        <v>6.1372999999999998</v>
      </c>
      <c r="K11" s="61">
        <f t="shared" si="3"/>
        <v>3</v>
      </c>
      <c r="L11" s="60">
        <f>VLOOKUP($A11,'Return Data'!$B$7:$R$2292,13,0)</f>
        <v>7.0911</v>
      </c>
      <c r="M11" s="61">
        <f t="shared" si="4"/>
        <v>3</v>
      </c>
      <c r="N11" s="60">
        <f>VLOOKUP($A11,'Return Data'!$B$7:$R$2292,17,0)</f>
        <v>-1.8313999999999999</v>
      </c>
      <c r="O11" s="61">
        <f t="shared" si="5"/>
        <v>5</v>
      </c>
      <c r="P11" s="60">
        <f>VLOOKUP($A11,'Return Data'!$B$7:$R$2292,14,0)</f>
        <v>8.2189999999999994</v>
      </c>
      <c r="Q11" s="61">
        <f t="shared" si="6"/>
        <v>9</v>
      </c>
      <c r="R11" s="60">
        <f>VLOOKUP($A11,'Return Data'!$B$7:$R$2292,16,0)</f>
        <v>7.3723999999999998</v>
      </c>
      <c r="S11" s="62">
        <f t="shared" si="7"/>
        <v>8</v>
      </c>
    </row>
    <row r="12" spans="1:19" x14ac:dyDescent="0.3">
      <c r="A12" s="77" t="s">
        <v>846</v>
      </c>
      <c r="B12" s="59">
        <f>VLOOKUP($A12,'Return Data'!$B$7:$R$2292,3,0)</f>
        <v>44817</v>
      </c>
      <c r="C12" s="60">
        <f>VLOOKUP($A12,'Return Data'!$B$7:$R$2292,4,0)</f>
        <v>4647.8095999999996</v>
      </c>
      <c r="D12" s="60">
        <f>VLOOKUP($A12,'Return Data'!$B$7:$R$2292,9,0)</f>
        <v>-43.405999999999999</v>
      </c>
      <c r="E12" s="61">
        <f t="shared" si="0"/>
        <v>9</v>
      </c>
      <c r="F12" s="60">
        <f>VLOOKUP($A12,'Return Data'!$B$7:$R$2292,10,0)</f>
        <v>-8.1758000000000006</v>
      </c>
      <c r="G12" s="61">
        <f t="shared" si="1"/>
        <v>4</v>
      </c>
      <c r="H12" s="60">
        <f>VLOOKUP($A12,'Return Data'!$B$7:$R$2292,11,0)</f>
        <v>-13.2707</v>
      </c>
      <c r="I12" s="61">
        <f t="shared" si="2"/>
        <v>3</v>
      </c>
      <c r="J12" s="60">
        <f>VLOOKUP($A12,'Return Data'!$B$7:$R$2292,12,0)</f>
        <v>6.4112</v>
      </c>
      <c r="K12" s="61">
        <f t="shared" si="3"/>
        <v>1</v>
      </c>
      <c r="L12" s="60">
        <f>VLOOKUP($A12,'Return Data'!$B$7:$R$2292,13,0)</f>
        <v>7.3765999999999998</v>
      </c>
      <c r="M12" s="61">
        <f t="shared" si="4"/>
        <v>1</v>
      </c>
      <c r="N12" s="60">
        <f>VLOOKUP($A12,'Return Data'!$B$7:$R$2292,17,0)</f>
        <v>-1.6175999999999999</v>
      </c>
      <c r="O12" s="61">
        <f t="shared" si="5"/>
        <v>1</v>
      </c>
      <c r="P12" s="60">
        <f>VLOOKUP($A12,'Return Data'!$B$7:$R$2292,14,0)</f>
        <v>8.4696999999999996</v>
      </c>
      <c r="Q12" s="61">
        <f t="shared" si="6"/>
        <v>3</v>
      </c>
      <c r="R12" s="60">
        <f>VLOOKUP($A12,'Return Data'!$B$7:$R$2292,16,0)</f>
        <v>4.4371999999999998</v>
      </c>
      <c r="S12" s="62">
        <f t="shared" si="7"/>
        <v>11</v>
      </c>
    </row>
    <row r="13" spans="1:19" x14ac:dyDescent="0.3">
      <c r="A13" s="77" t="s">
        <v>848</v>
      </c>
      <c r="B13" s="59">
        <f>VLOOKUP($A13,'Return Data'!$B$7:$R$2292,3,0)</f>
        <v>44817</v>
      </c>
      <c r="C13" s="60">
        <f>VLOOKUP($A13,'Return Data'!$B$7:$R$2292,4,0)</f>
        <v>4530.5281000000004</v>
      </c>
      <c r="D13" s="60">
        <f>VLOOKUP($A13,'Return Data'!$B$7:$R$2292,9,0)</f>
        <v>-43.264299999999999</v>
      </c>
      <c r="E13" s="61">
        <f t="shared" si="0"/>
        <v>7</v>
      </c>
      <c r="F13" s="60">
        <f>VLOOKUP($A13,'Return Data'!$B$7:$R$2292,10,0)</f>
        <v>-8.3233999999999995</v>
      </c>
      <c r="G13" s="61">
        <f t="shared" si="1"/>
        <v>7</v>
      </c>
      <c r="H13" s="60">
        <f>VLOOKUP($A13,'Return Data'!$B$7:$R$2292,11,0)</f>
        <v>-13.3847</v>
      </c>
      <c r="I13" s="61">
        <f t="shared" si="2"/>
        <v>8</v>
      </c>
      <c r="J13" s="60">
        <f>VLOOKUP($A13,'Return Data'!$B$7:$R$2292,12,0)</f>
        <v>6.1372999999999998</v>
      </c>
      <c r="K13" s="61">
        <f t="shared" si="3"/>
        <v>3</v>
      </c>
      <c r="L13" s="60">
        <f>VLOOKUP($A13,'Return Data'!$B$7:$R$2292,13,0)</f>
        <v>7.0849000000000002</v>
      </c>
      <c r="M13" s="61">
        <f t="shared" si="4"/>
        <v>4</v>
      </c>
      <c r="N13" s="60">
        <f>VLOOKUP($A13,'Return Data'!$B$7:$R$2292,17,0)</f>
        <v>-1.7819</v>
      </c>
      <c r="O13" s="61">
        <f t="shared" si="5"/>
        <v>3</v>
      </c>
      <c r="P13" s="60">
        <f>VLOOKUP($A13,'Return Data'!$B$7:$R$2292,14,0)</f>
        <v>8.5234000000000005</v>
      </c>
      <c r="Q13" s="61">
        <f t="shared" si="6"/>
        <v>2</v>
      </c>
      <c r="R13" s="60">
        <f>VLOOKUP($A13,'Return Data'!$B$7:$R$2292,16,0)</f>
        <v>8.2324999999999999</v>
      </c>
      <c r="S13" s="62">
        <f t="shared" si="7"/>
        <v>6</v>
      </c>
    </row>
    <row r="14" spans="1:19" x14ac:dyDescent="0.3">
      <c r="A14" s="77" t="s">
        <v>850</v>
      </c>
      <c r="B14" s="59">
        <f>VLOOKUP($A14,'Return Data'!$B$7:$R$2292,3,0)</f>
        <v>44817</v>
      </c>
      <c r="C14" s="60">
        <f>VLOOKUP($A14,'Return Data'!$B$7:$R$2292,4,0)</f>
        <v>43.611899999999999</v>
      </c>
      <c r="D14" s="60">
        <f>VLOOKUP($A14,'Return Data'!$B$7:$R$2292,9,0)</f>
        <v>-43.028599999999997</v>
      </c>
      <c r="E14" s="61">
        <f t="shared" si="0"/>
        <v>5</v>
      </c>
      <c r="F14" s="60">
        <f>VLOOKUP($A14,'Return Data'!$B$7:$R$2292,10,0)</f>
        <v>-8.3027999999999995</v>
      </c>
      <c r="G14" s="61">
        <f t="shared" si="1"/>
        <v>6</v>
      </c>
      <c r="H14" s="60">
        <f>VLOOKUP($A14,'Return Data'!$B$7:$R$2292,11,0)</f>
        <v>-13.3246</v>
      </c>
      <c r="I14" s="61">
        <f t="shared" si="2"/>
        <v>6</v>
      </c>
      <c r="J14" s="60">
        <f>VLOOKUP($A14,'Return Data'!$B$7:$R$2292,12,0)</f>
        <v>6.0614999999999997</v>
      </c>
      <c r="K14" s="61">
        <f t="shared" si="3"/>
        <v>6</v>
      </c>
      <c r="L14" s="60">
        <f>VLOOKUP($A14,'Return Data'!$B$7:$R$2292,13,0)</f>
        <v>7.0076000000000001</v>
      </c>
      <c r="M14" s="61">
        <f t="shared" si="4"/>
        <v>6</v>
      </c>
      <c r="N14" s="60">
        <f>VLOOKUP($A14,'Return Data'!$B$7:$R$2292,17,0)</f>
        <v>-1.8520000000000001</v>
      </c>
      <c r="O14" s="61">
        <f t="shared" si="5"/>
        <v>6</v>
      </c>
      <c r="P14" s="60">
        <f>VLOOKUP($A14,'Return Data'!$B$7:$R$2292,14,0)</f>
        <v>8.4018999999999995</v>
      </c>
      <c r="Q14" s="61">
        <f t="shared" si="6"/>
        <v>6</v>
      </c>
      <c r="R14" s="60">
        <f>VLOOKUP($A14,'Return Data'!$B$7:$R$2292,16,0)</f>
        <v>11.148999999999999</v>
      </c>
      <c r="S14" s="62">
        <f t="shared" si="7"/>
        <v>1</v>
      </c>
    </row>
    <row r="15" spans="1:19" x14ac:dyDescent="0.3">
      <c r="A15" s="77" t="s">
        <v>852</v>
      </c>
      <c r="B15" s="59">
        <f>VLOOKUP($A15,'Return Data'!$B$7:$R$2292,3,0)</f>
        <v>44817</v>
      </c>
      <c r="C15" s="60">
        <f>VLOOKUP($A15,'Return Data'!$B$7:$R$2292,4,0)</f>
        <v>43.551699999999997</v>
      </c>
      <c r="D15" s="60">
        <f>VLOOKUP($A15,'Return Data'!$B$7:$R$2292,9,0)</f>
        <v>-40.994100000000003</v>
      </c>
      <c r="E15" s="61">
        <f t="shared" si="0"/>
        <v>1</v>
      </c>
      <c r="F15" s="60">
        <f>VLOOKUP($A15,'Return Data'!$B$7:$R$2292,10,0)</f>
        <v>-7.6833999999999998</v>
      </c>
      <c r="G15" s="61">
        <f t="shared" si="1"/>
        <v>1</v>
      </c>
      <c r="H15" s="60">
        <f>VLOOKUP($A15,'Return Data'!$B$7:$R$2292,11,0)</f>
        <v>-13.194100000000001</v>
      </c>
      <c r="I15" s="61">
        <f t="shared" si="2"/>
        <v>2</v>
      </c>
      <c r="J15" s="60">
        <f>VLOOKUP($A15,'Return Data'!$B$7:$R$2292,12,0)</f>
        <v>5.9931000000000001</v>
      </c>
      <c r="K15" s="61">
        <f t="shared" si="3"/>
        <v>9</v>
      </c>
      <c r="L15" s="60">
        <f>VLOOKUP($A15,'Return Data'!$B$7:$R$2292,13,0)</f>
        <v>6.8270999999999997</v>
      </c>
      <c r="M15" s="61">
        <f t="shared" si="4"/>
        <v>10</v>
      </c>
      <c r="N15" s="60">
        <f>VLOOKUP($A15,'Return Data'!$B$7:$R$2292,17,0)</f>
        <v>-2.0055000000000001</v>
      </c>
      <c r="O15" s="61">
        <f t="shared" si="5"/>
        <v>9</v>
      </c>
      <c r="P15" s="60">
        <f>VLOOKUP($A15,'Return Data'!$B$7:$R$2292,14,0)</f>
        <v>8.2423999999999999</v>
      </c>
      <c r="Q15" s="61">
        <f t="shared" si="6"/>
        <v>7</v>
      </c>
      <c r="R15" s="60">
        <f>VLOOKUP($A15,'Return Data'!$B$7:$R$2292,16,0)</f>
        <v>10.334</v>
      </c>
      <c r="S15" s="62">
        <f t="shared" si="7"/>
        <v>3</v>
      </c>
    </row>
    <row r="16" spans="1:19" x14ac:dyDescent="0.3">
      <c r="A16" s="77" t="s">
        <v>854</v>
      </c>
      <c r="B16" s="59">
        <f>VLOOKUP($A16,'Return Data'!$B$7:$R$2292,3,0)</f>
        <v>44817</v>
      </c>
      <c r="C16" s="60">
        <f>VLOOKUP($A16,'Return Data'!$B$7:$R$2292,4,0)</f>
        <v>43.241</v>
      </c>
      <c r="D16" s="60">
        <f>VLOOKUP($A16,'Return Data'!$B$7:$R$2292,9,0)</f>
        <v>-43.722900000000003</v>
      </c>
      <c r="E16" s="61">
        <f t="shared" si="0"/>
        <v>10</v>
      </c>
      <c r="F16" s="60">
        <f>VLOOKUP($A16,'Return Data'!$B$7:$R$2292,10,0)</f>
        <v>-8.4603999999999999</v>
      </c>
      <c r="G16" s="61">
        <f t="shared" si="1"/>
        <v>10</v>
      </c>
      <c r="H16" s="60">
        <f>VLOOKUP($A16,'Return Data'!$B$7:$R$2292,11,0)</f>
        <v>-13.617900000000001</v>
      </c>
      <c r="I16" s="61">
        <f t="shared" si="2"/>
        <v>10</v>
      </c>
      <c r="J16" s="60">
        <f>VLOOKUP($A16,'Return Data'!$B$7:$R$2292,12,0)</f>
        <v>5.9292999999999996</v>
      </c>
      <c r="K16" s="61">
        <f t="shared" si="3"/>
        <v>10</v>
      </c>
      <c r="L16" s="60">
        <f>VLOOKUP($A16,'Return Data'!$B$7:$R$2292,13,0)</f>
        <v>6.8483000000000001</v>
      </c>
      <c r="M16" s="61">
        <f t="shared" si="4"/>
        <v>9</v>
      </c>
      <c r="N16" s="60">
        <f>VLOOKUP($A16,'Return Data'!$B$7:$R$2292,17,0)</f>
        <v>-2.0562</v>
      </c>
      <c r="O16" s="61">
        <f t="shared" si="5"/>
        <v>10</v>
      </c>
      <c r="P16" s="60">
        <f>VLOOKUP($A16,'Return Data'!$B$7:$R$2292,14,0)</f>
        <v>8.1707999999999998</v>
      </c>
      <c r="Q16" s="61">
        <f t="shared" si="6"/>
        <v>10</v>
      </c>
      <c r="R16" s="60">
        <f>VLOOKUP($A16,'Return Data'!$B$7:$R$2292,16,0)</f>
        <v>9.2881999999999998</v>
      </c>
      <c r="S16" s="62">
        <f t="shared" si="7"/>
        <v>4</v>
      </c>
    </row>
    <row r="17" spans="1:19" x14ac:dyDescent="0.3">
      <c r="A17" s="77" t="s">
        <v>2057</v>
      </c>
      <c r="B17" s="59">
        <f>VLOOKUP($A17,'Return Data'!$B$7:$R$2292,3,0)</f>
        <v>44817</v>
      </c>
      <c r="C17" s="60">
        <f>VLOOKUP($A17,'Return Data'!$B$7:$R$2292,4,0)</f>
        <v>44.756300000000003</v>
      </c>
      <c r="D17" s="60">
        <f>VLOOKUP($A17,'Return Data'!$B$7:$R$2292,9,0)</f>
        <v>-43.284300000000002</v>
      </c>
      <c r="E17" s="61">
        <f t="shared" si="0"/>
        <v>8</v>
      </c>
      <c r="F17" s="60">
        <f>VLOOKUP($A17,'Return Data'!$B$7:$R$2292,10,0)</f>
        <v>-8.4109999999999996</v>
      </c>
      <c r="G17" s="61">
        <f t="shared" si="1"/>
        <v>9</v>
      </c>
      <c r="H17" s="60">
        <f>VLOOKUP($A17,'Return Data'!$B$7:$R$2292,11,0)</f>
        <v>-13.4374</v>
      </c>
      <c r="I17" s="61">
        <f t="shared" si="2"/>
        <v>9</v>
      </c>
      <c r="J17" s="60">
        <f>VLOOKUP($A17,'Return Data'!$B$7:$R$2292,12,0)</f>
        <v>6.0297000000000001</v>
      </c>
      <c r="K17" s="61">
        <f t="shared" si="3"/>
        <v>7</v>
      </c>
      <c r="L17" s="60">
        <f>VLOOKUP($A17,'Return Data'!$B$7:$R$2292,13,0)</f>
        <v>7.0011000000000001</v>
      </c>
      <c r="M17" s="61">
        <f t="shared" si="4"/>
        <v>7</v>
      </c>
      <c r="N17" s="60">
        <f>VLOOKUP($A17,'Return Data'!$B$7:$R$2292,17,0)</f>
        <v>-1.8581000000000001</v>
      </c>
      <c r="O17" s="61">
        <f t="shared" si="5"/>
        <v>7</v>
      </c>
      <c r="P17" s="60">
        <f>VLOOKUP($A17,'Return Data'!$B$7:$R$2292,14,0)</f>
        <v>8.4320000000000004</v>
      </c>
      <c r="Q17" s="61">
        <f t="shared" si="6"/>
        <v>4</v>
      </c>
      <c r="R17" s="60">
        <f>VLOOKUP($A17,'Return Data'!$B$7:$R$2292,16,0)</f>
        <v>8.7486999999999995</v>
      </c>
      <c r="S17" s="62">
        <f t="shared" si="7"/>
        <v>5</v>
      </c>
    </row>
    <row r="18" spans="1:19" x14ac:dyDescent="0.3">
      <c r="A18" s="77" t="s">
        <v>857</v>
      </c>
      <c r="B18" s="59">
        <f>VLOOKUP($A18,'Return Data'!$B$7:$R$2292,3,0)</f>
        <v>44817</v>
      </c>
      <c r="C18" s="60">
        <f>VLOOKUP($A18,'Return Data'!$B$7:$R$2292,4,0)</f>
        <v>43.471299999999999</v>
      </c>
      <c r="D18" s="60">
        <f>VLOOKUP($A18,'Return Data'!$B$7:$R$2292,9,0)</f>
        <v>-44.494500000000002</v>
      </c>
      <c r="E18" s="61">
        <f t="shared" si="0"/>
        <v>11</v>
      </c>
      <c r="F18" s="60">
        <f>VLOOKUP($A18,'Return Data'!$B$7:$R$2292,10,0)</f>
        <v>-9.0101999999999993</v>
      </c>
      <c r="G18" s="61">
        <f t="shared" si="1"/>
        <v>11</v>
      </c>
      <c r="H18" s="60">
        <f>VLOOKUP($A18,'Return Data'!$B$7:$R$2292,11,0)</f>
        <v>-14.114000000000001</v>
      </c>
      <c r="I18" s="61">
        <f t="shared" si="2"/>
        <v>11</v>
      </c>
      <c r="J18" s="60">
        <f>VLOOKUP($A18,'Return Data'!$B$7:$R$2292,12,0)</f>
        <v>5.6272000000000002</v>
      </c>
      <c r="K18" s="61">
        <f t="shared" si="3"/>
        <v>11</v>
      </c>
      <c r="L18" s="60">
        <f>VLOOKUP($A18,'Return Data'!$B$7:$R$2292,13,0)</f>
        <v>6.5818000000000003</v>
      </c>
      <c r="M18" s="61">
        <f t="shared" si="4"/>
        <v>11</v>
      </c>
      <c r="N18" s="60">
        <f>VLOOKUP($A18,'Return Data'!$B$7:$R$2292,17,0)</f>
        <v>-2.4207000000000001</v>
      </c>
      <c r="O18" s="61">
        <f t="shared" si="5"/>
        <v>11</v>
      </c>
      <c r="P18" s="60">
        <f>VLOOKUP($A18,'Return Data'!$B$7:$R$2292,14,0)</f>
        <v>7.8940000000000001</v>
      </c>
      <c r="Q18" s="61">
        <f t="shared" si="6"/>
        <v>11</v>
      </c>
      <c r="R18" s="60">
        <f>VLOOKUP($A18,'Return Data'!$B$7:$R$2292,16,0)</f>
        <v>10.390499999999999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-43.0214</v>
      </c>
      <c r="E20" s="83"/>
      <c r="F20" s="84">
        <f>AVERAGE(F8:F18)</f>
        <v>-8.2767818181818189</v>
      </c>
      <c r="G20" s="83"/>
      <c r="H20" s="84">
        <f>AVERAGE(H8:H18)</f>
        <v>-13.389900000000001</v>
      </c>
      <c r="I20" s="83"/>
      <c r="J20" s="84">
        <f>AVERAGE(J8:J18)</f>
        <v>6.0691272727272718</v>
      </c>
      <c r="K20" s="83"/>
      <c r="L20" s="84">
        <f>AVERAGE(L8:L18)</f>
        <v>7.0045818181818191</v>
      </c>
      <c r="M20" s="83"/>
      <c r="N20" s="84">
        <f>AVERAGE(N8:N18)</f>
        <v>-1.8890818181818183</v>
      </c>
      <c r="O20" s="83"/>
      <c r="P20" s="84">
        <f>AVERAGE(P8:P18)</f>
        <v>8.3236181818181834</v>
      </c>
      <c r="Q20" s="83"/>
      <c r="R20" s="84">
        <f>AVERAGE(R8:R18)</f>
        <v>8.273654545454546</v>
      </c>
      <c r="S20" s="85"/>
    </row>
    <row r="21" spans="1:19" x14ac:dyDescent="0.3">
      <c r="A21" s="82" t="s">
        <v>28</v>
      </c>
      <c r="B21" s="83"/>
      <c r="C21" s="83"/>
      <c r="D21" s="84">
        <f>MIN(D8:D18)</f>
        <v>-44.494500000000002</v>
      </c>
      <c r="E21" s="83"/>
      <c r="F21" s="84">
        <f>MIN(F8:F18)</f>
        <v>-9.0101999999999993</v>
      </c>
      <c r="G21" s="83"/>
      <c r="H21" s="84">
        <f>MIN(H8:H18)</f>
        <v>-14.114000000000001</v>
      </c>
      <c r="I21" s="83"/>
      <c r="J21" s="84">
        <f>MIN(J8:J18)</f>
        <v>5.6272000000000002</v>
      </c>
      <c r="K21" s="83"/>
      <c r="L21" s="84">
        <f>MIN(L8:L18)</f>
        <v>6.5818000000000003</v>
      </c>
      <c r="M21" s="83"/>
      <c r="N21" s="84">
        <f>MIN(N8:N18)</f>
        <v>-2.4207000000000001</v>
      </c>
      <c r="O21" s="83"/>
      <c r="P21" s="84">
        <f>MIN(P8:P18)</f>
        <v>7.8940000000000001</v>
      </c>
      <c r="Q21" s="83"/>
      <c r="R21" s="84">
        <f>MIN(R8:R18)</f>
        <v>4.4371999999999998</v>
      </c>
      <c r="S21" s="85"/>
    </row>
    <row r="22" spans="1:19" ht="15" thickBot="1" x14ac:dyDescent="0.35">
      <c r="A22" s="86" t="s">
        <v>29</v>
      </c>
      <c r="B22" s="87"/>
      <c r="C22" s="87"/>
      <c r="D22" s="88">
        <f>MAX(D8:D18)</f>
        <v>-40.994100000000003</v>
      </c>
      <c r="E22" s="87"/>
      <c r="F22" s="88">
        <f>MAX(F8:F18)</f>
        <v>-7.6833999999999998</v>
      </c>
      <c r="G22" s="87"/>
      <c r="H22" s="88">
        <f>MAX(H8:H18)</f>
        <v>-12.986800000000001</v>
      </c>
      <c r="I22" s="87"/>
      <c r="J22" s="88">
        <f>MAX(J8:J18)</f>
        <v>6.4112</v>
      </c>
      <c r="K22" s="87"/>
      <c r="L22" s="88">
        <f>MAX(L8:L18)</f>
        <v>7.3765999999999998</v>
      </c>
      <c r="M22" s="87"/>
      <c r="N22" s="88">
        <f>MAX(N8:N18)</f>
        <v>-1.6175999999999999</v>
      </c>
      <c r="O22" s="87"/>
      <c r="P22" s="88">
        <f>MAX(P8:P18)</f>
        <v>8.5465</v>
      </c>
      <c r="Q22" s="87"/>
      <c r="R22" s="88">
        <f>MAX(R8:R18)</f>
        <v>11.148999999999999</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44817</v>
      </c>
      <c r="C8" s="60">
        <f>VLOOKUP($A8,'Return Data'!$B$7:$R$2292,4,0)</f>
        <v>15.3948</v>
      </c>
      <c r="D8" s="60">
        <f>VLOOKUP($A8,'Return Data'!$B$7:$R$2292,9,0)</f>
        <v>-39.1098</v>
      </c>
      <c r="E8" s="61">
        <f>RANK(D8,D$8:D$18,0)</f>
        <v>8</v>
      </c>
      <c r="F8" s="60">
        <f>VLOOKUP($A8,'Return Data'!$B$7:$R$2292,10,0)</f>
        <v>-6.1451000000000002</v>
      </c>
      <c r="G8" s="61">
        <f>RANK(F8,F$8:F$18,0)</f>
        <v>2</v>
      </c>
      <c r="H8" s="60">
        <f>VLOOKUP($A8,'Return Data'!$B$7:$R$2292,11,0)</f>
        <v>-13.926600000000001</v>
      </c>
      <c r="I8" s="61">
        <f>RANK(H8,H$8:H$18,0)</f>
        <v>10</v>
      </c>
      <c r="J8" s="60">
        <f>VLOOKUP($A8,'Return Data'!$B$7:$R$2292,12,0)</f>
        <v>5.4866999999999999</v>
      </c>
      <c r="K8" s="61">
        <f>RANK(J8,J$8:J$18,0)</f>
        <v>9</v>
      </c>
      <c r="L8" s="60">
        <f>VLOOKUP($A8,'Return Data'!$B$7:$R$2292,13,0)</f>
        <v>6.2934999999999999</v>
      </c>
      <c r="M8" s="61">
        <f>RANK(L8,L$8:L$18,0)</f>
        <v>9</v>
      </c>
      <c r="N8" s="60">
        <f>VLOOKUP($A8,'Return Data'!$B$7:$R$2292,17,0)</f>
        <v>-1.7050000000000001</v>
      </c>
      <c r="O8" s="61">
        <f>RANK(N8,N$8:N$18,0)</f>
        <v>3</v>
      </c>
      <c r="P8" s="60">
        <f>VLOOKUP($A8,'Return Data'!$B$7:$R$2292,14,0)</f>
        <v>8.7600999999999996</v>
      </c>
      <c r="Q8" s="61">
        <f>RANK(P8,P$8:P$18,0)</f>
        <v>9</v>
      </c>
      <c r="R8" s="60">
        <f>VLOOKUP($A8,'Return Data'!$B$7:$R$2292,16,0)</f>
        <v>4.1985000000000001</v>
      </c>
      <c r="S8" s="62">
        <f>RANK(R8,R$8:R$18,0)</f>
        <v>6</v>
      </c>
    </row>
    <row r="9" spans="1:19" x14ac:dyDescent="0.3">
      <c r="A9" s="77" t="s">
        <v>840</v>
      </c>
      <c r="B9" s="59">
        <f>VLOOKUP($A9,'Return Data'!$B$7:$R$2292,3,0)</f>
        <v>44817</v>
      </c>
      <c r="C9" s="60">
        <f>VLOOKUP($A9,'Return Data'!$B$7:$R$2292,4,0)</f>
        <v>15.427099999999999</v>
      </c>
      <c r="D9" s="60">
        <f>VLOOKUP($A9,'Return Data'!$B$7:$R$2292,9,0)</f>
        <v>-33.646099999999997</v>
      </c>
      <c r="E9" s="61">
        <f t="shared" ref="E9:E18" si="0">RANK(D9,D$8:D$18,0)</f>
        <v>2</v>
      </c>
      <c r="F9" s="60">
        <f>VLOOKUP($A9,'Return Data'!$B$7:$R$2292,10,0)</f>
        <v>-6.7148000000000003</v>
      </c>
      <c r="G9" s="61">
        <f t="shared" ref="G9:G18" si="1">RANK(F9,F$8:F$18,0)</f>
        <v>6</v>
      </c>
      <c r="H9" s="60">
        <f>VLOOKUP($A9,'Return Data'!$B$7:$R$2292,11,0)</f>
        <v>-6.3761999999999999</v>
      </c>
      <c r="I9" s="61">
        <f t="shared" ref="I9:I18" si="2">RANK(H9,H$8:H$18,0)</f>
        <v>3</v>
      </c>
      <c r="J9" s="60">
        <f>VLOOKUP($A9,'Return Data'!$B$7:$R$2292,12,0)</f>
        <v>5.9848999999999997</v>
      </c>
      <c r="K9" s="61">
        <f t="shared" ref="K9:K18" si="3">RANK(J9,J$8:J$18,0)</f>
        <v>5</v>
      </c>
      <c r="L9" s="60">
        <f>VLOOKUP($A9,'Return Data'!$B$7:$R$2292,13,0)</f>
        <v>6.6703999999999999</v>
      </c>
      <c r="M9" s="61">
        <f t="shared" ref="M9:M18" si="4">RANK(L9,L$8:L$18,0)</f>
        <v>5</v>
      </c>
      <c r="N9" s="60">
        <f>VLOOKUP($A9,'Return Data'!$B$7:$R$2292,17,0)</f>
        <v>-1.4132</v>
      </c>
      <c r="O9" s="61">
        <f t="shared" ref="O9:O18" si="5">RANK(N9,N$8:N$18,0)</f>
        <v>2</v>
      </c>
      <c r="P9" s="60">
        <f>VLOOKUP($A9,'Return Data'!$B$7:$R$2292,14,0)</f>
        <v>9.4823000000000004</v>
      </c>
      <c r="Q9" s="61">
        <f t="shared" ref="Q9:Q18" si="6">RANK(P9,P$8:P$18,0)</f>
        <v>1</v>
      </c>
      <c r="R9" s="60">
        <f>VLOOKUP($A9,'Return Data'!$B$7:$R$2292,16,0)</f>
        <v>4.0549999999999997</v>
      </c>
      <c r="S9" s="62">
        <f t="shared" ref="S9:S18" si="7">RANK(R9,R$8:R$18,0)</f>
        <v>7</v>
      </c>
    </row>
    <row r="10" spans="1:19" x14ac:dyDescent="0.3">
      <c r="A10" s="77" t="s">
        <v>841</v>
      </c>
      <c r="B10" s="59">
        <f>VLOOKUP($A10,'Return Data'!$B$7:$R$2292,3,0)</f>
        <v>44817</v>
      </c>
      <c r="C10" s="60">
        <f>VLOOKUP($A10,'Return Data'!$B$7:$R$2292,4,0)</f>
        <v>13.4299</v>
      </c>
      <c r="D10" s="60">
        <f>VLOOKUP($A10,'Return Data'!$B$7:$R$2292,9,0)</f>
        <v>-83.594899999999996</v>
      </c>
      <c r="E10" s="61">
        <f t="shared" si="0"/>
        <v>11</v>
      </c>
      <c r="F10" s="60">
        <f>VLOOKUP($A10,'Return Data'!$B$7:$R$2292,10,0)</f>
        <v>-65.232900000000001</v>
      </c>
      <c r="G10" s="61">
        <f t="shared" si="1"/>
        <v>11</v>
      </c>
      <c r="H10" s="60">
        <f>VLOOKUP($A10,'Return Data'!$B$7:$R$2292,11,0)</f>
        <v>-58.510800000000003</v>
      </c>
      <c r="I10" s="61">
        <f t="shared" si="2"/>
        <v>11</v>
      </c>
      <c r="J10" s="60">
        <f>VLOOKUP($A10,'Return Data'!$B$7:$R$2292,12,0)</f>
        <v>-27.075600000000001</v>
      </c>
      <c r="K10" s="61">
        <f t="shared" si="3"/>
        <v>11</v>
      </c>
      <c r="L10" s="60">
        <f>VLOOKUP($A10,'Return Data'!$B$7:$R$2292,13,0)</f>
        <v>-20.7044</v>
      </c>
      <c r="M10" s="61">
        <f t="shared" si="4"/>
        <v>11</v>
      </c>
      <c r="N10" s="60">
        <f>VLOOKUP($A10,'Return Data'!$B$7:$R$2292,17,0)</f>
        <v>-21.6799</v>
      </c>
      <c r="O10" s="61">
        <f t="shared" si="5"/>
        <v>11</v>
      </c>
      <c r="P10" s="60">
        <f>VLOOKUP($A10,'Return Data'!$B$7:$R$2292,14,0)</f>
        <v>-1.2633000000000001</v>
      </c>
      <c r="Q10" s="61">
        <f t="shared" si="6"/>
        <v>11</v>
      </c>
      <c r="R10" s="60">
        <f>VLOOKUP($A10,'Return Data'!$B$7:$R$2292,16,0)</f>
        <v>1.9843</v>
      </c>
      <c r="S10" s="62">
        <f t="shared" si="7"/>
        <v>11</v>
      </c>
    </row>
    <row r="11" spans="1:19" x14ac:dyDescent="0.3">
      <c r="A11" s="77" t="s">
        <v>843</v>
      </c>
      <c r="B11" s="59">
        <f>VLOOKUP($A11,'Return Data'!$B$7:$R$2292,3,0)</f>
        <v>44817</v>
      </c>
      <c r="C11" s="60">
        <f>VLOOKUP($A11,'Return Data'!$B$7:$R$2292,4,0)</f>
        <v>15.841699999999999</v>
      </c>
      <c r="D11" s="60">
        <f>VLOOKUP($A11,'Return Data'!$B$7:$R$2292,9,0)</f>
        <v>-36.999499999999998</v>
      </c>
      <c r="E11" s="61">
        <f t="shared" si="0"/>
        <v>5</v>
      </c>
      <c r="F11" s="60">
        <f>VLOOKUP($A11,'Return Data'!$B$7:$R$2292,10,0)</f>
        <v>-6.1589</v>
      </c>
      <c r="G11" s="61">
        <f t="shared" si="1"/>
        <v>3</v>
      </c>
      <c r="H11" s="60">
        <f>VLOOKUP($A11,'Return Data'!$B$7:$R$2292,11,0)</f>
        <v>-7.5262000000000002</v>
      </c>
      <c r="I11" s="61">
        <f t="shared" si="2"/>
        <v>6</v>
      </c>
      <c r="J11" s="60">
        <f>VLOOKUP($A11,'Return Data'!$B$7:$R$2292,12,0)</f>
        <v>6.0773999999999999</v>
      </c>
      <c r="K11" s="61">
        <f t="shared" si="3"/>
        <v>4</v>
      </c>
      <c r="L11" s="60">
        <f>VLOOKUP($A11,'Return Data'!$B$7:$R$2292,13,0)</f>
        <v>6.7032999999999996</v>
      </c>
      <c r="M11" s="61">
        <f t="shared" si="4"/>
        <v>3</v>
      </c>
      <c r="N11" s="60">
        <f>VLOOKUP($A11,'Return Data'!$B$7:$R$2292,17,0)</f>
        <v>-2.0236000000000001</v>
      </c>
      <c r="O11" s="61">
        <f t="shared" si="5"/>
        <v>6</v>
      </c>
      <c r="P11" s="60">
        <f>VLOOKUP($A11,'Return Data'!$B$7:$R$2292,14,0)</f>
        <v>9.2667000000000002</v>
      </c>
      <c r="Q11" s="61">
        <f t="shared" si="6"/>
        <v>4</v>
      </c>
      <c r="R11" s="60">
        <f>VLOOKUP($A11,'Return Data'!$B$7:$R$2292,16,0)</f>
        <v>4.3216000000000001</v>
      </c>
      <c r="S11" s="62">
        <f t="shared" si="7"/>
        <v>5</v>
      </c>
    </row>
    <row r="12" spans="1:19" x14ac:dyDescent="0.3">
      <c r="A12" s="77" t="s">
        <v>845</v>
      </c>
      <c r="B12" s="59">
        <f>VLOOKUP($A12,'Return Data'!$B$7:$R$2292,3,0)</f>
        <v>44817</v>
      </c>
      <c r="C12" s="60">
        <f>VLOOKUP($A12,'Return Data'!$B$7:$R$2292,4,0)</f>
        <v>16.351700000000001</v>
      </c>
      <c r="D12" s="60">
        <f>VLOOKUP($A12,'Return Data'!$B$7:$R$2292,9,0)</f>
        <v>-40.027999999999999</v>
      </c>
      <c r="E12" s="61">
        <f t="shared" si="0"/>
        <v>9</v>
      </c>
      <c r="F12" s="60">
        <f>VLOOKUP($A12,'Return Data'!$B$7:$R$2292,10,0)</f>
        <v>-7.2343000000000002</v>
      </c>
      <c r="G12" s="61">
        <f t="shared" si="1"/>
        <v>7</v>
      </c>
      <c r="H12" s="60">
        <f>VLOOKUP($A12,'Return Data'!$B$7:$R$2292,11,0)</f>
        <v>-7.0841000000000003</v>
      </c>
      <c r="I12" s="61">
        <f t="shared" si="2"/>
        <v>5</v>
      </c>
      <c r="J12" s="60">
        <f>VLOOKUP($A12,'Return Data'!$B$7:$R$2292,12,0)</f>
        <v>5.5701999999999998</v>
      </c>
      <c r="K12" s="61">
        <f t="shared" si="3"/>
        <v>8</v>
      </c>
      <c r="L12" s="60">
        <f>VLOOKUP($A12,'Return Data'!$B$7:$R$2292,13,0)</f>
        <v>6.4141000000000004</v>
      </c>
      <c r="M12" s="61">
        <f t="shared" si="4"/>
        <v>6</v>
      </c>
      <c r="N12" s="60">
        <f>VLOOKUP($A12,'Return Data'!$B$7:$R$2292,17,0)</f>
        <v>-2.1459999999999999</v>
      </c>
      <c r="O12" s="61">
        <f t="shared" si="5"/>
        <v>8</v>
      </c>
      <c r="P12" s="60">
        <f>VLOOKUP($A12,'Return Data'!$B$7:$R$2292,14,0)</f>
        <v>9.0594000000000001</v>
      </c>
      <c r="Q12" s="61">
        <f t="shared" si="6"/>
        <v>8</v>
      </c>
      <c r="R12" s="60">
        <f>VLOOKUP($A12,'Return Data'!$B$7:$R$2292,16,0)</f>
        <v>4.6010999999999997</v>
      </c>
      <c r="S12" s="62">
        <f t="shared" si="7"/>
        <v>4</v>
      </c>
    </row>
    <row r="13" spans="1:19" x14ac:dyDescent="0.3">
      <c r="A13" s="77" t="s">
        <v>847</v>
      </c>
      <c r="B13" s="59">
        <f>VLOOKUP($A13,'Return Data'!$B$7:$R$2292,3,0)</f>
        <v>44817</v>
      </c>
      <c r="C13" s="60">
        <f>VLOOKUP($A13,'Return Data'!$B$7:$R$2292,4,0)</f>
        <v>13.787000000000001</v>
      </c>
      <c r="D13" s="60">
        <f>VLOOKUP($A13,'Return Data'!$B$7:$R$2292,9,0)</f>
        <v>-30.837700000000002</v>
      </c>
      <c r="E13" s="61">
        <f t="shared" si="0"/>
        <v>1</v>
      </c>
      <c r="F13" s="60">
        <f>VLOOKUP($A13,'Return Data'!$B$7:$R$2292,10,0)</f>
        <v>-5.7595999999999998</v>
      </c>
      <c r="G13" s="61">
        <f t="shared" si="1"/>
        <v>1</v>
      </c>
      <c r="H13" s="60">
        <f>VLOOKUP($A13,'Return Data'!$B$7:$R$2292,11,0)</f>
        <v>-5.5799000000000003</v>
      </c>
      <c r="I13" s="61">
        <f t="shared" si="2"/>
        <v>2</v>
      </c>
      <c r="J13" s="60">
        <f>VLOOKUP($A13,'Return Data'!$B$7:$R$2292,12,0)</f>
        <v>6.9165000000000001</v>
      </c>
      <c r="K13" s="61">
        <f t="shared" si="3"/>
        <v>1</v>
      </c>
      <c r="L13" s="60">
        <f>VLOOKUP($A13,'Return Data'!$B$7:$R$2292,13,0)</f>
        <v>6.6816000000000004</v>
      </c>
      <c r="M13" s="61">
        <f t="shared" si="4"/>
        <v>4</v>
      </c>
      <c r="N13" s="60">
        <f>VLOOKUP($A13,'Return Data'!$B$7:$R$2292,17,0)</f>
        <v>-1.3098000000000001</v>
      </c>
      <c r="O13" s="61">
        <f t="shared" si="5"/>
        <v>1</v>
      </c>
      <c r="P13" s="60">
        <f>VLOOKUP($A13,'Return Data'!$B$7:$R$2292,14,0)</f>
        <v>8.0139999999999993</v>
      </c>
      <c r="Q13" s="61">
        <f t="shared" si="6"/>
        <v>10</v>
      </c>
      <c r="R13" s="60">
        <f>VLOOKUP($A13,'Return Data'!$B$7:$R$2292,16,0)</f>
        <v>3.2347000000000001</v>
      </c>
      <c r="S13" s="62">
        <f t="shared" si="7"/>
        <v>10</v>
      </c>
    </row>
    <row r="14" spans="1:19" x14ac:dyDescent="0.3">
      <c r="A14" s="77" t="s">
        <v>849</v>
      </c>
      <c r="B14" s="59">
        <f>VLOOKUP($A14,'Return Data'!$B$7:$R$2292,3,0)</f>
        <v>44817</v>
      </c>
      <c r="C14" s="60">
        <f>VLOOKUP($A14,'Return Data'!$B$7:$R$2292,4,0)</f>
        <v>15.071400000000001</v>
      </c>
      <c r="D14" s="60">
        <f>VLOOKUP($A14,'Return Data'!$B$7:$R$2292,9,0)</f>
        <v>-35.8523</v>
      </c>
      <c r="E14" s="61">
        <f t="shared" si="0"/>
        <v>3</v>
      </c>
      <c r="F14" s="60">
        <f>VLOOKUP($A14,'Return Data'!$B$7:$R$2292,10,0)</f>
        <v>-7.8998999999999997</v>
      </c>
      <c r="G14" s="61">
        <f t="shared" si="1"/>
        <v>9</v>
      </c>
      <c r="H14" s="60">
        <f>VLOOKUP($A14,'Return Data'!$B$7:$R$2292,11,0)</f>
        <v>-7.8318000000000003</v>
      </c>
      <c r="I14" s="61">
        <f t="shared" si="2"/>
        <v>8</v>
      </c>
      <c r="J14" s="60">
        <f>VLOOKUP($A14,'Return Data'!$B$7:$R$2292,12,0)</f>
        <v>6.3747999999999996</v>
      </c>
      <c r="K14" s="61">
        <f t="shared" si="3"/>
        <v>2</v>
      </c>
      <c r="L14" s="60">
        <f>VLOOKUP($A14,'Return Data'!$B$7:$R$2292,13,0)</f>
        <v>7.0701000000000001</v>
      </c>
      <c r="M14" s="61">
        <f t="shared" si="4"/>
        <v>1</v>
      </c>
      <c r="N14" s="60">
        <f>VLOOKUP($A14,'Return Data'!$B$7:$R$2292,17,0)</f>
        <v>-1.7077</v>
      </c>
      <c r="O14" s="61">
        <f t="shared" si="5"/>
        <v>4</v>
      </c>
      <c r="P14" s="60">
        <f>VLOOKUP($A14,'Return Data'!$B$7:$R$2292,14,0)</f>
        <v>9.4286999999999992</v>
      </c>
      <c r="Q14" s="61">
        <f t="shared" si="6"/>
        <v>2</v>
      </c>
      <c r="R14" s="60">
        <f>VLOOKUP($A14,'Return Data'!$B$7:$R$2292,16,0)</f>
        <v>3.8784000000000001</v>
      </c>
      <c r="S14" s="62">
        <f t="shared" si="7"/>
        <v>9</v>
      </c>
    </row>
    <row r="15" spans="1:19" x14ac:dyDescent="0.3">
      <c r="A15" s="77" t="s">
        <v>851</v>
      </c>
      <c r="B15" s="59">
        <f>VLOOKUP($A15,'Return Data'!$B$7:$R$2292,3,0)</f>
        <v>44817</v>
      </c>
      <c r="C15" s="60">
        <f>VLOOKUP($A15,'Return Data'!$B$7:$R$2292,4,0)</f>
        <v>20.4254</v>
      </c>
      <c r="D15" s="60">
        <f>VLOOKUP($A15,'Return Data'!$B$7:$R$2292,9,0)</f>
        <v>-36.3001</v>
      </c>
      <c r="E15" s="61">
        <f t="shared" si="0"/>
        <v>4</v>
      </c>
      <c r="F15" s="60">
        <f>VLOOKUP($A15,'Return Data'!$B$7:$R$2292,10,0)</f>
        <v>-8.6508000000000003</v>
      </c>
      <c r="G15" s="61">
        <f t="shared" si="1"/>
        <v>10</v>
      </c>
      <c r="H15" s="60">
        <f>VLOOKUP($A15,'Return Data'!$B$7:$R$2292,11,0)</f>
        <v>-5.3811999999999998</v>
      </c>
      <c r="I15" s="61">
        <f t="shared" si="2"/>
        <v>1</v>
      </c>
      <c r="J15" s="60">
        <f>VLOOKUP($A15,'Return Data'!$B$7:$R$2292,12,0)</f>
        <v>4.5442999999999998</v>
      </c>
      <c r="K15" s="61">
        <f t="shared" si="3"/>
        <v>10</v>
      </c>
      <c r="L15" s="60">
        <f>VLOOKUP($A15,'Return Data'!$B$7:$R$2292,13,0)</f>
        <v>5.5871000000000004</v>
      </c>
      <c r="M15" s="61">
        <f t="shared" si="4"/>
        <v>10</v>
      </c>
      <c r="N15" s="60">
        <f>VLOOKUP($A15,'Return Data'!$B$7:$R$2292,17,0)</f>
        <v>-2.37</v>
      </c>
      <c r="O15" s="61">
        <f t="shared" si="5"/>
        <v>10</v>
      </c>
      <c r="P15" s="60">
        <f>VLOOKUP($A15,'Return Data'!$B$7:$R$2292,14,0)</f>
        <v>9.0951000000000004</v>
      </c>
      <c r="Q15" s="61">
        <f t="shared" si="6"/>
        <v>7</v>
      </c>
      <c r="R15" s="60">
        <f>VLOOKUP($A15,'Return Data'!$B$7:$R$2292,16,0)</f>
        <v>6.4191000000000003</v>
      </c>
      <c r="S15" s="62">
        <f t="shared" si="7"/>
        <v>1</v>
      </c>
    </row>
    <row r="16" spans="1:19" x14ac:dyDescent="0.3">
      <c r="A16" s="77" t="s">
        <v>853</v>
      </c>
      <c r="B16" s="59">
        <f>VLOOKUP($A16,'Return Data'!$B$7:$R$2292,3,0)</f>
        <v>44817</v>
      </c>
      <c r="C16" s="60">
        <f>VLOOKUP($A16,'Return Data'!$B$7:$R$2292,4,0)</f>
        <v>20.285699999999999</v>
      </c>
      <c r="D16" s="60">
        <f>VLOOKUP($A16,'Return Data'!$B$7:$R$2292,9,0)</f>
        <v>-38.340899999999998</v>
      </c>
      <c r="E16" s="61">
        <f t="shared" si="0"/>
        <v>7</v>
      </c>
      <c r="F16" s="60">
        <f>VLOOKUP($A16,'Return Data'!$B$7:$R$2292,10,0)</f>
        <v>-6.5343</v>
      </c>
      <c r="G16" s="61">
        <f t="shared" si="1"/>
        <v>5</v>
      </c>
      <c r="H16" s="60">
        <f>VLOOKUP($A16,'Return Data'!$B$7:$R$2292,11,0)</f>
        <v>-8.0495000000000001</v>
      </c>
      <c r="I16" s="61">
        <f t="shared" si="2"/>
        <v>9</v>
      </c>
      <c r="J16" s="60">
        <f>VLOOKUP($A16,'Return Data'!$B$7:$R$2292,12,0)</f>
        <v>5.8000999999999996</v>
      </c>
      <c r="K16" s="61">
        <f t="shared" si="3"/>
        <v>6</v>
      </c>
      <c r="L16" s="60">
        <f>VLOOKUP($A16,'Return Data'!$B$7:$R$2292,13,0)</f>
        <v>6.3710000000000004</v>
      </c>
      <c r="M16" s="61">
        <f t="shared" si="4"/>
        <v>8</v>
      </c>
      <c r="N16" s="60">
        <f>VLOOKUP($A16,'Return Data'!$B$7:$R$2292,17,0)</f>
        <v>-2.2469000000000001</v>
      </c>
      <c r="O16" s="61">
        <f t="shared" si="5"/>
        <v>9</v>
      </c>
      <c r="P16" s="60">
        <f>VLOOKUP($A16,'Return Data'!$B$7:$R$2292,14,0)</f>
        <v>9.1163000000000007</v>
      </c>
      <c r="Q16" s="61">
        <f t="shared" si="6"/>
        <v>6</v>
      </c>
      <c r="R16" s="60">
        <f>VLOOKUP($A16,'Return Data'!$B$7:$R$2292,16,0)</f>
        <v>6.3274999999999997</v>
      </c>
      <c r="S16" s="62">
        <f t="shared" si="7"/>
        <v>3</v>
      </c>
    </row>
    <row r="17" spans="1:19" x14ac:dyDescent="0.3">
      <c r="A17" s="77" t="s">
        <v>855</v>
      </c>
      <c r="B17" s="59">
        <f>VLOOKUP($A17,'Return Data'!$B$7:$R$2292,3,0)</f>
        <v>44817</v>
      </c>
      <c r="C17" s="60">
        <f>VLOOKUP($A17,'Return Data'!$B$7:$R$2292,4,0)</f>
        <v>20.073499999999999</v>
      </c>
      <c r="D17" s="60">
        <f>VLOOKUP($A17,'Return Data'!$B$7:$R$2292,9,0)</f>
        <v>-37.787700000000001</v>
      </c>
      <c r="E17" s="61">
        <f t="shared" si="0"/>
        <v>6</v>
      </c>
      <c r="F17" s="60">
        <f>VLOOKUP($A17,'Return Data'!$B$7:$R$2292,10,0)</f>
        <v>-6.4206000000000003</v>
      </c>
      <c r="G17" s="61">
        <f t="shared" si="1"/>
        <v>4</v>
      </c>
      <c r="H17" s="60">
        <f>VLOOKUP($A17,'Return Data'!$B$7:$R$2292,11,0)</f>
        <v>-7.5427</v>
      </c>
      <c r="I17" s="61">
        <f t="shared" si="2"/>
        <v>7</v>
      </c>
      <c r="J17" s="60">
        <f>VLOOKUP($A17,'Return Data'!$B$7:$R$2292,12,0)</f>
        <v>6.1127000000000002</v>
      </c>
      <c r="K17" s="61">
        <f t="shared" si="3"/>
        <v>3</v>
      </c>
      <c r="L17" s="60">
        <f>VLOOKUP($A17,'Return Data'!$B$7:$R$2292,13,0)</f>
        <v>6.8319000000000001</v>
      </c>
      <c r="M17" s="61">
        <f t="shared" si="4"/>
        <v>2</v>
      </c>
      <c r="N17" s="60">
        <f>VLOOKUP($A17,'Return Data'!$B$7:$R$2292,17,0)</f>
        <v>-1.9326000000000001</v>
      </c>
      <c r="O17" s="61">
        <f t="shared" si="5"/>
        <v>5</v>
      </c>
      <c r="P17" s="60">
        <f>VLOOKUP($A17,'Return Data'!$B$7:$R$2292,14,0)</f>
        <v>9.3485999999999994</v>
      </c>
      <c r="Q17" s="61">
        <f t="shared" si="6"/>
        <v>3</v>
      </c>
      <c r="R17" s="60">
        <f>VLOOKUP($A17,'Return Data'!$B$7:$R$2292,16,0)</f>
        <v>6.3440000000000003</v>
      </c>
      <c r="S17" s="62">
        <f t="shared" si="7"/>
        <v>2</v>
      </c>
    </row>
    <row r="18" spans="1:19" x14ac:dyDescent="0.3">
      <c r="A18" s="77" t="s">
        <v>856</v>
      </c>
      <c r="B18" s="59">
        <f>VLOOKUP($A18,'Return Data'!$B$7:$R$2292,3,0)</f>
        <v>44817</v>
      </c>
      <c r="C18" s="60">
        <f>VLOOKUP($A18,'Return Data'!$B$7:$R$2292,4,0)</f>
        <v>15.3849</v>
      </c>
      <c r="D18" s="60">
        <f>VLOOKUP($A18,'Return Data'!$B$7:$R$2292,9,0)</f>
        <v>-42.0441</v>
      </c>
      <c r="E18" s="61">
        <f t="shared" si="0"/>
        <v>10</v>
      </c>
      <c r="F18" s="60">
        <f>VLOOKUP($A18,'Return Data'!$B$7:$R$2292,10,0)</f>
        <v>-7.6924999999999999</v>
      </c>
      <c r="G18" s="61">
        <f t="shared" si="1"/>
        <v>8</v>
      </c>
      <c r="H18" s="60">
        <f>VLOOKUP($A18,'Return Data'!$B$7:$R$2292,11,0)</f>
        <v>-6.3943000000000003</v>
      </c>
      <c r="I18" s="61">
        <f t="shared" si="2"/>
        <v>4</v>
      </c>
      <c r="J18" s="60">
        <f>VLOOKUP($A18,'Return Data'!$B$7:$R$2292,12,0)</f>
        <v>5.7915000000000001</v>
      </c>
      <c r="K18" s="61">
        <f t="shared" si="3"/>
        <v>7</v>
      </c>
      <c r="L18" s="60">
        <f>VLOOKUP($A18,'Return Data'!$B$7:$R$2292,13,0)</f>
        <v>6.3807999999999998</v>
      </c>
      <c r="M18" s="61">
        <f t="shared" si="4"/>
        <v>7</v>
      </c>
      <c r="N18" s="60">
        <f>VLOOKUP($A18,'Return Data'!$B$7:$R$2292,17,0)</f>
        <v>-2.0666000000000002</v>
      </c>
      <c r="O18" s="61">
        <f t="shared" si="5"/>
        <v>7</v>
      </c>
      <c r="P18" s="60">
        <f>VLOOKUP($A18,'Return Data'!$B$7:$R$2292,14,0)</f>
        <v>9.2303999999999995</v>
      </c>
      <c r="Q18" s="61">
        <f t="shared" si="6"/>
        <v>5</v>
      </c>
      <c r="R18" s="60">
        <f>VLOOKUP($A18,'Return Data'!$B$7:$R$2292,16,0)</f>
        <v>3.99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-41.321918181818177</v>
      </c>
      <c r="E20" s="83"/>
      <c r="F20" s="84">
        <f>AVERAGE(F8:F18)</f>
        <v>-12.222154545454545</v>
      </c>
      <c r="G20" s="83"/>
      <c r="H20" s="84">
        <f>AVERAGE(H8:H18)</f>
        <v>-12.200299999999999</v>
      </c>
      <c r="I20" s="83"/>
      <c r="J20" s="84">
        <f>AVERAGE(J8:J18)</f>
        <v>2.8712272727272725</v>
      </c>
      <c r="K20" s="83"/>
      <c r="L20" s="84">
        <f>AVERAGE(L8:L18)</f>
        <v>4.0272181818181814</v>
      </c>
      <c r="M20" s="83"/>
      <c r="N20" s="84">
        <f>AVERAGE(N8:N18)</f>
        <v>-3.6910272727272724</v>
      </c>
      <c r="O20" s="83"/>
      <c r="P20" s="84">
        <f>AVERAGE(P8:P18)</f>
        <v>8.1398454545454548</v>
      </c>
      <c r="Q20" s="83"/>
      <c r="R20" s="84">
        <f>AVERAGE(R8:R18)</f>
        <v>4.4867454545454555</v>
      </c>
      <c r="S20" s="85"/>
    </row>
    <row r="21" spans="1:19" x14ac:dyDescent="0.3">
      <c r="A21" s="82" t="s">
        <v>28</v>
      </c>
      <c r="B21" s="83"/>
      <c r="C21" s="83"/>
      <c r="D21" s="84">
        <f>MIN(D8:D18)</f>
        <v>-83.594899999999996</v>
      </c>
      <c r="E21" s="83"/>
      <c r="F21" s="84">
        <f>MIN(F8:F18)</f>
        <v>-65.232900000000001</v>
      </c>
      <c r="G21" s="83"/>
      <c r="H21" s="84">
        <f>MIN(H8:H18)</f>
        <v>-58.510800000000003</v>
      </c>
      <c r="I21" s="83"/>
      <c r="J21" s="84">
        <f>MIN(J8:J18)</f>
        <v>-27.075600000000001</v>
      </c>
      <c r="K21" s="83"/>
      <c r="L21" s="84">
        <f>MIN(L8:L18)</f>
        <v>-20.7044</v>
      </c>
      <c r="M21" s="83"/>
      <c r="N21" s="84">
        <f>MIN(N8:N18)</f>
        <v>-21.6799</v>
      </c>
      <c r="O21" s="83"/>
      <c r="P21" s="84">
        <f>MIN(P8:P18)</f>
        <v>-1.2633000000000001</v>
      </c>
      <c r="Q21" s="83"/>
      <c r="R21" s="84">
        <f>MIN(R8:R18)</f>
        <v>1.9843</v>
      </c>
      <c r="S21" s="85"/>
    </row>
    <row r="22" spans="1:19" ht="15" thickBot="1" x14ac:dyDescent="0.35">
      <c r="A22" s="86" t="s">
        <v>29</v>
      </c>
      <c r="B22" s="87"/>
      <c r="C22" s="87"/>
      <c r="D22" s="88">
        <f>MAX(D8:D18)</f>
        <v>-30.837700000000002</v>
      </c>
      <c r="E22" s="87"/>
      <c r="F22" s="88">
        <f>MAX(F8:F18)</f>
        <v>-5.7595999999999998</v>
      </c>
      <c r="G22" s="87"/>
      <c r="H22" s="88">
        <f>MAX(H8:H18)</f>
        <v>-5.3811999999999998</v>
      </c>
      <c r="I22" s="87"/>
      <c r="J22" s="88">
        <f>MAX(J8:J18)</f>
        <v>6.9165000000000001</v>
      </c>
      <c r="K22" s="87"/>
      <c r="L22" s="88">
        <f>MAX(L8:L18)</f>
        <v>7.0701000000000001</v>
      </c>
      <c r="M22" s="87"/>
      <c r="N22" s="88">
        <f>MAX(N8:N18)</f>
        <v>-1.3098000000000001</v>
      </c>
      <c r="O22" s="87"/>
      <c r="P22" s="88">
        <f>MAX(P8:P18)</f>
        <v>9.4823000000000004</v>
      </c>
      <c r="Q22" s="87"/>
      <c r="R22" s="88">
        <f>MAX(R8:R18)</f>
        <v>6.4191000000000003</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44817</v>
      </c>
      <c r="C8" s="60">
        <f>VLOOKUP($A8,'Return Data'!$B$7:$R$2292,4,0)</f>
        <v>18.0746</v>
      </c>
      <c r="D8" s="60">
        <f>VLOOKUP($A8,'Return Data'!$B$7:$R$2292,9,0)</f>
        <v>8.6410999999999998</v>
      </c>
      <c r="E8" s="61">
        <f t="shared" ref="E8:E25" si="0">RANK(D8,D$8:D$25,0)</f>
        <v>3</v>
      </c>
      <c r="F8" s="60">
        <f>VLOOKUP($A8,'Return Data'!$B$7:$R$2292,10,0)</f>
        <v>18.536799999999999</v>
      </c>
      <c r="G8" s="61">
        <f t="shared" ref="G8:G25" si="1">RANK(F8,F$8:F$25,0)</f>
        <v>1</v>
      </c>
      <c r="H8" s="60">
        <f>VLOOKUP($A8,'Return Data'!$B$7:$R$2292,11,0)</f>
        <v>10.548299999999999</v>
      </c>
      <c r="I8" s="61">
        <f t="shared" ref="I8:I25" si="2">RANK(H8,H$8:H$25,0)</f>
        <v>3</v>
      </c>
      <c r="J8" s="60">
        <f>VLOOKUP($A8,'Return Data'!$B$7:$R$2292,12,0)</f>
        <v>8.3747000000000007</v>
      </c>
      <c r="K8" s="61">
        <f t="shared" ref="K8:K25" si="3">RANK(J8,J$8:J$25,0)</f>
        <v>3</v>
      </c>
      <c r="L8" s="60">
        <f>VLOOKUP($A8,'Return Data'!$B$7:$R$2292,13,0)</f>
        <v>7.6643999999999997</v>
      </c>
      <c r="M8" s="61">
        <f t="shared" ref="M8:M25" si="4">RANK(L8,L$8:L$25,0)</f>
        <v>6</v>
      </c>
      <c r="N8" s="60">
        <f>VLOOKUP($A8,'Return Data'!$B$7:$R$2292,17,0)</f>
        <v>8.5511999999999997</v>
      </c>
      <c r="O8" s="61">
        <f t="shared" ref="O8:O23" si="5">RANK(N8,N$8:N$25,0)</f>
        <v>7</v>
      </c>
      <c r="P8" s="60">
        <f>VLOOKUP($A8,'Return Data'!$B$7:$R$2292,14,0)</f>
        <v>7.0167000000000002</v>
      </c>
      <c r="Q8" s="61">
        <f>RANK(P8,P$8:P$25,0)</f>
        <v>7</v>
      </c>
      <c r="R8" s="60">
        <f>VLOOKUP($A8,'Return Data'!$B$7:$R$2292,16,0)</f>
        <v>8.3010000000000002</v>
      </c>
      <c r="S8" s="62">
        <f t="shared" ref="S8:S25" si="6">RANK(R8,R$8:R$25,0)</f>
        <v>6</v>
      </c>
    </row>
    <row r="9" spans="1:19" x14ac:dyDescent="0.3">
      <c r="A9" s="77" t="s">
        <v>641</v>
      </c>
      <c r="B9" s="59">
        <f>VLOOKUP($A9,'Return Data'!$B$7:$R$2292,3,0)</f>
        <v>44817</v>
      </c>
      <c r="C9" s="60">
        <f>VLOOKUP($A9,'Return Data'!$B$7:$R$2292,4,0)</f>
        <v>0.17019999999999999</v>
      </c>
      <c r="D9" s="60">
        <f>VLOOKUP($A9,'Return Data'!$B$7:$R$2292,9,0)</f>
        <v>0</v>
      </c>
      <c r="E9" s="61">
        <f t="shared" si="0"/>
        <v>16</v>
      </c>
      <c r="F9" s="60">
        <f>VLOOKUP($A9,'Return Data'!$B$7:$R$2292,10,0)</f>
        <v>0.46679999999999999</v>
      </c>
      <c r="G9" s="61">
        <f t="shared" si="1"/>
        <v>17</v>
      </c>
      <c r="H9" s="60">
        <f>VLOOKUP($A9,'Return Data'!$B$7:$R$2292,11,0)</f>
        <v>-115.8914</v>
      </c>
      <c r="I9" s="61">
        <f t="shared" si="2"/>
        <v>18</v>
      </c>
      <c r="J9" s="60">
        <f>VLOOKUP($A9,'Return Data'!$B$7:$R$2292,12,0)</f>
        <v>-78.6708</v>
      </c>
      <c r="K9" s="61">
        <f t="shared" si="3"/>
        <v>18</v>
      </c>
      <c r="L9" s="60">
        <f>VLOOKUP($A9,'Return Data'!$B$7:$R$2292,13,0)</f>
        <v>-59.057000000000002</v>
      </c>
      <c r="M9" s="61">
        <f t="shared" si="4"/>
        <v>18</v>
      </c>
      <c r="N9" s="60">
        <f>VLOOKUP($A9,'Return Data'!$B$7:$R$2292,17,0)</f>
        <v>-35.935200000000002</v>
      </c>
      <c r="O9" s="61">
        <f t="shared" si="5"/>
        <v>17</v>
      </c>
      <c r="P9" s="60"/>
      <c r="Q9" s="61"/>
      <c r="R9" s="60">
        <f>VLOOKUP($A9,'Return Data'!$B$7:$R$2292,16,0)</f>
        <v>-34.046599999999998</v>
      </c>
      <c r="S9" s="62">
        <f t="shared" si="6"/>
        <v>18</v>
      </c>
    </row>
    <row r="10" spans="1:19" x14ac:dyDescent="0.3">
      <c r="A10" s="77" t="s">
        <v>643</v>
      </c>
      <c r="B10" s="59">
        <f>VLOOKUP($A10,'Return Data'!$B$7:$R$2292,3,0)</f>
        <v>44817</v>
      </c>
      <c r="C10" s="60">
        <f>VLOOKUP($A10,'Return Data'!$B$7:$R$2292,4,0)</f>
        <v>19.1021</v>
      </c>
      <c r="D10" s="60">
        <f>VLOOKUP($A10,'Return Data'!$B$7:$R$2292,9,0)</f>
        <v>7.3376999999999999</v>
      </c>
      <c r="E10" s="61">
        <f t="shared" si="0"/>
        <v>8</v>
      </c>
      <c r="F10" s="60">
        <f>VLOOKUP($A10,'Return Data'!$B$7:$R$2292,10,0)</f>
        <v>8.9322999999999997</v>
      </c>
      <c r="G10" s="61">
        <f t="shared" si="1"/>
        <v>7</v>
      </c>
      <c r="H10" s="60">
        <f>VLOOKUP($A10,'Return Data'!$B$7:$R$2292,11,0)</f>
        <v>4.6029999999999998</v>
      </c>
      <c r="I10" s="61">
        <f t="shared" si="2"/>
        <v>5</v>
      </c>
      <c r="J10" s="60">
        <f>VLOOKUP($A10,'Return Data'!$B$7:$R$2292,12,0)</f>
        <v>4.4710000000000001</v>
      </c>
      <c r="K10" s="61">
        <f t="shared" si="3"/>
        <v>6</v>
      </c>
      <c r="L10" s="60">
        <f>VLOOKUP($A10,'Return Data'!$B$7:$R$2292,13,0)</f>
        <v>4.5831</v>
      </c>
      <c r="M10" s="61">
        <f t="shared" si="4"/>
        <v>10</v>
      </c>
      <c r="N10" s="60">
        <f>VLOOKUP($A10,'Return Data'!$B$7:$R$2292,17,0)</f>
        <v>6.7343000000000002</v>
      </c>
      <c r="O10" s="61">
        <f t="shared" si="5"/>
        <v>11</v>
      </c>
      <c r="P10" s="60">
        <f>VLOOKUP($A10,'Return Data'!$B$7:$R$2292,14,0)</f>
        <v>7.4534000000000002</v>
      </c>
      <c r="Q10" s="61">
        <f t="shared" ref="Q10:Q23" si="7">RANK(P10,P$8:P$25,0)</f>
        <v>5</v>
      </c>
      <c r="R10" s="60">
        <f>VLOOKUP($A10,'Return Data'!$B$7:$R$2292,16,0)</f>
        <v>8.2441999999999993</v>
      </c>
      <c r="S10" s="62">
        <f t="shared" si="6"/>
        <v>7</v>
      </c>
    </row>
    <row r="11" spans="1:19" x14ac:dyDescent="0.3">
      <c r="A11" s="77" t="s">
        <v>1990</v>
      </c>
      <c r="B11" s="59">
        <f>VLOOKUP($A11,'Return Data'!$B$7:$R$2292,3,0)</f>
        <v>44817</v>
      </c>
      <c r="C11" s="60">
        <f>VLOOKUP($A11,'Return Data'!$B$7:$R$2292,4,0)</f>
        <v>19.3581</v>
      </c>
      <c r="D11" s="60">
        <f>VLOOKUP($A11,'Return Data'!$B$7:$R$2292,9,0)</f>
        <v>9.9077000000000002</v>
      </c>
      <c r="E11" s="61">
        <f t="shared" si="0"/>
        <v>1</v>
      </c>
      <c r="F11" s="60">
        <f>VLOOKUP($A11,'Return Data'!$B$7:$R$2292,10,0)</f>
        <v>9.2187999999999999</v>
      </c>
      <c r="G11" s="61">
        <f t="shared" si="1"/>
        <v>5</v>
      </c>
      <c r="H11" s="60">
        <f>VLOOKUP($A11,'Return Data'!$B$7:$R$2292,11,0)</f>
        <v>4.4347000000000003</v>
      </c>
      <c r="I11" s="61">
        <f t="shared" si="2"/>
        <v>7</v>
      </c>
      <c r="J11" s="60">
        <f>VLOOKUP($A11,'Return Data'!$B$7:$R$2292,12,0)</f>
        <v>4.7817999999999996</v>
      </c>
      <c r="K11" s="61">
        <f t="shared" si="3"/>
        <v>5</v>
      </c>
      <c r="L11" s="60">
        <f>VLOOKUP($A11,'Return Data'!$B$7:$R$2292,13,0)</f>
        <v>12.951000000000001</v>
      </c>
      <c r="M11" s="61">
        <f t="shared" si="4"/>
        <v>4</v>
      </c>
      <c r="N11" s="60">
        <f>VLOOKUP($A11,'Return Data'!$B$7:$R$2292,17,0)</f>
        <v>13.4444</v>
      </c>
      <c r="O11" s="61">
        <f t="shared" si="5"/>
        <v>3</v>
      </c>
      <c r="P11" s="60">
        <f>VLOOKUP($A11,'Return Data'!$B$7:$R$2292,14,0)</f>
        <v>9.0325000000000006</v>
      </c>
      <c r="Q11" s="61">
        <f t="shared" si="7"/>
        <v>2</v>
      </c>
      <c r="R11" s="60">
        <f>VLOOKUP($A11,'Return Data'!$B$7:$R$2292,16,0)</f>
        <v>9.0256000000000007</v>
      </c>
      <c r="S11" s="62">
        <f t="shared" si="6"/>
        <v>3</v>
      </c>
    </row>
    <row r="12" spans="1:19" x14ac:dyDescent="0.3">
      <c r="A12" s="77" t="s">
        <v>2018</v>
      </c>
      <c r="B12" s="59">
        <f>VLOOKUP($A12,'Return Data'!$B$7:$R$2292,3,0)</f>
        <v>44817</v>
      </c>
      <c r="C12" s="60">
        <f>VLOOKUP($A12,'Return Data'!$B$7:$R$2292,4,0)</f>
        <v>10.579800000000001</v>
      </c>
      <c r="D12" s="60">
        <f>VLOOKUP($A12,'Return Data'!$B$7:$R$2292,9,0)</f>
        <v>4.3723000000000001</v>
      </c>
      <c r="E12" s="61">
        <f t="shared" si="0"/>
        <v>15</v>
      </c>
      <c r="F12" s="60">
        <f>VLOOKUP($A12,'Return Data'!$B$7:$R$2292,10,0)</f>
        <v>6.4093</v>
      </c>
      <c r="G12" s="61">
        <f t="shared" si="1"/>
        <v>15</v>
      </c>
      <c r="H12" s="60">
        <f>VLOOKUP($A12,'Return Data'!$B$7:$R$2292,11,0)</f>
        <v>247.85830000000001</v>
      </c>
      <c r="I12" s="61">
        <f t="shared" si="2"/>
        <v>1</v>
      </c>
      <c r="J12" s="60">
        <f>VLOOKUP($A12,'Return Data'!$B$7:$R$2292,12,0)</f>
        <v>188.001</v>
      </c>
      <c r="K12" s="61">
        <f t="shared" si="3"/>
        <v>1</v>
      </c>
      <c r="L12" s="60">
        <f>VLOOKUP($A12,'Return Data'!$B$7:$R$2292,13,0)</f>
        <v>142.18379999999999</v>
      </c>
      <c r="M12" s="61">
        <f t="shared" si="4"/>
        <v>1</v>
      </c>
      <c r="N12" s="60">
        <f>VLOOKUP($A12,'Return Data'!$B$7:$R$2292,17,0)</f>
        <v>63.759700000000002</v>
      </c>
      <c r="O12" s="61">
        <f t="shared" si="5"/>
        <v>1</v>
      </c>
      <c r="P12" s="60">
        <f>VLOOKUP($A12,'Return Data'!$B$7:$R$2292,14,0)</f>
        <v>13.6548</v>
      </c>
      <c r="Q12" s="61">
        <f t="shared" si="7"/>
        <v>1</v>
      </c>
      <c r="R12" s="60">
        <f>VLOOKUP($A12,'Return Data'!$B$7:$R$2292,16,0)</f>
        <v>0.74950000000000006</v>
      </c>
      <c r="S12" s="62">
        <f t="shared" si="6"/>
        <v>16</v>
      </c>
    </row>
    <row r="13" spans="1:19" x14ac:dyDescent="0.3">
      <c r="A13" s="77" t="s">
        <v>645</v>
      </c>
      <c r="B13" s="59">
        <f>VLOOKUP($A13,'Return Data'!$B$7:$R$2292,3,0)</f>
        <v>44817</v>
      </c>
      <c r="C13" s="60">
        <f>VLOOKUP($A13,'Return Data'!$B$7:$R$2292,4,0)</f>
        <v>35.519500000000001</v>
      </c>
      <c r="D13" s="60">
        <f>VLOOKUP($A13,'Return Data'!$B$7:$R$2292,9,0)</f>
        <v>5.4302999999999999</v>
      </c>
      <c r="E13" s="61">
        <f t="shared" si="0"/>
        <v>14</v>
      </c>
      <c r="F13" s="60">
        <f>VLOOKUP($A13,'Return Data'!$B$7:$R$2292,10,0)</f>
        <v>7.0111999999999997</v>
      </c>
      <c r="G13" s="61">
        <f t="shared" si="1"/>
        <v>14</v>
      </c>
      <c r="H13" s="60">
        <f>VLOOKUP($A13,'Return Data'!$B$7:$R$2292,11,0)</f>
        <v>15.840299999999999</v>
      </c>
      <c r="I13" s="61">
        <f t="shared" si="2"/>
        <v>2</v>
      </c>
      <c r="J13" s="60">
        <f>VLOOKUP($A13,'Return Data'!$B$7:$R$2292,12,0)</f>
        <v>11.404999999999999</v>
      </c>
      <c r="K13" s="61">
        <f t="shared" si="3"/>
        <v>2</v>
      </c>
      <c r="L13" s="60">
        <f>VLOOKUP($A13,'Return Data'!$B$7:$R$2292,13,0)</f>
        <v>9.2192000000000007</v>
      </c>
      <c r="M13" s="61">
        <f t="shared" si="4"/>
        <v>5</v>
      </c>
      <c r="N13" s="60">
        <f>VLOOKUP($A13,'Return Data'!$B$7:$R$2292,17,0)</f>
        <v>7.6486000000000001</v>
      </c>
      <c r="O13" s="61">
        <f t="shared" si="5"/>
        <v>8</v>
      </c>
      <c r="P13" s="60">
        <f>VLOOKUP($A13,'Return Data'!$B$7:$R$2292,14,0)</f>
        <v>6.6976000000000004</v>
      </c>
      <c r="Q13" s="61">
        <f t="shared" si="7"/>
        <v>8</v>
      </c>
      <c r="R13" s="60">
        <f>VLOOKUP($A13,'Return Data'!$B$7:$R$2292,16,0)</f>
        <v>7.1329000000000002</v>
      </c>
      <c r="S13" s="62">
        <f t="shared" si="6"/>
        <v>11</v>
      </c>
    </row>
    <row r="14" spans="1:19" x14ac:dyDescent="0.3">
      <c r="A14" s="77" t="s">
        <v>648</v>
      </c>
      <c r="B14" s="59">
        <f>VLOOKUP($A14,'Return Data'!$B$7:$R$2292,3,0)</f>
        <v>44817</v>
      </c>
      <c r="C14" s="60">
        <f>VLOOKUP($A14,'Return Data'!$B$7:$R$2292,4,0)</f>
        <v>23.9435</v>
      </c>
      <c r="D14" s="60">
        <f>VLOOKUP($A14,'Return Data'!$B$7:$R$2292,9,0)</f>
        <v>-14.825100000000001</v>
      </c>
      <c r="E14" s="61">
        <f t="shared" si="0"/>
        <v>18</v>
      </c>
      <c r="F14" s="60">
        <f>VLOOKUP($A14,'Return Data'!$B$7:$R$2292,10,0)</f>
        <v>2.7075999999999998</v>
      </c>
      <c r="G14" s="61">
        <f t="shared" si="1"/>
        <v>16</v>
      </c>
      <c r="H14" s="60">
        <f>VLOOKUP($A14,'Return Data'!$B$7:$R$2292,11,0)</f>
        <v>-0.19650000000000001</v>
      </c>
      <c r="I14" s="61">
        <f t="shared" si="2"/>
        <v>16</v>
      </c>
      <c r="J14" s="60">
        <f>VLOOKUP($A14,'Return Data'!$B$7:$R$2292,12,0)</f>
        <v>-0.93530000000000002</v>
      </c>
      <c r="K14" s="61">
        <f t="shared" si="3"/>
        <v>17</v>
      </c>
      <c r="L14" s="60">
        <f>VLOOKUP($A14,'Return Data'!$B$7:$R$2292,13,0)</f>
        <v>3.9651999999999998</v>
      </c>
      <c r="M14" s="61">
        <f t="shared" si="4"/>
        <v>13</v>
      </c>
      <c r="N14" s="60">
        <f>VLOOKUP($A14,'Return Data'!$B$7:$R$2292,17,0)</f>
        <v>10.1311</v>
      </c>
      <c r="O14" s="61">
        <f t="shared" si="5"/>
        <v>6</v>
      </c>
      <c r="P14" s="60">
        <f>VLOOKUP($A14,'Return Data'!$B$7:$R$2292,14,0)</f>
        <v>4.5865</v>
      </c>
      <c r="Q14" s="61">
        <f t="shared" si="7"/>
        <v>13</v>
      </c>
      <c r="R14" s="60">
        <f>VLOOKUP($A14,'Return Data'!$B$7:$R$2292,16,0)</f>
        <v>8.0237999999999996</v>
      </c>
      <c r="S14" s="62">
        <f t="shared" si="6"/>
        <v>8</v>
      </c>
    </row>
    <row r="15" spans="1:19" x14ac:dyDescent="0.3">
      <c r="A15" s="77" t="s">
        <v>656</v>
      </c>
      <c r="B15" s="59">
        <f>VLOOKUP($A15,'Return Data'!$B$7:$R$2292,3,0)</f>
        <v>44817</v>
      </c>
      <c r="C15" s="60">
        <f>VLOOKUP($A15,'Return Data'!$B$7:$R$2292,4,0)</f>
        <v>20.942399999999999</v>
      </c>
      <c r="D15" s="60">
        <f>VLOOKUP($A15,'Return Data'!$B$7:$R$2292,9,0)</f>
        <v>9.2462</v>
      </c>
      <c r="E15" s="61">
        <f t="shared" si="0"/>
        <v>2</v>
      </c>
      <c r="F15" s="60">
        <f>VLOOKUP($A15,'Return Data'!$B$7:$R$2292,10,0)</f>
        <v>9.9863999999999997</v>
      </c>
      <c r="G15" s="61">
        <f t="shared" si="1"/>
        <v>2</v>
      </c>
      <c r="H15" s="60">
        <f>VLOOKUP($A15,'Return Data'!$B$7:$R$2292,11,0)</f>
        <v>4.1665000000000001</v>
      </c>
      <c r="I15" s="61">
        <f t="shared" si="2"/>
        <v>8</v>
      </c>
      <c r="J15" s="60">
        <f>VLOOKUP($A15,'Return Data'!$B$7:$R$2292,12,0)</f>
        <v>3.9277000000000002</v>
      </c>
      <c r="K15" s="61">
        <f t="shared" si="3"/>
        <v>8</v>
      </c>
      <c r="L15" s="60">
        <f>VLOOKUP($A15,'Return Data'!$B$7:$R$2292,13,0)</f>
        <v>4.2522000000000002</v>
      </c>
      <c r="M15" s="61">
        <f t="shared" si="4"/>
        <v>12</v>
      </c>
      <c r="N15" s="60">
        <f>VLOOKUP($A15,'Return Data'!$B$7:$R$2292,17,0)</f>
        <v>7.4801000000000002</v>
      </c>
      <c r="O15" s="61">
        <f t="shared" si="5"/>
        <v>9</v>
      </c>
      <c r="P15" s="60">
        <f>VLOOKUP($A15,'Return Data'!$B$7:$R$2292,14,0)</f>
        <v>8.0829000000000004</v>
      </c>
      <c r="Q15" s="61">
        <f t="shared" si="7"/>
        <v>4</v>
      </c>
      <c r="R15" s="60">
        <f>VLOOKUP($A15,'Return Data'!$B$7:$R$2292,16,0)</f>
        <v>9.1118000000000006</v>
      </c>
      <c r="S15" s="62">
        <f t="shared" si="6"/>
        <v>1</v>
      </c>
    </row>
    <row r="16" spans="1:19" x14ac:dyDescent="0.3">
      <c r="A16" s="77" t="s">
        <v>658</v>
      </c>
      <c r="B16" s="59">
        <f>VLOOKUP($A16,'Return Data'!$B$7:$R$2292,3,0)</f>
        <v>44817</v>
      </c>
      <c r="C16" s="60">
        <f>VLOOKUP($A16,'Return Data'!$B$7:$R$2292,4,0)</f>
        <v>27.761800000000001</v>
      </c>
      <c r="D16" s="60">
        <f>VLOOKUP($A16,'Return Data'!$B$7:$R$2292,9,0)</f>
        <v>6.5537000000000001</v>
      </c>
      <c r="E16" s="61">
        <f t="shared" si="0"/>
        <v>12</v>
      </c>
      <c r="F16" s="60">
        <f>VLOOKUP($A16,'Return Data'!$B$7:$R$2292,10,0)</f>
        <v>9.4292999999999996</v>
      </c>
      <c r="G16" s="61">
        <f t="shared" si="1"/>
        <v>3</v>
      </c>
      <c r="H16" s="60">
        <f>VLOOKUP($A16,'Return Data'!$B$7:$R$2292,11,0)</f>
        <v>5.4419000000000004</v>
      </c>
      <c r="I16" s="61">
        <f t="shared" si="2"/>
        <v>4</v>
      </c>
      <c r="J16" s="60">
        <f>VLOOKUP($A16,'Return Data'!$B$7:$R$2292,12,0)</f>
        <v>5.1959</v>
      </c>
      <c r="K16" s="61">
        <f t="shared" si="3"/>
        <v>4</v>
      </c>
      <c r="L16" s="60">
        <f>VLOOKUP($A16,'Return Data'!$B$7:$R$2292,13,0)</f>
        <v>5.3531000000000004</v>
      </c>
      <c r="M16" s="61">
        <f t="shared" si="4"/>
        <v>7</v>
      </c>
      <c r="N16" s="60">
        <f>VLOOKUP($A16,'Return Data'!$B$7:$R$2292,17,0)</f>
        <v>7.1466000000000003</v>
      </c>
      <c r="O16" s="61">
        <f t="shared" si="5"/>
        <v>10</v>
      </c>
      <c r="P16" s="60">
        <f>VLOOKUP($A16,'Return Data'!$B$7:$R$2292,14,0)</f>
        <v>8.1890000000000001</v>
      </c>
      <c r="Q16" s="61">
        <f t="shared" si="7"/>
        <v>3</v>
      </c>
      <c r="R16" s="60">
        <f>VLOOKUP($A16,'Return Data'!$B$7:$R$2292,16,0)</f>
        <v>9.0360999999999994</v>
      </c>
      <c r="S16" s="62">
        <f t="shared" si="6"/>
        <v>2</v>
      </c>
    </row>
    <row r="17" spans="1:19" x14ac:dyDescent="0.3">
      <c r="A17" s="77" t="s">
        <v>660</v>
      </c>
      <c r="B17" s="59">
        <f>VLOOKUP($A17,'Return Data'!$B$7:$R$2292,3,0)</f>
        <v>44817</v>
      </c>
      <c r="C17" s="60">
        <f>VLOOKUP($A17,'Return Data'!$B$7:$R$2292,4,0)</f>
        <v>16.578099999999999</v>
      </c>
      <c r="D17" s="60">
        <f>VLOOKUP($A17,'Return Data'!$B$7:$R$2292,9,0)</f>
        <v>7.4585999999999997</v>
      </c>
      <c r="E17" s="61">
        <f t="shared" si="0"/>
        <v>7</v>
      </c>
      <c r="F17" s="60">
        <f>VLOOKUP($A17,'Return Data'!$B$7:$R$2292,10,0)</f>
        <v>9.36</v>
      </c>
      <c r="G17" s="61">
        <f t="shared" si="1"/>
        <v>4</v>
      </c>
      <c r="H17" s="60">
        <f>VLOOKUP($A17,'Return Data'!$B$7:$R$2292,11,0)</f>
        <v>2.8740999999999999</v>
      </c>
      <c r="I17" s="61">
        <f t="shared" si="2"/>
        <v>14</v>
      </c>
      <c r="J17" s="60">
        <f>VLOOKUP($A17,'Return Data'!$B$7:$R$2292,12,0)</f>
        <v>3.0594999999999999</v>
      </c>
      <c r="K17" s="61">
        <f t="shared" si="3"/>
        <v>13</v>
      </c>
      <c r="L17" s="60">
        <f>VLOOKUP($A17,'Return Data'!$B$7:$R$2292,13,0)</f>
        <v>14.0078</v>
      </c>
      <c r="M17" s="61">
        <f t="shared" si="4"/>
        <v>3</v>
      </c>
      <c r="N17" s="60">
        <f>VLOOKUP($A17,'Return Data'!$B$7:$R$2292,17,0)</f>
        <v>11.4612</v>
      </c>
      <c r="O17" s="61">
        <f t="shared" si="5"/>
        <v>4</v>
      </c>
      <c r="P17" s="60">
        <f>VLOOKUP($A17,'Return Data'!$B$7:$R$2292,14,0)</f>
        <v>4.2693000000000003</v>
      </c>
      <c r="Q17" s="61">
        <f t="shared" si="7"/>
        <v>14</v>
      </c>
      <c r="R17" s="60">
        <f>VLOOKUP($A17,'Return Data'!$B$7:$R$2292,16,0)</f>
        <v>6.1001000000000003</v>
      </c>
      <c r="S17" s="62">
        <f t="shared" si="6"/>
        <v>14</v>
      </c>
    </row>
    <row r="18" spans="1:19" x14ac:dyDescent="0.3">
      <c r="A18" s="77" t="s">
        <v>661</v>
      </c>
      <c r="B18" s="59">
        <f>VLOOKUP($A18,'Return Data'!$B$7:$R$2292,3,0)</f>
        <v>44817</v>
      </c>
      <c r="C18" s="60">
        <f>VLOOKUP($A18,'Return Data'!$B$7:$R$2292,4,0)</f>
        <v>14.5039</v>
      </c>
      <c r="D18" s="60">
        <f>VLOOKUP($A18,'Return Data'!$B$7:$R$2292,9,0)</f>
        <v>8.2378999999999998</v>
      </c>
      <c r="E18" s="61">
        <f t="shared" si="0"/>
        <v>5</v>
      </c>
      <c r="F18" s="60">
        <f>VLOOKUP($A18,'Return Data'!$B$7:$R$2292,10,0)</f>
        <v>8.9964999999999993</v>
      </c>
      <c r="G18" s="61">
        <f t="shared" si="1"/>
        <v>6</v>
      </c>
      <c r="H18" s="60">
        <f>VLOOKUP($A18,'Return Data'!$B$7:$R$2292,11,0)</f>
        <v>3.6015999999999999</v>
      </c>
      <c r="I18" s="61">
        <f t="shared" si="2"/>
        <v>12</v>
      </c>
      <c r="J18" s="60">
        <f>VLOOKUP($A18,'Return Data'!$B$7:$R$2292,12,0)</f>
        <v>3.2642000000000002</v>
      </c>
      <c r="K18" s="61">
        <f t="shared" si="3"/>
        <v>11</v>
      </c>
      <c r="L18" s="60">
        <f>VLOOKUP($A18,'Return Data'!$B$7:$R$2292,13,0)</f>
        <v>3.4331</v>
      </c>
      <c r="M18" s="61">
        <f t="shared" si="4"/>
        <v>14</v>
      </c>
      <c r="N18" s="60">
        <f>VLOOKUP($A18,'Return Data'!$B$7:$R$2292,17,0)</f>
        <v>5.2919999999999998</v>
      </c>
      <c r="O18" s="61">
        <f t="shared" si="5"/>
        <v>14</v>
      </c>
      <c r="P18" s="60">
        <f>VLOOKUP($A18,'Return Data'!$B$7:$R$2292,14,0)</f>
        <v>6.1689999999999996</v>
      </c>
      <c r="Q18" s="61">
        <f t="shared" si="7"/>
        <v>9</v>
      </c>
      <c r="R18" s="60">
        <f>VLOOKUP($A18,'Return Data'!$B$7:$R$2292,16,0)</f>
        <v>6.9496000000000002</v>
      </c>
      <c r="S18" s="62">
        <f t="shared" si="6"/>
        <v>12</v>
      </c>
    </row>
    <row r="19" spans="1:19" x14ac:dyDescent="0.3">
      <c r="A19" s="77" t="s">
        <v>664</v>
      </c>
      <c r="B19" s="59">
        <f>VLOOKUP($A19,'Return Data'!$B$7:$R$2292,3,0)</f>
        <v>44817</v>
      </c>
      <c r="C19" s="60">
        <f>VLOOKUP($A19,'Return Data'!$B$7:$R$2292,4,0)</f>
        <v>1616.1559999999999</v>
      </c>
      <c r="D19" s="60">
        <f>VLOOKUP($A19,'Return Data'!$B$7:$R$2292,9,0)</f>
        <v>6.1672000000000002</v>
      </c>
      <c r="E19" s="61">
        <f t="shared" si="0"/>
        <v>13</v>
      </c>
      <c r="F19" s="60">
        <f>VLOOKUP($A19,'Return Data'!$B$7:$R$2292,10,0)</f>
        <v>7.5488</v>
      </c>
      <c r="G19" s="61">
        <f t="shared" si="1"/>
        <v>12</v>
      </c>
      <c r="H19" s="60">
        <f>VLOOKUP($A19,'Return Data'!$B$7:$R$2292,11,0)</f>
        <v>2.9434999999999998</v>
      </c>
      <c r="I19" s="61">
        <f t="shared" si="2"/>
        <v>13</v>
      </c>
      <c r="J19" s="60">
        <f>VLOOKUP($A19,'Return Data'!$B$7:$R$2292,12,0)</f>
        <v>2.7387999999999999</v>
      </c>
      <c r="K19" s="61">
        <f t="shared" si="3"/>
        <v>14</v>
      </c>
      <c r="L19" s="60">
        <f>VLOOKUP($A19,'Return Data'!$B$7:$R$2292,13,0)</f>
        <v>2.9171</v>
      </c>
      <c r="M19" s="61">
        <f t="shared" si="4"/>
        <v>15</v>
      </c>
      <c r="N19" s="60">
        <f>VLOOKUP($A19,'Return Data'!$B$7:$R$2292,17,0)</f>
        <v>4.0435999999999996</v>
      </c>
      <c r="O19" s="61">
        <f t="shared" si="5"/>
        <v>16</v>
      </c>
      <c r="P19" s="60">
        <f>VLOOKUP($A19,'Return Data'!$B$7:$R$2292,14,0)</f>
        <v>5.7826000000000004</v>
      </c>
      <c r="Q19" s="61">
        <f t="shared" si="7"/>
        <v>11</v>
      </c>
      <c r="R19" s="60">
        <f>VLOOKUP($A19,'Return Data'!$B$7:$R$2292,16,0)</f>
        <v>6.1604000000000001</v>
      </c>
      <c r="S19" s="62">
        <f t="shared" si="6"/>
        <v>13</v>
      </c>
    </row>
    <row r="20" spans="1:19" x14ac:dyDescent="0.3">
      <c r="A20" s="77" t="s">
        <v>666</v>
      </c>
      <c r="B20" s="59">
        <f>VLOOKUP($A20,'Return Data'!$B$7:$R$2292,3,0)</f>
        <v>44817</v>
      </c>
      <c r="C20" s="60">
        <f>VLOOKUP($A20,'Return Data'!$B$7:$R$2292,4,0)</f>
        <v>26.733799999999999</v>
      </c>
      <c r="D20" s="60">
        <f>VLOOKUP($A20,'Return Data'!$B$7:$R$2292,9,0)</f>
        <v>6.7986000000000004</v>
      </c>
      <c r="E20" s="61">
        <f t="shared" si="0"/>
        <v>11</v>
      </c>
      <c r="F20" s="60">
        <f>VLOOKUP($A20,'Return Data'!$B$7:$R$2292,10,0)</f>
        <v>7.5339</v>
      </c>
      <c r="G20" s="61">
        <f t="shared" si="1"/>
        <v>13</v>
      </c>
      <c r="H20" s="60">
        <f>VLOOKUP($A20,'Return Data'!$B$7:$R$2292,11,0)</f>
        <v>-0.2185</v>
      </c>
      <c r="I20" s="61">
        <f t="shared" si="2"/>
        <v>17</v>
      </c>
      <c r="J20" s="60">
        <f>VLOOKUP($A20,'Return Data'!$B$7:$R$2292,12,0)</f>
        <v>0.92979999999999996</v>
      </c>
      <c r="K20" s="61">
        <f t="shared" si="3"/>
        <v>15</v>
      </c>
      <c r="L20" s="60">
        <f>VLOOKUP($A20,'Return Data'!$B$7:$R$2292,13,0)</f>
        <v>1.9805999999999999</v>
      </c>
      <c r="M20" s="61">
        <f t="shared" si="4"/>
        <v>16</v>
      </c>
      <c r="N20" s="60">
        <f>VLOOKUP($A20,'Return Data'!$B$7:$R$2292,17,0)</f>
        <v>4.8445</v>
      </c>
      <c r="O20" s="61">
        <f t="shared" si="5"/>
        <v>15</v>
      </c>
      <c r="P20" s="60">
        <f>VLOOKUP($A20,'Return Data'!$B$7:$R$2292,14,0)</f>
        <v>5.8658999999999999</v>
      </c>
      <c r="Q20" s="61">
        <f t="shared" si="7"/>
        <v>10</v>
      </c>
      <c r="R20" s="60">
        <f>VLOOKUP($A20,'Return Data'!$B$7:$R$2292,16,0)</f>
        <v>8.3573000000000004</v>
      </c>
      <c r="S20" s="62">
        <f t="shared" si="6"/>
        <v>5</v>
      </c>
    </row>
    <row r="21" spans="1:19" x14ac:dyDescent="0.3">
      <c r="A21" s="77" t="s">
        <v>667</v>
      </c>
      <c r="B21" s="59">
        <f>VLOOKUP($A21,'Return Data'!$B$7:$R$2292,3,0)</f>
        <v>44817</v>
      </c>
      <c r="C21" s="60">
        <f>VLOOKUP($A21,'Return Data'!$B$7:$R$2292,4,0)</f>
        <v>25.287700000000001</v>
      </c>
      <c r="D21" s="60">
        <f>VLOOKUP($A21,'Return Data'!$B$7:$R$2292,9,0)</f>
        <v>8.0309000000000008</v>
      </c>
      <c r="E21" s="61">
        <f t="shared" si="0"/>
        <v>6</v>
      </c>
      <c r="F21" s="60">
        <f>VLOOKUP($A21,'Return Data'!$B$7:$R$2292,10,0)</f>
        <v>8.1105</v>
      </c>
      <c r="G21" s="61">
        <f t="shared" si="1"/>
        <v>9</v>
      </c>
      <c r="H21" s="60">
        <f>VLOOKUP($A21,'Return Data'!$B$7:$R$2292,11,0)</f>
        <v>3.6261999999999999</v>
      </c>
      <c r="I21" s="61">
        <f t="shared" si="2"/>
        <v>11</v>
      </c>
      <c r="J21" s="60">
        <f>VLOOKUP($A21,'Return Data'!$B$7:$R$2292,12,0)</f>
        <v>3.1718000000000002</v>
      </c>
      <c r="K21" s="61">
        <f t="shared" si="3"/>
        <v>12</v>
      </c>
      <c r="L21" s="60">
        <f>VLOOKUP($A21,'Return Data'!$B$7:$R$2292,13,0)</f>
        <v>5.0808</v>
      </c>
      <c r="M21" s="61">
        <f t="shared" si="4"/>
        <v>8</v>
      </c>
      <c r="N21" s="60">
        <f>VLOOKUP($A21,'Return Data'!$B$7:$R$2292,17,0)</f>
        <v>6.0690999999999997</v>
      </c>
      <c r="O21" s="61">
        <f t="shared" si="5"/>
        <v>13</v>
      </c>
      <c r="P21" s="60">
        <f>VLOOKUP($A21,'Return Data'!$B$7:$R$2292,14,0)</f>
        <v>5.1830999999999996</v>
      </c>
      <c r="Q21" s="61">
        <f t="shared" si="7"/>
        <v>12</v>
      </c>
      <c r="R21" s="60">
        <f>VLOOKUP($A21,'Return Data'!$B$7:$R$2292,16,0)</f>
        <v>7.2119999999999997</v>
      </c>
      <c r="S21" s="62">
        <f t="shared" si="6"/>
        <v>9</v>
      </c>
    </row>
    <row r="22" spans="1:19" x14ac:dyDescent="0.3">
      <c r="A22" s="77" t="s">
        <v>669</v>
      </c>
      <c r="B22" s="59">
        <f>VLOOKUP($A22,'Return Data'!$B$7:$R$2292,3,0)</f>
        <v>44817</v>
      </c>
      <c r="C22" s="60">
        <f>VLOOKUP($A22,'Return Data'!$B$7:$R$2292,4,0)</f>
        <v>30.294799999999999</v>
      </c>
      <c r="D22" s="60">
        <f>VLOOKUP($A22,'Return Data'!$B$7:$R$2292,9,0)</f>
        <v>7.1264000000000003</v>
      </c>
      <c r="E22" s="61">
        <f t="shared" si="0"/>
        <v>10</v>
      </c>
      <c r="F22" s="60">
        <f>VLOOKUP($A22,'Return Data'!$B$7:$R$2292,10,0)</f>
        <v>8.7825000000000006</v>
      </c>
      <c r="G22" s="61">
        <f t="shared" si="1"/>
        <v>8</v>
      </c>
      <c r="H22" s="60">
        <f>VLOOKUP($A22,'Return Data'!$B$7:$R$2292,11,0)</f>
        <v>3.6917</v>
      </c>
      <c r="I22" s="61">
        <f t="shared" si="2"/>
        <v>10</v>
      </c>
      <c r="J22" s="60">
        <f>VLOOKUP($A22,'Return Data'!$B$7:$R$2292,12,0)</f>
        <v>3.9177</v>
      </c>
      <c r="K22" s="61">
        <f t="shared" si="3"/>
        <v>9</v>
      </c>
      <c r="L22" s="60">
        <f>VLOOKUP($A22,'Return Data'!$B$7:$R$2292,13,0)</f>
        <v>4.5925000000000002</v>
      </c>
      <c r="M22" s="61">
        <f t="shared" si="4"/>
        <v>9</v>
      </c>
      <c r="N22" s="60">
        <f>VLOOKUP($A22,'Return Data'!$B$7:$R$2292,17,0)</f>
        <v>10.3131</v>
      </c>
      <c r="O22" s="61">
        <f t="shared" si="5"/>
        <v>5</v>
      </c>
      <c r="P22" s="60">
        <f>VLOOKUP($A22,'Return Data'!$B$7:$R$2292,14,0)</f>
        <v>3.8142999999999998</v>
      </c>
      <c r="Q22" s="61">
        <f t="shared" si="7"/>
        <v>15</v>
      </c>
      <c r="R22" s="60">
        <f>VLOOKUP($A22,'Return Data'!$B$7:$R$2292,16,0)</f>
        <v>7.1482000000000001</v>
      </c>
      <c r="S22" s="62">
        <f t="shared" si="6"/>
        <v>10</v>
      </c>
    </row>
    <row r="23" spans="1:19" x14ac:dyDescent="0.3">
      <c r="A23" s="77" t="s">
        <v>678</v>
      </c>
      <c r="B23" s="59">
        <f>VLOOKUP($A23,'Return Data'!$B$7:$R$2292,3,0)</f>
        <v>44817</v>
      </c>
      <c r="C23" s="60">
        <f>VLOOKUP($A23,'Return Data'!$B$7:$R$2292,4,0)</f>
        <v>38.952500000000001</v>
      </c>
      <c r="D23" s="60">
        <f>VLOOKUP($A23,'Return Data'!$B$7:$R$2292,9,0)</f>
        <v>7.2582000000000004</v>
      </c>
      <c r="E23" s="61">
        <f t="shared" si="0"/>
        <v>9</v>
      </c>
      <c r="F23" s="60">
        <f>VLOOKUP($A23,'Return Data'!$B$7:$R$2292,10,0)</f>
        <v>7.8249000000000004</v>
      </c>
      <c r="G23" s="61">
        <f t="shared" si="1"/>
        <v>10</v>
      </c>
      <c r="H23" s="60">
        <f>VLOOKUP($A23,'Return Data'!$B$7:$R$2292,11,0)</f>
        <v>4.4645999999999999</v>
      </c>
      <c r="I23" s="61">
        <f t="shared" si="2"/>
        <v>6</v>
      </c>
      <c r="J23" s="60">
        <f>VLOOKUP($A23,'Return Data'!$B$7:$R$2292,12,0)</f>
        <v>4.2477</v>
      </c>
      <c r="K23" s="61">
        <f t="shared" si="3"/>
        <v>7</v>
      </c>
      <c r="L23" s="60">
        <f>VLOOKUP($A23,'Return Data'!$B$7:$R$2292,13,0)</f>
        <v>4.2986000000000004</v>
      </c>
      <c r="M23" s="61">
        <f t="shared" si="4"/>
        <v>11</v>
      </c>
      <c r="N23" s="60">
        <f>VLOOKUP($A23,'Return Data'!$B$7:$R$2292,17,0)</f>
        <v>6.2302999999999997</v>
      </c>
      <c r="O23" s="61">
        <f t="shared" si="5"/>
        <v>12</v>
      </c>
      <c r="P23" s="60">
        <f>VLOOKUP($A23,'Return Data'!$B$7:$R$2292,14,0)</f>
        <v>7.0571000000000002</v>
      </c>
      <c r="Q23" s="61">
        <f t="shared" si="7"/>
        <v>6</v>
      </c>
      <c r="R23" s="60">
        <f>VLOOKUP($A23,'Return Data'!$B$7:$R$2292,16,0)</f>
        <v>8.6553000000000004</v>
      </c>
      <c r="S23" s="62">
        <f t="shared" si="6"/>
        <v>4</v>
      </c>
    </row>
    <row r="24" spans="1:19" x14ac:dyDescent="0.3">
      <c r="A24" s="77" t="s">
        <v>686</v>
      </c>
      <c r="B24" s="59">
        <f>VLOOKUP($A24,'Return Data'!$B$7:$R$2292,3,0)</f>
        <v>0</v>
      </c>
      <c r="C24" s="60">
        <f>VLOOKUP($A24,'Return Data'!$B$7:$R$2292,4,0)</f>
        <v>0</v>
      </c>
      <c r="D24" s="60">
        <f>VLOOKUP($A24,'Return Data'!$B$7:$R$2292,9,0)</f>
        <v>0</v>
      </c>
      <c r="E24" s="61">
        <f t="shared" si="0"/>
        <v>16</v>
      </c>
      <c r="F24" s="60">
        <f>VLOOKUP($A24,'Return Data'!$B$7:$R$2292,10,0)</f>
        <v>0</v>
      </c>
      <c r="G24" s="61">
        <f t="shared" si="1"/>
        <v>18</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44817</v>
      </c>
      <c r="C25" s="60">
        <f>VLOOKUP($A25,'Return Data'!$B$7:$R$2292,4,0)</f>
        <v>15.540800000000001</v>
      </c>
      <c r="D25" s="60">
        <f>VLOOKUP($A25,'Return Data'!$B$7:$R$2292,9,0)</f>
        <v>8.5183</v>
      </c>
      <c r="E25" s="61">
        <f t="shared" si="0"/>
        <v>4</v>
      </c>
      <c r="F25" s="60">
        <f>VLOOKUP($A25,'Return Data'!$B$7:$R$2292,10,0)</f>
        <v>7.7510000000000003</v>
      </c>
      <c r="G25" s="61">
        <f t="shared" si="1"/>
        <v>11</v>
      </c>
      <c r="H25" s="60">
        <f>VLOOKUP($A25,'Return Data'!$B$7:$R$2292,11,0)</f>
        <v>4.0559000000000003</v>
      </c>
      <c r="I25" s="61">
        <f t="shared" si="2"/>
        <v>9</v>
      </c>
      <c r="J25" s="60">
        <f>VLOOKUP($A25,'Return Data'!$B$7:$R$2292,12,0)</f>
        <v>3.8877999999999999</v>
      </c>
      <c r="K25" s="61">
        <f t="shared" si="3"/>
        <v>10</v>
      </c>
      <c r="L25" s="60">
        <f>VLOOKUP($A25,'Return Data'!$B$7:$R$2292,13,0)</f>
        <v>20.855399999999999</v>
      </c>
      <c r="M25" s="61">
        <f t="shared" si="4"/>
        <v>2</v>
      </c>
      <c r="N25" s="60">
        <f>VLOOKUP($A25,'Return Data'!$B$7:$R$2292,17,0)</f>
        <v>13.8948</v>
      </c>
      <c r="O25" s="61">
        <f>RANK(N25,N$8:N$25,0)</f>
        <v>2</v>
      </c>
      <c r="P25" s="60">
        <f>VLOOKUP($A25,'Return Data'!$B$7:$R$2292,14,0)</f>
        <v>-2.4544000000000001</v>
      </c>
      <c r="Q25" s="61">
        <f>RANK(P25,P$8:P$25,0)</f>
        <v>16</v>
      </c>
      <c r="R25" s="60">
        <f>VLOOKUP($A25,'Return Data'!$B$7:$R$2292,16,0)</f>
        <v>4.5166000000000004</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5.347777777777778</v>
      </c>
      <c r="E27" s="83"/>
      <c r="F27" s="84">
        <f>AVERAGE(F8:F25)</f>
        <v>7.7003666666666675</v>
      </c>
      <c r="G27" s="83"/>
      <c r="H27" s="84">
        <f>AVERAGE(H8:H25)</f>
        <v>11.21356666666667</v>
      </c>
      <c r="I27" s="83"/>
      <c r="J27" s="84">
        <f>AVERAGE(J8:J25)</f>
        <v>9.5426833333333327</v>
      </c>
      <c r="K27" s="83"/>
      <c r="L27" s="84">
        <f>AVERAGE(L8:L25)</f>
        <v>10.460050000000003</v>
      </c>
      <c r="M27" s="83"/>
      <c r="N27" s="84">
        <f>AVERAGE(N8:N25)</f>
        <v>8.8887882352941183</v>
      </c>
      <c r="O27" s="83"/>
      <c r="P27" s="84">
        <f>AVERAGE(P8:P25)</f>
        <v>6.2750187500000001</v>
      </c>
      <c r="Q27" s="83"/>
      <c r="R27" s="84">
        <f>AVERAGE(R8:R25)</f>
        <v>4.4821</v>
      </c>
      <c r="S27" s="85"/>
    </row>
    <row r="28" spans="1:19" x14ac:dyDescent="0.3">
      <c r="A28" s="82" t="s">
        <v>28</v>
      </c>
      <c r="B28" s="83"/>
      <c r="C28" s="83"/>
      <c r="D28" s="84">
        <f>MIN(D8:D25)</f>
        <v>-14.825100000000001</v>
      </c>
      <c r="E28" s="83"/>
      <c r="F28" s="84">
        <f>MIN(F8:F25)</f>
        <v>0</v>
      </c>
      <c r="G28" s="83"/>
      <c r="H28" s="84">
        <f>MIN(H8:H25)</f>
        <v>-115.8914</v>
      </c>
      <c r="I28" s="83"/>
      <c r="J28" s="84">
        <f>MIN(J8:J25)</f>
        <v>-78.6708</v>
      </c>
      <c r="K28" s="83"/>
      <c r="L28" s="84">
        <f>MIN(L8:L25)</f>
        <v>-59.057000000000002</v>
      </c>
      <c r="M28" s="83"/>
      <c r="N28" s="84">
        <f>MIN(N8:N25)</f>
        <v>-35.935200000000002</v>
      </c>
      <c r="O28" s="83"/>
      <c r="P28" s="84">
        <f>MIN(P8:P25)</f>
        <v>-2.4544000000000001</v>
      </c>
      <c r="Q28" s="83"/>
      <c r="R28" s="84">
        <f>MIN(R8:R25)</f>
        <v>-34.046599999999998</v>
      </c>
      <c r="S28" s="85"/>
    </row>
    <row r="29" spans="1:19" ht="15" thickBot="1" x14ac:dyDescent="0.35">
      <c r="A29" s="86" t="s">
        <v>29</v>
      </c>
      <c r="B29" s="87"/>
      <c r="C29" s="87"/>
      <c r="D29" s="88">
        <f>MAX(D8:D25)</f>
        <v>9.9077000000000002</v>
      </c>
      <c r="E29" s="87"/>
      <c r="F29" s="88">
        <f>MAX(F8:F25)</f>
        <v>18.536799999999999</v>
      </c>
      <c r="G29" s="87"/>
      <c r="H29" s="88">
        <f>MAX(H8:H25)</f>
        <v>247.85830000000001</v>
      </c>
      <c r="I29" s="87"/>
      <c r="J29" s="88">
        <f>MAX(J8:J25)</f>
        <v>188.001</v>
      </c>
      <c r="K29" s="87"/>
      <c r="L29" s="88">
        <f>MAX(L8:L25)</f>
        <v>142.18379999999999</v>
      </c>
      <c r="M29" s="87"/>
      <c r="N29" s="88">
        <f>MAX(N8:N25)</f>
        <v>63.759700000000002</v>
      </c>
      <c r="O29" s="87"/>
      <c r="P29" s="88">
        <f>MAX(P8:P25)</f>
        <v>13.6548</v>
      </c>
      <c r="Q29" s="87"/>
      <c r="R29" s="88">
        <f>MAX(R8:R25)</f>
        <v>9.1118000000000006</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44817</v>
      </c>
      <c r="C8" s="60">
        <f>VLOOKUP($A8,'Return Data'!$B$7:$R$2292,4,0)</f>
        <v>16.902699999999999</v>
      </c>
      <c r="D8" s="60">
        <f>VLOOKUP($A8,'Return Data'!$B$7:$R$2292,9,0)</f>
        <v>7.7793999999999999</v>
      </c>
      <c r="E8" s="61">
        <f t="shared" ref="E8:E25" si="0">RANK(D8,D$8:D$25,0)</f>
        <v>3</v>
      </c>
      <c r="F8" s="60">
        <f>VLOOKUP($A8,'Return Data'!$B$7:$R$2292,10,0)</f>
        <v>17.6389</v>
      </c>
      <c r="G8" s="61">
        <f t="shared" ref="G8:G25" si="1">RANK(F8,F$8:F$25,0)</f>
        <v>1</v>
      </c>
      <c r="H8" s="60">
        <f>VLOOKUP($A8,'Return Data'!$B$7:$R$2292,11,0)</f>
        <v>9.5574999999999992</v>
      </c>
      <c r="I8" s="61">
        <f t="shared" ref="I8:I25" si="2">RANK(H8,H$8:H$25,0)</f>
        <v>4</v>
      </c>
      <c r="J8" s="60">
        <f>VLOOKUP($A8,'Return Data'!$B$7:$R$2292,12,0)</f>
        <v>7.4074999999999998</v>
      </c>
      <c r="K8" s="61">
        <f t="shared" ref="K8:K25" si="3">RANK(J8,J$8:J$25,0)</f>
        <v>3</v>
      </c>
      <c r="L8" s="60">
        <f>VLOOKUP($A8,'Return Data'!$B$7:$R$2292,13,0)</f>
        <v>6.7257999999999996</v>
      </c>
      <c r="M8" s="61">
        <f t="shared" ref="M8:M25" si="4">RANK(L8,L$8:L$25,0)</f>
        <v>7</v>
      </c>
      <c r="N8" s="60">
        <f>VLOOKUP($A8,'Return Data'!$B$7:$R$2292,17,0)</f>
        <v>7.6349999999999998</v>
      </c>
      <c r="O8" s="61">
        <f t="shared" ref="O8:O23" si="5">RANK(N8,N$8:N$25,0)</f>
        <v>7</v>
      </c>
      <c r="P8" s="60">
        <f>VLOOKUP($A8,'Return Data'!$B$7:$R$2292,14,0)</f>
        <v>6.1243999999999996</v>
      </c>
      <c r="Q8" s="61">
        <f>RANK(P8,P$8:P$25,0)</f>
        <v>8</v>
      </c>
      <c r="R8" s="60">
        <f>VLOOKUP($A8,'Return Data'!$B$7:$R$2292,16,0)</f>
        <v>7.3261000000000003</v>
      </c>
      <c r="S8" s="62">
        <f t="shared" ref="S8:S25" si="6">RANK(R8,R$8:R$25,0)</f>
        <v>7</v>
      </c>
    </row>
    <row r="9" spans="1:19" x14ac:dyDescent="0.3">
      <c r="A9" s="77" t="s">
        <v>642</v>
      </c>
      <c r="B9" s="59">
        <f>VLOOKUP($A9,'Return Data'!$B$7:$R$2292,3,0)</f>
        <v>44817</v>
      </c>
      <c r="C9" s="60">
        <f>VLOOKUP($A9,'Return Data'!$B$7:$R$2292,4,0)</f>
        <v>0.16300000000000001</v>
      </c>
      <c r="D9" s="60">
        <f>VLOOKUP($A9,'Return Data'!$B$7:$R$2292,9,0)</f>
        <v>0.70020000000000004</v>
      </c>
      <c r="E9" s="61">
        <f t="shared" si="0"/>
        <v>16</v>
      </c>
      <c r="F9" s="60">
        <f>VLOOKUP($A9,'Return Data'!$B$7:$R$2292,10,0)</f>
        <v>0.4874</v>
      </c>
      <c r="G9" s="61">
        <f t="shared" si="1"/>
        <v>17</v>
      </c>
      <c r="H9" s="60">
        <f>VLOOKUP($A9,'Return Data'!$B$7:$R$2292,11,0)</f>
        <v>-115.8683</v>
      </c>
      <c r="I9" s="61">
        <f t="shared" si="2"/>
        <v>18</v>
      </c>
      <c r="J9" s="60">
        <f>VLOOKUP($A9,'Return Data'!$B$7:$R$2292,12,0)</f>
        <v>-78.655100000000004</v>
      </c>
      <c r="K9" s="61">
        <f t="shared" si="3"/>
        <v>18</v>
      </c>
      <c r="L9" s="60">
        <f>VLOOKUP($A9,'Return Data'!$B$7:$R$2292,13,0)</f>
        <v>-59.045200000000001</v>
      </c>
      <c r="M9" s="61">
        <f t="shared" si="4"/>
        <v>18</v>
      </c>
      <c r="N9" s="60">
        <f>VLOOKUP($A9,'Return Data'!$B$7:$R$2292,17,0)</f>
        <v>-35.926000000000002</v>
      </c>
      <c r="O9" s="61">
        <f t="shared" si="5"/>
        <v>17</v>
      </c>
      <c r="P9" s="60"/>
      <c r="Q9" s="61"/>
      <c r="R9" s="60">
        <f>VLOOKUP($A9,'Return Data'!$B$7:$R$2292,16,0)</f>
        <v>-34.038400000000003</v>
      </c>
      <c r="S9" s="62">
        <f t="shared" si="6"/>
        <v>18</v>
      </c>
    </row>
    <row r="10" spans="1:19" x14ac:dyDescent="0.3">
      <c r="A10" s="77" t="s">
        <v>644</v>
      </c>
      <c r="B10" s="59">
        <f>VLOOKUP($A10,'Return Data'!$B$7:$R$2292,3,0)</f>
        <v>44817</v>
      </c>
      <c r="C10" s="60">
        <f>VLOOKUP($A10,'Return Data'!$B$7:$R$2292,4,0)</f>
        <v>17.459599999999998</v>
      </c>
      <c r="D10" s="60">
        <f>VLOOKUP($A10,'Return Data'!$B$7:$R$2292,9,0)</f>
        <v>6.4581999999999997</v>
      </c>
      <c r="E10" s="61">
        <f t="shared" si="0"/>
        <v>10</v>
      </c>
      <c r="F10" s="60">
        <f>VLOOKUP($A10,'Return Data'!$B$7:$R$2292,10,0)</f>
        <v>8.0495999999999999</v>
      </c>
      <c r="G10" s="61">
        <f t="shared" si="1"/>
        <v>7</v>
      </c>
      <c r="H10" s="60">
        <f>VLOOKUP($A10,'Return Data'!$B$7:$R$2292,11,0)</f>
        <v>3.7361</v>
      </c>
      <c r="I10" s="61">
        <f t="shared" si="2"/>
        <v>7</v>
      </c>
      <c r="J10" s="60">
        <f>VLOOKUP($A10,'Return Data'!$B$7:$R$2292,12,0)</f>
        <v>3.5918000000000001</v>
      </c>
      <c r="K10" s="61">
        <f t="shared" si="3"/>
        <v>8</v>
      </c>
      <c r="L10" s="60">
        <f>VLOOKUP($A10,'Return Data'!$B$7:$R$2292,13,0)</f>
        <v>3.6898</v>
      </c>
      <c r="M10" s="61">
        <f t="shared" si="4"/>
        <v>11</v>
      </c>
      <c r="N10" s="60">
        <f>VLOOKUP($A10,'Return Data'!$B$7:$R$2292,17,0)</f>
        <v>5.7239000000000004</v>
      </c>
      <c r="O10" s="61">
        <f t="shared" si="5"/>
        <v>11</v>
      </c>
      <c r="P10" s="60">
        <f>VLOOKUP($A10,'Return Data'!$B$7:$R$2292,14,0)</f>
        <v>6.3906000000000001</v>
      </c>
      <c r="Q10" s="61">
        <f t="shared" ref="Q10:Q23" si="7">RANK(P10,P$8:P$25,0)</f>
        <v>6</v>
      </c>
      <c r="R10" s="60">
        <f>VLOOKUP($A10,'Return Data'!$B$7:$R$2292,16,0)</f>
        <v>7.0594999999999999</v>
      </c>
      <c r="S10" s="62">
        <f t="shared" si="6"/>
        <v>8</v>
      </c>
    </row>
    <row r="11" spans="1:19" x14ac:dyDescent="0.3">
      <c r="A11" s="77" t="s">
        <v>1991</v>
      </c>
      <c r="B11" s="59">
        <f>VLOOKUP($A11,'Return Data'!$B$7:$R$2292,3,0)</f>
        <v>44817</v>
      </c>
      <c r="C11" s="60">
        <f>VLOOKUP($A11,'Return Data'!$B$7:$R$2292,4,0)</f>
        <v>17.983899999999998</v>
      </c>
      <c r="D11" s="60">
        <f>VLOOKUP($A11,'Return Data'!$B$7:$R$2292,9,0)</f>
        <v>9.0779999999999994</v>
      </c>
      <c r="E11" s="61">
        <f t="shared" si="0"/>
        <v>1</v>
      </c>
      <c r="F11" s="60">
        <f>VLOOKUP($A11,'Return Data'!$B$7:$R$2292,10,0)</f>
        <v>8.3800000000000008</v>
      </c>
      <c r="G11" s="61">
        <f t="shared" si="1"/>
        <v>5</v>
      </c>
      <c r="H11" s="60">
        <f>VLOOKUP($A11,'Return Data'!$B$7:$R$2292,11,0)</f>
        <v>3.6303000000000001</v>
      </c>
      <c r="I11" s="61">
        <f t="shared" si="2"/>
        <v>8</v>
      </c>
      <c r="J11" s="60">
        <f>VLOOKUP($A11,'Return Data'!$B$7:$R$2292,12,0)</f>
        <v>3.9618000000000002</v>
      </c>
      <c r="K11" s="61">
        <f t="shared" si="3"/>
        <v>6</v>
      </c>
      <c r="L11" s="60">
        <f>VLOOKUP($A11,'Return Data'!$B$7:$R$2292,13,0)</f>
        <v>12.0723</v>
      </c>
      <c r="M11" s="61">
        <f t="shared" si="4"/>
        <v>4</v>
      </c>
      <c r="N11" s="60">
        <f>VLOOKUP($A11,'Return Data'!$B$7:$R$2292,17,0)</f>
        <v>12.6129</v>
      </c>
      <c r="O11" s="61">
        <f t="shared" si="5"/>
        <v>4</v>
      </c>
      <c r="P11" s="60">
        <f>VLOOKUP($A11,'Return Data'!$B$7:$R$2292,14,0)</f>
        <v>8.2125000000000004</v>
      </c>
      <c r="Q11" s="61">
        <f t="shared" si="7"/>
        <v>2</v>
      </c>
      <c r="R11" s="60">
        <f>VLOOKUP($A11,'Return Data'!$B$7:$R$2292,16,0)</f>
        <v>7.9804000000000004</v>
      </c>
      <c r="S11" s="62">
        <f t="shared" si="6"/>
        <v>4</v>
      </c>
    </row>
    <row r="12" spans="1:19" x14ac:dyDescent="0.3">
      <c r="A12" s="77" t="s">
        <v>2019</v>
      </c>
      <c r="B12" s="59">
        <f>VLOOKUP($A12,'Return Data'!$B$7:$R$2292,3,0)</f>
        <v>44817</v>
      </c>
      <c r="C12" s="60">
        <f>VLOOKUP($A12,'Return Data'!$B$7:$R$2292,4,0)</f>
        <v>10.417899999999999</v>
      </c>
      <c r="D12" s="60">
        <f>VLOOKUP($A12,'Return Data'!$B$7:$R$2292,9,0)</f>
        <v>4.0875000000000004</v>
      </c>
      <c r="E12" s="61">
        <f t="shared" si="0"/>
        <v>15</v>
      </c>
      <c r="F12" s="60">
        <f>VLOOKUP($A12,'Return Data'!$B$7:$R$2292,10,0)</f>
        <v>6.1215000000000002</v>
      </c>
      <c r="G12" s="61">
        <f t="shared" si="1"/>
        <v>15</v>
      </c>
      <c r="H12" s="60">
        <f>VLOOKUP($A12,'Return Data'!$B$7:$R$2292,11,0)</f>
        <v>247.21860000000001</v>
      </c>
      <c r="I12" s="61">
        <f t="shared" si="2"/>
        <v>1</v>
      </c>
      <c r="J12" s="60">
        <f>VLOOKUP($A12,'Return Data'!$B$7:$R$2292,12,0)</f>
        <v>187.3228</v>
      </c>
      <c r="K12" s="61">
        <f t="shared" si="3"/>
        <v>1</v>
      </c>
      <c r="L12" s="60">
        <f>VLOOKUP($A12,'Return Data'!$B$7:$R$2292,13,0)</f>
        <v>141.50729999999999</v>
      </c>
      <c r="M12" s="61">
        <f t="shared" si="4"/>
        <v>1</v>
      </c>
      <c r="N12" s="60">
        <f>VLOOKUP($A12,'Return Data'!$B$7:$R$2292,17,0)</f>
        <v>63.299900000000001</v>
      </c>
      <c r="O12" s="61">
        <f t="shared" si="5"/>
        <v>1</v>
      </c>
      <c r="P12" s="60">
        <f>VLOOKUP($A12,'Return Data'!$B$7:$R$2292,14,0)</f>
        <v>13.335699999999999</v>
      </c>
      <c r="Q12" s="61">
        <f t="shared" si="7"/>
        <v>1</v>
      </c>
      <c r="R12" s="60">
        <f>VLOOKUP($A12,'Return Data'!$B$7:$R$2292,16,0)</f>
        <v>0.54390000000000005</v>
      </c>
      <c r="S12" s="62">
        <f t="shared" si="6"/>
        <v>16</v>
      </c>
    </row>
    <row r="13" spans="1:19" x14ac:dyDescent="0.3">
      <c r="A13" s="77" t="s">
        <v>646</v>
      </c>
      <c r="B13" s="59">
        <f>VLOOKUP($A13,'Return Data'!$B$7:$R$2292,3,0)</f>
        <v>44817</v>
      </c>
      <c r="C13" s="60">
        <f>VLOOKUP($A13,'Return Data'!$B$7:$R$2292,4,0)</f>
        <v>33.2697</v>
      </c>
      <c r="D13" s="60">
        <f>VLOOKUP($A13,'Return Data'!$B$7:$R$2292,9,0)</f>
        <v>4.5987999999999998</v>
      </c>
      <c r="E13" s="61">
        <f t="shared" si="0"/>
        <v>14</v>
      </c>
      <c r="F13" s="60">
        <f>VLOOKUP($A13,'Return Data'!$B$7:$R$2292,10,0)</f>
        <v>6.1837999999999997</v>
      </c>
      <c r="G13" s="61">
        <f t="shared" si="1"/>
        <v>14</v>
      </c>
      <c r="H13" s="60">
        <f>VLOOKUP($A13,'Return Data'!$B$7:$R$2292,11,0)</f>
        <v>15.023999999999999</v>
      </c>
      <c r="I13" s="61">
        <f t="shared" si="2"/>
        <v>2</v>
      </c>
      <c r="J13" s="60">
        <f>VLOOKUP($A13,'Return Data'!$B$7:$R$2292,12,0)</f>
        <v>10.528</v>
      </c>
      <c r="K13" s="61">
        <f t="shared" si="3"/>
        <v>2</v>
      </c>
      <c r="L13" s="60">
        <f>VLOOKUP($A13,'Return Data'!$B$7:$R$2292,13,0)</f>
        <v>8.3079000000000001</v>
      </c>
      <c r="M13" s="61">
        <f t="shared" si="4"/>
        <v>6</v>
      </c>
      <c r="N13" s="60">
        <f>VLOOKUP($A13,'Return Data'!$B$7:$R$2292,17,0)</f>
        <v>6.7713000000000001</v>
      </c>
      <c r="O13" s="61">
        <f t="shared" si="5"/>
        <v>9</v>
      </c>
      <c r="P13" s="60">
        <f>VLOOKUP($A13,'Return Data'!$B$7:$R$2292,14,0)</f>
        <v>5.8464</v>
      </c>
      <c r="Q13" s="61">
        <f t="shared" si="7"/>
        <v>9</v>
      </c>
      <c r="R13" s="60">
        <f>VLOOKUP($A13,'Return Data'!$B$7:$R$2292,16,0)</f>
        <v>6.4089999999999998</v>
      </c>
      <c r="S13" s="62">
        <f t="shared" si="6"/>
        <v>10</v>
      </c>
    </row>
    <row r="14" spans="1:19" x14ac:dyDescent="0.3">
      <c r="A14" s="77" t="s">
        <v>647</v>
      </c>
      <c r="B14" s="59">
        <f>VLOOKUP($A14,'Return Data'!$B$7:$R$2292,3,0)</f>
        <v>44817</v>
      </c>
      <c r="C14" s="60">
        <f>VLOOKUP($A14,'Return Data'!$B$7:$R$2292,4,0)</f>
        <v>23.727900000000002</v>
      </c>
      <c r="D14" s="60">
        <f>VLOOKUP($A14,'Return Data'!$B$7:$R$2292,9,0)</f>
        <v>-14.8222</v>
      </c>
      <c r="E14" s="61">
        <f t="shared" si="0"/>
        <v>18</v>
      </c>
      <c r="F14" s="60">
        <f>VLOOKUP($A14,'Return Data'!$B$7:$R$2292,10,0)</f>
        <v>2.7069999999999999</v>
      </c>
      <c r="G14" s="61">
        <f t="shared" si="1"/>
        <v>16</v>
      </c>
      <c r="H14" s="60">
        <f>VLOOKUP($A14,'Return Data'!$B$7:$R$2292,11,0)</f>
        <v>10.7074</v>
      </c>
      <c r="I14" s="61">
        <f t="shared" si="2"/>
        <v>3</v>
      </c>
      <c r="J14" s="60">
        <f>VLOOKUP($A14,'Return Data'!$B$7:$R$2292,12,0)</f>
        <v>6.4221000000000004</v>
      </c>
      <c r="K14" s="61">
        <f t="shared" si="3"/>
        <v>4</v>
      </c>
      <c r="L14" s="60">
        <f>VLOOKUP($A14,'Return Data'!$B$7:$R$2292,13,0)</f>
        <v>9.7477</v>
      </c>
      <c r="M14" s="61">
        <f t="shared" si="4"/>
        <v>5</v>
      </c>
      <c r="N14" s="60">
        <f>VLOOKUP($A14,'Return Data'!$B$7:$R$2292,17,0)</f>
        <v>12.976599999999999</v>
      </c>
      <c r="O14" s="61">
        <f t="shared" si="5"/>
        <v>3</v>
      </c>
      <c r="P14" s="60">
        <f>VLOOKUP($A14,'Return Data'!$B$7:$R$2292,14,0)</f>
        <v>6.1604000000000001</v>
      </c>
      <c r="Q14" s="61">
        <f t="shared" si="7"/>
        <v>7</v>
      </c>
      <c r="R14" s="60">
        <f>VLOOKUP($A14,'Return Data'!$B$7:$R$2292,16,0)</f>
        <v>8.3491999999999997</v>
      </c>
      <c r="S14" s="62">
        <f t="shared" si="6"/>
        <v>1</v>
      </c>
    </row>
    <row r="15" spans="1:19" x14ac:dyDescent="0.3">
      <c r="A15" s="77" t="s">
        <v>655</v>
      </c>
      <c r="B15" s="59">
        <f>VLOOKUP($A15,'Return Data'!$B$7:$R$2292,3,0)</f>
        <v>44817</v>
      </c>
      <c r="C15" s="60">
        <f>VLOOKUP($A15,'Return Data'!$B$7:$R$2292,4,0)</f>
        <v>19.714300000000001</v>
      </c>
      <c r="D15" s="60">
        <f>VLOOKUP($A15,'Return Data'!$B$7:$R$2292,9,0)</f>
        <v>8.6218000000000004</v>
      </c>
      <c r="E15" s="61">
        <f t="shared" si="0"/>
        <v>2</v>
      </c>
      <c r="F15" s="60">
        <f>VLOOKUP($A15,'Return Data'!$B$7:$R$2292,10,0)</f>
        <v>9.3603000000000005</v>
      </c>
      <c r="G15" s="61">
        <f t="shared" si="1"/>
        <v>2</v>
      </c>
      <c r="H15" s="60">
        <f>VLOOKUP($A15,'Return Data'!$B$7:$R$2292,11,0)</f>
        <v>3.5304000000000002</v>
      </c>
      <c r="I15" s="61">
        <f t="shared" si="2"/>
        <v>9</v>
      </c>
      <c r="J15" s="60">
        <f>VLOOKUP($A15,'Return Data'!$B$7:$R$2292,12,0)</f>
        <v>3.2639999999999998</v>
      </c>
      <c r="K15" s="61">
        <f t="shared" si="3"/>
        <v>10</v>
      </c>
      <c r="L15" s="60">
        <f>VLOOKUP($A15,'Return Data'!$B$7:$R$2292,13,0)</f>
        <v>3.5920999999999998</v>
      </c>
      <c r="M15" s="61">
        <f t="shared" si="4"/>
        <v>13</v>
      </c>
      <c r="N15" s="60">
        <f>VLOOKUP($A15,'Return Data'!$B$7:$R$2292,17,0)</f>
        <v>6.8613</v>
      </c>
      <c r="O15" s="61">
        <f t="shared" si="5"/>
        <v>8</v>
      </c>
      <c r="P15" s="60">
        <f>VLOOKUP($A15,'Return Data'!$B$7:$R$2292,14,0)</f>
        <v>7.5114999999999998</v>
      </c>
      <c r="Q15" s="61">
        <f t="shared" si="7"/>
        <v>3</v>
      </c>
      <c r="R15" s="60">
        <f>VLOOKUP($A15,'Return Data'!$B$7:$R$2292,16,0)</f>
        <v>8.3367000000000004</v>
      </c>
      <c r="S15" s="62">
        <f t="shared" si="6"/>
        <v>2</v>
      </c>
    </row>
    <row r="16" spans="1:19" x14ac:dyDescent="0.3">
      <c r="A16" s="77" t="s">
        <v>657</v>
      </c>
      <c r="B16" s="59">
        <f>VLOOKUP($A16,'Return Data'!$B$7:$R$2292,3,0)</f>
        <v>44817</v>
      </c>
      <c r="C16" s="60">
        <f>VLOOKUP($A16,'Return Data'!$B$7:$R$2292,4,0)</f>
        <v>25.663799999999998</v>
      </c>
      <c r="D16" s="60">
        <f>VLOOKUP($A16,'Return Data'!$B$7:$R$2292,9,0)</f>
        <v>5.8880999999999997</v>
      </c>
      <c r="E16" s="61">
        <f t="shared" si="0"/>
        <v>11</v>
      </c>
      <c r="F16" s="60">
        <f>VLOOKUP($A16,'Return Data'!$B$7:$R$2292,10,0)</f>
        <v>8.7548999999999992</v>
      </c>
      <c r="G16" s="61">
        <f t="shared" si="1"/>
        <v>3</v>
      </c>
      <c r="H16" s="60">
        <f>VLOOKUP($A16,'Return Data'!$B$7:$R$2292,11,0)</f>
        <v>4.7659000000000002</v>
      </c>
      <c r="I16" s="61">
        <f t="shared" si="2"/>
        <v>5</v>
      </c>
      <c r="J16" s="60">
        <f>VLOOKUP($A16,'Return Data'!$B$7:$R$2292,12,0)</f>
        <v>4.5259999999999998</v>
      </c>
      <c r="K16" s="61">
        <f t="shared" si="3"/>
        <v>5</v>
      </c>
      <c r="L16" s="60">
        <f>VLOOKUP($A16,'Return Data'!$B$7:$R$2292,13,0)</f>
        <v>4.6707000000000001</v>
      </c>
      <c r="M16" s="61">
        <f t="shared" si="4"/>
        <v>8</v>
      </c>
      <c r="N16" s="60">
        <f>VLOOKUP($A16,'Return Data'!$B$7:$R$2292,17,0)</f>
        <v>6.4326999999999996</v>
      </c>
      <c r="O16" s="61">
        <f t="shared" si="5"/>
        <v>10</v>
      </c>
      <c r="P16" s="60">
        <f>VLOOKUP($A16,'Return Data'!$B$7:$R$2292,14,0)</f>
        <v>7.5026999999999999</v>
      </c>
      <c r="Q16" s="61">
        <f t="shared" si="7"/>
        <v>4</v>
      </c>
      <c r="R16" s="60">
        <f>VLOOKUP($A16,'Return Data'!$B$7:$R$2292,16,0)</f>
        <v>8.3249999999999993</v>
      </c>
      <c r="S16" s="62">
        <f t="shared" si="6"/>
        <v>3</v>
      </c>
    </row>
    <row r="17" spans="1:19" x14ac:dyDescent="0.3">
      <c r="A17" s="77" t="s">
        <v>659</v>
      </c>
      <c r="B17" s="59">
        <f>VLOOKUP($A17,'Return Data'!$B$7:$R$2292,3,0)</f>
        <v>44817</v>
      </c>
      <c r="C17" s="60">
        <f>VLOOKUP($A17,'Return Data'!$B$7:$R$2292,4,0)</f>
        <v>15.4414</v>
      </c>
      <c r="D17" s="60">
        <f>VLOOKUP($A17,'Return Data'!$B$7:$R$2292,9,0)</f>
        <v>6.7244999999999999</v>
      </c>
      <c r="E17" s="61">
        <f t="shared" si="0"/>
        <v>7</v>
      </c>
      <c r="F17" s="60">
        <f>VLOOKUP($A17,'Return Data'!$B$7:$R$2292,10,0)</f>
        <v>8.6129999999999995</v>
      </c>
      <c r="G17" s="61">
        <f t="shared" si="1"/>
        <v>4</v>
      </c>
      <c r="H17" s="60">
        <f>VLOOKUP($A17,'Return Data'!$B$7:$R$2292,11,0)</f>
        <v>2.1337999999999999</v>
      </c>
      <c r="I17" s="61">
        <f t="shared" si="2"/>
        <v>14</v>
      </c>
      <c r="J17" s="60">
        <f>VLOOKUP($A17,'Return Data'!$B$7:$R$2292,12,0)</f>
        <v>2.3144</v>
      </c>
      <c r="K17" s="61">
        <f t="shared" si="3"/>
        <v>13</v>
      </c>
      <c r="L17" s="60">
        <f>VLOOKUP($A17,'Return Data'!$B$7:$R$2292,13,0)</f>
        <v>13.1785</v>
      </c>
      <c r="M17" s="61">
        <f t="shared" si="4"/>
        <v>3</v>
      </c>
      <c r="N17" s="60">
        <f>VLOOKUP($A17,'Return Data'!$B$7:$R$2292,17,0)</f>
        <v>10.661799999999999</v>
      </c>
      <c r="O17" s="61">
        <f t="shared" si="5"/>
        <v>5</v>
      </c>
      <c r="P17" s="60">
        <f>VLOOKUP($A17,'Return Data'!$B$7:$R$2292,14,0)</f>
        <v>3.5586000000000002</v>
      </c>
      <c r="Q17" s="61">
        <f t="shared" si="7"/>
        <v>14</v>
      </c>
      <c r="R17" s="60">
        <f>VLOOKUP($A17,'Return Data'!$B$7:$R$2292,16,0)</f>
        <v>5.2210000000000001</v>
      </c>
      <c r="S17" s="62">
        <f t="shared" si="6"/>
        <v>13</v>
      </c>
    </row>
    <row r="18" spans="1:19" x14ac:dyDescent="0.3">
      <c r="A18" s="77" t="s">
        <v>662</v>
      </c>
      <c r="B18" s="59">
        <f>VLOOKUP($A18,'Return Data'!$B$7:$R$2292,3,0)</f>
        <v>44817</v>
      </c>
      <c r="C18" s="60">
        <f>VLOOKUP($A18,'Return Data'!$B$7:$R$2292,4,0)</f>
        <v>13.7325</v>
      </c>
      <c r="D18" s="60">
        <f>VLOOKUP($A18,'Return Data'!$B$7:$R$2292,9,0)</f>
        <v>7.2891000000000004</v>
      </c>
      <c r="E18" s="61">
        <f t="shared" si="0"/>
        <v>5</v>
      </c>
      <c r="F18" s="60">
        <f>VLOOKUP($A18,'Return Data'!$B$7:$R$2292,10,0)</f>
        <v>8.0350999999999999</v>
      </c>
      <c r="G18" s="61">
        <f t="shared" si="1"/>
        <v>8</v>
      </c>
      <c r="H18" s="60">
        <f>VLOOKUP($A18,'Return Data'!$B$7:$R$2292,11,0)</f>
        <v>2.6415999999999999</v>
      </c>
      <c r="I18" s="61">
        <f t="shared" si="2"/>
        <v>13</v>
      </c>
      <c r="J18" s="60">
        <f>VLOOKUP($A18,'Return Data'!$B$7:$R$2292,12,0)</f>
        <v>2.2982</v>
      </c>
      <c r="K18" s="61">
        <f t="shared" si="3"/>
        <v>14</v>
      </c>
      <c r="L18" s="60">
        <f>VLOOKUP($A18,'Return Data'!$B$7:$R$2292,13,0)</f>
        <v>2.4599000000000002</v>
      </c>
      <c r="M18" s="61">
        <f t="shared" si="4"/>
        <v>14</v>
      </c>
      <c r="N18" s="60">
        <f>VLOOKUP($A18,'Return Data'!$B$7:$R$2292,17,0)</f>
        <v>4.2774000000000001</v>
      </c>
      <c r="O18" s="61">
        <f t="shared" si="5"/>
        <v>14</v>
      </c>
      <c r="P18" s="60">
        <f>VLOOKUP($A18,'Return Data'!$B$7:$R$2292,14,0)</f>
        <v>5.1773999999999996</v>
      </c>
      <c r="Q18" s="61">
        <f t="shared" si="7"/>
        <v>10</v>
      </c>
      <c r="R18" s="60">
        <f>VLOOKUP($A18,'Return Data'!$B$7:$R$2292,16,0)</f>
        <v>5.8986000000000001</v>
      </c>
      <c r="S18" s="62">
        <f t="shared" si="6"/>
        <v>12</v>
      </c>
    </row>
    <row r="19" spans="1:19" x14ac:dyDescent="0.3">
      <c r="A19" s="77" t="s">
        <v>663</v>
      </c>
      <c r="B19" s="59">
        <f>VLOOKUP($A19,'Return Data'!$B$7:$R$2292,3,0)</f>
        <v>44817</v>
      </c>
      <c r="C19" s="60">
        <f>VLOOKUP($A19,'Return Data'!$B$7:$R$2292,4,0)</f>
        <v>1499.9184</v>
      </c>
      <c r="D19" s="60">
        <f>VLOOKUP($A19,'Return Data'!$B$7:$R$2292,9,0)</f>
        <v>4.9413</v>
      </c>
      <c r="E19" s="61">
        <f t="shared" si="0"/>
        <v>13</v>
      </c>
      <c r="F19" s="60">
        <f>VLOOKUP($A19,'Return Data'!$B$7:$R$2292,10,0)</f>
        <v>6.3075999999999999</v>
      </c>
      <c r="G19" s="61">
        <f t="shared" si="1"/>
        <v>13</v>
      </c>
      <c r="H19" s="60">
        <f>VLOOKUP($A19,'Return Data'!$B$7:$R$2292,11,0)</f>
        <v>1.7101</v>
      </c>
      <c r="I19" s="61">
        <f t="shared" si="2"/>
        <v>15</v>
      </c>
      <c r="J19" s="60">
        <f>VLOOKUP($A19,'Return Data'!$B$7:$R$2292,12,0)</f>
        <v>1.5003</v>
      </c>
      <c r="K19" s="61">
        <f t="shared" si="3"/>
        <v>15</v>
      </c>
      <c r="L19" s="60">
        <f>VLOOKUP($A19,'Return Data'!$B$7:$R$2292,13,0)</f>
        <v>1.6798999999999999</v>
      </c>
      <c r="M19" s="61">
        <f t="shared" si="4"/>
        <v>15</v>
      </c>
      <c r="N19" s="60">
        <f>VLOOKUP($A19,'Return Data'!$B$7:$R$2292,17,0)</f>
        <v>2.8212999999999999</v>
      </c>
      <c r="O19" s="61">
        <f t="shared" si="5"/>
        <v>16</v>
      </c>
      <c r="P19" s="60">
        <f>VLOOKUP($A19,'Return Data'!$B$7:$R$2292,14,0)</f>
        <v>4.5343999999999998</v>
      </c>
      <c r="Q19" s="61">
        <f t="shared" si="7"/>
        <v>12</v>
      </c>
      <c r="R19" s="60">
        <f>VLOOKUP($A19,'Return Data'!$B$7:$R$2292,16,0)</f>
        <v>5.1782000000000004</v>
      </c>
      <c r="S19" s="62">
        <f t="shared" si="6"/>
        <v>14</v>
      </c>
    </row>
    <row r="20" spans="1:19" x14ac:dyDescent="0.3">
      <c r="A20" s="77" t="s">
        <v>665</v>
      </c>
      <c r="B20" s="59">
        <f>VLOOKUP($A20,'Return Data'!$B$7:$R$2292,3,0)</f>
        <v>44817</v>
      </c>
      <c r="C20" s="60">
        <f>VLOOKUP($A20,'Return Data'!$B$7:$R$2292,4,0)</f>
        <v>24.403400000000001</v>
      </c>
      <c r="D20" s="60">
        <f>VLOOKUP($A20,'Return Data'!$B$7:$R$2292,9,0)</f>
        <v>5.8159999999999998</v>
      </c>
      <c r="E20" s="61">
        <f t="shared" si="0"/>
        <v>12</v>
      </c>
      <c r="F20" s="60">
        <f>VLOOKUP($A20,'Return Data'!$B$7:$R$2292,10,0)</f>
        <v>6.5475000000000003</v>
      </c>
      <c r="G20" s="61">
        <f t="shared" si="1"/>
        <v>12</v>
      </c>
      <c r="H20" s="60">
        <f>VLOOKUP($A20,'Return Data'!$B$7:$R$2292,11,0)</f>
        <v>-1.1884999999999999</v>
      </c>
      <c r="I20" s="61">
        <f t="shared" si="2"/>
        <v>17</v>
      </c>
      <c r="J20" s="60">
        <f>VLOOKUP($A20,'Return Data'!$B$7:$R$2292,12,0)</f>
        <v>-5.4600000000000003E-2</v>
      </c>
      <c r="K20" s="61">
        <f t="shared" si="3"/>
        <v>17</v>
      </c>
      <c r="L20" s="60">
        <f>VLOOKUP($A20,'Return Data'!$B$7:$R$2292,13,0)</f>
        <v>0.98360000000000003</v>
      </c>
      <c r="M20" s="61">
        <f t="shared" si="4"/>
        <v>16</v>
      </c>
      <c r="N20" s="60">
        <f>VLOOKUP($A20,'Return Data'!$B$7:$R$2292,17,0)</f>
        <v>3.7898000000000001</v>
      </c>
      <c r="O20" s="61">
        <f t="shared" si="5"/>
        <v>15</v>
      </c>
      <c r="P20" s="60">
        <f>VLOOKUP($A20,'Return Data'!$B$7:$R$2292,14,0)</f>
        <v>4.8178999999999998</v>
      </c>
      <c r="Q20" s="61">
        <f t="shared" si="7"/>
        <v>11</v>
      </c>
      <c r="R20" s="60">
        <f>VLOOKUP($A20,'Return Data'!$B$7:$R$2292,16,0)</f>
        <v>7.4907000000000004</v>
      </c>
      <c r="S20" s="62">
        <f t="shared" si="6"/>
        <v>5</v>
      </c>
    </row>
    <row r="21" spans="1:19" x14ac:dyDescent="0.3">
      <c r="A21" s="77" t="s">
        <v>1929</v>
      </c>
      <c r="B21" s="59">
        <f>VLOOKUP($A21,'Return Data'!$B$7:$R$2292,3,0)</f>
        <v>44817</v>
      </c>
      <c r="C21" s="60">
        <f>VLOOKUP($A21,'Return Data'!$B$7:$R$2292,4,0)</f>
        <v>23.8566</v>
      </c>
      <c r="D21" s="60">
        <f>VLOOKUP($A21,'Return Data'!$B$7:$R$2292,9,0)</f>
        <v>7.2220000000000004</v>
      </c>
      <c r="E21" s="61">
        <f t="shared" si="0"/>
        <v>6</v>
      </c>
      <c r="F21" s="60">
        <f>VLOOKUP($A21,'Return Data'!$B$7:$R$2292,10,0)</f>
        <v>7.2960000000000003</v>
      </c>
      <c r="G21" s="61">
        <f t="shared" si="1"/>
        <v>9</v>
      </c>
      <c r="H21" s="60">
        <f>VLOOKUP($A21,'Return Data'!$B$7:$R$2292,11,0)</f>
        <v>2.8126000000000002</v>
      </c>
      <c r="I21" s="61">
        <f t="shared" si="2"/>
        <v>12</v>
      </c>
      <c r="J21" s="60">
        <f>VLOOKUP($A21,'Return Data'!$B$7:$R$2292,12,0)</f>
        <v>2.3553999999999999</v>
      </c>
      <c r="K21" s="61">
        <f t="shared" si="3"/>
        <v>12</v>
      </c>
      <c r="L21" s="60">
        <f>VLOOKUP($A21,'Return Data'!$B$7:$R$2292,13,0)</f>
        <v>4.2438000000000002</v>
      </c>
      <c r="M21" s="61">
        <f t="shared" si="4"/>
        <v>9</v>
      </c>
      <c r="N21" s="60">
        <f>VLOOKUP($A21,'Return Data'!$B$7:$R$2292,17,0)</f>
        <v>5.1135999999999999</v>
      </c>
      <c r="O21" s="61">
        <f t="shared" si="5"/>
        <v>13</v>
      </c>
      <c r="P21" s="60">
        <f>VLOOKUP($A21,'Return Data'!$B$7:$R$2292,14,0)</f>
        <v>4.2868000000000004</v>
      </c>
      <c r="Q21" s="61">
        <f t="shared" si="7"/>
        <v>13</v>
      </c>
      <c r="R21" s="60">
        <f>VLOOKUP($A21,'Return Data'!$B$7:$R$2292,16,0)</f>
        <v>6.9503000000000004</v>
      </c>
      <c r="S21" s="62">
        <f t="shared" si="6"/>
        <v>9</v>
      </c>
    </row>
    <row r="22" spans="1:19" x14ac:dyDescent="0.3">
      <c r="A22" s="77" t="s">
        <v>668</v>
      </c>
      <c r="B22" s="59">
        <f>VLOOKUP($A22,'Return Data'!$B$7:$R$2292,3,0)</f>
        <v>44817</v>
      </c>
      <c r="C22" s="60">
        <f>VLOOKUP($A22,'Return Data'!$B$7:$R$2292,4,0)</f>
        <v>28.1051</v>
      </c>
      <c r="D22" s="60">
        <f>VLOOKUP($A22,'Return Data'!$B$7:$R$2292,9,0)</f>
        <v>6.4936999999999996</v>
      </c>
      <c r="E22" s="61">
        <f t="shared" si="0"/>
        <v>9</v>
      </c>
      <c r="F22" s="60">
        <f>VLOOKUP($A22,'Return Data'!$B$7:$R$2292,10,0)</f>
        <v>8.1260999999999992</v>
      </c>
      <c r="G22" s="61">
        <f t="shared" si="1"/>
        <v>6</v>
      </c>
      <c r="H22" s="60">
        <f>VLOOKUP($A22,'Return Data'!$B$7:$R$2292,11,0)</f>
        <v>3.0396999999999998</v>
      </c>
      <c r="I22" s="61">
        <f t="shared" si="2"/>
        <v>11</v>
      </c>
      <c r="J22" s="60">
        <f>VLOOKUP($A22,'Return Data'!$B$7:$R$2292,12,0)</f>
        <v>3.2646000000000002</v>
      </c>
      <c r="K22" s="61">
        <f t="shared" si="3"/>
        <v>9</v>
      </c>
      <c r="L22" s="60">
        <f>VLOOKUP($A22,'Return Data'!$B$7:$R$2292,13,0)</f>
        <v>3.9323999999999999</v>
      </c>
      <c r="M22" s="61">
        <f t="shared" si="4"/>
        <v>10</v>
      </c>
      <c r="N22" s="60">
        <f>VLOOKUP($A22,'Return Data'!$B$7:$R$2292,17,0)</f>
        <v>9.6254000000000008</v>
      </c>
      <c r="O22" s="61">
        <f t="shared" si="5"/>
        <v>6</v>
      </c>
      <c r="P22" s="60">
        <f>VLOOKUP($A22,'Return Data'!$B$7:$R$2292,14,0)</f>
        <v>3.1623999999999999</v>
      </c>
      <c r="Q22" s="61">
        <f t="shared" si="7"/>
        <v>15</v>
      </c>
      <c r="R22" s="60">
        <f>VLOOKUP($A22,'Return Data'!$B$7:$R$2292,16,0)</f>
        <v>6.1482999999999999</v>
      </c>
      <c r="S22" s="62">
        <f t="shared" si="6"/>
        <v>11</v>
      </c>
    </row>
    <row r="23" spans="1:19" x14ac:dyDescent="0.3">
      <c r="A23" s="77" t="s">
        <v>679</v>
      </c>
      <c r="B23" s="59">
        <f>VLOOKUP($A23,'Return Data'!$B$7:$R$2292,3,0)</f>
        <v>44817</v>
      </c>
      <c r="C23" s="60">
        <f>VLOOKUP($A23,'Return Data'!$B$7:$R$2292,4,0)</f>
        <v>36.728400000000001</v>
      </c>
      <c r="D23" s="60">
        <f>VLOOKUP($A23,'Return Data'!$B$7:$R$2292,9,0)</f>
        <v>6.6283000000000003</v>
      </c>
      <c r="E23" s="61">
        <f t="shared" si="0"/>
        <v>8</v>
      </c>
      <c r="F23" s="60">
        <f>VLOOKUP($A23,'Return Data'!$B$7:$R$2292,10,0)</f>
        <v>7.1902999999999997</v>
      </c>
      <c r="G23" s="61">
        <f t="shared" si="1"/>
        <v>10</v>
      </c>
      <c r="H23" s="60">
        <f>VLOOKUP($A23,'Return Data'!$B$7:$R$2292,11,0)</f>
        <v>3.8321000000000001</v>
      </c>
      <c r="I23" s="61">
        <f t="shared" si="2"/>
        <v>6</v>
      </c>
      <c r="J23" s="60">
        <f>VLOOKUP($A23,'Return Data'!$B$7:$R$2292,12,0)</f>
        <v>3.6067</v>
      </c>
      <c r="K23" s="61">
        <f t="shared" si="3"/>
        <v>7</v>
      </c>
      <c r="L23" s="60">
        <f>VLOOKUP($A23,'Return Data'!$B$7:$R$2292,13,0)</f>
        <v>3.6505999999999998</v>
      </c>
      <c r="M23" s="61">
        <f t="shared" si="4"/>
        <v>12</v>
      </c>
      <c r="N23" s="60">
        <f>VLOOKUP($A23,'Return Data'!$B$7:$R$2292,17,0)</f>
        <v>5.5641999999999996</v>
      </c>
      <c r="O23" s="61">
        <f t="shared" si="5"/>
        <v>12</v>
      </c>
      <c r="P23" s="60">
        <f>VLOOKUP($A23,'Return Data'!$B$7:$R$2292,14,0)</f>
        <v>6.3914999999999997</v>
      </c>
      <c r="Q23" s="61">
        <f t="shared" si="7"/>
        <v>5</v>
      </c>
      <c r="R23" s="60">
        <f>VLOOKUP($A23,'Return Data'!$B$7:$R$2292,16,0)</f>
        <v>7.4191000000000003</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44817</v>
      </c>
      <c r="C25" s="60">
        <f>VLOOKUP($A25,'Return Data'!$B$7:$R$2292,4,0)</f>
        <v>14.034700000000001</v>
      </c>
      <c r="D25" s="60">
        <f>VLOOKUP($A25,'Return Data'!$B$7:$R$2292,9,0)</f>
        <v>7.7240000000000002</v>
      </c>
      <c r="E25" s="61">
        <f t="shared" si="0"/>
        <v>4</v>
      </c>
      <c r="F25" s="60">
        <f>VLOOKUP($A25,'Return Data'!$B$7:$R$2292,10,0)</f>
        <v>6.9493</v>
      </c>
      <c r="G25" s="61">
        <f t="shared" si="1"/>
        <v>11</v>
      </c>
      <c r="H25" s="60">
        <f>VLOOKUP($A25,'Return Data'!$B$7:$R$2292,11,0)</f>
        <v>3.2681</v>
      </c>
      <c r="I25" s="61">
        <f t="shared" si="2"/>
        <v>10</v>
      </c>
      <c r="J25" s="60">
        <f>VLOOKUP($A25,'Return Data'!$B$7:$R$2292,12,0)</f>
        <v>3.0981999999999998</v>
      </c>
      <c r="K25" s="61">
        <f t="shared" si="3"/>
        <v>11</v>
      </c>
      <c r="L25" s="60">
        <f>VLOOKUP($A25,'Return Data'!$B$7:$R$2292,13,0)</f>
        <v>19.987500000000001</v>
      </c>
      <c r="M25" s="61">
        <f t="shared" si="4"/>
        <v>2</v>
      </c>
      <c r="N25" s="60">
        <f>VLOOKUP($A25,'Return Data'!$B$7:$R$2292,17,0)</f>
        <v>13.0337</v>
      </c>
      <c r="O25" s="61">
        <f>RANK(N25,N$8:N$25,0)</f>
        <v>2</v>
      </c>
      <c r="P25" s="60">
        <f>VLOOKUP($A25,'Return Data'!$B$7:$R$2292,14,0)</f>
        <v>-3.2176</v>
      </c>
      <c r="Q25" s="61">
        <f>RANK(P25,P$8:P$25,0)</f>
        <v>16</v>
      </c>
      <c r="R25" s="60">
        <f>VLOOKUP($A25,'Return Data'!$B$7:$R$2292,16,0)</f>
        <v>3.5112000000000001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4.7349277777777772</v>
      </c>
      <c r="E27" s="83"/>
      <c r="F27" s="84">
        <f>AVERAGE(F8:F25)</f>
        <v>7.0415722222222215</v>
      </c>
      <c r="G27" s="83"/>
      <c r="H27" s="84">
        <f>AVERAGE(H8:H25)</f>
        <v>11.141744444444447</v>
      </c>
      <c r="I27" s="83"/>
      <c r="J27" s="84">
        <f>AVERAGE(J8:J25)</f>
        <v>9.264005555555558</v>
      </c>
      <c r="K27" s="83"/>
      <c r="L27" s="84">
        <f>AVERAGE(L8:L25)</f>
        <v>10.076922222222221</v>
      </c>
      <c r="M27" s="83"/>
      <c r="N27" s="84">
        <f>AVERAGE(N8:N25)</f>
        <v>8.3102823529411758</v>
      </c>
      <c r="O27" s="83"/>
      <c r="P27" s="84">
        <f>AVERAGE(P8:P25)</f>
        <v>5.6122249999999996</v>
      </c>
      <c r="Q27" s="83"/>
      <c r="R27" s="84">
        <f>AVERAGE(R8:R25)</f>
        <v>3.7838222222222222</v>
      </c>
      <c r="S27" s="85"/>
    </row>
    <row r="28" spans="1:19" x14ac:dyDescent="0.3">
      <c r="A28" s="82" t="s">
        <v>28</v>
      </c>
      <c r="B28" s="83"/>
      <c r="C28" s="83"/>
      <c r="D28" s="84">
        <f>MIN(D8:D25)</f>
        <v>-14.8222</v>
      </c>
      <c r="E28" s="83"/>
      <c r="F28" s="84">
        <f>MIN(F8:F25)</f>
        <v>0</v>
      </c>
      <c r="G28" s="83"/>
      <c r="H28" s="84">
        <f>MIN(H8:H25)</f>
        <v>-115.8683</v>
      </c>
      <c r="I28" s="83"/>
      <c r="J28" s="84">
        <f>MIN(J8:J25)</f>
        <v>-78.655100000000004</v>
      </c>
      <c r="K28" s="83"/>
      <c r="L28" s="84">
        <f>MIN(L8:L25)</f>
        <v>-59.045200000000001</v>
      </c>
      <c r="M28" s="83"/>
      <c r="N28" s="84">
        <f>MIN(N8:N25)</f>
        <v>-35.926000000000002</v>
      </c>
      <c r="O28" s="83"/>
      <c r="P28" s="84">
        <f>MIN(P8:P25)</f>
        <v>-3.2176</v>
      </c>
      <c r="Q28" s="83"/>
      <c r="R28" s="84">
        <f>MIN(R8:R25)</f>
        <v>-34.038400000000003</v>
      </c>
      <c r="S28" s="85"/>
    </row>
    <row r="29" spans="1:19" ht="15" thickBot="1" x14ac:dyDescent="0.35">
      <c r="A29" s="86" t="s">
        <v>29</v>
      </c>
      <c r="B29" s="87"/>
      <c r="C29" s="87"/>
      <c r="D29" s="88">
        <f>MAX(D8:D25)</f>
        <v>9.0779999999999994</v>
      </c>
      <c r="E29" s="87"/>
      <c r="F29" s="88">
        <f>MAX(F8:F25)</f>
        <v>17.6389</v>
      </c>
      <c r="G29" s="87"/>
      <c r="H29" s="88">
        <f>MAX(H8:H25)</f>
        <v>247.21860000000001</v>
      </c>
      <c r="I29" s="87"/>
      <c r="J29" s="88">
        <f>MAX(J8:J25)</f>
        <v>187.3228</v>
      </c>
      <c r="K29" s="87"/>
      <c r="L29" s="88">
        <f>MAX(L8:L25)</f>
        <v>141.50729999999999</v>
      </c>
      <c r="M29" s="87"/>
      <c r="N29" s="88">
        <f>MAX(N8:N25)</f>
        <v>63.299900000000001</v>
      </c>
      <c r="O29" s="87"/>
      <c r="P29" s="88">
        <f>MAX(P8:P25)</f>
        <v>13.335699999999999</v>
      </c>
      <c r="Q29" s="87"/>
      <c r="R29" s="88">
        <f>MAX(R8:R25)</f>
        <v>8.3491999999999997</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44817</v>
      </c>
      <c r="C8" s="60">
        <f>VLOOKUP($A8,'Return Data'!$B$7:$R$2292,4,0)</f>
        <v>92.522199999999998</v>
      </c>
      <c r="D8" s="60">
        <f>VLOOKUP($A8,'Return Data'!$B$7:$R$2292,9,0)</f>
        <v>8.5465</v>
      </c>
      <c r="E8" s="61">
        <f t="shared" ref="E8:E25" si="0">RANK(D8,D$8:D$25,0)</f>
        <v>4</v>
      </c>
      <c r="F8" s="60">
        <f>VLOOKUP($A8,'Return Data'!$B$7:$R$2292,10,0)</f>
        <v>9.1174999999999997</v>
      </c>
      <c r="G8" s="61">
        <f t="shared" ref="G8:G25" si="1">RANK(F8,F$8:F$25,0)</f>
        <v>5</v>
      </c>
      <c r="H8" s="60">
        <f>VLOOKUP($A8,'Return Data'!$B$7:$R$2292,11,0)</f>
        <v>4.2519</v>
      </c>
      <c r="I8" s="61">
        <f t="shared" ref="I8:I25" si="2">RANK(H8,H$8:H$25,0)</f>
        <v>3</v>
      </c>
      <c r="J8" s="60">
        <f>VLOOKUP($A8,'Return Data'!$B$7:$R$2292,12,0)</f>
        <v>3.5339999999999998</v>
      </c>
      <c r="K8" s="61">
        <f t="shared" ref="K8:K25" si="3">RANK(J8,J$8:J$25,0)</f>
        <v>4</v>
      </c>
      <c r="L8" s="60">
        <f>VLOOKUP($A8,'Return Data'!$B$7:$R$2292,13,0)</f>
        <v>3.4437000000000002</v>
      </c>
      <c r="M8" s="61">
        <f t="shared" ref="M8:M25" si="4">RANK(L8,L$8:L$25,0)</f>
        <v>4</v>
      </c>
      <c r="N8" s="60">
        <f>VLOOKUP($A8,'Return Data'!$B$7:$R$2292,17,0)</f>
        <v>4.9832000000000001</v>
      </c>
      <c r="O8" s="61">
        <f t="shared" ref="O8:O25" si="5">RANK(N8,N$8:N$25,0)</f>
        <v>6</v>
      </c>
      <c r="P8" s="60">
        <f>VLOOKUP($A8,'Return Data'!$B$7:$R$2292,14,0)</f>
        <v>6.9772999999999996</v>
      </c>
      <c r="Q8" s="61">
        <f>RANK(P8,P$8:P$25,0)</f>
        <v>2</v>
      </c>
      <c r="R8" s="60">
        <f>VLOOKUP($A8,'Return Data'!$B$7:$R$2292,16,0)</f>
        <v>8.3416999999999994</v>
      </c>
      <c r="S8" s="62">
        <f t="shared" ref="S8:S25" si="6">RANK(R8,R$8:R$25,0)</f>
        <v>2</v>
      </c>
    </row>
    <row r="9" spans="1:19" x14ac:dyDescent="0.3">
      <c r="A9" s="77" t="s">
        <v>604</v>
      </c>
      <c r="B9" s="59">
        <f>VLOOKUP($A9,'Return Data'!$B$7:$R$2292,3,0)</f>
        <v>44817</v>
      </c>
      <c r="C9" s="60">
        <f>VLOOKUP($A9,'Return Data'!$B$7:$R$2292,4,0)</f>
        <v>14.495900000000001</v>
      </c>
      <c r="D9" s="60">
        <f>VLOOKUP($A9,'Return Data'!$B$7:$R$2292,9,0)</f>
        <v>7.5164999999999997</v>
      </c>
      <c r="E9" s="61">
        <f t="shared" si="0"/>
        <v>6</v>
      </c>
      <c r="F9" s="60">
        <f>VLOOKUP($A9,'Return Data'!$B$7:$R$2292,10,0)</f>
        <v>8.6841000000000008</v>
      </c>
      <c r="G9" s="61">
        <f t="shared" si="1"/>
        <v>6</v>
      </c>
      <c r="H9" s="60">
        <f>VLOOKUP($A9,'Return Data'!$B$7:$R$2292,11,0)</f>
        <v>4.3067000000000002</v>
      </c>
      <c r="I9" s="61">
        <f t="shared" si="2"/>
        <v>2</v>
      </c>
      <c r="J9" s="60">
        <f>VLOOKUP($A9,'Return Data'!$B$7:$R$2292,12,0)</f>
        <v>3.8744999999999998</v>
      </c>
      <c r="K9" s="61">
        <f t="shared" si="3"/>
        <v>3</v>
      </c>
      <c r="L9" s="60">
        <f>VLOOKUP($A9,'Return Data'!$B$7:$R$2292,13,0)</f>
        <v>3.8113000000000001</v>
      </c>
      <c r="M9" s="61">
        <f t="shared" si="4"/>
        <v>3</v>
      </c>
      <c r="N9" s="60">
        <f>VLOOKUP($A9,'Return Data'!$B$7:$R$2292,17,0)</f>
        <v>5.1401000000000003</v>
      </c>
      <c r="O9" s="61">
        <f t="shared" si="5"/>
        <v>2</v>
      </c>
      <c r="P9" s="60">
        <f>VLOOKUP($A9,'Return Data'!$B$7:$R$2292,14,0)</f>
        <v>7.3037999999999998</v>
      </c>
      <c r="Q9" s="61">
        <f t="shared" ref="Q9:Q25" si="7">RANK(P9,P$8:P$25,0)</f>
        <v>1</v>
      </c>
      <c r="R9" s="60">
        <f>VLOOKUP($A9,'Return Data'!$B$7:$R$2292,16,0)</f>
        <v>7.4417</v>
      </c>
      <c r="S9" s="62">
        <f t="shared" si="6"/>
        <v>12</v>
      </c>
    </row>
    <row r="10" spans="1:19" x14ac:dyDescent="0.3">
      <c r="A10" s="77" t="s">
        <v>1963</v>
      </c>
      <c r="B10" s="59">
        <f>VLOOKUP($A10,'Return Data'!$B$7:$R$2292,3,0)</f>
        <v>44817</v>
      </c>
      <c r="C10" s="60">
        <f>VLOOKUP($A10,'Return Data'!$B$7:$R$2292,4,0)</f>
        <v>23.4589</v>
      </c>
      <c r="D10" s="60">
        <f>VLOOKUP($A10,'Return Data'!$B$7:$R$2292,9,0)</f>
        <v>5.9874999999999998</v>
      </c>
      <c r="E10" s="61">
        <f t="shared" si="0"/>
        <v>11</v>
      </c>
      <c r="F10" s="60">
        <f>VLOOKUP($A10,'Return Data'!$B$7:$R$2292,10,0)</f>
        <v>6.7877000000000001</v>
      </c>
      <c r="G10" s="61">
        <f t="shared" si="1"/>
        <v>14</v>
      </c>
      <c r="H10" s="60">
        <f>VLOOKUP($A10,'Return Data'!$B$7:$R$2292,11,0)</f>
        <v>0.54690000000000005</v>
      </c>
      <c r="I10" s="61">
        <f t="shared" si="2"/>
        <v>18</v>
      </c>
      <c r="J10" s="60">
        <f>VLOOKUP($A10,'Return Data'!$B$7:$R$2292,12,0)</f>
        <v>0.41930000000000001</v>
      </c>
      <c r="K10" s="61">
        <f t="shared" si="3"/>
        <v>18</v>
      </c>
      <c r="L10" s="60">
        <f>VLOOKUP($A10,'Return Data'!$B$7:$R$2292,13,0)</f>
        <v>1.0885</v>
      </c>
      <c r="M10" s="61">
        <f t="shared" si="4"/>
        <v>18</v>
      </c>
      <c r="N10" s="60">
        <f>VLOOKUP($A10,'Return Data'!$B$7:$R$2292,17,0)</f>
        <v>3.1086</v>
      </c>
      <c r="O10" s="61">
        <f t="shared" si="5"/>
        <v>18</v>
      </c>
      <c r="P10" s="60">
        <f>VLOOKUP($A10,'Return Data'!$B$7:$R$2292,14,0)</f>
        <v>5.2995000000000001</v>
      </c>
      <c r="Q10" s="61">
        <f t="shared" si="7"/>
        <v>18</v>
      </c>
      <c r="R10" s="60">
        <f>VLOOKUP($A10,'Return Data'!$B$7:$R$2292,16,0)</f>
        <v>6.7725</v>
      </c>
      <c r="S10" s="62">
        <f t="shared" si="6"/>
        <v>17</v>
      </c>
    </row>
    <row r="11" spans="1:19" x14ac:dyDescent="0.3">
      <c r="A11" s="77" t="s">
        <v>606</v>
      </c>
      <c r="B11" s="59">
        <f>VLOOKUP($A11,'Return Data'!$B$7:$R$2292,3,0)</f>
        <v>44817</v>
      </c>
      <c r="C11" s="60">
        <f>VLOOKUP($A11,'Return Data'!$B$7:$R$2292,4,0)</f>
        <v>19.081</v>
      </c>
      <c r="D11" s="60">
        <f>VLOOKUP($A11,'Return Data'!$B$7:$R$2292,9,0)</f>
        <v>5.5323000000000002</v>
      </c>
      <c r="E11" s="61">
        <f t="shared" si="0"/>
        <v>16</v>
      </c>
      <c r="F11" s="60">
        <f>VLOOKUP($A11,'Return Data'!$B$7:$R$2292,10,0)</f>
        <v>7.0877999999999997</v>
      </c>
      <c r="G11" s="61">
        <f t="shared" si="1"/>
        <v>13</v>
      </c>
      <c r="H11" s="60">
        <f>VLOOKUP($A11,'Return Data'!$B$7:$R$2292,11,0)</f>
        <v>2.9925000000000002</v>
      </c>
      <c r="I11" s="61">
        <f t="shared" si="2"/>
        <v>11</v>
      </c>
      <c r="J11" s="60">
        <f>VLOOKUP($A11,'Return Data'!$B$7:$R$2292,12,0)</f>
        <v>2.8429000000000002</v>
      </c>
      <c r="K11" s="61">
        <f t="shared" si="3"/>
        <v>11</v>
      </c>
      <c r="L11" s="60">
        <f>VLOOKUP($A11,'Return Data'!$B$7:$R$2292,13,0)</f>
        <v>2.7446000000000002</v>
      </c>
      <c r="M11" s="61">
        <f t="shared" si="4"/>
        <v>12</v>
      </c>
      <c r="N11" s="60">
        <f>VLOOKUP($A11,'Return Data'!$B$7:$R$2292,17,0)</f>
        <v>4.1383999999999999</v>
      </c>
      <c r="O11" s="61">
        <f t="shared" si="5"/>
        <v>14</v>
      </c>
      <c r="P11" s="60">
        <f>VLOOKUP($A11,'Return Data'!$B$7:$R$2292,14,0)</f>
        <v>5.9637000000000002</v>
      </c>
      <c r="Q11" s="61">
        <f t="shared" si="7"/>
        <v>15</v>
      </c>
      <c r="R11" s="60">
        <f>VLOOKUP($A11,'Return Data'!$B$7:$R$2292,16,0)</f>
        <v>7.7996999999999996</v>
      </c>
      <c r="S11" s="62">
        <f t="shared" si="6"/>
        <v>7</v>
      </c>
    </row>
    <row r="12" spans="1:19" x14ac:dyDescent="0.3">
      <c r="A12" s="77" t="s">
        <v>608</v>
      </c>
      <c r="B12" s="59">
        <f>VLOOKUP($A12,'Return Data'!$B$7:$R$2292,3,0)</f>
        <v>44817</v>
      </c>
      <c r="C12" s="60">
        <f>VLOOKUP($A12,'Return Data'!$B$7:$R$2292,4,0)</f>
        <v>13.3193</v>
      </c>
      <c r="D12" s="60">
        <f>VLOOKUP($A12,'Return Data'!$B$7:$R$2292,9,0)</f>
        <v>7.7164000000000001</v>
      </c>
      <c r="E12" s="61">
        <f t="shared" si="0"/>
        <v>5</v>
      </c>
      <c r="F12" s="60">
        <f>VLOOKUP($A12,'Return Data'!$B$7:$R$2292,10,0)</f>
        <v>12.4483</v>
      </c>
      <c r="G12" s="61">
        <f t="shared" si="1"/>
        <v>2</v>
      </c>
      <c r="H12" s="60">
        <f>VLOOKUP($A12,'Return Data'!$B$7:$R$2292,11,0)</f>
        <v>1.3454999999999999</v>
      </c>
      <c r="I12" s="61">
        <f t="shared" si="2"/>
        <v>17</v>
      </c>
      <c r="J12" s="60">
        <f>VLOOKUP($A12,'Return Data'!$B$7:$R$2292,12,0)</f>
        <v>1.6433</v>
      </c>
      <c r="K12" s="61">
        <f t="shared" si="3"/>
        <v>17</v>
      </c>
      <c r="L12" s="60">
        <f>VLOOKUP($A12,'Return Data'!$B$7:$R$2292,13,0)</f>
        <v>2.0886</v>
      </c>
      <c r="M12" s="61">
        <f t="shared" si="4"/>
        <v>17</v>
      </c>
      <c r="N12" s="60">
        <f>VLOOKUP($A12,'Return Data'!$B$7:$R$2292,17,0)</f>
        <v>3.4409999999999998</v>
      </c>
      <c r="O12" s="61">
        <f t="shared" si="5"/>
        <v>17</v>
      </c>
      <c r="P12" s="60">
        <f>VLOOKUP($A12,'Return Data'!$B$7:$R$2292,14,0)</f>
        <v>5.5872999999999999</v>
      </c>
      <c r="Q12" s="61">
        <f t="shared" si="7"/>
        <v>17</v>
      </c>
      <c r="R12" s="60">
        <f>VLOOKUP($A12,'Return Data'!$B$7:$R$2292,16,0)</f>
        <v>7.4077000000000002</v>
      </c>
      <c r="S12" s="62">
        <f t="shared" si="6"/>
        <v>15</v>
      </c>
    </row>
    <row r="13" spans="1:19" x14ac:dyDescent="0.3">
      <c r="A13" s="77" t="s">
        <v>613</v>
      </c>
      <c r="B13" s="59">
        <f>VLOOKUP($A13,'Return Data'!$B$7:$R$2292,3,0)</f>
        <v>44817</v>
      </c>
      <c r="C13" s="60">
        <f>VLOOKUP($A13,'Return Data'!$B$7:$R$2292,4,0)</f>
        <v>86.607699999999994</v>
      </c>
      <c r="D13" s="60">
        <f>VLOOKUP($A13,'Return Data'!$B$7:$R$2292,9,0)</f>
        <v>5.8643000000000001</v>
      </c>
      <c r="E13" s="61">
        <f t="shared" si="0"/>
        <v>12</v>
      </c>
      <c r="F13" s="60">
        <f>VLOOKUP($A13,'Return Data'!$B$7:$R$2292,10,0)</f>
        <v>7.1035000000000004</v>
      </c>
      <c r="G13" s="61">
        <f t="shared" si="1"/>
        <v>12</v>
      </c>
      <c r="H13" s="60">
        <f>VLOOKUP($A13,'Return Data'!$B$7:$R$2292,11,0)</f>
        <v>3.3660000000000001</v>
      </c>
      <c r="I13" s="61">
        <f t="shared" si="2"/>
        <v>9</v>
      </c>
      <c r="J13" s="60">
        <f>VLOOKUP($A13,'Return Data'!$B$7:$R$2292,12,0)</f>
        <v>3.1156999999999999</v>
      </c>
      <c r="K13" s="61">
        <f t="shared" si="3"/>
        <v>7</v>
      </c>
      <c r="L13" s="60">
        <f>VLOOKUP($A13,'Return Data'!$B$7:$R$2292,13,0)</f>
        <v>3.1469999999999998</v>
      </c>
      <c r="M13" s="61">
        <f t="shared" si="4"/>
        <v>7</v>
      </c>
      <c r="N13" s="60">
        <f>VLOOKUP($A13,'Return Data'!$B$7:$R$2292,17,0)</f>
        <v>5.0115999999999996</v>
      </c>
      <c r="O13" s="61">
        <f t="shared" si="5"/>
        <v>5</v>
      </c>
      <c r="P13" s="60">
        <f>VLOOKUP($A13,'Return Data'!$B$7:$R$2292,14,0)</f>
        <v>6.1426999999999996</v>
      </c>
      <c r="Q13" s="61">
        <f t="shared" si="7"/>
        <v>13</v>
      </c>
      <c r="R13" s="60">
        <f>VLOOKUP($A13,'Return Data'!$B$7:$R$2292,16,0)</f>
        <v>8.5931999999999995</v>
      </c>
      <c r="S13" s="62">
        <f t="shared" si="6"/>
        <v>1</v>
      </c>
    </row>
    <row r="14" spans="1:19" x14ac:dyDescent="0.3">
      <c r="A14" s="77" t="s">
        <v>616</v>
      </c>
      <c r="B14" s="59">
        <f>VLOOKUP($A14,'Return Data'!$B$7:$R$2292,3,0)</f>
        <v>44817</v>
      </c>
      <c r="C14" s="60">
        <f>VLOOKUP($A14,'Return Data'!$B$7:$R$2292,4,0)</f>
        <v>26.8184</v>
      </c>
      <c r="D14" s="60">
        <f>VLOOKUP($A14,'Return Data'!$B$7:$R$2292,9,0)</f>
        <v>11.1708</v>
      </c>
      <c r="E14" s="61">
        <f t="shared" si="0"/>
        <v>3</v>
      </c>
      <c r="F14" s="60">
        <f>VLOOKUP($A14,'Return Data'!$B$7:$R$2292,10,0)</f>
        <v>10.6783</v>
      </c>
      <c r="G14" s="61">
        <f t="shared" si="1"/>
        <v>3</v>
      </c>
      <c r="H14" s="60">
        <f>VLOOKUP($A14,'Return Data'!$B$7:$R$2292,11,0)</f>
        <v>3.4784999999999999</v>
      </c>
      <c r="I14" s="61">
        <f t="shared" si="2"/>
        <v>7</v>
      </c>
      <c r="J14" s="60">
        <f>VLOOKUP($A14,'Return Data'!$B$7:$R$2292,12,0)</f>
        <v>2.8180999999999998</v>
      </c>
      <c r="K14" s="61">
        <f t="shared" si="3"/>
        <v>12</v>
      </c>
      <c r="L14" s="60">
        <f>VLOOKUP($A14,'Return Data'!$B$7:$R$2292,13,0)</f>
        <v>3.1124000000000001</v>
      </c>
      <c r="M14" s="61">
        <f t="shared" si="4"/>
        <v>8</v>
      </c>
      <c r="N14" s="60">
        <f>VLOOKUP($A14,'Return Data'!$B$7:$R$2292,17,0)</f>
        <v>4.8353999999999999</v>
      </c>
      <c r="O14" s="61">
        <f t="shared" si="5"/>
        <v>7</v>
      </c>
      <c r="P14" s="60">
        <f>VLOOKUP($A14,'Return Data'!$B$7:$R$2292,14,0)</f>
        <v>6.7549000000000001</v>
      </c>
      <c r="Q14" s="61">
        <f t="shared" si="7"/>
        <v>6</v>
      </c>
      <c r="R14" s="60">
        <f>VLOOKUP($A14,'Return Data'!$B$7:$R$2292,16,0)</f>
        <v>8.2284000000000006</v>
      </c>
      <c r="S14" s="62">
        <f t="shared" si="6"/>
        <v>4</v>
      </c>
    </row>
    <row r="15" spans="1:19" x14ac:dyDescent="0.3">
      <c r="A15" s="77" t="s">
        <v>618</v>
      </c>
      <c r="B15" s="59">
        <f>VLOOKUP($A15,'Return Data'!$B$7:$R$2292,3,0)</f>
        <v>44817</v>
      </c>
      <c r="C15" s="60">
        <f>VLOOKUP($A15,'Return Data'!$B$7:$R$2292,4,0)</f>
        <v>25.144600000000001</v>
      </c>
      <c r="D15" s="60">
        <f>VLOOKUP($A15,'Return Data'!$B$7:$R$2292,9,0)</f>
        <v>11.968500000000001</v>
      </c>
      <c r="E15" s="61">
        <f t="shared" si="0"/>
        <v>2</v>
      </c>
      <c r="F15" s="60">
        <f>VLOOKUP($A15,'Return Data'!$B$7:$R$2292,10,0)</f>
        <v>9.2733000000000008</v>
      </c>
      <c r="G15" s="61">
        <f t="shared" si="1"/>
        <v>4</v>
      </c>
      <c r="H15" s="60">
        <f>VLOOKUP($A15,'Return Data'!$B$7:$R$2292,11,0)</f>
        <v>5.5006000000000004</v>
      </c>
      <c r="I15" s="61">
        <f t="shared" si="2"/>
        <v>1</v>
      </c>
      <c r="J15" s="60">
        <f>VLOOKUP($A15,'Return Data'!$B$7:$R$2292,12,0)</f>
        <v>3.8820000000000001</v>
      </c>
      <c r="K15" s="61">
        <f t="shared" si="3"/>
        <v>2</v>
      </c>
      <c r="L15" s="60">
        <f>VLOOKUP($A15,'Return Data'!$B$7:$R$2292,13,0)</f>
        <v>4.0477999999999996</v>
      </c>
      <c r="M15" s="61">
        <f t="shared" si="4"/>
        <v>1</v>
      </c>
      <c r="N15" s="60">
        <f>VLOOKUP($A15,'Return Data'!$B$7:$R$2292,17,0)</f>
        <v>5.1150000000000002</v>
      </c>
      <c r="O15" s="61">
        <f t="shared" si="5"/>
        <v>3</v>
      </c>
      <c r="P15" s="60">
        <f>VLOOKUP($A15,'Return Data'!$B$7:$R$2292,14,0)</f>
        <v>6.8777999999999997</v>
      </c>
      <c r="Q15" s="61">
        <f t="shared" si="7"/>
        <v>4</v>
      </c>
      <c r="R15" s="60">
        <f>VLOOKUP($A15,'Return Data'!$B$7:$R$2292,16,0)</f>
        <v>8.2965999999999998</v>
      </c>
      <c r="S15" s="62">
        <f t="shared" si="6"/>
        <v>3</v>
      </c>
    </row>
    <row r="16" spans="1:19" x14ac:dyDescent="0.3">
      <c r="A16" s="77" t="s">
        <v>619</v>
      </c>
      <c r="B16" s="59">
        <f>VLOOKUP($A16,'Return Data'!$B$7:$R$2292,3,0)</f>
        <v>44817</v>
      </c>
      <c r="C16" s="60">
        <f>VLOOKUP($A16,'Return Data'!$B$7:$R$2292,4,0)</f>
        <v>16.1143</v>
      </c>
      <c r="D16" s="60">
        <f>VLOOKUP($A16,'Return Data'!$B$7:$R$2292,9,0)</f>
        <v>4.7408999999999999</v>
      </c>
      <c r="E16" s="61">
        <f t="shared" si="0"/>
        <v>18</v>
      </c>
      <c r="F16" s="60">
        <f>VLOOKUP($A16,'Return Data'!$B$7:$R$2292,10,0)</f>
        <v>7.1406000000000001</v>
      </c>
      <c r="G16" s="61">
        <f t="shared" si="1"/>
        <v>11</v>
      </c>
      <c r="H16" s="60">
        <f>VLOOKUP($A16,'Return Data'!$B$7:$R$2292,11,0)</f>
        <v>1.8984000000000001</v>
      </c>
      <c r="I16" s="61">
        <f t="shared" si="2"/>
        <v>15</v>
      </c>
      <c r="J16" s="60">
        <f>VLOOKUP($A16,'Return Data'!$B$7:$R$2292,12,0)</f>
        <v>1.9527000000000001</v>
      </c>
      <c r="K16" s="61">
        <f t="shared" si="3"/>
        <v>15</v>
      </c>
      <c r="L16" s="60">
        <f>VLOOKUP($A16,'Return Data'!$B$7:$R$2292,13,0)</f>
        <v>2.1030000000000002</v>
      </c>
      <c r="M16" s="61">
        <f t="shared" si="4"/>
        <v>16</v>
      </c>
      <c r="N16" s="60">
        <f>VLOOKUP($A16,'Return Data'!$B$7:$R$2292,17,0)</f>
        <v>4.3463000000000003</v>
      </c>
      <c r="O16" s="61">
        <f t="shared" si="5"/>
        <v>11</v>
      </c>
      <c r="P16" s="60">
        <f>VLOOKUP($A16,'Return Data'!$B$7:$R$2292,14,0)</f>
        <v>6.3914999999999997</v>
      </c>
      <c r="Q16" s="61">
        <f t="shared" si="7"/>
        <v>10</v>
      </c>
      <c r="R16" s="60">
        <f>VLOOKUP($A16,'Return Data'!$B$7:$R$2292,16,0)</f>
        <v>7.4107000000000003</v>
      </c>
      <c r="S16" s="62">
        <f t="shared" si="6"/>
        <v>13</v>
      </c>
    </row>
    <row r="17" spans="1:19" x14ac:dyDescent="0.3">
      <c r="A17" s="77" t="s">
        <v>622</v>
      </c>
      <c r="B17" s="59">
        <f>VLOOKUP($A17,'Return Data'!$B$7:$R$2292,3,0)</f>
        <v>44817</v>
      </c>
      <c r="C17" s="60">
        <f>VLOOKUP($A17,'Return Data'!$B$7:$R$2292,4,0)</f>
        <v>2756.1833999999999</v>
      </c>
      <c r="D17" s="60">
        <f>VLOOKUP($A17,'Return Data'!$B$7:$R$2292,9,0)</f>
        <v>5.5560999999999998</v>
      </c>
      <c r="E17" s="61">
        <f t="shared" si="0"/>
        <v>15</v>
      </c>
      <c r="F17" s="60">
        <f>VLOOKUP($A17,'Return Data'!$B$7:$R$2292,10,0)</f>
        <v>7.2206999999999999</v>
      </c>
      <c r="G17" s="61">
        <f t="shared" si="1"/>
        <v>9</v>
      </c>
      <c r="H17" s="60">
        <f>VLOOKUP($A17,'Return Data'!$B$7:$R$2292,11,0)</f>
        <v>2.5097</v>
      </c>
      <c r="I17" s="61">
        <f t="shared" si="2"/>
        <v>14</v>
      </c>
      <c r="J17" s="60">
        <f>VLOOKUP($A17,'Return Data'!$B$7:$R$2292,12,0)</f>
        <v>2.3837999999999999</v>
      </c>
      <c r="K17" s="61">
        <f t="shared" si="3"/>
        <v>13</v>
      </c>
      <c r="L17" s="60">
        <f>VLOOKUP($A17,'Return Data'!$B$7:$R$2292,13,0)</f>
        <v>2.4285999999999999</v>
      </c>
      <c r="M17" s="61">
        <f t="shared" si="4"/>
        <v>14</v>
      </c>
      <c r="N17" s="60">
        <f>VLOOKUP($A17,'Return Data'!$B$7:$R$2292,17,0)</f>
        <v>4.1117999999999997</v>
      </c>
      <c r="O17" s="61">
        <f t="shared" si="5"/>
        <v>15</v>
      </c>
      <c r="P17" s="60">
        <f>VLOOKUP($A17,'Return Data'!$B$7:$R$2292,14,0)</f>
        <v>6.1246</v>
      </c>
      <c r="Q17" s="61">
        <f t="shared" si="7"/>
        <v>14</v>
      </c>
      <c r="R17" s="60">
        <f>VLOOKUP($A17,'Return Data'!$B$7:$R$2292,16,0)</f>
        <v>7.4085000000000001</v>
      </c>
      <c r="S17" s="62">
        <f t="shared" si="6"/>
        <v>14</v>
      </c>
    </row>
    <row r="18" spans="1:19" x14ac:dyDescent="0.3">
      <c r="A18" s="77" t="s">
        <v>624</v>
      </c>
      <c r="B18" s="59">
        <f>VLOOKUP($A18,'Return Data'!$B$7:$R$2292,3,0)</f>
        <v>44817</v>
      </c>
      <c r="C18" s="60">
        <f>VLOOKUP($A18,'Return Data'!$B$7:$R$2292,4,0)</f>
        <v>3177.9148</v>
      </c>
      <c r="D18" s="60">
        <f>VLOOKUP($A18,'Return Data'!$B$7:$R$2292,9,0)</f>
        <v>7.4374000000000002</v>
      </c>
      <c r="E18" s="61">
        <f t="shared" si="0"/>
        <v>8</v>
      </c>
      <c r="F18" s="60">
        <f>VLOOKUP($A18,'Return Data'!$B$7:$R$2292,10,0)</f>
        <v>7.9515000000000002</v>
      </c>
      <c r="G18" s="61">
        <f t="shared" si="1"/>
        <v>8</v>
      </c>
      <c r="H18" s="60">
        <f>VLOOKUP($A18,'Return Data'!$B$7:$R$2292,11,0)</f>
        <v>3.8805000000000001</v>
      </c>
      <c r="I18" s="61">
        <f t="shared" si="2"/>
        <v>5</v>
      </c>
      <c r="J18" s="60">
        <f>VLOOKUP($A18,'Return Data'!$B$7:$R$2292,12,0)</f>
        <v>3.3047</v>
      </c>
      <c r="K18" s="61">
        <f t="shared" si="3"/>
        <v>6</v>
      </c>
      <c r="L18" s="60">
        <f>VLOOKUP($A18,'Return Data'!$B$7:$R$2292,13,0)</f>
        <v>3.3853</v>
      </c>
      <c r="M18" s="61">
        <f t="shared" si="4"/>
        <v>6</v>
      </c>
      <c r="N18" s="60">
        <f>VLOOKUP($A18,'Return Data'!$B$7:$R$2292,17,0)</f>
        <v>4.6977000000000002</v>
      </c>
      <c r="O18" s="61">
        <f t="shared" si="5"/>
        <v>8</v>
      </c>
      <c r="P18" s="60">
        <f>VLOOKUP($A18,'Return Data'!$B$7:$R$2292,14,0)</f>
        <v>6.2713000000000001</v>
      </c>
      <c r="Q18" s="61">
        <f t="shared" si="7"/>
        <v>11</v>
      </c>
      <c r="R18" s="60">
        <f>VLOOKUP($A18,'Return Data'!$B$7:$R$2292,16,0)</f>
        <v>8.1135000000000002</v>
      </c>
      <c r="S18" s="62">
        <f t="shared" si="6"/>
        <v>5</v>
      </c>
    </row>
    <row r="19" spans="1:19" x14ac:dyDescent="0.3">
      <c r="A19" s="77" t="s">
        <v>625</v>
      </c>
      <c r="B19" s="59">
        <f>VLOOKUP($A19,'Return Data'!$B$7:$R$2292,3,0)</f>
        <v>44817</v>
      </c>
      <c r="C19" s="60">
        <f>VLOOKUP($A19,'Return Data'!$B$7:$R$2292,4,0)</f>
        <v>63.465899999999998</v>
      </c>
      <c r="D19" s="60">
        <f>VLOOKUP($A19,'Return Data'!$B$7:$R$2292,9,0)</f>
        <v>13.9975</v>
      </c>
      <c r="E19" s="61">
        <f t="shared" si="0"/>
        <v>1</v>
      </c>
      <c r="F19" s="60">
        <f>VLOOKUP($A19,'Return Data'!$B$7:$R$2292,10,0)</f>
        <v>15.204000000000001</v>
      </c>
      <c r="G19" s="61">
        <f t="shared" si="1"/>
        <v>1</v>
      </c>
      <c r="H19" s="60">
        <f>VLOOKUP($A19,'Return Data'!$B$7:$R$2292,11,0)</f>
        <v>2.9903</v>
      </c>
      <c r="I19" s="61">
        <f t="shared" si="2"/>
        <v>12</v>
      </c>
      <c r="J19" s="60">
        <f>VLOOKUP($A19,'Return Data'!$B$7:$R$2292,12,0)</f>
        <v>1.7766</v>
      </c>
      <c r="K19" s="61">
        <f t="shared" si="3"/>
        <v>16</v>
      </c>
      <c r="L19" s="60">
        <f>VLOOKUP($A19,'Return Data'!$B$7:$R$2292,13,0)</f>
        <v>2.6640999999999999</v>
      </c>
      <c r="M19" s="61">
        <f t="shared" si="4"/>
        <v>13</v>
      </c>
      <c r="N19" s="60">
        <f>VLOOKUP($A19,'Return Data'!$B$7:$R$2292,17,0)</f>
        <v>4.3170999999999999</v>
      </c>
      <c r="O19" s="61">
        <f t="shared" si="5"/>
        <v>12</v>
      </c>
      <c r="P19" s="60">
        <f>VLOOKUP($A19,'Return Data'!$B$7:$R$2292,14,0)</f>
        <v>6.8971999999999998</v>
      </c>
      <c r="Q19" s="61">
        <f t="shared" si="7"/>
        <v>3</v>
      </c>
      <c r="R19" s="60">
        <f>VLOOKUP($A19,'Return Data'!$B$7:$R$2292,16,0)</f>
        <v>7.7807000000000004</v>
      </c>
      <c r="S19" s="62">
        <f t="shared" si="6"/>
        <v>8</v>
      </c>
    </row>
    <row r="20" spans="1:19" x14ac:dyDescent="0.3">
      <c r="A20" t="s">
        <v>1648</v>
      </c>
      <c r="B20" s="59">
        <f>VLOOKUP($A20,'Return Data'!$B$7:$R$2292,3,0)</f>
        <v>44817</v>
      </c>
      <c r="C20" s="60">
        <f>VLOOKUP($A20,'Return Data'!$B$7:$R$2292,4,0)</f>
        <v>50.371899999999997</v>
      </c>
      <c r="D20" s="60">
        <f>VLOOKUP($A20,'Return Data'!$B$7:$R$2292,9,0)</f>
        <v>7.5057999999999998</v>
      </c>
      <c r="E20" s="61">
        <f t="shared" si="0"/>
        <v>7</v>
      </c>
      <c r="F20" s="60">
        <f>VLOOKUP($A20,'Return Data'!$B$7:$R$2292,10,0)</f>
        <v>8.4321000000000002</v>
      </c>
      <c r="G20" s="61">
        <f t="shared" si="1"/>
        <v>7</v>
      </c>
      <c r="H20" s="60">
        <f>VLOOKUP($A20,'Return Data'!$B$7:$R$2292,11,0)</f>
        <v>4.0914999999999999</v>
      </c>
      <c r="I20" s="61">
        <f t="shared" si="2"/>
        <v>4</v>
      </c>
      <c r="J20" s="60">
        <f>VLOOKUP($A20,'Return Data'!$B$7:$R$2292,12,0)</f>
        <v>4.0117000000000003</v>
      </c>
      <c r="K20" s="61">
        <f t="shared" si="3"/>
        <v>1</v>
      </c>
      <c r="L20" s="60">
        <f>VLOOKUP($A20,'Return Data'!$B$7:$R$2292,13,0)</f>
        <v>3.9558</v>
      </c>
      <c r="M20" s="61">
        <f t="shared" si="4"/>
        <v>2</v>
      </c>
      <c r="N20" s="60">
        <f>VLOOKUP($A20,'Return Data'!$B$7:$R$2292,17,0)</f>
        <v>5.5153999999999996</v>
      </c>
      <c r="O20" s="61">
        <f t="shared" si="5"/>
        <v>1</v>
      </c>
      <c r="P20" s="60">
        <f>VLOOKUP($A20,'Return Data'!$B$7:$R$2292,14,0)</f>
        <v>6.5823999999999998</v>
      </c>
      <c r="Q20" s="61">
        <f t="shared" si="7"/>
        <v>8</v>
      </c>
      <c r="R20" s="60">
        <f>VLOOKUP($A20,'Return Data'!$B$7:$R$2292,16,0)</f>
        <v>7.9981</v>
      </c>
      <c r="S20" s="62">
        <f t="shared" si="6"/>
        <v>6</v>
      </c>
    </row>
    <row r="21" spans="1:19" x14ac:dyDescent="0.3">
      <c r="A21" s="77" t="s">
        <v>1940</v>
      </c>
      <c r="B21" s="59">
        <f>VLOOKUP($A21,'Return Data'!$B$7:$R$2292,3,0)</f>
        <v>44817</v>
      </c>
      <c r="C21" s="60">
        <f>VLOOKUP($A21,'Return Data'!$B$7:$R$2292,4,0)</f>
        <v>38.961799999999997</v>
      </c>
      <c r="D21" s="60">
        <f>VLOOKUP($A21,'Return Data'!$B$7:$R$2292,9,0)</f>
        <v>5.4802</v>
      </c>
      <c r="E21" s="61">
        <f t="shared" si="0"/>
        <v>17</v>
      </c>
      <c r="F21" s="60">
        <f>VLOOKUP($A21,'Return Data'!$B$7:$R$2292,10,0)</f>
        <v>6.6173999999999999</v>
      </c>
      <c r="G21" s="61">
        <f t="shared" si="1"/>
        <v>15</v>
      </c>
      <c r="H21" s="60">
        <f>VLOOKUP($A21,'Return Data'!$B$7:$R$2292,11,0)</f>
        <v>3.8285999999999998</v>
      </c>
      <c r="I21" s="61">
        <f t="shared" si="2"/>
        <v>6</v>
      </c>
      <c r="J21" s="60">
        <f>VLOOKUP($A21,'Return Data'!$B$7:$R$2292,12,0)</f>
        <v>3.5221</v>
      </c>
      <c r="K21" s="61">
        <f t="shared" si="3"/>
        <v>5</v>
      </c>
      <c r="L21" s="60">
        <f>VLOOKUP($A21,'Return Data'!$B$7:$R$2292,13,0)</f>
        <v>3.4108999999999998</v>
      </c>
      <c r="M21" s="61">
        <f t="shared" si="4"/>
        <v>5</v>
      </c>
      <c r="N21" s="60">
        <f>VLOOKUP($A21,'Return Data'!$B$7:$R$2292,17,0)</f>
        <v>5.0697999999999999</v>
      </c>
      <c r="O21" s="61">
        <f t="shared" si="5"/>
        <v>4</v>
      </c>
      <c r="P21" s="60">
        <f>VLOOKUP($A21,'Return Data'!$B$7:$R$2292,14,0)</f>
        <v>6.6326000000000001</v>
      </c>
      <c r="Q21" s="61">
        <f t="shared" si="7"/>
        <v>7</v>
      </c>
      <c r="R21" s="60">
        <f>VLOOKUP($A21,'Return Data'!$B$7:$R$2292,16,0)</f>
        <v>7.6105</v>
      </c>
      <c r="S21" s="62">
        <f t="shared" si="6"/>
        <v>11</v>
      </c>
    </row>
    <row r="22" spans="1:19" x14ac:dyDescent="0.3">
      <c r="A22" s="77" t="s">
        <v>627</v>
      </c>
      <c r="B22" s="59">
        <f>VLOOKUP($A22,'Return Data'!$B$7:$R$2292,3,0)</f>
        <v>44817</v>
      </c>
      <c r="C22" s="60">
        <f>VLOOKUP($A22,'Return Data'!$B$7:$R$2292,4,0)</f>
        <v>12.9114</v>
      </c>
      <c r="D22" s="60">
        <f>VLOOKUP($A22,'Return Data'!$B$7:$R$2292,9,0)</f>
        <v>6.048</v>
      </c>
      <c r="E22" s="61">
        <f t="shared" si="0"/>
        <v>10</v>
      </c>
      <c r="F22" s="60">
        <f>VLOOKUP($A22,'Return Data'!$B$7:$R$2292,10,0)</f>
        <v>6.6071999999999997</v>
      </c>
      <c r="G22" s="61">
        <f t="shared" si="1"/>
        <v>16</v>
      </c>
      <c r="H22" s="60">
        <f>VLOOKUP($A22,'Return Data'!$B$7:$R$2292,11,0)</f>
        <v>2.9121000000000001</v>
      </c>
      <c r="I22" s="61">
        <f t="shared" si="2"/>
        <v>13</v>
      </c>
      <c r="J22" s="60">
        <f>VLOOKUP($A22,'Return Data'!$B$7:$R$2292,12,0)</f>
        <v>2.8635000000000002</v>
      </c>
      <c r="K22" s="61">
        <f t="shared" si="3"/>
        <v>10</v>
      </c>
      <c r="L22" s="60">
        <f>VLOOKUP($A22,'Return Data'!$B$7:$R$2292,13,0)</f>
        <v>2.8452999999999999</v>
      </c>
      <c r="M22" s="61">
        <f t="shared" si="4"/>
        <v>11</v>
      </c>
      <c r="N22" s="60">
        <f>VLOOKUP($A22,'Return Data'!$B$7:$R$2292,17,0)</f>
        <v>4.2496999999999998</v>
      </c>
      <c r="O22" s="61">
        <f t="shared" si="5"/>
        <v>13</v>
      </c>
      <c r="P22" s="60">
        <f>VLOOKUP($A22,'Return Data'!$B$7:$R$2292,14,0)</f>
        <v>6.2366000000000001</v>
      </c>
      <c r="Q22" s="61">
        <f t="shared" si="7"/>
        <v>12</v>
      </c>
      <c r="R22" s="60">
        <f>VLOOKUP($A22,'Return Data'!$B$7:$R$2292,16,0)</f>
        <v>7.3212999999999999</v>
      </c>
      <c r="S22" s="62">
        <f t="shared" si="6"/>
        <v>16</v>
      </c>
    </row>
    <row r="23" spans="1:19" x14ac:dyDescent="0.3">
      <c r="A23" s="77" t="s">
        <v>630</v>
      </c>
      <c r="B23" s="59">
        <f>VLOOKUP($A23,'Return Data'!$B$7:$R$2292,3,0)</f>
        <v>44817</v>
      </c>
      <c r="C23" s="60">
        <f>VLOOKUP($A23,'Return Data'!$B$7:$R$2292,4,0)</f>
        <v>33.869900000000001</v>
      </c>
      <c r="D23" s="60">
        <f>VLOOKUP($A23,'Return Data'!$B$7:$R$2292,9,0)</f>
        <v>5.6859000000000002</v>
      </c>
      <c r="E23" s="61">
        <f t="shared" si="0"/>
        <v>13</v>
      </c>
      <c r="F23" s="60">
        <f>VLOOKUP($A23,'Return Data'!$B$7:$R$2292,10,0)</f>
        <v>5.8045999999999998</v>
      </c>
      <c r="G23" s="61">
        <f t="shared" si="1"/>
        <v>18</v>
      </c>
      <c r="H23" s="60">
        <f>VLOOKUP($A23,'Return Data'!$B$7:$R$2292,11,0)</f>
        <v>3.2111000000000001</v>
      </c>
      <c r="I23" s="61">
        <f t="shared" si="2"/>
        <v>10</v>
      </c>
      <c r="J23" s="60">
        <f>VLOOKUP($A23,'Return Data'!$B$7:$R$2292,12,0)</f>
        <v>3.0828000000000002</v>
      </c>
      <c r="K23" s="61">
        <f t="shared" si="3"/>
        <v>9</v>
      </c>
      <c r="L23" s="60">
        <f>VLOOKUP($A23,'Return Data'!$B$7:$R$2292,13,0)</f>
        <v>2.8719999999999999</v>
      </c>
      <c r="M23" s="61">
        <f t="shared" si="4"/>
        <v>10</v>
      </c>
      <c r="N23" s="60">
        <f>VLOOKUP($A23,'Return Data'!$B$7:$R$2292,17,0)</f>
        <v>4.3945999999999996</v>
      </c>
      <c r="O23" s="61">
        <f t="shared" si="5"/>
        <v>10</v>
      </c>
      <c r="P23" s="60">
        <f>VLOOKUP($A23,'Return Data'!$B$7:$R$2292,14,0)</f>
        <v>6.5308000000000002</v>
      </c>
      <c r="Q23" s="61">
        <f t="shared" si="7"/>
        <v>9</v>
      </c>
      <c r="R23" s="60">
        <f>VLOOKUP($A23,'Return Data'!$B$7:$R$2292,16,0)</f>
        <v>7.6509999999999998</v>
      </c>
      <c r="S23" s="62">
        <f t="shared" si="6"/>
        <v>10</v>
      </c>
    </row>
    <row r="24" spans="1:19" x14ac:dyDescent="0.3">
      <c r="A24" s="77" t="s">
        <v>633</v>
      </c>
      <c r="B24" s="59">
        <f>VLOOKUP($A24,'Return Data'!$B$7:$R$2292,3,0)</f>
        <v>44817</v>
      </c>
      <c r="C24" s="60">
        <f>VLOOKUP($A24,'Return Data'!$B$7:$R$2292,4,0)</f>
        <v>12.731199999999999</v>
      </c>
      <c r="D24" s="60">
        <f>VLOOKUP($A24,'Return Data'!$B$7:$R$2292,9,0)</f>
        <v>5.6</v>
      </c>
      <c r="E24" s="61">
        <f t="shared" si="0"/>
        <v>14</v>
      </c>
      <c r="F24" s="60">
        <f>VLOOKUP($A24,'Return Data'!$B$7:$R$2292,10,0)</f>
        <v>6.4897</v>
      </c>
      <c r="G24" s="61">
        <f t="shared" si="1"/>
        <v>17</v>
      </c>
      <c r="H24" s="60">
        <f>VLOOKUP($A24,'Return Data'!$B$7:$R$2292,11,0)</f>
        <v>1.8577999999999999</v>
      </c>
      <c r="I24" s="61">
        <f t="shared" si="2"/>
        <v>16</v>
      </c>
      <c r="J24" s="60">
        <f>VLOOKUP($A24,'Return Data'!$B$7:$R$2292,12,0)</f>
        <v>1.9901</v>
      </c>
      <c r="K24" s="61">
        <f t="shared" si="3"/>
        <v>14</v>
      </c>
      <c r="L24" s="60">
        <f>VLOOKUP($A24,'Return Data'!$B$7:$R$2292,13,0)</f>
        <v>2.1429999999999998</v>
      </c>
      <c r="M24" s="61">
        <f t="shared" si="4"/>
        <v>15</v>
      </c>
      <c r="N24" s="60">
        <f>VLOOKUP($A24,'Return Data'!$B$7:$R$2292,17,0)</f>
        <v>3.8477999999999999</v>
      </c>
      <c r="O24" s="61">
        <f t="shared" si="5"/>
        <v>16</v>
      </c>
      <c r="P24" s="60">
        <f>VLOOKUP($A24,'Return Data'!$B$7:$R$2292,14,0)</f>
        <v>5.9454000000000002</v>
      </c>
      <c r="Q24" s="61">
        <f t="shared" si="7"/>
        <v>16</v>
      </c>
      <c r="R24" s="60">
        <f>VLOOKUP($A24,'Return Data'!$B$7:$R$2292,16,0)</f>
        <v>5.7667999999999999</v>
      </c>
      <c r="S24" s="62">
        <f t="shared" si="6"/>
        <v>18</v>
      </c>
    </row>
    <row r="25" spans="1:19" x14ac:dyDescent="0.3">
      <c r="A25" s="77" t="s">
        <v>635</v>
      </c>
      <c r="B25" s="59">
        <f>VLOOKUP($A25,'Return Data'!$B$7:$R$2292,3,0)</f>
        <v>44817</v>
      </c>
      <c r="C25" s="60">
        <f>VLOOKUP($A25,'Return Data'!$B$7:$R$2292,4,0)</f>
        <v>13.5749</v>
      </c>
      <c r="D25" s="60">
        <f>VLOOKUP($A25,'Return Data'!$B$7:$R$2292,9,0)</f>
        <v>6.3029000000000002</v>
      </c>
      <c r="E25" s="61">
        <f t="shared" si="0"/>
        <v>9</v>
      </c>
      <c r="F25" s="60">
        <f>VLOOKUP($A25,'Return Data'!$B$7:$R$2292,10,0)</f>
        <v>7.1464999999999996</v>
      </c>
      <c r="G25" s="61">
        <f t="shared" si="1"/>
        <v>10</v>
      </c>
      <c r="H25" s="60">
        <f>VLOOKUP($A25,'Return Data'!$B$7:$R$2292,11,0)</f>
        <v>3.4224999999999999</v>
      </c>
      <c r="I25" s="61">
        <f t="shared" si="2"/>
        <v>8</v>
      </c>
      <c r="J25" s="60">
        <f>VLOOKUP($A25,'Return Data'!$B$7:$R$2292,12,0)</f>
        <v>3.1070000000000002</v>
      </c>
      <c r="K25" s="61">
        <f t="shared" si="3"/>
        <v>8</v>
      </c>
      <c r="L25" s="60">
        <f>VLOOKUP($A25,'Return Data'!$B$7:$R$2292,13,0)</f>
        <v>3.0228000000000002</v>
      </c>
      <c r="M25" s="61">
        <f t="shared" si="4"/>
        <v>9</v>
      </c>
      <c r="N25" s="60">
        <f>VLOOKUP($A25,'Return Data'!$B$7:$R$2292,17,0)</f>
        <v>4.4709000000000003</v>
      </c>
      <c r="O25" s="61">
        <f t="shared" si="5"/>
        <v>9</v>
      </c>
      <c r="P25" s="60">
        <f>VLOOKUP($A25,'Return Data'!$B$7:$R$2292,14,0)</f>
        <v>6.7643000000000004</v>
      </c>
      <c r="Q25" s="61">
        <f t="shared" si="7"/>
        <v>5</v>
      </c>
      <c r="R25" s="60">
        <f>VLOOKUP($A25,'Return Data'!$B$7:$R$2292,16,0)</f>
        <v>7.7367999999999997</v>
      </c>
      <c r="S25" s="62">
        <f t="shared" si="6"/>
        <v>9</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7.3698611111111108</v>
      </c>
      <c r="E27" s="83"/>
      <c r="F27" s="84">
        <f>AVERAGE(F8:F25)</f>
        <v>8.3219333333333321</v>
      </c>
      <c r="G27" s="83"/>
      <c r="H27" s="84">
        <f>AVERAGE(H8:H25)</f>
        <v>3.1328388888888887</v>
      </c>
      <c r="I27" s="83"/>
      <c r="J27" s="84">
        <f>AVERAGE(J8:J25)</f>
        <v>2.7847111111111111</v>
      </c>
      <c r="K27" s="83"/>
      <c r="L27" s="84">
        <f>AVERAGE(L8:L25)</f>
        <v>2.9063722222222221</v>
      </c>
      <c r="M27" s="83"/>
      <c r="N27" s="84">
        <f>AVERAGE(N8:N25)</f>
        <v>4.4885777777777784</v>
      </c>
      <c r="O27" s="83"/>
      <c r="P27" s="84">
        <f>AVERAGE(P8:P25)</f>
        <v>6.4046500000000002</v>
      </c>
      <c r="Q27" s="83"/>
      <c r="R27" s="84">
        <f>AVERAGE(R8:R25)</f>
        <v>7.6488555555555529</v>
      </c>
      <c r="S27" s="85"/>
    </row>
    <row r="28" spans="1:19" x14ac:dyDescent="0.3">
      <c r="A28" s="82" t="s">
        <v>28</v>
      </c>
      <c r="B28" s="83"/>
      <c r="C28" s="83"/>
      <c r="D28" s="84">
        <f>MIN(D8:D25)</f>
        <v>4.7408999999999999</v>
      </c>
      <c r="E28" s="83"/>
      <c r="F28" s="84">
        <f>MIN(F8:F25)</f>
        <v>5.8045999999999998</v>
      </c>
      <c r="G28" s="83"/>
      <c r="H28" s="84">
        <f>MIN(H8:H25)</f>
        <v>0.54690000000000005</v>
      </c>
      <c r="I28" s="83"/>
      <c r="J28" s="84">
        <f>MIN(J8:J25)</f>
        <v>0.41930000000000001</v>
      </c>
      <c r="K28" s="83"/>
      <c r="L28" s="84">
        <f>MIN(L8:L25)</f>
        <v>1.0885</v>
      </c>
      <c r="M28" s="83"/>
      <c r="N28" s="84">
        <f>MIN(N8:N25)</f>
        <v>3.1086</v>
      </c>
      <c r="O28" s="83"/>
      <c r="P28" s="84">
        <f>MIN(P8:P25)</f>
        <v>5.2995000000000001</v>
      </c>
      <c r="Q28" s="83"/>
      <c r="R28" s="84">
        <f>MIN(R8:R25)</f>
        <v>5.7667999999999999</v>
      </c>
      <c r="S28" s="85"/>
    </row>
    <row r="29" spans="1:19" ht="15" thickBot="1" x14ac:dyDescent="0.35">
      <c r="A29" s="86" t="s">
        <v>29</v>
      </c>
      <c r="B29" s="87"/>
      <c r="C29" s="87"/>
      <c r="D29" s="88">
        <f>MAX(D8:D25)</f>
        <v>13.9975</v>
      </c>
      <c r="E29" s="87"/>
      <c r="F29" s="88">
        <f>MAX(F8:F25)</f>
        <v>15.204000000000001</v>
      </c>
      <c r="G29" s="87"/>
      <c r="H29" s="88">
        <f>MAX(H8:H25)</f>
        <v>5.5006000000000004</v>
      </c>
      <c r="I29" s="87"/>
      <c r="J29" s="88">
        <f>MAX(J8:J25)</f>
        <v>4.0117000000000003</v>
      </c>
      <c r="K29" s="87"/>
      <c r="L29" s="88">
        <f>MAX(L8:L25)</f>
        <v>4.0477999999999996</v>
      </c>
      <c r="M29" s="87"/>
      <c r="N29" s="88">
        <f>MAX(N8:N25)</f>
        <v>5.5153999999999996</v>
      </c>
      <c r="O29" s="87"/>
      <c r="P29" s="88">
        <f>MAX(P8:P25)</f>
        <v>7.3037999999999998</v>
      </c>
      <c r="Q29" s="87"/>
      <c r="R29" s="88">
        <f>MAX(R8:R25)</f>
        <v>8.5931999999999995</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44817</v>
      </c>
      <c r="C8" s="60">
        <f>VLOOKUP($A8,'Return Data'!$B$7:$R$2292,4,0)</f>
        <v>91.424999999999997</v>
      </c>
      <c r="D8" s="60">
        <f>VLOOKUP($A8,'Return Data'!$B$7:$R$2292,9,0)</f>
        <v>8.3840000000000003</v>
      </c>
      <c r="E8" s="61">
        <f t="shared" ref="E8:E25" si="0">RANK(D8,D$8:D$25,0)</f>
        <v>4</v>
      </c>
      <c r="F8" s="60">
        <f>VLOOKUP($A8,'Return Data'!$B$7:$R$2292,10,0)</f>
        <v>8.9534000000000002</v>
      </c>
      <c r="G8" s="61">
        <f t="shared" ref="G8:G25" si="1">RANK(F8,F$8:F$25,0)</f>
        <v>5</v>
      </c>
      <c r="H8" s="60">
        <f>VLOOKUP($A8,'Return Data'!$B$7:$R$2292,11,0)</f>
        <v>4.0877999999999997</v>
      </c>
      <c r="I8" s="61">
        <f t="shared" ref="I8:I25" si="2">RANK(H8,H$8:H$25,0)</f>
        <v>2</v>
      </c>
      <c r="J8" s="60">
        <f>VLOOKUP($A8,'Return Data'!$B$7:$R$2292,12,0)</f>
        <v>3.3694000000000002</v>
      </c>
      <c r="K8" s="61">
        <f t="shared" ref="K8:K25" si="3">RANK(J8,J$8:J$25,0)</f>
        <v>3</v>
      </c>
      <c r="L8" s="60">
        <f>VLOOKUP($A8,'Return Data'!$B$7:$R$2292,13,0)</f>
        <v>3.2780999999999998</v>
      </c>
      <c r="M8" s="61">
        <f t="shared" ref="M8:M25" si="4">RANK(L8,L$8:L$25,0)</f>
        <v>3</v>
      </c>
      <c r="N8" s="60">
        <f>VLOOKUP($A8,'Return Data'!$B$7:$R$2292,17,0)</f>
        <v>4.8171999999999997</v>
      </c>
      <c r="O8" s="61">
        <f>RANK(N8,N$8:N$25,0)</f>
        <v>2</v>
      </c>
      <c r="P8" s="60">
        <f>VLOOKUP($A8,'Return Data'!$B$7:$R$2292,14,0)</f>
        <v>6.8131000000000004</v>
      </c>
      <c r="Q8" s="61">
        <f>RANK(P8,P$8:P$25,0)</f>
        <v>1</v>
      </c>
      <c r="R8" s="60">
        <f>VLOOKUP($A8,'Return Data'!$B$7:$R$2292,16,0)</f>
        <v>9.0480999999999998</v>
      </c>
      <c r="S8" s="62">
        <f>RANK(R8,R$8:R$25,0)</f>
        <v>1</v>
      </c>
    </row>
    <row r="9" spans="1:19" x14ac:dyDescent="0.3">
      <c r="A9" s="77" t="s">
        <v>605</v>
      </c>
      <c r="B9" s="59">
        <f>VLOOKUP($A9,'Return Data'!$B$7:$R$2292,3,0)</f>
        <v>44817</v>
      </c>
      <c r="C9" s="60">
        <f>VLOOKUP($A9,'Return Data'!$B$7:$R$2292,4,0)</f>
        <v>13.9406</v>
      </c>
      <c r="D9" s="60">
        <f>VLOOKUP($A9,'Return Data'!$B$7:$R$2292,9,0)</f>
        <v>6.8235000000000001</v>
      </c>
      <c r="E9" s="61">
        <f t="shared" si="0"/>
        <v>8</v>
      </c>
      <c r="F9" s="60">
        <f>VLOOKUP($A9,'Return Data'!$B$7:$R$2292,10,0)</f>
        <v>7.9808000000000003</v>
      </c>
      <c r="G9" s="61">
        <f t="shared" si="1"/>
        <v>7</v>
      </c>
      <c r="H9" s="60">
        <f>VLOOKUP($A9,'Return Data'!$B$7:$R$2292,11,0)</f>
        <v>3.6097000000000001</v>
      </c>
      <c r="I9" s="61">
        <f t="shared" si="2"/>
        <v>4</v>
      </c>
      <c r="J9" s="60">
        <f>VLOOKUP($A9,'Return Data'!$B$7:$R$2292,12,0)</f>
        <v>3.1777000000000002</v>
      </c>
      <c r="K9" s="61">
        <f t="shared" si="3"/>
        <v>4</v>
      </c>
      <c r="L9" s="60">
        <f>VLOOKUP($A9,'Return Data'!$B$7:$R$2292,13,0)</f>
        <v>3.1124999999999998</v>
      </c>
      <c r="M9" s="61">
        <f t="shared" si="4"/>
        <v>4</v>
      </c>
      <c r="N9" s="60">
        <f>VLOOKUP($A9,'Return Data'!$B$7:$R$2292,17,0)</f>
        <v>4.4356999999999998</v>
      </c>
      <c r="O9" s="61">
        <f t="shared" ref="O9:O25" si="5">RANK(N9,N$8:N$25,0)</f>
        <v>6</v>
      </c>
      <c r="P9" s="60">
        <f>VLOOKUP($A9,'Return Data'!$B$7:$R$2292,14,0)</f>
        <v>6.5585000000000004</v>
      </c>
      <c r="Q9" s="61">
        <f t="shared" ref="Q9:Q25" si="6">RANK(P9,P$8:P$25,0)</f>
        <v>2</v>
      </c>
      <c r="R9" s="60">
        <f>VLOOKUP($A9,'Return Data'!$B$7:$R$2292,16,0)</f>
        <v>6.6334</v>
      </c>
      <c r="S9" s="62">
        <f t="shared" ref="S9:S25" si="7">RANK(R9,R$8:R$25,0)</f>
        <v>15</v>
      </c>
    </row>
    <row r="10" spans="1:19" x14ac:dyDescent="0.3">
      <c r="A10" s="77" t="s">
        <v>1962</v>
      </c>
      <c r="B10" s="59">
        <f>VLOOKUP($A10,'Return Data'!$B$7:$R$2292,3,0)</f>
        <v>44817</v>
      </c>
      <c r="C10" s="60">
        <f>VLOOKUP($A10,'Return Data'!$B$7:$R$2292,4,0)</f>
        <v>22.284800000000001</v>
      </c>
      <c r="D10" s="60">
        <f>VLOOKUP($A10,'Return Data'!$B$7:$R$2292,9,0)</f>
        <v>5.6684999999999999</v>
      </c>
      <c r="E10" s="61">
        <f t="shared" si="0"/>
        <v>10</v>
      </c>
      <c r="F10" s="60">
        <f>VLOOKUP($A10,'Return Data'!$B$7:$R$2292,10,0)</f>
        <v>6.4629000000000003</v>
      </c>
      <c r="G10" s="61">
        <f t="shared" si="1"/>
        <v>13</v>
      </c>
      <c r="H10" s="60">
        <f>VLOOKUP($A10,'Return Data'!$B$7:$R$2292,11,0)</f>
        <v>0.19159999999999999</v>
      </c>
      <c r="I10" s="61">
        <f t="shared" si="2"/>
        <v>18</v>
      </c>
      <c r="J10" s="60">
        <f>VLOOKUP($A10,'Return Data'!$B$7:$R$2292,12,0)</f>
        <v>4.48E-2</v>
      </c>
      <c r="K10" s="61">
        <f t="shared" si="3"/>
        <v>18</v>
      </c>
      <c r="L10" s="60">
        <f>VLOOKUP($A10,'Return Data'!$B$7:$R$2292,13,0)</f>
        <v>0.66990000000000005</v>
      </c>
      <c r="M10" s="61">
        <f t="shared" si="4"/>
        <v>18</v>
      </c>
      <c r="N10" s="60">
        <f>VLOOKUP($A10,'Return Data'!$B$7:$R$2292,17,0)</f>
        <v>2.556</v>
      </c>
      <c r="O10" s="61">
        <f t="shared" si="5"/>
        <v>18</v>
      </c>
      <c r="P10" s="60">
        <f>VLOOKUP($A10,'Return Data'!$B$7:$R$2292,14,0)</f>
        <v>4.7782</v>
      </c>
      <c r="Q10" s="61">
        <f t="shared" si="6"/>
        <v>18</v>
      </c>
      <c r="R10" s="60">
        <f>VLOOKUP($A10,'Return Data'!$B$7:$R$2292,16,0)</f>
        <v>5.9542000000000002</v>
      </c>
      <c r="S10" s="62">
        <f t="shared" si="7"/>
        <v>17</v>
      </c>
    </row>
    <row r="11" spans="1:19" x14ac:dyDescent="0.3">
      <c r="A11" s="77" t="s">
        <v>607</v>
      </c>
      <c r="B11" s="59">
        <f>VLOOKUP($A11,'Return Data'!$B$7:$R$2292,3,0)</f>
        <v>44817</v>
      </c>
      <c r="C11" s="60">
        <f>VLOOKUP($A11,'Return Data'!$B$7:$R$2292,4,0)</f>
        <v>18.133400000000002</v>
      </c>
      <c r="D11" s="60">
        <f>VLOOKUP($A11,'Return Data'!$B$7:$R$2292,9,0)</f>
        <v>4.9149000000000003</v>
      </c>
      <c r="E11" s="61">
        <f t="shared" si="0"/>
        <v>16</v>
      </c>
      <c r="F11" s="60">
        <f>VLOOKUP($A11,'Return Data'!$B$7:$R$2292,10,0)</f>
        <v>6.4503000000000004</v>
      </c>
      <c r="G11" s="61">
        <f t="shared" si="1"/>
        <v>14</v>
      </c>
      <c r="H11" s="60">
        <f>VLOOKUP($A11,'Return Data'!$B$7:$R$2292,11,0)</f>
        <v>2.3712</v>
      </c>
      <c r="I11" s="61">
        <f t="shared" si="2"/>
        <v>13</v>
      </c>
      <c r="J11" s="60">
        <f>VLOOKUP($A11,'Return Data'!$B$7:$R$2292,12,0)</f>
        <v>2.2067999999999999</v>
      </c>
      <c r="K11" s="61">
        <f t="shared" si="3"/>
        <v>12</v>
      </c>
      <c r="L11" s="60">
        <f>VLOOKUP($A11,'Return Data'!$B$7:$R$2292,13,0)</f>
        <v>2.1025</v>
      </c>
      <c r="M11" s="61">
        <f t="shared" si="4"/>
        <v>13</v>
      </c>
      <c r="N11" s="60">
        <f>VLOOKUP($A11,'Return Data'!$B$7:$R$2292,17,0)</f>
        <v>3.4897</v>
      </c>
      <c r="O11" s="61">
        <f t="shared" si="5"/>
        <v>16</v>
      </c>
      <c r="P11" s="60">
        <f>VLOOKUP($A11,'Return Data'!$B$7:$R$2292,14,0)</f>
        <v>5.2767999999999997</v>
      </c>
      <c r="Q11" s="61">
        <f t="shared" si="6"/>
        <v>17</v>
      </c>
      <c r="R11" s="60">
        <f>VLOOKUP($A11,'Return Data'!$B$7:$R$2292,16,0)</f>
        <v>7.1632999999999996</v>
      </c>
      <c r="S11" s="62">
        <f t="shared" si="7"/>
        <v>8</v>
      </c>
    </row>
    <row r="12" spans="1:19" x14ac:dyDescent="0.3">
      <c r="A12" s="77" t="s">
        <v>609</v>
      </c>
      <c r="B12" s="59">
        <f>VLOOKUP($A12,'Return Data'!$B$7:$R$2292,3,0)</f>
        <v>44817</v>
      </c>
      <c r="C12" s="60">
        <f>VLOOKUP($A12,'Return Data'!$B$7:$R$2292,4,0)</f>
        <v>13.185</v>
      </c>
      <c r="D12" s="60">
        <f>VLOOKUP($A12,'Return Data'!$B$7:$R$2292,9,0)</f>
        <v>7.4447999999999999</v>
      </c>
      <c r="E12" s="61">
        <f t="shared" si="0"/>
        <v>5</v>
      </c>
      <c r="F12" s="60">
        <f>VLOOKUP($A12,'Return Data'!$B$7:$R$2292,10,0)</f>
        <v>12.182399999999999</v>
      </c>
      <c r="G12" s="61">
        <f t="shared" si="1"/>
        <v>2</v>
      </c>
      <c r="H12" s="60">
        <f>VLOOKUP($A12,'Return Data'!$B$7:$R$2292,11,0)</f>
        <v>1.091</v>
      </c>
      <c r="I12" s="61">
        <f t="shared" si="2"/>
        <v>17</v>
      </c>
      <c r="J12" s="60">
        <f>VLOOKUP($A12,'Return Data'!$B$7:$R$2292,12,0)</f>
        <v>1.3904000000000001</v>
      </c>
      <c r="K12" s="61">
        <f t="shared" si="3"/>
        <v>17</v>
      </c>
      <c r="L12" s="60">
        <f>VLOOKUP($A12,'Return Data'!$B$7:$R$2292,13,0)</f>
        <v>1.8343</v>
      </c>
      <c r="M12" s="61">
        <f t="shared" si="4"/>
        <v>15</v>
      </c>
      <c r="N12" s="60">
        <f>VLOOKUP($A12,'Return Data'!$B$7:$R$2292,17,0)</f>
        <v>3.1806999999999999</v>
      </c>
      <c r="O12" s="61">
        <f t="shared" si="5"/>
        <v>17</v>
      </c>
      <c r="P12" s="60">
        <f>VLOOKUP($A12,'Return Data'!$B$7:$R$2292,14,0)</f>
        <v>5.3197000000000001</v>
      </c>
      <c r="Q12" s="61">
        <f t="shared" si="6"/>
        <v>16</v>
      </c>
      <c r="R12" s="60">
        <f>VLOOKUP($A12,'Return Data'!$B$7:$R$2292,16,0)</f>
        <v>7.1365999999999996</v>
      </c>
      <c r="S12" s="62">
        <f t="shared" si="7"/>
        <v>9</v>
      </c>
    </row>
    <row r="13" spans="1:19" x14ac:dyDescent="0.3">
      <c r="A13" s="77" t="s">
        <v>612</v>
      </c>
      <c r="B13" s="59">
        <f>VLOOKUP($A13,'Return Data'!$B$7:$R$2292,3,0)</f>
        <v>44817</v>
      </c>
      <c r="C13" s="60">
        <f>VLOOKUP($A13,'Return Data'!$B$7:$R$2292,4,0)</f>
        <v>81.208500000000001</v>
      </c>
      <c r="D13" s="60">
        <f>VLOOKUP($A13,'Return Data'!$B$7:$R$2292,9,0)</f>
        <v>5.3327</v>
      </c>
      <c r="E13" s="61">
        <f t="shared" si="0"/>
        <v>13</v>
      </c>
      <c r="F13" s="60">
        <f>VLOOKUP($A13,'Return Data'!$B$7:$R$2292,10,0)</f>
        <v>6.5654000000000003</v>
      </c>
      <c r="G13" s="61">
        <f t="shared" si="1"/>
        <v>12</v>
      </c>
      <c r="H13" s="60">
        <f>VLOOKUP($A13,'Return Data'!$B$7:$R$2292,11,0)</f>
        <v>2.8106</v>
      </c>
      <c r="I13" s="61">
        <f t="shared" si="2"/>
        <v>10</v>
      </c>
      <c r="J13" s="60">
        <f>VLOOKUP($A13,'Return Data'!$B$7:$R$2292,12,0)</f>
        <v>2.5568</v>
      </c>
      <c r="K13" s="61">
        <f t="shared" si="3"/>
        <v>9</v>
      </c>
      <c r="L13" s="60">
        <f>VLOOKUP($A13,'Return Data'!$B$7:$R$2292,13,0)</f>
        <v>2.5908000000000002</v>
      </c>
      <c r="M13" s="61">
        <f t="shared" si="4"/>
        <v>10</v>
      </c>
      <c r="N13" s="60">
        <f>VLOOKUP($A13,'Return Data'!$B$7:$R$2292,17,0)</f>
        <v>4.4416000000000002</v>
      </c>
      <c r="O13" s="61">
        <f t="shared" si="5"/>
        <v>5</v>
      </c>
      <c r="P13" s="60">
        <f>VLOOKUP($A13,'Return Data'!$B$7:$R$2292,14,0)</f>
        <v>5.5566000000000004</v>
      </c>
      <c r="Q13" s="61">
        <f t="shared" si="6"/>
        <v>15</v>
      </c>
      <c r="R13" s="60">
        <f>VLOOKUP($A13,'Return Data'!$B$7:$R$2292,16,0)</f>
        <v>8.6516999999999999</v>
      </c>
      <c r="S13" s="62">
        <f t="shared" si="7"/>
        <v>2</v>
      </c>
    </row>
    <row r="14" spans="1:19" x14ac:dyDescent="0.3">
      <c r="A14" s="77" t="s">
        <v>615</v>
      </c>
      <c r="B14" s="59">
        <f>VLOOKUP($A14,'Return Data'!$B$7:$R$2292,3,0)</f>
        <v>44817</v>
      </c>
      <c r="C14" s="60">
        <f>VLOOKUP($A14,'Return Data'!$B$7:$R$2292,4,0)</f>
        <v>26.432400000000001</v>
      </c>
      <c r="D14" s="60">
        <f>VLOOKUP($A14,'Return Data'!$B$7:$R$2292,9,0)</f>
        <v>10.8911</v>
      </c>
      <c r="E14" s="61">
        <f t="shared" si="0"/>
        <v>3</v>
      </c>
      <c r="F14" s="60">
        <f>VLOOKUP($A14,'Return Data'!$B$7:$R$2292,10,0)</f>
        <v>10.389099999999999</v>
      </c>
      <c r="G14" s="61">
        <f t="shared" si="1"/>
        <v>3</v>
      </c>
      <c r="H14" s="60">
        <f>VLOOKUP($A14,'Return Data'!$B$7:$R$2292,11,0)</f>
        <v>3.1953</v>
      </c>
      <c r="I14" s="61">
        <f t="shared" si="2"/>
        <v>6</v>
      </c>
      <c r="J14" s="60">
        <f>VLOOKUP($A14,'Return Data'!$B$7:$R$2292,12,0)</f>
        <v>2.5280999999999998</v>
      </c>
      <c r="K14" s="61">
        <f t="shared" si="3"/>
        <v>10</v>
      </c>
      <c r="L14" s="60">
        <f>VLOOKUP($A14,'Return Data'!$B$7:$R$2292,13,0)</f>
        <v>2.8134000000000001</v>
      </c>
      <c r="M14" s="61">
        <f t="shared" si="4"/>
        <v>6</v>
      </c>
      <c r="N14" s="60">
        <f>VLOOKUP($A14,'Return Data'!$B$7:$R$2292,17,0)</f>
        <v>4.5236999999999998</v>
      </c>
      <c r="O14" s="61">
        <f t="shared" si="5"/>
        <v>4</v>
      </c>
      <c r="P14" s="60">
        <f>VLOOKUP($A14,'Return Data'!$B$7:$R$2292,14,0)</f>
        <v>6.4724000000000004</v>
      </c>
      <c r="Q14" s="61">
        <f t="shared" si="6"/>
        <v>5</v>
      </c>
      <c r="R14" s="60">
        <f>VLOOKUP($A14,'Return Data'!$B$7:$R$2292,16,0)</f>
        <v>8.2815999999999992</v>
      </c>
      <c r="S14" s="62">
        <f t="shared" si="7"/>
        <v>3</v>
      </c>
    </row>
    <row r="15" spans="1:19" x14ac:dyDescent="0.3">
      <c r="A15" s="77" t="s">
        <v>617</v>
      </c>
      <c r="B15" s="59">
        <f>VLOOKUP($A15,'Return Data'!$B$7:$R$2292,3,0)</f>
        <v>44817</v>
      </c>
      <c r="C15" s="60">
        <f>VLOOKUP($A15,'Return Data'!$B$7:$R$2292,4,0)</f>
        <v>24.158799999999999</v>
      </c>
      <c r="D15" s="60">
        <f>VLOOKUP($A15,'Return Data'!$B$7:$R$2292,9,0)</f>
        <v>11.652100000000001</v>
      </c>
      <c r="E15" s="61">
        <f t="shared" si="0"/>
        <v>2</v>
      </c>
      <c r="F15" s="60">
        <f>VLOOKUP($A15,'Return Data'!$B$7:$R$2292,10,0)</f>
        <v>8.9573</v>
      </c>
      <c r="G15" s="61">
        <f t="shared" si="1"/>
        <v>4</v>
      </c>
      <c r="H15" s="60">
        <f>VLOOKUP($A15,'Return Data'!$B$7:$R$2292,11,0)</f>
        <v>5.1816000000000004</v>
      </c>
      <c r="I15" s="61">
        <f t="shared" si="2"/>
        <v>1</v>
      </c>
      <c r="J15" s="60">
        <f>VLOOKUP($A15,'Return Data'!$B$7:$R$2292,12,0)</f>
        <v>3.5615999999999999</v>
      </c>
      <c r="K15" s="61">
        <f t="shared" si="3"/>
        <v>2</v>
      </c>
      <c r="L15" s="60">
        <f>VLOOKUP($A15,'Return Data'!$B$7:$R$2292,13,0)</f>
        <v>3.7237</v>
      </c>
      <c r="M15" s="61">
        <f t="shared" si="4"/>
        <v>1</v>
      </c>
      <c r="N15" s="60">
        <f>VLOOKUP($A15,'Return Data'!$B$7:$R$2292,17,0)</f>
        <v>4.7866999999999997</v>
      </c>
      <c r="O15" s="61">
        <f t="shared" si="5"/>
        <v>3</v>
      </c>
      <c r="P15" s="60">
        <f>VLOOKUP($A15,'Return Data'!$B$7:$R$2292,14,0)</f>
        <v>6.5449000000000002</v>
      </c>
      <c r="Q15" s="61">
        <f t="shared" si="6"/>
        <v>3</v>
      </c>
      <c r="R15" s="60">
        <f>VLOOKUP($A15,'Return Data'!$B$7:$R$2292,16,0)</f>
        <v>6.9659000000000004</v>
      </c>
      <c r="S15" s="62">
        <f t="shared" si="7"/>
        <v>11</v>
      </c>
    </row>
    <row r="16" spans="1:19" x14ac:dyDescent="0.3">
      <c r="A16" s="77" t="s">
        <v>620</v>
      </c>
      <c r="B16" s="59">
        <f>VLOOKUP($A16,'Return Data'!$B$7:$R$2292,3,0)</f>
        <v>44817</v>
      </c>
      <c r="C16" s="60">
        <f>VLOOKUP($A16,'Return Data'!$B$7:$R$2292,4,0)</f>
        <v>15.7857</v>
      </c>
      <c r="D16" s="60">
        <f>VLOOKUP($A16,'Return Data'!$B$7:$R$2292,9,0)</f>
        <v>4.4393000000000002</v>
      </c>
      <c r="E16" s="61">
        <f t="shared" si="0"/>
        <v>18</v>
      </c>
      <c r="F16" s="60">
        <f>VLOOKUP($A16,'Return Data'!$B$7:$R$2292,10,0)</f>
        <v>6.8362999999999996</v>
      </c>
      <c r="G16" s="61">
        <f t="shared" si="1"/>
        <v>10</v>
      </c>
      <c r="H16" s="60">
        <f>VLOOKUP($A16,'Return Data'!$B$7:$R$2292,11,0)</f>
        <v>1.5915999999999999</v>
      </c>
      <c r="I16" s="61">
        <f t="shared" si="2"/>
        <v>15</v>
      </c>
      <c r="J16" s="60">
        <f>VLOOKUP($A16,'Return Data'!$B$7:$R$2292,12,0)</f>
        <v>1.6385000000000001</v>
      </c>
      <c r="K16" s="61">
        <f t="shared" si="3"/>
        <v>14</v>
      </c>
      <c r="L16" s="60">
        <f>VLOOKUP($A16,'Return Data'!$B$7:$R$2292,13,0)</f>
        <v>1.7887</v>
      </c>
      <c r="M16" s="61">
        <f t="shared" si="4"/>
        <v>16</v>
      </c>
      <c r="N16" s="60">
        <f>VLOOKUP($A16,'Return Data'!$B$7:$R$2292,17,0)</f>
        <v>4.0274999999999999</v>
      </c>
      <c r="O16" s="61">
        <f t="shared" si="5"/>
        <v>11</v>
      </c>
      <c r="P16" s="60">
        <f>VLOOKUP($A16,'Return Data'!$B$7:$R$2292,14,0)</f>
        <v>6.0666000000000002</v>
      </c>
      <c r="Q16" s="61">
        <f t="shared" si="6"/>
        <v>9</v>
      </c>
      <c r="R16" s="60">
        <f>VLOOKUP($A16,'Return Data'!$B$7:$R$2292,16,0)</f>
        <v>7.0796999999999999</v>
      </c>
      <c r="S16" s="62">
        <f t="shared" si="7"/>
        <v>10</v>
      </c>
    </row>
    <row r="17" spans="1:19" x14ac:dyDescent="0.3">
      <c r="A17" s="77" t="s">
        <v>621</v>
      </c>
      <c r="B17" s="59">
        <f>VLOOKUP($A17,'Return Data'!$B$7:$R$2292,3,0)</f>
        <v>44817</v>
      </c>
      <c r="C17" s="60">
        <f>VLOOKUP($A17,'Return Data'!$B$7:$R$2292,4,0)</f>
        <v>2599.3629999999998</v>
      </c>
      <c r="D17" s="60">
        <f>VLOOKUP($A17,'Return Data'!$B$7:$R$2292,9,0)</f>
        <v>5.1741000000000001</v>
      </c>
      <c r="E17" s="61">
        <f t="shared" si="0"/>
        <v>15</v>
      </c>
      <c r="F17" s="60">
        <f>VLOOKUP($A17,'Return Data'!$B$7:$R$2292,10,0)</f>
        <v>6.8338000000000001</v>
      </c>
      <c r="G17" s="61">
        <f t="shared" si="1"/>
        <v>11</v>
      </c>
      <c r="H17" s="60">
        <f>VLOOKUP($A17,'Return Data'!$B$7:$R$2292,11,0)</f>
        <v>2.1251000000000002</v>
      </c>
      <c r="I17" s="61">
        <f t="shared" si="2"/>
        <v>14</v>
      </c>
      <c r="J17" s="60">
        <f>VLOOKUP($A17,'Return Data'!$B$7:$R$2292,12,0)</f>
        <v>1.9928999999999999</v>
      </c>
      <c r="K17" s="61">
        <f t="shared" si="3"/>
        <v>13</v>
      </c>
      <c r="L17" s="60">
        <f>VLOOKUP($A17,'Return Data'!$B$7:$R$2292,13,0)</f>
        <v>2.0314000000000001</v>
      </c>
      <c r="M17" s="61">
        <f t="shared" si="4"/>
        <v>14</v>
      </c>
      <c r="N17" s="60">
        <f>VLOOKUP($A17,'Return Data'!$B$7:$R$2292,17,0)</f>
        <v>3.7021000000000002</v>
      </c>
      <c r="O17" s="61">
        <f t="shared" si="5"/>
        <v>14</v>
      </c>
      <c r="P17" s="60">
        <f>VLOOKUP($A17,'Return Data'!$B$7:$R$2292,14,0)</f>
        <v>5.7069999999999999</v>
      </c>
      <c r="Q17" s="61">
        <f t="shared" si="6"/>
        <v>13</v>
      </c>
      <c r="R17" s="60">
        <f>VLOOKUP($A17,'Return Data'!$B$7:$R$2292,16,0)</f>
        <v>6.5190999999999999</v>
      </c>
      <c r="S17" s="62">
        <f t="shared" si="7"/>
        <v>16</v>
      </c>
    </row>
    <row r="18" spans="1:19" x14ac:dyDescent="0.3">
      <c r="A18" s="77" t="s">
        <v>623</v>
      </c>
      <c r="B18" s="59">
        <f>VLOOKUP($A18,'Return Data'!$B$7:$R$2292,3,0)</f>
        <v>44817</v>
      </c>
      <c r="C18" s="60">
        <f>VLOOKUP($A18,'Return Data'!$B$7:$R$2292,4,0)</f>
        <v>3072.4083000000001</v>
      </c>
      <c r="D18" s="60">
        <f>VLOOKUP($A18,'Return Data'!$B$7:$R$2292,9,0)</f>
        <v>7.0785</v>
      </c>
      <c r="E18" s="61">
        <f t="shared" si="0"/>
        <v>7</v>
      </c>
      <c r="F18" s="60">
        <f>VLOOKUP($A18,'Return Data'!$B$7:$R$2292,10,0)</f>
        <v>7.5902000000000003</v>
      </c>
      <c r="G18" s="61">
        <f t="shared" si="1"/>
        <v>8</v>
      </c>
      <c r="H18" s="60">
        <f>VLOOKUP($A18,'Return Data'!$B$7:$R$2292,11,0)</f>
        <v>3.5131000000000001</v>
      </c>
      <c r="I18" s="61">
        <f t="shared" si="2"/>
        <v>5</v>
      </c>
      <c r="J18" s="60">
        <f>VLOOKUP($A18,'Return Data'!$B$7:$R$2292,12,0)</f>
        <v>2.9350000000000001</v>
      </c>
      <c r="K18" s="61">
        <f t="shared" si="3"/>
        <v>5</v>
      </c>
      <c r="L18" s="60">
        <f>VLOOKUP($A18,'Return Data'!$B$7:$R$2292,13,0)</f>
        <v>3.0143</v>
      </c>
      <c r="M18" s="61">
        <f t="shared" si="4"/>
        <v>5</v>
      </c>
      <c r="N18" s="60">
        <f>VLOOKUP($A18,'Return Data'!$B$7:$R$2292,17,0)</f>
        <v>4.3315999999999999</v>
      </c>
      <c r="O18" s="61">
        <f t="shared" si="5"/>
        <v>8</v>
      </c>
      <c r="P18" s="60">
        <f>VLOOKUP($A18,'Return Data'!$B$7:$R$2292,14,0)</f>
        <v>5.9217000000000004</v>
      </c>
      <c r="Q18" s="61">
        <f t="shared" si="6"/>
        <v>10</v>
      </c>
      <c r="R18" s="60">
        <f>VLOOKUP($A18,'Return Data'!$B$7:$R$2292,16,0)</f>
        <v>7.7760999999999996</v>
      </c>
      <c r="S18" s="62">
        <f t="shared" si="7"/>
        <v>4</v>
      </c>
    </row>
    <row r="19" spans="1:19" x14ac:dyDescent="0.3">
      <c r="A19" s="77" t="s">
        <v>626</v>
      </c>
      <c r="B19" s="59">
        <f>VLOOKUP($A19,'Return Data'!$B$7:$R$2292,3,0)</f>
        <v>44817</v>
      </c>
      <c r="C19" s="60">
        <f>VLOOKUP($A19,'Return Data'!$B$7:$R$2292,4,0)</f>
        <v>60.148600000000002</v>
      </c>
      <c r="D19" s="60">
        <f>VLOOKUP($A19,'Return Data'!$B$7:$R$2292,9,0)</f>
        <v>13.654</v>
      </c>
      <c r="E19" s="61">
        <f t="shared" si="0"/>
        <v>1</v>
      </c>
      <c r="F19" s="60">
        <f>VLOOKUP($A19,'Return Data'!$B$7:$R$2292,10,0)</f>
        <v>14.851100000000001</v>
      </c>
      <c r="G19" s="61">
        <f t="shared" si="1"/>
        <v>1</v>
      </c>
      <c r="H19" s="60">
        <f>VLOOKUP($A19,'Return Data'!$B$7:$R$2292,11,0)</f>
        <v>2.6455000000000002</v>
      </c>
      <c r="I19" s="61">
        <f t="shared" si="2"/>
        <v>11</v>
      </c>
      <c r="J19" s="60">
        <f>VLOOKUP($A19,'Return Data'!$B$7:$R$2292,12,0)</f>
        <v>1.4329000000000001</v>
      </c>
      <c r="K19" s="61">
        <f t="shared" si="3"/>
        <v>16</v>
      </c>
      <c r="L19" s="60">
        <f>VLOOKUP($A19,'Return Data'!$B$7:$R$2292,13,0)</f>
        <v>2.3157999999999999</v>
      </c>
      <c r="M19" s="61">
        <f t="shared" si="4"/>
        <v>12</v>
      </c>
      <c r="N19" s="60">
        <f>VLOOKUP($A19,'Return Data'!$B$7:$R$2292,17,0)</f>
        <v>3.9594999999999998</v>
      </c>
      <c r="O19" s="61">
        <f t="shared" si="5"/>
        <v>12</v>
      </c>
      <c r="P19" s="60">
        <f>VLOOKUP($A19,'Return Data'!$B$7:$R$2292,14,0)</f>
        <v>6.5392000000000001</v>
      </c>
      <c r="Q19" s="61">
        <f t="shared" si="6"/>
        <v>4</v>
      </c>
      <c r="R19" s="60">
        <f>VLOOKUP($A19,'Return Data'!$B$7:$R$2292,16,0)</f>
        <v>7.2981999999999996</v>
      </c>
      <c r="S19" s="62">
        <f t="shared" si="7"/>
        <v>7</v>
      </c>
    </row>
    <row r="20" spans="1:19" x14ac:dyDescent="0.3">
      <c r="A20" t="s">
        <v>1647</v>
      </c>
      <c r="B20" s="59">
        <f>VLOOKUP($A20,'Return Data'!$B$7:$R$2292,3,0)</f>
        <v>44817</v>
      </c>
      <c r="C20" s="60">
        <f>VLOOKUP($A20,'Return Data'!$B$7:$R$2292,4,0)</f>
        <v>48.483600000000003</v>
      </c>
      <c r="D20" s="60">
        <f>VLOOKUP($A20,'Return Data'!$B$7:$R$2292,9,0)</f>
        <v>7.1445999999999996</v>
      </c>
      <c r="E20" s="61">
        <f t="shared" si="0"/>
        <v>6</v>
      </c>
      <c r="F20" s="60">
        <f>VLOOKUP($A20,'Return Data'!$B$7:$R$2292,10,0)</f>
        <v>8.0654000000000003</v>
      </c>
      <c r="G20" s="61">
        <f t="shared" si="1"/>
        <v>6</v>
      </c>
      <c r="H20" s="60">
        <f>VLOOKUP($A20,'Return Data'!$B$7:$R$2292,11,0)</f>
        <v>3.7246999999999999</v>
      </c>
      <c r="I20" s="61">
        <f t="shared" si="2"/>
        <v>3</v>
      </c>
      <c r="J20" s="60">
        <f>VLOOKUP($A20,'Return Data'!$B$7:$R$2292,12,0)</f>
        <v>3.6412</v>
      </c>
      <c r="K20" s="61">
        <f t="shared" si="3"/>
        <v>1</v>
      </c>
      <c r="L20" s="60">
        <f>VLOOKUP($A20,'Return Data'!$B$7:$R$2292,13,0)</f>
        <v>3.5720000000000001</v>
      </c>
      <c r="M20" s="61">
        <f t="shared" si="4"/>
        <v>2</v>
      </c>
      <c r="N20" s="60">
        <f>VLOOKUP($A20,'Return Data'!$B$7:$R$2292,17,0)</f>
        <v>5.1101000000000001</v>
      </c>
      <c r="O20" s="61">
        <f t="shared" si="5"/>
        <v>1</v>
      </c>
      <c r="P20" s="60">
        <f>VLOOKUP($A20,'Return Data'!$B$7:$R$2292,14,0)</f>
        <v>6.1680999999999999</v>
      </c>
      <c r="Q20" s="61">
        <f t="shared" si="6"/>
        <v>8</v>
      </c>
      <c r="R20" s="60">
        <f>VLOOKUP($A20,'Return Data'!$B$7:$R$2292,16,0)</f>
        <v>7.4355000000000002</v>
      </c>
      <c r="S20" s="62">
        <f t="shared" si="7"/>
        <v>5</v>
      </c>
    </row>
    <row r="21" spans="1:19" x14ac:dyDescent="0.3">
      <c r="A21" s="77" t="s">
        <v>1939</v>
      </c>
      <c r="B21" s="59">
        <f>VLOOKUP($A21,'Return Data'!$B$7:$R$2292,3,0)</f>
        <v>44817</v>
      </c>
      <c r="C21" s="60">
        <f>VLOOKUP($A21,'Return Data'!$B$7:$R$2292,4,0)</f>
        <v>35.686900000000001</v>
      </c>
      <c r="D21" s="60">
        <f>VLOOKUP($A21,'Return Data'!$B$7:$R$2292,9,0)</f>
        <v>4.7435999999999998</v>
      </c>
      <c r="E21" s="61">
        <f t="shared" si="0"/>
        <v>17</v>
      </c>
      <c r="F21" s="60">
        <f>VLOOKUP($A21,'Return Data'!$B$7:$R$2292,10,0)</f>
        <v>5.8789999999999996</v>
      </c>
      <c r="G21" s="61">
        <f t="shared" si="1"/>
        <v>17</v>
      </c>
      <c r="H21" s="60">
        <f>VLOOKUP($A21,'Return Data'!$B$7:$R$2292,11,0)</f>
        <v>3.1069</v>
      </c>
      <c r="I21" s="61">
        <f t="shared" si="2"/>
        <v>7</v>
      </c>
      <c r="J21" s="60">
        <f>VLOOKUP($A21,'Return Data'!$B$7:$R$2292,12,0)</f>
        <v>2.7732999999999999</v>
      </c>
      <c r="K21" s="61">
        <f t="shared" si="3"/>
        <v>7</v>
      </c>
      <c r="L21" s="60">
        <f>VLOOKUP($A21,'Return Data'!$B$7:$R$2292,13,0)</f>
        <v>2.6486000000000001</v>
      </c>
      <c r="M21" s="61">
        <f t="shared" si="4"/>
        <v>8</v>
      </c>
      <c r="N21" s="60">
        <f>VLOOKUP($A21,'Return Data'!$B$7:$R$2292,17,0)</f>
        <v>4.3455000000000004</v>
      </c>
      <c r="O21" s="61">
        <f t="shared" si="5"/>
        <v>7</v>
      </c>
      <c r="P21" s="60">
        <f>VLOOKUP($A21,'Return Data'!$B$7:$R$2292,14,0)</f>
        <v>5.8472999999999997</v>
      </c>
      <c r="Q21" s="61">
        <f t="shared" si="6"/>
        <v>11</v>
      </c>
      <c r="R21" s="60">
        <f>VLOOKUP($A21,'Return Data'!$B$7:$R$2292,16,0)</f>
        <v>6.6944999999999997</v>
      </c>
      <c r="S21" s="62">
        <f t="shared" si="7"/>
        <v>14</v>
      </c>
    </row>
    <row r="22" spans="1:19" x14ac:dyDescent="0.3">
      <c r="A22" s="77" t="s">
        <v>628</v>
      </c>
      <c r="B22" s="59">
        <f>VLOOKUP($A22,'Return Data'!$B$7:$R$2292,3,0)</f>
        <v>44817</v>
      </c>
      <c r="C22" s="60">
        <f>VLOOKUP($A22,'Return Data'!$B$7:$R$2292,4,0)</f>
        <v>12.6884</v>
      </c>
      <c r="D22" s="60">
        <f>VLOOKUP($A22,'Return Data'!$B$7:$R$2292,9,0)</f>
        <v>5.6009000000000002</v>
      </c>
      <c r="E22" s="61">
        <f t="shared" si="0"/>
        <v>11</v>
      </c>
      <c r="F22" s="60">
        <f>VLOOKUP($A22,'Return Data'!$B$7:$R$2292,10,0)</f>
        <v>6.1665999999999999</v>
      </c>
      <c r="G22" s="61">
        <f t="shared" si="1"/>
        <v>15</v>
      </c>
      <c r="H22" s="60">
        <f>VLOOKUP($A22,'Return Data'!$B$7:$R$2292,11,0)</f>
        <v>2.4649000000000001</v>
      </c>
      <c r="I22" s="61">
        <f t="shared" si="2"/>
        <v>12</v>
      </c>
      <c r="J22" s="60">
        <f>VLOOKUP($A22,'Return Data'!$B$7:$R$2292,12,0)</f>
        <v>2.4102999999999999</v>
      </c>
      <c r="K22" s="61">
        <f t="shared" si="3"/>
        <v>11</v>
      </c>
      <c r="L22" s="60">
        <f>VLOOKUP($A22,'Return Data'!$B$7:$R$2292,13,0)</f>
        <v>2.3877000000000002</v>
      </c>
      <c r="M22" s="61">
        <f t="shared" si="4"/>
        <v>11</v>
      </c>
      <c r="N22" s="60">
        <f>VLOOKUP($A22,'Return Data'!$B$7:$R$2292,17,0)</f>
        <v>3.7736000000000001</v>
      </c>
      <c r="O22" s="61">
        <f t="shared" si="5"/>
        <v>13</v>
      </c>
      <c r="P22" s="60">
        <f>VLOOKUP($A22,'Return Data'!$B$7:$R$2292,14,0)</f>
        <v>5.7343000000000002</v>
      </c>
      <c r="Q22" s="61">
        <f t="shared" si="6"/>
        <v>12</v>
      </c>
      <c r="R22" s="60">
        <f>VLOOKUP($A22,'Return Data'!$B$7:$R$2292,16,0)</f>
        <v>6.8055000000000003</v>
      </c>
      <c r="S22" s="62">
        <f t="shared" si="7"/>
        <v>13</v>
      </c>
    </row>
    <row r="23" spans="1:19" x14ac:dyDescent="0.3">
      <c r="A23" s="77" t="s">
        <v>629</v>
      </c>
      <c r="B23" s="59">
        <f>VLOOKUP($A23,'Return Data'!$B$7:$R$2292,3,0)</f>
        <v>44817</v>
      </c>
      <c r="C23" s="60">
        <f>VLOOKUP($A23,'Return Data'!$B$7:$R$2292,4,0)</f>
        <v>32.961500000000001</v>
      </c>
      <c r="D23" s="60">
        <f>VLOOKUP($A23,'Return Data'!$B$7:$R$2292,9,0)</f>
        <v>5.4275000000000002</v>
      </c>
      <c r="E23" s="61">
        <f t="shared" si="0"/>
        <v>12</v>
      </c>
      <c r="F23" s="60">
        <f>VLOOKUP($A23,'Return Data'!$B$7:$R$2292,10,0)</f>
        <v>5.5457999999999998</v>
      </c>
      <c r="G23" s="61">
        <f t="shared" si="1"/>
        <v>18</v>
      </c>
      <c r="H23" s="60">
        <f>VLOOKUP($A23,'Return Data'!$B$7:$R$2292,11,0)</f>
        <v>2.968</v>
      </c>
      <c r="I23" s="61">
        <f t="shared" si="2"/>
        <v>9</v>
      </c>
      <c r="J23" s="60">
        <f>VLOOKUP($A23,'Return Data'!$B$7:$R$2292,12,0)</f>
        <v>2.8334999999999999</v>
      </c>
      <c r="K23" s="61">
        <f t="shared" si="3"/>
        <v>6</v>
      </c>
      <c r="L23" s="60">
        <f>VLOOKUP($A23,'Return Data'!$B$7:$R$2292,13,0)</f>
        <v>2.6185999999999998</v>
      </c>
      <c r="M23" s="61">
        <f t="shared" si="4"/>
        <v>9</v>
      </c>
      <c r="N23" s="60">
        <f>VLOOKUP($A23,'Return Data'!$B$7:$R$2292,17,0)</f>
        <v>4.1359000000000004</v>
      </c>
      <c r="O23" s="61">
        <f t="shared" si="5"/>
        <v>10</v>
      </c>
      <c r="P23" s="60">
        <f>VLOOKUP($A23,'Return Data'!$B$7:$R$2292,14,0)</f>
        <v>6.2793999999999999</v>
      </c>
      <c r="Q23" s="61">
        <f t="shared" si="6"/>
        <v>7</v>
      </c>
      <c r="R23" s="60">
        <f>VLOOKUP($A23,'Return Data'!$B$7:$R$2292,16,0)</f>
        <v>6.9648000000000003</v>
      </c>
      <c r="S23" s="62">
        <f t="shared" si="7"/>
        <v>12</v>
      </c>
    </row>
    <row r="24" spans="1:19" x14ac:dyDescent="0.3">
      <c r="A24" s="77" t="s">
        <v>634</v>
      </c>
      <c r="B24" s="59">
        <f>VLOOKUP($A24,'Return Data'!$B$7:$R$2292,3,0)</f>
        <v>44817</v>
      </c>
      <c r="C24" s="60">
        <f>VLOOKUP($A24,'Return Data'!$B$7:$R$2292,4,0)</f>
        <v>12.551</v>
      </c>
      <c r="D24" s="60">
        <f>VLOOKUP($A24,'Return Data'!$B$7:$R$2292,9,0)</f>
        <v>5.2862999999999998</v>
      </c>
      <c r="E24" s="61">
        <f t="shared" si="0"/>
        <v>14</v>
      </c>
      <c r="F24" s="60">
        <f>VLOOKUP($A24,'Return Data'!$B$7:$R$2292,10,0)</f>
        <v>6.1536999999999997</v>
      </c>
      <c r="G24" s="61">
        <f t="shared" si="1"/>
        <v>16</v>
      </c>
      <c r="H24" s="60">
        <f>VLOOKUP($A24,'Return Data'!$B$7:$R$2292,11,0)</f>
        <v>1.4998</v>
      </c>
      <c r="I24" s="61">
        <f t="shared" si="2"/>
        <v>16</v>
      </c>
      <c r="J24" s="60">
        <f>VLOOKUP($A24,'Return Data'!$B$7:$R$2292,12,0)</f>
        <v>1.6036999999999999</v>
      </c>
      <c r="K24" s="61">
        <f t="shared" si="3"/>
        <v>15</v>
      </c>
      <c r="L24" s="60">
        <f>VLOOKUP($A24,'Return Data'!$B$7:$R$2292,13,0)</f>
        <v>1.7766999999999999</v>
      </c>
      <c r="M24" s="61">
        <f t="shared" si="4"/>
        <v>17</v>
      </c>
      <c r="N24" s="60">
        <f>VLOOKUP($A24,'Return Data'!$B$7:$R$2292,17,0)</f>
        <v>3.5268000000000002</v>
      </c>
      <c r="O24" s="61">
        <f t="shared" si="5"/>
        <v>15</v>
      </c>
      <c r="P24" s="60">
        <f>VLOOKUP($A24,'Return Data'!$B$7:$R$2292,14,0)</f>
        <v>5.6035000000000004</v>
      </c>
      <c r="Q24" s="61">
        <f t="shared" si="6"/>
        <v>14</v>
      </c>
      <c r="R24" s="60">
        <f>VLOOKUP($A24,'Return Data'!$B$7:$R$2292,16,0)</f>
        <v>5.4173</v>
      </c>
      <c r="S24" s="62">
        <f t="shared" si="7"/>
        <v>18</v>
      </c>
    </row>
    <row r="25" spans="1:19" x14ac:dyDescent="0.3">
      <c r="A25" s="77" t="s">
        <v>636</v>
      </c>
      <c r="B25" s="59">
        <f>VLOOKUP($A25,'Return Data'!$B$7:$R$2292,3,0)</f>
        <v>44817</v>
      </c>
      <c r="C25" s="60">
        <f>VLOOKUP($A25,'Return Data'!$B$7:$R$2292,4,0)</f>
        <v>13.3994</v>
      </c>
      <c r="D25" s="60">
        <f>VLOOKUP($A25,'Return Data'!$B$7:$R$2292,9,0)</f>
        <v>5.99</v>
      </c>
      <c r="E25" s="61">
        <f t="shared" si="0"/>
        <v>9</v>
      </c>
      <c r="F25" s="60">
        <f>VLOOKUP($A25,'Return Data'!$B$7:$R$2292,10,0)</f>
        <v>6.8369999999999997</v>
      </c>
      <c r="G25" s="61">
        <f t="shared" si="1"/>
        <v>9</v>
      </c>
      <c r="H25" s="60">
        <f>VLOOKUP($A25,'Return Data'!$B$7:$R$2292,11,0)</f>
        <v>3.0897000000000001</v>
      </c>
      <c r="I25" s="61">
        <f t="shared" si="2"/>
        <v>8</v>
      </c>
      <c r="J25" s="60">
        <f>VLOOKUP($A25,'Return Data'!$B$7:$R$2292,12,0)</f>
        <v>2.7664</v>
      </c>
      <c r="K25" s="61">
        <f t="shared" si="3"/>
        <v>8</v>
      </c>
      <c r="L25" s="60">
        <f>VLOOKUP($A25,'Return Data'!$B$7:$R$2292,13,0)</f>
        <v>2.6766000000000001</v>
      </c>
      <c r="M25" s="61">
        <f t="shared" si="4"/>
        <v>7</v>
      </c>
      <c r="N25" s="60">
        <f>VLOOKUP($A25,'Return Data'!$B$7:$R$2292,17,0)</f>
        <v>4.1386000000000003</v>
      </c>
      <c r="O25" s="61">
        <f t="shared" si="5"/>
        <v>9</v>
      </c>
      <c r="P25" s="60">
        <f>VLOOKUP($A25,'Return Data'!$B$7:$R$2292,14,0)</f>
        <v>6.4448999999999996</v>
      </c>
      <c r="Q25" s="61">
        <f t="shared" si="6"/>
        <v>6</v>
      </c>
      <c r="R25" s="60">
        <f>VLOOKUP($A25,'Return Data'!$B$7:$R$2292,16,0)</f>
        <v>7.3955000000000002</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6.9805777777777767</v>
      </c>
      <c r="E27" s="83"/>
      <c r="F27" s="84">
        <f>AVERAGE(F8:F25)</f>
        <v>7.9278055555555547</v>
      </c>
      <c r="G27" s="83"/>
      <c r="H27" s="84">
        <f>AVERAGE(H8:H25)</f>
        <v>2.7371166666666671</v>
      </c>
      <c r="I27" s="83"/>
      <c r="J27" s="84">
        <f>AVERAGE(J8:J25)</f>
        <v>2.3812944444444444</v>
      </c>
      <c r="K27" s="83"/>
      <c r="L27" s="84">
        <f>AVERAGE(L8:L25)</f>
        <v>2.4975333333333336</v>
      </c>
      <c r="M27" s="83"/>
      <c r="N27" s="84">
        <f>AVERAGE(N8:N25)</f>
        <v>4.0712500000000009</v>
      </c>
      <c r="O27" s="83"/>
      <c r="P27" s="84">
        <f>AVERAGE(P8:P25)</f>
        <v>5.9795666666666669</v>
      </c>
      <c r="Q27" s="83"/>
      <c r="R27" s="84">
        <f>AVERAGE(R8:R25)</f>
        <v>7.1789444444444435</v>
      </c>
      <c r="S27" s="85"/>
    </row>
    <row r="28" spans="1:19" x14ac:dyDescent="0.3">
      <c r="A28" s="82" t="s">
        <v>28</v>
      </c>
      <c r="B28" s="83"/>
      <c r="C28" s="83"/>
      <c r="D28" s="84">
        <f>MIN(D8:D25)</f>
        <v>4.4393000000000002</v>
      </c>
      <c r="E28" s="83"/>
      <c r="F28" s="84">
        <f>MIN(F8:F25)</f>
        <v>5.5457999999999998</v>
      </c>
      <c r="G28" s="83"/>
      <c r="H28" s="84">
        <f>MIN(H8:H25)</f>
        <v>0.19159999999999999</v>
      </c>
      <c r="I28" s="83"/>
      <c r="J28" s="84">
        <f>MIN(J8:J25)</f>
        <v>4.48E-2</v>
      </c>
      <c r="K28" s="83"/>
      <c r="L28" s="84">
        <f>MIN(L8:L25)</f>
        <v>0.66990000000000005</v>
      </c>
      <c r="M28" s="83"/>
      <c r="N28" s="84">
        <f>MIN(N8:N25)</f>
        <v>2.556</v>
      </c>
      <c r="O28" s="83"/>
      <c r="P28" s="84">
        <f>MIN(P8:P25)</f>
        <v>4.7782</v>
      </c>
      <c r="Q28" s="83"/>
      <c r="R28" s="84">
        <f>MIN(R8:R25)</f>
        <v>5.4173</v>
      </c>
      <c r="S28" s="85"/>
    </row>
    <row r="29" spans="1:19" ht="15" thickBot="1" x14ac:dyDescent="0.35">
      <c r="A29" s="86" t="s">
        <v>29</v>
      </c>
      <c r="B29" s="87"/>
      <c r="C29" s="87"/>
      <c r="D29" s="88">
        <f>MAX(D8:D25)</f>
        <v>13.654</v>
      </c>
      <c r="E29" s="87"/>
      <c r="F29" s="88">
        <f>MAX(F8:F25)</f>
        <v>14.851100000000001</v>
      </c>
      <c r="G29" s="87"/>
      <c r="H29" s="88">
        <f>MAX(H8:H25)</f>
        <v>5.1816000000000004</v>
      </c>
      <c r="I29" s="87"/>
      <c r="J29" s="88">
        <f>MAX(J8:J25)</f>
        <v>3.6412</v>
      </c>
      <c r="K29" s="87"/>
      <c r="L29" s="88">
        <f>MAX(L8:L25)</f>
        <v>3.7237</v>
      </c>
      <c r="M29" s="87"/>
      <c r="N29" s="88">
        <f>MAX(N8:N25)</f>
        <v>5.1101000000000001</v>
      </c>
      <c r="O29" s="87"/>
      <c r="P29" s="88">
        <f>MAX(P8:P25)</f>
        <v>6.8131000000000004</v>
      </c>
      <c r="Q29" s="87"/>
      <c r="R29" s="88">
        <f>MAX(R8:R25)</f>
        <v>9.0480999999999998</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44817</v>
      </c>
      <c r="C8" s="60">
        <f>VLOOKUP($A8,'Return Data'!$B$7:$R$2292,4,0)</f>
        <v>354.82</v>
      </c>
      <c r="D8" s="60">
        <f>VLOOKUP($A8,'Return Data'!$B$7:$R$2292,10,0)</f>
        <v>16.262</v>
      </c>
      <c r="E8" s="61">
        <f t="shared" ref="E8:E34" si="0">RANK(D8,D$8:D$34,0)</f>
        <v>10</v>
      </c>
      <c r="F8" s="60">
        <f>VLOOKUP($A8,'Return Data'!$B$7:$R$2292,11,0)</f>
        <v>9.7461000000000002</v>
      </c>
      <c r="G8" s="61">
        <f t="shared" ref="G8:G34" si="1">RANK(F8,F$8:F$34,0)</f>
        <v>12</v>
      </c>
      <c r="H8" s="60">
        <f>VLOOKUP($A8,'Return Data'!$B$7:$R$2292,12,0)</f>
        <v>4.1291000000000002</v>
      </c>
      <c r="I8" s="61">
        <f t="shared" ref="I8:I34" si="2">RANK(H8,H$8:H$34,0)</f>
        <v>8</v>
      </c>
      <c r="J8" s="60">
        <f>VLOOKUP($A8,'Return Data'!$B$7:$R$2292,13,0)</f>
        <v>4.8552999999999997</v>
      </c>
      <c r="K8" s="61">
        <f t="shared" ref="K8:K34" si="3">RANK(J8,J$8:J$34,0)</f>
        <v>8</v>
      </c>
      <c r="L8" s="60">
        <f>VLOOKUP($A8,'Return Data'!$B$7:$R$2292,17,0)</f>
        <v>27.865100000000002</v>
      </c>
      <c r="M8" s="61">
        <f t="shared" ref="M8:M34" si="4">RANK(L8,L$8:L$34,0)</f>
        <v>8</v>
      </c>
      <c r="N8" s="60">
        <f>VLOOKUP($A8,'Return Data'!$B$7:$R$2292,14,0)</f>
        <v>18.16</v>
      </c>
      <c r="O8" s="61">
        <f t="shared" ref="O8:O34" si="5">RANK(N8,N$8:N$34,0)</f>
        <v>8</v>
      </c>
      <c r="P8" s="60">
        <f>VLOOKUP($A8,'Return Data'!$B$7:$R$2292,15,0)</f>
        <v>10.5922</v>
      </c>
      <c r="Q8" s="61">
        <f t="shared" ref="Q8:Q25" si="6">RANK(P8,P$8:P$34,0)</f>
        <v>18</v>
      </c>
      <c r="R8" s="60">
        <f>VLOOKUP($A8,'Return Data'!$B$7:$R$2292,16,0)</f>
        <v>19.481100000000001</v>
      </c>
      <c r="S8" s="62">
        <f t="shared" ref="S8:S34" si="7">RANK(R8,R$8:R$34,0)</f>
        <v>2</v>
      </c>
    </row>
    <row r="9" spans="1:20" x14ac:dyDescent="0.3">
      <c r="A9" s="58" t="s">
        <v>909</v>
      </c>
      <c r="B9" s="59">
        <f>VLOOKUP($A9,'Return Data'!$B$7:$R$2292,3,0)</f>
        <v>44817</v>
      </c>
      <c r="C9" s="60">
        <f>VLOOKUP($A9,'Return Data'!$B$7:$R$2292,4,0)</f>
        <v>45.26</v>
      </c>
      <c r="D9" s="60">
        <f>VLOOKUP($A9,'Return Data'!$B$7:$R$2292,10,0)</f>
        <v>16.2301</v>
      </c>
      <c r="E9" s="61">
        <f t="shared" si="0"/>
        <v>11</v>
      </c>
      <c r="F9" s="60">
        <f>VLOOKUP($A9,'Return Data'!$B$7:$R$2292,11,0)</f>
        <v>5.2313000000000001</v>
      </c>
      <c r="G9" s="61">
        <f t="shared" si="1"/>
        <v>27</v>
      </c>
      <c r="H9" s="60">
        <f>VLOOKUP($A9,'Return Data'!$B$7:$R$2292,12,0)</f>
        <v>-2.0981999999999998</v>
      </c>
      <c r="I9" s="61">
        <f t="shared" si="2"/>
        <v>27</v>
      </c>
      <c r="J9" s="60">
        <f>VLOOKUP($A9,'Return Data'!$B$7:$R$2292,13,0)</f>
        <v>-3.0628000000000002</v>
      </c>
      <c r="K9" s="61">
        <f t="shared" si="3"/>
        <v>27</v>
      </c>
      <c r="L9" s="60">
        <f>VLOOKUP($A9,'Return Data'!$B$7:$R$2292,17,0)</f>
        <v>20.535599999999999</v>
      </c>
      <c r="M9" s="61">
        <f t="shared" si="4"/>
        <v>26</v>
      </c>
      <c r="N9" s="60">
        <f>VLOOKUP($A9,'Return Data'!$B$7:$R$2292,14,0)</f>
        <v>15.7933</v>
      </c>
      <c r="O9" s="61">
        <f t="shared" si="5"/>
        <v>24</v>
      </c>
      <c r="P9" s="60">
        <f>VLOOKUP($A9,'Return Data'!$B$7:$R$2292,15,0)</f>
        <v>13.108000000000001</v>
      </c>
      <c r="Q9" s="61">
        <f t="shared" si="6"/>
        <v>2</v>
      </c>
      <c r="R9" s="60">
        <f>VLOOKUP($A9,'Return Data'!$B$7:$R$2292,16,0)</f>
        <v>12.628399999999999</v>
      </c>
      <c r="S9" s="62">
        <f t="shared" si="7"/>
        <v>17</v>
      </c>
    </row>
    <row r="10" spans="1:20" x14ac:dyDescent="0.3">
      <c r="A10" s="58" t="s">
        <v>1997</v>
      </c>
      <c r="B10" s="59">
        <f>VLOOKUP($A10,'Return Data'!$B$7:$R$2292,3,0)</f>
        <v>44817</v>
      </c>
      <c r="C10" s="60">
        <f>VLOOKUP($A10,'Return Data'!$B$7:$R$2292,4,0)</f>
        <v>145.09469999999999</v>
      </c>
      <c r="D10" s="60">
        <f>VLOOKUP($A10,'Return Data'!$B$7:$R$2292,10,0)</f>
        <v>14.8786</v>
      </c>
      <c r="E10" s="61">
        <f t="shared" si="0"/>
        <v>20</v>
      </c>
      <c r="F10" s="60">
        <f>VLOOKUP($A10,'Return Data'!$B$7:$R$2292,11,0)</f>
        <v>9.5885999999999996</v>
      </c>
      <c r="G10" s="61">
        <f t="shared" si="1"/>
        <v>13</v>
      </c>
      <c r="H10" s="60">
        <f>VLOOKUP($A10,'Return Data'!$B$7:$R$2292,12,0)</f>
        <v>3.8393000000000002</v>
      </c>
      <c r="I10" s="61">
        <f t="shared" si="2"/>
        <v>9</v>
      </c>
      <c r="J10" s="60">
        <f>VLOOKUP($A10,'Return Data'!$B$7:$R$2292,13,0)</f>
        <v>4.2422000000000004</v>
      </c>
      <c r="K10" s="61">
        <f t="shared" si="3"/>
        <v>10</v>
      </c>
      <c r="L10" s="60">
        <f>VLOOKUP($A10,'Return Data'!$B$7:$R$2292,17,0)</f>
        <v>24.074400000000001</v>
      </c>
      <c r="M10" s="61">
        <f t="shared" si="4"/>
        <v>19</v>
      </c>
      <c r="N10" s="60">
        <f>VLOOKUP($A10,'Return Data'!$B$7:$R$2292,14,0)</f>
        <v>17.716000000000001</v>
      </c>
      <c r="O10" s="61">
        <f t="shared" si="5"/>
        <v>13</v>
      </c>
      <c r="P10" s="60">
        <f>VLOOKUP($A10,'Return Data'!$B$7:$R$2292,15,0)</f>
        <v>11.7796</v>
      </c>
      <c r="Q10" s="61">
        <f t="shared" si="6"/>
        <v>9</v>
      </c>
      <c r="R10" s="60">
        <f>VLOOKUP($A10,'Return Data'!$B$7:$R$2292,16,0)</f>
        <v>16.0367</v>
      </c>
      <c r="S10" s="62">
        <f t="shared" si="7"/>
        <v>9</v>
      </c>
    </row>
    <row r="11" spans="1:20" x14ac:dyDescent="0.3">
      <c r="A11" s="58" t="s">
        <v>913</v>
      </c>
      <c r="B11" s="59">
        <f>VLOOKUP($A11,'Return Data'!$B$7:$R$2292,3,0)</f>
        <v>44817</v>
      </c>
      <c r="C11" s="60">
        <f>VLOOKUP($A11,'Return Data'!$B$7:$R$2292,4,0)</f>
        <v>42.28</v>
      </c>
      <c r="D11" s="60">
        <f>VLOOKUP($A11,'Return Data'!$B$7:$R$2292,10,0)</f>
        <v>14.7354</v>
      </c>
      <c r="E11" s="61">
        <f t="shared" si="0"/>
        <v>23</v>
      </c>
      <c r="F11" s="60">
        <f>VLOOKUP($A11,'Return Data'!$B$7:$R$2292,11,0)</f>
        <v>8.2992000000000008</v>
      </c>
      <c r="G11" s="61">
        <f t="shared" si="1"/>
        <v>20</v>
      </c>
      <c r="H11" s="60">
        <f>VLOOKUP($A11,'Return Data'!$B$7:$R$2292,12,0)</f>
        <v>1.855</v>
      </c>
      <c r="I11" s="61">
        <f t="shared" si="2"/>
        <v>19</v>
      </c>
      <c r="J11" s="60">
        <f>VLOOKUP($A11,'Return Data'!$B$7:$R$2292,13,0)</f>
        <v>0.95509999999999995</v>
      </c>
      <c r="K11" s="61">
        <f t="shared" si="3"/>
        <v>24</v>
      </c>
      <c r="L11" s="60">
        <f>VLOOKUP($A11,'Return Data'!$B$7:$R$2292,17,0)</f>
        <v>23.7196</v>
      </c>
      <c r="M11" s="61">
        <f t="shared" si="4"/>
        <v>20</v>
      </c>
      <c r="N11" s="60">
        <f>VLOOKUP($A11,'Return Data'!$B$7:$R$2292,14,0)</f>
        <v>20.304500000000001</v>
      </c>
      <c r="O11" s="61">
        <f t="shared" si="5"/>
        <v>2</v>
      </c>
      <c r="P11" s="60">
        <f>VLOOKUP($A11,'Return Data'!$B$7:$R$2292,15,0)</f>
        <v>13.7433</v>
      </c>
      <c r="Q11" s="61">
        <f t="shared" si="6"/>
        <v>1</v>
      </c>
      <c r="R11" s="60">
        <f>VLOOKUP($A11,'Return Data'!$B$7:$R$2292,16,0)</f>
        <v>12.683</v>
      </c>
      <c r="S11" s="62">
        <f t="shared" si="7"/>
        <v>16</v>
      </c>
    </row>
    <row r="12" spans="1:20" x14ac:dyDescent="0.3">
      <c r="A12" s="58" t="s">
        <v>915</v>
      </c>
      <c r="B12" s="59">
        <f>VLOOKUP($A12,'Return Data'!$B$7:$R$2292,3,0)</f>
        <v>44817</v>
      </c>
      <c r="C12" s="60">
        <f>VLOOKUP($A12,'Return Data'!$B$7:$R$2292,4,0)</f>
        <v>298.64600000000002</v>
      </c>
      <c r="D12" s="60">
        <f>VLOOKUP($A12,'Return Data'!$B$7:$R$2292,10,0)</f>
        <v>17.4057</v>
      </c>
      <c r="E12" s="61">
        <f t="shared" si="0"/>
        <v>6</v>
      </c>
      <c r="F12" s="60">
        <f>VLOOKUP($A12,'Return Data'!$B$7:$R$2292,11,0)</f>
        <v>11.8931</v>
      </c>
      <c r="G12" s="61">
        <f t="shared" si="1"/>
        <v>3</v>
      </c>
      <c r="H12" s="60">
        <f>VLOOKUP($A12,'Return Data'!$B$7:$R$2292,12,0)</f>
        <v>3.1240000000000001</v>
      </c>
      <c r="I12" s="61">
        <f t="shared" si="2"/>
        <v>12</v>
      </c>
      <c r="J12" s="60">
        <f>VLOOKUP($A12,'Return Data'!$B$7:$R$2292,13,0)</f>
        <v>-1.0831</v>
      </c>
      <c r="K12" s="61">
        <f t="shared" si="3"/>
        <v>25</v>
      </c>
      <c r="L12" s="60">
        <f>VLOOKUP($A12,'Return Data'!$B$7:$R$2292,17,0)</f>
        <v>22.355899999999998</v>
      </c>
      <c r="M12" s="61">
        <f t="shared" si="4"/>
        <v>23</v>
      </c>
      <c r="N12" s="60">
        <f>VLOOKUP($A12,'Return Data'!$B$7:$R$2292,14,0)</f>
        <v>14.5913</v>
      </c>
      <c r="O12" s="61">
        <f t="shared" si="5"/>
        <v>26</v>
      </c>
      <c r="P12" s="60">
        <f>VLOOKUP($A12,'Return Data'!$B$7:$R$2292,15,0)</f>
        <v>8.2936999999999994</v>
      </c>
      <c r="Q12" s="61">
        <f t="shared" si="6"/>
        <v>26</v>
      </c>
      <c r="R12" s="60">
        <f>VLOOKUP($A12,'Return Data'!$B$7:$R$2292,16,0)</f>
        <v>19.000299999999999</v>
      </c>
      <c r="S12" s="62">
        <f t="shared" si="7"/>
        <v>6</v>
      </c>
    </row>
    <row r="13" spans="1:20" x14ac:dyDescent="0.3">
      <c r="A13" s="58" t="s">
        <v>2031</v>
      </c>
      <c r="B13" s="59">
        <f>VLOOKUP($A13,'Return Data'!$B$7:$R$2292,3,0)</f>
        <v>44817</v>
      </c>
      <c r="C13" s="60">
        <f>VLOOKUP($A13,'Return Data'!$B$7:$R$2292,4,0)</f>
        <v>56.23</v>
      </c>
      <c r="D13" s="60">
        <f>VLOOKUP($A13,'Return Data'!$B$7:$R$2292,10,0)</f>
        <v>15.4146</v>
      </c>
      <c r="E13" s="61">
        <f t="shared" si="0"/>
        <v>18</v>
      </c>
      <c r="F13" s="60">
        <f>VLOOKUP($A13,'Return Data'!$B$7:$R$2292,11,0)</f>
        <v>9.1420999999999992</v>
      </c>
      <c r="G13" s="61">
        <f t="shared" si="1"/>
        <v>16</v>
      </c>
      <c r="H13" s="60">
        <f>VLOOKUP($A13,'Return Data'!$B$7:$R$2292,12,0)</f>
        <v>3.2879999999999998</v>
      </c>
      <c r="I13" s="61">
        <f t="shared" si="2"/>
        <v>10</v>
      </c>
      <c r="J13" s="60">
        <f>VLOOKUP($A13,'Return Data'!$B$7:$R$2292,13,0)</f>
        <v>2.516</v>
      </c>
      <c r="K13" s="61">
        <f t="shared" si="3"/>
        <v>19</v>
      </c>
      <c r="L13" s="60">
        <f>VLOOKUP($A13,'Return Data'!$B$7:$R$2292,17,0)</f>
        <v>24.385899999999999</v>
      </c>
      <c r="M13" s="61">
        <f t="shared" si="4"/>
        <v>14</v>
      </c>
      <c r="N13" s="60">
        <f>VLOOKUP($A13,'Return Data'!$B$7:$R$2292,14,0)</f>
        <v>17.5868</v>
      </c>
      <c r="O13" s="61">
        <f t="shared" si="5"/>
        <v>15</v>
      </c>
      <c r="P13" s="60">
        <f>VLOOKUP($A13,'Return Data'!$B$7:$R$2292,15,0)</f>
        <v>12.2235</v>
      </c>
      <c r="Q13" s="61">
        <f t="shared" si="6"/>
        <v>7</v>
      </c>
      <c r="R13" s="60">
        <f>VLOOKUP($A13,'Return Data'!$B$7:$R$2292,16,0)</f>
        <v>13.835699999999999</v>
      </c>
      <c r="S13" s="62">
        <f t="shared" si="7"/>
        <v>14</v>
      </c>
    </row>
    <row r="14" spans="1:20" x14ac:dyDescent="0.3">
      <c r="A14" s="58" t="s">
        <v>917</v>
      </c>
      <c r="B14" s="59">
        <f>VLOOKUP($A14,'Return Data'!$B$7:$R$2292,3,0)</f>
        <v>44817</v>
      </c>
      <c r="C14" s="60">
        <f>VLOOKUP($A14,'Return Data'!$B$7:$R$2292,4,0)</f>
        <v>1699.7094646061801</v>
      </c>
      <c r="D14" s="60">
        <f>VLOOKUP($A14,'Return Data'!$B$7:$R$2292,10,0)</f>
        <v>12.8803</v>
      </c>
      <c r="E14" s="61">
        <f t="shared" si="0"/>
        <v>27</v>
      </c>
      <c r="F14" s="60">
        <f>VLOOKUP($A14,'Return Data'!$B$7:$R$2292,11,0)</f>
        <v>7.7881999999999998</v>
      </c>
      <c r="G14" s="61">
        <f t="shared" si="1"/>
        <v>23</v>
      </c>
      <c r="H14" s="60">
        <f>VLOOKUP($A14,'Return Data'!$B$7:$R$2292,12,0)</f>
        <v>-5.4899999999999997E-2</v>
      </c>
      <c r="I14" s="61">
        <f t="shared" si="2"/>
        <v>25</v>
      </c>
      <c r="J14" s="60">
        <f>VLOOKUP($A14,'Return Data'!$B$7:$R$2292,13,0)</f>
        <v>1.6037999999999999</v>
      </c>
      <c r="K14" s="61">
        <f t="shared" si="3"/>
        <v>22</v>
      </c>
      <c r="L14" s="60">
        <f>VLOOKUP($A14,'Return Data'!$B$7:$R$2292,17,0)</f>
        <v>28.854099999999999</v>
      </c>
      <c r="M14" s="61">
        <f t="shared" si="4"/>
        <v>3</v>
      </c>
      <c r="N14" s="60">
        <f>VLOOKUP($A14,'Return Data'!$B$7:$R$2292,14,0)</f>
        <v>17.716100000000001</v>
      </c>
      <c r="O14" s="61">
        <f t="shared" si="5"/>
        <v>12</v>
      </c>
      <c r="P14" s="60">
        <f>VLOOKUP($A14,'Return Data'!$B$7:$R$2292,15,0)</f>
        <v>9.9305000000000003</v>
      </c>
      <c r="Q14" s="61">
        <f t="shared" si="6"/>
        <v>22</v>
      </c>
      <c r="R14" s="60">
        <f>VLOOKUP($A14,'Return Data'!$B$7:$R$2292,16,0)</f>
        <v>19.518799999999999</v>
      </c>
      <c r="S14" s="62">
        <f t="shared" si="7"/>
        <v>1</v>
      </c>
    </row>
    <row r="15" spans="1:20" x14ac:dyDescent="0.3">
      <c r="A15" s="58" t="s">
        <v>919</v>
      </c>
      <c r="B15" s="59">
        <f>VLOOKUP($A15,'Return Data'!$B$7:$R$2292,3,0)</f>
        <v>44817</v>
      </c>
      <c r="C15" s="60">
        <f>VLOOKUP($A15,'Return Data'!$B$7:$R$2292,4,0)</f>
        <v>912.55609387496304</v>
      </c>
      <c r="D15" s="60">
        <f>VLOOKUP($A15,'Return Data'!$B$7:$R$2292,10,0)</f>
        <v>14.8292</v>
      </c>
      <c r="E15" s="61">
        <f t="shared" si="0"/>
        <v>22</v>
      </c>
      <c r="F15" s="60">
        <f>VLOOKUP($A15,'Return Data'!$B$7:$R$2292,11,0)</f>
        <v>11.7623</v>
      </c>
      <c r="G15" s="61">
        <f t="shared" si="1"/>
        <v>4</v>
      </c>
      <c r="H15" s="60">
        <f>VLOOKUP($A15,'Return Data'!$B$7:$R$2292,12,0)</f>
        <v>8.6416000000000004</v>
      </c>
      <c r="I15" s="61">
        <f t="shared" si="2"/>
        <v>3</v>
      </c>
      <c r="J15" s="60">
        <f>VLOOKUP($A15,'Return Data'!$B$7:$R$2292,13,0)</f>
        <v>11.1153</v>
      </c>
      <c r="K15" s="61">
        <f t="shared" si="3"/>
        <v>2</v>
      </c>
      <c r="L15" s="60">
        <f>VLOOKUP($A15,'Return Data'!$B$7:$R$2292,17,0)</f>
        <v>30.4023</v>
      </c>
      <c r="M15" s="61">
        <f t="shared" si="4"/>
        <v>2</v>
      </c>
      <c r="N15" s="60">
        <f>VLOOKUP($A15,'Return Data'!$B$7:$R$2292,14,0)</f>
        <v>16.395399999999999</v>
      </c>
      <c r="O15" s="61">
        <f t="shared" si="5"/>
        <v>21</v>
      </c>
      <c r="P15" s="60">
        <f>VLOOKUP($A15,'Return Data'!$B$7:$R$2292,15,0)</f>
        <v>11.1373</v>
      </c>
      <c r="Q15" s="61">
        <f t="shared" si="6"/>
        <v>12</v>
      </c>
      <c r="R15" s="60">
        <f>VLOOKUP($A15,'Return Data'!$B$7:$R$2292,16,0)</f>
        <v>18.923500000000001</v>
      </c>
      <c r="S15" s="62">
        <f t="shared" si="7"/>
        <v>7</v>
      </c>
    </row>
    <row r="16" spans="1:20" x14ac:dyDescent="0.3">
      <c r="A16" s="58" t="s">
        <v>921</v>
      </c>
      <c r="B16" s="59">
        <f>VLOOKUP($A16,'Return Data'!$B$7:$R$2292,3,0)</f>
        <v>44817</v>
      </c>
      <c r="C16" s="60">
        <f>VLOOKUP($A16,'Return Data'!$B$7:$R$2292,4,0)</f>
        <v>327.83969999999999</v>
      </c>
      <c r="D16" s="60">
        <f>VLOOKUP($A16,'Return Data'!$B$7:$R$2292,10,0)</f>
        <v>18.282499999999999</v>
      </c>
      <c r="E16" s="61">
        <f t="shared" si="0"/>
        <v>4</v>
      </c>
      <c r="F16" s="60">
        <f>VLOOKUP($A16,'Return Data'!$B$7:$R$2292,11,0)</f>
        <v>10.4468</v>
      </c>
      <c r="G16" s="61">
        <f t="shared" si="1"/>
        <v>9</v>
      </c>
      <c r="H16" s="60">
        <f>VLOOKUP($A16,'Return Data'!$B$7:$R$2292,12,0)</f>
        <v>2.9152999999999998</v>
      </c>
      <c r="I16" s="61">
        <f t="shared" si="2"/>
        <v>14</v>
      </c>
      <c r="J16" s="60">
        <f>VLOOKUP($A16,'Return Data'!$B$7:$R$2292,13,0)</f>
        <v>3.2505999999999999</v>
      </c>
      <c r="K16" s="61">
        <f t="shared" si="3"/>
        <v>14</v>
      </c>
      <c r="L16" s="60">
        <f>VLOOKUP($A16,'Return Data'!$B$7:$R$2292,17,0)</f>
        <v>24.3857</v>
      </c>
      <c r="M16" s="61">
        <f t="shared" si="4"/>
        <v>15</v>
      </c>
      <c r="N16" s="60">
        <f>VLOOKUP($A16,'Return Data'!$B$7:$R$2292,14,0)</f>
        <v>16.904900000000001</v>
      </c>
      <c r="O16" s="61">
        <f t="shared" si="5"/>
        <v>19</v>
      </c>
      <c r="P16" s="60">
        <f>VLOOKUP($A16,'Return Data'!$B$7:$R$2292,15,0)</f>
        <v>10.562900000000001</v>
      </c>
      <c r="Q16" s="61">
        <f t="shared" si="6"/>
        <v>19</v>
      </c>
      <c r="R16" s="60">
        <f>VLOOKUP($A16,'Return Data'!$B$7:$R$2292,16,0)</f>
        <v>19.303899999999999</v>
      </c>
      <c r="S16" s="62">
        <f t="shared" si="7"/>
        <v>5</v>
      </c>
    </row>
    <row r="17" spans="1:19" x14ac:dyDescent="0.3">
      <c r="A17" s="58" t="s">
        <v>923</v>
      </c>
      <c r="B17" s="59">
        <f>VLOOKUP($A17,'Return Data'!$B$7:$R$2292,3,0)</f>
        <v>44817</v>
      </c>
      <c r="C17" s="60">
        <f>VLOOKUP($A17,'Return Data'!$B$7:$R$2292,4,0)</f>
        <v>68.86</v>
      </c>
      <c r="D17" s="60">
        <f>VLOOKUP($A17,'Return Data'!$B$7:$R$2292,10,0)</f>
        <v>14.025499999999999</v>
      </c>
      <c r="E17" s="61">
        <f t="shared" si="0"/>
        <v>26</v>
      </c>
      <c r="F17" s="60">
        <f>VLOOKUP($A17,'Return Data'!$B$7:$R$2292,11,0)</f>
        <v>9.5799000000000003</v>
      </c>
      <c r="G17" s="61">
        <f t="shared" si="1"/>
        <v>14</v>
      </c>
      <c r="H17" s="60">
        <f>VLOOKUP($A17,'Return Data'!$B$7:$R$2292,12,0)</f>
        <v>5.4356</v>
      </c>
      <c r="I17" s="61">
        <f t="shared" si="2"/>
        <v>4</v>
      </c>
      <c r="J17" s="60">
        <f>VLOOKUP($A17,'Return Data'!$B$7:$R$2292,13,0)</f>
        <v>8.2194000000000003</v>
      </c>
      <c r="K17" s="61">
        <f t="shared" si="3"/>
        <v>4</v>
      </c>
      <c r="L17" s="60">
        <f>VLOOKUP($A17,'Return Data'!$B$7:$R$2292,17,0)</f>
        <v>28.2624</v>
      </c>
      <c r="M17" s="61">
        <f t="shared" si="4"/>
        <v>6</v>
      </c>
      <c r="N17" s="60">
        <f>VLOOKUP($A17,'Return Data'!$B$7:$R$2292,14,0)</f>
        <v>19.022500000000001</v>
      </c>
      <c r="O17" s="61">
        <f t="shared" si="5"/>
        <v>5</v>
      </c>
      <c r="P17" s="60">
        <f>VLOOKUP($A17,'Return Data'!$B$7:$R$2292,15,0)</f>
        <v>12.4237</v>
      </c>
      <c r="Q17" s="61">
        <f t="shared" si="6"/>
        <v>5</v>
      </c>
      <c r="R17" s="60">
        <f>VLOOKUP($A17,'Return Data'!$B$7:$R$2292,16,0)</f>
        <v>14.426399999999999</v>
      </c>
      <c r="S17" s="62">
        <f t="shared" si="7"/>
        <v>13</v>
      </c>
    </row>
    <row r="18" spans="1:19" x14ac:dyDescent="0.3">
      <c r="A18" s="58" t="s">
        <v>925</v>
      </c>
      <c r="B18" s="59">
        <f>VLOOKUP($A18,'Return Data'!$B$7:$R$2292,3,0)</f>
        <v>44817</v>
      </c>
      <c r="C18" s="60">
        <f>VLOOKUP($A18,'Return Data'!$B$7:$R$2292,4,0)</f>
        <v>41.23</v>
      </c>
      <c r="D18" s="60">
        <f>VLOOKUP($A18,'Return Data'!$B$7:$R$2292,10,0)</f>
        <v>17.364100000000001</v>
      </c>
      <c r="E18" s="61">
        <f t="shared" si="0"/>
        <v>7</v>
      </c>
      <c r="F18" s="60">
        <f>VLOOKUP($A18,'Return Data'!$B$7:$R$2292,11,0)</f>
        <v>9.8003</v>
      </c>
      <c r="G18" s="61">
        <f t="shared" si="1"/>
        <v>11</v>
      </c>
      <c r="H18" s="60">
        <f>VLOOKUP($A18,'Return Data'!$B$7:$R$2292,12,0)</f>
        <v>4.5385</v>
      </c>
      <c r="I18" s="61">
        <f t="shared" si="2"/>
        <v>6</v>
      </c>
      <c r="J18" s="60">
        <f>VLOOKUP($A18,'Return Data'!$B$7:$R$2292,13,0)</f>
        <v>5.3936999999999999</v>
      </c>
      <c r="K18" s="61">
        <f t="shared" si="3"/>
        <v>7</v>
      </c>
      <c r="L18" s="60">
        <f>VLOOKUP($A18,'Return Data'!$B$7:$R$2292,17,0)</f>
        <v>28.6417</v>
      </c>
      <c r="M18" s="61">
        <f t="shared" si="4"/>
        <v>4</v>
      </c>
      <c r="N18" s="60">
        <f>VLOOKUP($A18,'Return Data'!$B$7:$R$2292,14,0)</f>
        <v>20.725999999999999</v>
      </c>
      <c r="O18" s="61">
        <f t="shared" si="5"/>
        <v>1</v>
      </c>
      <c r="P18" s="60">
        <f>VLOOKUP($A18,'Return Data'!$B$7:$R$2292,15,0)</f>
        <v>11.101000000000001</v>
      </c>
      <c r="Q18" s="61">
        <f t="shared" si="6"/>
        <v>13</v>
      </c>
      <c r="R18" s="60">
        <f>VLOOKUP($A18,'Return Data'!$B$7:$R$2292,16,0)</f>
        <v>14.6874</v>
      </c>
      <c r="S18" s="62">
        <f t="shared" si="7"/>
        <v>11</v>
      </c>
    </row>
    <row r="19" spans="1:19" x14ac:dyDescent="0.3">
      <c r="A19" s="58" t="s">
        <v>928</v>
      </c>
      <c r="B19" s="59">
        <f>VLOOKUP($A19,'Return Data'!$B$7:$R$2292,3,0)</f>
        <v>44817</v>
      </c>
      <c r="C19" s="60">
        <f>VLOOKUP($A19,'Return Data'!$B$7:$R$2292,4,0)</f>
        <v>50.962000000000003</v>
      </c>
      <c r="D19" s="60">
        <f>VLOOKUP($A19,'Return Data'!$B$7:$R$2292,10,0)</f>
        <v>17.451000000000001</v>
      </c>
      <c r="E19" s="61">
        <f t="shared" si="0"/>
        <v>5</v>
      </c>
      <c r="F19" s="60">
        <f>VLOOKUP($A19,'Return Data'!$B$7:$R$2292,11,0)</f>
        <v>7.4241000000000001</v>
      </c>
      <c r="G19" s="61">
        <f t="shared" si="1"/>
        <v>25</v>
      </c>
      <c r="H19" s="60">
        <f>VLOOKUP($A19,'Return Data'!$B$7:$R$2292,12,0)</f>
        <v>0.91490000000000005</v>
      </c>
      <c r="I19" s="61">
        <f t="shared" si="2"/>
        <v>21</v>
      </c>
      <c r="J19" s="60">
        <f>VLOOKUP($A19,'Return Data'!$B$7:$R$2292,13,0)</f>
        <v>2.7873999999999999</v>
      </c>
      <c r="K19" s="61">
        <f t="shared" si="3"/>
        <v>17</v>
      </c>
      <c r="L19" s="60">
        <f>VLOOKUP($A19,'Return Data'!$B$7:$R$2292,17,0)</f>
        <v>22.703600000000002</v>
      </c>
      <c r="M19" s="61">
        <f t="shared" si="4"/>
        <v>22</v>
      </c>
      <c r="N19" s="60">
        <f>VLOOKUP($A19,'Return Data'!$B$7:$R$2292,14,0)</f>
        <v>18.092700000000001</v>
      </c>
      <c r="O19" s="61">
        <f t="shared" si="5"/>
        <v>9</v>
      </c>
      <c r="P19" s="60">
        <f>VLOOKUP($A19,'Return Data'!$B$7:$R$2292,15,0)</f>
        <v>10.8094</v>
      </c>
      <c r="Q19" s="61">
        <f t="shared" si="6"/>
        <v>15</v>
      </c>
      <c r="R19" s="60">
        <f>VLOOKUP($A19,'Return Data'!$B$7:$R$2292,16,0)</f>
        <v>10.5245</v>
      </c>
      <c r="S19" s="62">
        <f t="shared" si="7"/>
        <v>22</v>
      </c>
    </row>
    <row r="20" spans="1:19" x14ac:dyDescent="0.3">
      <c r="A20" s="58" t="s">
        <v>1891</v>
      </c>
      <c r="B20" s="59">
        <f>VLOOKUP($A20,'Return Data'!$B$7:$R$2292,3,0)</f>
        <v>44817</v>
      </c>
      <c r="C20" s="60">
        <f>VLOOKUP($A20,'Return Data'!$B$7:$R$2292,4,0)</f>
        <v>29.96</v>
      </c>
      <c r="D20" s="60">
        <f>VLOOKUP($A20,'Return Data'!$B$7:$R$2292,10,0)</f>
        <v>15.8994</v>
      </c>
      <c r="E20" s="61">
        <f t="shared" si="0"/>
        <v>12</v>
      </c>
      <c r="F20" s="60">
        <f>VLOOKUP($A20,'Return Data'!$B$7:$R$2292,11,0)</f>
        <v>10.8398</v>
      </c>
      <c r="G20" s="61">
        <f t="shared" si="1"/>
        <v>7</v>
      </c>
      <c r="H20" s="60">
        <f>VLOOKUP($A20,'Return Data'!$B$7:$R$2292,12,0)</f>
        <v>2.8845999999999998</v>
      </c>
      <c r="I20" s="61">
        <f t="shared" si="2"/>
        <v>15</v>
      </c>
      <c r="J20" s="60">
        <f>VLOOKUP($A20,'Return Data'!$B$7:$R$2292,13,0)</f>
        <v>4.5358999999999998</v>
      </c>
      <c r="K20" s="61">
        <f t="shared" si="3"/>
        <v>9</v>
      </c>
      <c r="L20" s="60">
        <f>VLOOKUP($A20,'Return Data'!$B$7:$R$2292,17,0)</f>
        <v>20.916599999999999</v>
      </c>
      <c r="M20" s="61">
        <f t="shared" si="4"/>
        <v>25</v>
      </c>
      <c r="N20" s="60">
        <f>VLOOKUP($A20,'Return Data'!$B$7:$R$2292,14,0)</f>
        <v>13.8406</v>
      </c>
      <c r="O20" s="61">
        <f t="shared" si="5"/>
        <v>27</v>
      </c>
      <c r="P20" s="60">
        <f>VLOOKUP($A20,'Return Data'!$B$7:$R$2292,15,0)</f>
        <v>8.9634999999999998</v>
      </c>
      <c r="Q20" s="61">
        <f t="shared" si="6"/>
        <v>25</v>
      </c>
      <c r="R20" s="60">
        <f>VLOOKUP($A20,'Return Data'!$B$7:$R$2292,16,0)</f>
        <v>10.9094</v>
      </c>
      <c r="S20" s="62">
        <f t="shared" si="7"/>
        <v>21</v>
      </c>
    </row>
    <row r="21" spans="1:19" x14ac:dyDescent="0.3">
      <c r="A21" s="58" t="s">
        <v>930</v>
      </c>
      <c r="B21" s="59">
        <f>VLOOKUP($A21,'Return Data'!$B$7:$R$2292,3,0)</f>
        <v>44817</v>
      </c>
      <c r="C21" s="60">
        <f>VLOOKUP($A21,'Return Data'!$B$7:$R$2292,4,0)</f>
        <v>45.15</v>
      </c>
      <c r="D21" s="60">
        <f>VLOOKUP($A21,'Return Data'!$B$7:$R$2292,10,0)</f>
        <v>16.516100000000002</v>
      </c>
      <c r="E21" s="61">
        <f t="shared" si="0"/>
        <v>8</v>
      </c>
      <c r="F21" s="60">
        <f>VLOOKUP($A21,'Return Data'!$B$7:$R$2292,11,0)</f>
        <v>7.5255999999999998</v>
      </c>
      <c r="G21" s="61">
        <f t="shared" si="1"/>
        <v>24</v>
      </c>
      <c r="H21" s="60">
        <f>VLOOKUP($A21,'Return Data'!$B$7:$R$2292,12,0)</f>
        <v>-0.24299999999999999</v>
      </c>
      <c r="I21" s="61">
        <f t="shared" si="2"/>
        <v>26</v>
      </c>
      <c r="J21" s="60">
        <f>VLOOKUP($A21,'Return Data'!$B$7:$R$2292,13,0)</f>
        <v>3.0116000000000001</v>
      </c>
      <c r="K21" s="61">
        <f t="shared" si="3"/>
        <v>15</v>
      </c>
      <c r="L21" s="60">
        <f>VLOOKUP($A21,'Return Data'!$B$7:$R$2292,17,0)</f>
        <v>24.358599999999999</v>
      </c>
      <c r="M21" s="61">
        <f t="shared" si="4"/>
        <v>16</v>
      </c>
      <c r="N21" s="60">
        <f>VLOOKUP($A21,'Return Data'!$B$7:$R$2292,14,0)</f>
        <v>17.896100000000001</v>
      </c>
      <c r="O21" s="61">
        <f t="shared" si="5"/>
        <v>11</v>
      </c>
      <c r="P21" s="60">
        <f>VLOOKUP($A21,'Return Data'!$B$7:$R$2292,15,0)</f>
        <v>11.6462</v>
      </c>
      <c r="Q21" s="61">
        <f t="shared" si="6"/>
        <v>10</v>
      </c>
      <c r="R21" s="60">
        <f>VLOOKUP($A21,'Return Data'!$B$7:$R$2292,16,0)</f>
        <v>12.2235</v>
      </c>
      <c r="S21" s="62">
        <f t="shared" si="7"/>
        <v>18</v>
      </c>
    </row>
    <row r="22" spans="1:19" x14ac:dyDescent="0.3">
      <c r="A22" s="58" t="s">
        <v>2011</v>
      </c>
      <c r="B22" s="59">
        <f>VLOOKUP($A22,'Return Data'!$B$7:$R$2292,3,0)</f>
        <v>44817</v>
      </c>
      <c r="C22" s="60">
        <f>VLOOKUP($A22,'Return Data'!$B$7:$R$2292,4,0)</f>
        <v>101.8233</v>
      </c>
      <c r="D22" s="60">
        <f>VLOOKUP($A22,'Return Data'!$B$7:$R$2292,10,0)</f>
        <v>15.674799999999999</v>
      </c>
      <c r="E22" s="61">
        <f t="shared" si="0"/>
        <v>14</v>
      </c>
      <c r="F22" s="60">
        <f>VLOOKUP($A22,'Return Data'!$B$7:$R$2292,11,0)</f>
        <v>8.7420000000000009</v>
      </c>
      <c r="G22" s="61">
        <f t="shared" si="1"/>
        <v>17</v>
      </c>
      <c r="H22" s="60">
        <f>VLOOKUP($A22,'Return Data'!$B$7:$R$2292,12,0)</f>
        <v>2.9565000000000001</v>
      </c>
      <c r="I22" s="61">
        <f t="shared" si="2"/>
        <v>13</v>
      </c>
      <c r="J22" s="60">
        <f>VLOOKUP($A22,'Return Data'!$B$7:$R$2292,13,0)</f>
        <v>5.6736000000000004</v>
      </c>
      <c r="K22" s="61">
        <f t="shared" si="3"/>
        <v>6</v>
      </c>
      <c r="L22" s="60">
        <f>VLOOKUP($A22,'Return Data'!$B$7:$R$2292,17,0)</f>
        <v>20.108499999999999</v>
      </c>
      <c r="M22" s="61">
        <f t="shared" si="4"/>
        <v>27</v>
      </c>
      <c r="N22" s="60">
        <f>VLOOKUP($A22,'Return Data'!$B$7:$R$2292,14,0)</f>
        <v>15.8307</v>
      </c>
      <c r="O22" s="61">
        <f t="shared" si="5"/>
        <v>23</v>
      </c>
      <c r="P22" s="60">
        <f>VLOOKUP($A22,'Return Data'!$B$7:$R$2292,15,0)</f>
        <v>10.0182</v>
      </c>
      <c r="Q22" s="61">
        <f t="shared" si="6"/>
        <v>20</v>
      </c>
      <c r="R22" s="60">
        <f>VLOOKUP($A22,'Return Data'!$B$7:$R$2292,16,0)</f>
        <v>8.8146000000000004</v>
      </c>
      <c r="S22" s="62">
        <f t="shared" si="7"/>
        <v>27</v>
      </c>
    </row>
    <row r="23" spans="1:19" x14ac:dyDescent="0.3">
      <c r="A23" s="58" t="s">
        <v>1773</v>
      </c>
      <c r="B23" s="59">
        <f>VLOOKUP($A23,'Return Data'!$B$7:$R$2292,3,0)</f>
        <v>44817</v>
      </c>
      <c r="C23" s="60">
        <f>VLOOKUP($A23,'Return Data'!$B$7:$R$2292,4,0)</f>
        <v>387.67700000000002</v>
      </c>
      <c r="D23" s="60">
        <f>VLOOKUP($A23,'Return Data'!$B$7:$R$2292,10,0)</f>
        <v>15.804</v>
      </c>
      <c r="E23" s="61">
        <f t="shared" si="0"/>
        <v>13</v>
      </c>
      <c r="F23" s="60">
        <f>VLOOKUP($A23,'Return Data'!$B$7:$R$2292,11,0)</f>
        <v>10.7547</v>
      </c>
      <c r="G23" s="61">
        <f t="shared" si="1"/>
        <v>8</v>
      </c>
      <c r="H23" s="60">
        <f>VLOOKUP($A23,'Return Data'!$B$7:$R$2292,12,0)</f>
        <v>3.1465000000000001</v>
      </c>
      <c r="I23" s="61">
        <f t="shared" si="2"/>
        <v>11</v>
      </c>
      <c r="J23" s="60">
        <f>VLOOKUP($A23,'Return Data'!$B$7:$R$2292,13,0)</f>
        <v>2.9318</v>
      </c>
      <c r="K23" s="61">
        <f t="shared" si="3"/>
        <v>16</v>
      </c>
      <c r="L23" s="60">
        <f>VLOOKUP($A23,'Return Data'!$B$7:$R$2292,17,0)</f>
        <v>26.17</v>
      </c>
      <c r="M23" s="61">
        <f t="shared" si="4"/>
        <v>11</v>
      </c>
      <c r="N23" s="60">
        <f>VLOOKUP($A23,'Return Data'!$B$7:$R$2292,14,0)</f>
        <v>19.490400000000001</v>
      </c>
      <c r="O23" s="61">
        <f t="shared" si="5"/>
        <v>3</v>
      </c>
      <c r="P23" s="60">
        <f>VLOOKUP($A23,'Return Data'!$B$7:$R$2292,15,0)</f>
        <v>12.443099999999999</v>
      </c>
      <c r="Q23" s="61">
        <f t="shared" si="6"/>
        <v>4</v>
      </c>
      <c r="R23" s="60">
        <f>VLOOKUP($A23,'Return Data'!$B$7:$R$2292,16,0)</f>
        <v>19.3627</v>
      </c>
      <c r="S23" s="62">
        <f t="shared" si="7"/>
        <v>4</v>
      </c>
    </row>
    <row r="24" spans="1:19" x14ac:dyDescent="0.3">
      <c r="A24" s="58" t="s">
        <v>934</v>
      </c>
      <c r="B24" s="59">
        <f>VLOOKUP($A24,'Return Data'!$B$7:$R$2292,3,0)</f>
        <v>44817</v>
      </c>
      <c r="C24" s="60">
        <f>VLOOKUP($A24,'Return Data'!$B$7:$R$2292,4,0)</f>
        <v>42.281999999999996</v>
      </c>
      <c r="D24" s="60">
        <f>VLOOKUP($A24,'Return Data'!$B$7:$R$2292,10,0)</f>
        <v>18.470199999999998</v>
      </c>
      <c r="E24" s="61">
        <f t="shared" si="0"/>
        <v>3</v>
      </c>
      <c r="F24" s="60">
        <f>VLOOKUP($A24,'Return Data'!$B$7:$R$2292,11,0)</f>
        <v>10.258699999999999</v>
      </c>
      <c r="G24" s="61">
        <f t="shared" si="1"/>
        <v>10</v>
      </c>
      <c r="H24" s="60">
        <f>VLOOKUP($A24,'Return Data'!$B$7:$R$2292,12,0)</f>
        <v>4.1402999999999999</v>
      </c>
      <c r="I24" s="61">
        <f t="shared" si="2"/>
        <v>7</v>
      </c>
      <c r="J24" s="60">
        <f>VLOOKUP($A24,'Return Data'!$B$7:$R$2292,13,0)</f>
        <v>3.4624999999999999</v>
      </c>
      <c r="K24" s="61">
        <f t="shared" si="3"/>
        <v>13</v>
      </c>
      <c r="L24" s="60">
        <f>VLOOKUP($A24,'Return Data'!$B$7:$R$2292,17,0)</f>
        <v>24.3125</v>
      </c>
      <c r="M24" s="61">
        <f t="shared" si="4"/>
        <v>17</v>
      </c>
      <c r="N24" s="60">
        <f>VLOOKUP($A24,'Return Data'!$B$7:$R$2292,14,0)</f>
        <v>16.8811</v>
      </c>
      <c r="O24" s="61">
        <f t="shared" si="5"/>
        <v>20</v>
      </c>
      <c r="P24" s="60">
        <f>VLOOKUP($A24,'Return Data'!$B$7:$R$2292,15,0)</f>
        <v>10.729699999999999</v>
      </c>
      <c r="Q24" s="61">
        <f t="shared" si="6"/>
        <v>17</v>
      </c>
      <c r="R24" s="60">
        <f>VLOOKUP($A24,'Return Data'!$B$7:$R$2292,16,0)</f>
        <v>10.159000000000001</v>
      </c>
      <c r="S24" s="62">
        <f t="shared" si="7"/>
        <v>26</v>
      </c>
    </row>
    <row r="25" spans="1:19" x14ac:dyDescent="0.3">
      <c r="A25" s="58" t="s">
        <v>1884</v>
      </c>
      <c r="B25" s="59">
        <f>VLOOKUP($A25,'Return Data'!$B$7:$R$2292,3,0)</f>
        <v>44817</v>
      </c>
      <c r="C25" s="60">
        <f>VLOOKUP($A25,'Return Data'!$B$7:$R$2292,4,0)</f>
        <v>45.999829450350603</v>
      </c>
      <c r="D25" s="60">
        <f>VLOOKUP($A25,'Return Data'!$B$7:$R$2292,10,0)</f>
        <v>15.5878</v>
      </c>
      <c r="E25" s="61">
        <f t="shared" si="0"/>
        <v>15</v>
      </c>
      <c r="F25" s="60">
        <f>VLOOKUP($A25,'Return Data'!$B$7:$R$2292,11,0)</f>
        <v>6.5677000000000003</v>
      </c>
      <c r="G25" s="61">
        <f t="shared" si="1"/>
        <v>26</v>
      </c>
      <c r="H25" s="60">
        <f>VLOOKUP($A25,'Return Data'!$B$7:$R$2292,12,0)</f>
        <v>0.5403</v>
      </c>
      <c r="I25" s="61">
        <f t="shared" si="2"/>
        <v>22</v>
      </c>
      <c r="J25" s="60">
        <f>VLOOKUP($A25,'Return Data'!$B$7:$R$2292,13,0)</f>
        <v>1.2487999999999999</v>
      </c>
      <c r="K25" s="61">
        <f t="shared" si="3"/>
        <v>23</v>
      </c>
      <c r="L25" s="60">
        <f>VLOOKUP($A25,'Return Data'!$B$7:$R$2292,17,0)</f>
        <v>23.469100000000001</v>
      </c>
      <c r="M25" s="61">
        <f t="shared" si="4"/>
        <v>21</v>
      </c>
      <c r="N25" s="60">
        <f>VLOOKUP($A25,'Return Data'!$B$7:$R$2292,14,0)</f>
        <v>16.369800000000001</v>
      </c>
      <c r="O25" s="61">
        <f t="shared" si="5"/>
        <v>22</v>
      </c>
      <c r="P25" s="60">
        <f>VLOOKUP($A25,'Return Data'!$B$7:$R$2292,15,0)</f>
        <v>10.8283</v>
      </c>
      <c r="Q25" s="61">
        <f t="shared" si="6"/>
        <v>14</v>
      </c>
      <c r="R25" s="60">
        <f>VLOOKUP($A25,'Return Data'!$B$7:$R$2292,16,0)</f>
        <v>10.296900000000001</v>
      </c>
      <c r="S25" s="62">
        <f t="shared" si="7"/>
        <v>24</v>
      </c>
    </row>
    <row r="26" spans="1:19" x14ac:dyDescent="0.3">
      <c r="A26" s="58" t="s">
        <v>937</v>
      </c>
      <c r="B26" s="59">
        <f>VLOOKUP($A26,'Return Data'!$B$7:$R$2292,3,0)</f>
        <v>44817</v>
      </c>
      <c r="C26" s="60">
        <f>VLOOKUP($A26,'Return Data'!$B$7:$R$2292,4,0)</f>
        <v>16.1569</v>
      </c>
      <c r="D26" s="60">
        <f>VLOOKUP($A26,'Return Data'!$B$7:$R$2292,10,0)</f>
        <v>14.8323</v>
      </c>
      <c r="E26" s="61">
        <f t="shared" si="0"/>
        <v>21</v>
      </c>
      <c r="F26" s="60">
        <f>VLOOKUP($A26,'Return Data'!$B$7:$R$2292,11,0)</f>
        <v>9.3922000000000008</v>
      </c>
      <c r="G26" s="61">
        <f t="shared" si="1"/>
        <v>15</v>
      </c>
      <c r="H26" s="60">
        <f>VLOOKUP($A26,'Return Data'!$B$7:$R$2292,12,0)</f>
        <v>2.6486999999999998</v>
      </c>
      <c r="I26" s="61">
        <f t="shared" si="2"/>
        <v>17</v>
      </c>
      <c r="J26" s="60">
        <f>VLOOKUP($A26,'Return Data'!$B$7:$R$2292,13,0)</f>
        <v>4.2279999999999998</v>
      </c>
      <c r="K26" s="61">
        <f t="shared" si="3"/>
        <v>11</v>
      </c>
      <c r="L26" s="60">
        <f>VLOOKUP($A26,'Return Data'!$B$7:$R$2292,17,0)</f>
        <v>27.617100000000001</v>
      </c>
      <c r="M26" s="61">
        <f t="shared" si="4"/>
        <v>9</v>
      </c>
      <c r="N26" s="60">
        <f>VLOOKUP($A26,'Return Data'!$B$7:$R$2292,14,0)</f>
        <v>18.079799999999999</v>
      </c>
      <c r="O26" s="61">
        <f t="shared" si="5"/>
        <v>10</v>
      </c>
      <c r="P26" s="60"/>
      <c r="Q26" s="61"/>
      <c r="R26" s="60">
        <f>VLOOKUP($A26,'Return Data'!$B$7:$R$2292,16,0)</f>
        <v>14.6853</v>
      </c>
      <c r="S26" s="62">
        <f t="shared" si="7"/>
        <v>12</v>
      </c>
    </row>
    <row r="27" spans="1:19" x14ac:dyDescent="0.3">
      <c r="A27" s="58" t="s">
        <v>939</v>
      </c>
      <c r="B27" s="59">
        <f>VLOOKUP($A27,'Return Data'!$B$7:$R$2292,3,0)</f>
        <v>44817</v>
      </c>
      <c r="C27" s="60">
        <f>VLOOKUP($A27,'Return Data'!$B$7:$R$2292,4,0)</f>
        <v>80.668999999999997</v>
      </c>
      <c r="D27" s="60">
        <f>VLOOKUP($A27,'Return Data'!$B$7:$R$2292,10,0)</f>
        <v>14.097200000000001</v>
      </c>
      <c r="E27" s="61">
        <f t="shared" si="0"/>
        <v>25</v>
      </c>
      <c r="F27" s="60">
        <f>VLOOKUP($A27,'Return Data'!$B$7:$R$2292,11,0)</f>
        <v>8.7256999999999998</v>
      </c>
      <c r="G27" s="61">
        <f t="shared" si="1"/>
        <v>18</v>
      </c>
      <c r="H27" s="60">
        <f>VLOOKUP($A27,'Return Data'!$B$7:$R$2292,12,0)</f>
        <v>2.4329000000000001</v>
      </c>
      <c r="I27" s="61">
        <f t="shared" si="2"/>
        <v>18</v>
      </c>
      <c r="J27" s="60">
        <f>VLOOKUP($A27,'Return Data'!$B$7:$R$2292,13,0)</f>
        <v>2.601</v>
      </c>
      <c r="K27" s="61">
        <f t="shared" si="3"/>
        <v>18</v>
      </c>
      <c r="L27" s="60">
        <f>VLOOKUP($A27,'Return Data'!$B$7:$R$2292,17,0)</f>
        <v>24.2028</v>
      </c>
      <c r="M27" s="61">
        <f t="shared" si="4"/>
        <v>18</v>
      </c>
      <c r="N27" s="60">
        <f>VLOOKUP($A27,'Return Data'!$B$7:$R$2292,14,0)</f>
        <v>17.615300000000001</v>
      </c>
      <c r="O27" s="61">
        <f t="shared" si="5"/>
        <v>14</v>
      </c>
      <c r="P27" s="60">
        <f>VLOOKUP($A27,'Return Data'!$B$7:$R$2292,15,0)</f>
        <v>12.026199999999999</v>
      </c>
      <c r="Q27" s="61">
        <f t="shared" ref="Q27:Q34" si="8">RANK(P27,P$8:P$34,0)</f>
        <v>8</v>
      </c>
      <c r="R27" s="60">
        <f>VLOOKUP($A27,'Return Data'!$B$7:$R$2292,16,0)</f>
        <v>15.5418</v>
      </c>
      <c r="S27" s="62">
        <f t="shared" si="7"/>
        <v>10</v>
      </c>
    </row>
    <row r="28" spans="1:19" x14ac:dyDescent="0.3">
      <c r="A28" s="58" t="s">
        <v>940</v>
      </c>
      <c r="B28" s="59">
        <f>VLOOKUP($A28,'Return Data'!$B$7:$R$2292,3,0)</f>
        <v>44817</v>
      </c>
      <c r="C28" s="60">
        <f>VLOOKUP($A28,'Return Data'!$B$7:$R$2292,4,0)</f>
        <v>55.127299999999998</v>
      </c>
      <c r="D28" s="60">
        <f>VLOOKUP($A28,'Return Data'!$B$7:$R$2292,10,0)</f>
        <v>19.198</v>
      </c>
      <c r="E28" s="61">
        <f t="shared" si="0"/>
        <v>2</v>
      </c>
      <c r="F28" s="60">
        <f>VLOOKUP($A28,'Return Data'!$B$7:$R$2292,11,0)</f>
        <v>15.0761</v>
      </c>
      <c r="G28" s="61">
        <f t="shared" si="1"/>
        <v>2</v>
      </c>
      <c r="H28" s="60">
        <f>VLOOKUP($A28,'Return Data'!$B$7:$R$2292,12,0)</f>
        <v>9.8437999999999999</v>
      </c>
      <c r="I28" s="61">
        <f t="shared" si="2"/>
        <v>2</v>
      </c>
      <c r="J28" s="60">
        <f>VLOOKUP($A28,'Return Data'!$B$7:$R$2292,13,0)</f>
        <v>12.5001</v>
      </c>
      <c r="K28" s="61">
        <f t="shared" si="3"/>
        <v>1</v>
      </c>
      <c r="L28" s="60">
        <f>VLOOKUP($A28,'Return Data'!$B$7:$R$2292,17,0)</f>
        <v>33.713700000000003</v>
      </c>
      <c r="M28" s="61">
        <f t="shared" si="4"/>
        <v>1</v>
      </c>
      <c r="N28" s="60">
        <f>VLOOKUP($A28,'Return Data'!$B$7:$R$2292,14,0)</f>
        <v>19.3369</v>
      </c>
      <c r="O28" s="61">
        <f t="shared" si="5"/>
        <v>4</v>
      </c>
      <c r="P28" s="60">
        <f>VLOOKUP($A28,'Return Data'!$B$7:$R$2292,15,0)</f>
        <v>12.378299999999999</v>
      </c>
      <c r="Q28" s="61">
        <f t="shared" si="8"/>
        <v>6</v>
      </c>
      <c r="R28" s="60">
        <f>VLOOKUP($A28,'Return Data'!$B$7:$R$2292,16,0)</f>
        <v>11.960800000000001</v>
      </c>
      <c r="S28" s="62">
        <f t="shared" si="7"/>
        <v>19</v>
      </c>
    </row>
    <row r="29" spans="1:19" x14ac:dyDescent="0.3">
      <c r="A29" s="58" t="s">
        <v>942</v>
      </c>
      <c r="B29" s="59">
        <f>VLOOKUP($A29,'Return Data'!$B$7:$R$2292,3,0)</f>
        <v>44817</v>
      </c>
      <c r="C29" s="60">
        <f>VLOOKUP($A29,'Return Data'!$B$7:$R$2292,4,0)</f>
        <v>247.86</v>
      </c>
      <c r="D29" s="60">
        <f>VLOOKUP($A29,'Return Data'!$B$7:$R$2292,10,0)</f>
        <v>15.181900000000001</v>
      </c>
      <c r="E29" s="61">
        <f t="shared" si="0"/>
        <v>19</v>
      </c>
      <c r="F29" s="60">
        <f>VLOOKUP($A29,'Return Data'!$B$7:$R$2292,11,0)</f>
        <v>11.197800000000001</v>
      </c>
      <c r="G29" s="61">
        <f t="shared" si="1"/>
        <v>6</v>
      </c>
      <c r="H29" s="60">
        <f>VLOOKUP($A29,'Return Data'!$B$7:$R$2292,12,0)</f>
        <v>1.5652999999999999</v>
      </c>
      <c r="I29" s="61">
        <f t="shared" si="2"/>
        <v>20</v>
      </c>
      <c r="J29" s="60">
        <f>VLOOKUP($A29,'Return Data'!$B$7:$R$2292,13,0)</f>
        <v>-1.8958999999999999</v>
      </c>
      <c r="K29" s="61">
        <f t="shared" si="3"/>
        <v>26</v>
      </c>
      <c r="L29" s="60">
        <f>VLOOKUP($A29,'Return Data'!$B$7:$R$2292,17,0)</f>
        <v>21.317</v>
      </c>
      <c r="M29" s="61">
        <f t="shared" si="4"/>
        <v>24</v>
      </c>
      <c r="N29" s="60">
        <f>VLOOKUP($A29,'Return Data'!$B$7:$R$2292,14,0)</f>
        <v>14.9084</v>
      </c>
      <c r="O29" s="61">
        <f t="shared" si="5"/>
        <v>25</v>
      </c>
      <c r="P29" s="60">
        <f>VLOOKUP($A29,'Return Data'!$B$7:$R$2292,15,0)</f>
        <v>9.5485000000000007</v>
      </c>
      <c r="Q29" s="61">
        <f t="shared" si="8"/>
        <v>23</v>
      </c>
      <c r="R29" s="60">
        <f>VLOOKUP($A29,'Return Data'!$B$7:$R$2292,16,0)</f>
        <v>17.764399999999998</v>
      </c>
      <c r="S29" s="62">
        <f t="shared" si="7"/>
        <v>8</v>
      </c>
    </row>
    <row r="30" spans="1:19" x14ac:dyDescent="0.3">
      <c r="A30" s="58" t="s">
        <v>945</v>
      </c>
      <c r="B30" s="59">
        <f>VLOOKUP($A30,'Return Data'!$B$7:$R$2292,3,0)</f>
        <v>44817</v>
      </c>
      <c r="C30" s="60">
        <f>VLOOKUP($A30,'Return Data'!$B$7:$R$2292,4,0)</f>
        <v>64.081500000000005</v>
      </c>
      <c r="D30" s="60">
        <f>VLOOKUP($A30,'Return Data'!$B$7:$R$2292,10,0)</f>
        <v>16.4115</v>
      </c>
      <c r="E30" s="61">
        <f t="shared" si="0"/>
        <v>9</v>
      </c>
      <c r="F30" s="60">
        <f>VLOOKUP($A30,'Return Data'!$B$7:$R$2292,11,0)</f>
        <v>11.455</v>
      </c>
      <c r="G30" s="61">
        <f t="shared" si="1"/>
        <v>5</v>
      </c>
      <c r="H30" s="60">
        <f>VLOOKUP($A30,'Return Data'!$B$7:$R$2292,12,0)</f>
        <v>4.6157000000000004</v>
      </c>
      <c r="I30" s="61">
        <f t="shared" si="2"/>
        <v>5</v>
      </c>
      <c r="J30" s="60">
        <f>VLOOKUP($A30,'Return Data'!$B$7:$R$2292,13,0)</f>
        <v>5.8263999999999996</v>
      </c>
      <c r="K30" s="61">
        <f t="shared" si="3"/>
        <v>5</v>
      </c>
      <c r="L30" s="60">
        <f>VLOOKUP($A30,'Return Data'!$B$7:$R$2292,17,0)</f>
        <v>28.351299999999998</v>
      </c>
      <c r="M30" s="61">
        <f t="shared" si="4"/>
        <v>5</v>
      </c>
      <c r="N30" s="60">
        <f>VLOOKUP($A30,'Return Data'!$B$7:$R$2292,14,0)</f>
        <v>18.616099999999999</v>
      </c>
      <c r="O30" s="61">
        <f t="shared" si="5"/>
        <v>7</v>
      </c>
      <c r="P30" s="60">
        <f>VLOOKUP($A30,'Return Data'!$B$7:$R$2292,15,0)</f>
        <v>11.467700000000001</v>
      </c>
      <c r="Q30" s="61">
        <f t="shared" si="8"/>
        <v>11</v>
      </c>
      <c r="R30" s="60">
        <f>VLOOKUP($A30,'Return Data'!$B$7:$R$2292,16,0)</f>
        <v>11.7971</v>
      </c>
      <c r="S30" s="62">
        <f t="shared" si="7"/>
        <v>20</v>
      </c>
    </row>
    <row r="31" spans="1:19" x14ac:dyDescent="0.3">
      <c r="A31" s="58" t="s">
        <v>946</v>
      </c>
      <c r="B31" s="59">
        <f>VLOOKUP($A31,'Return Data'!$B$7:$R$2292,3,0)</f>
        <v>44817</v>
      </c>
      <c r="C31" s="60">
        <f>VLOOKUP($A31,'Return Data'!$B$7:$R$2292,4,0)</f>
        <v>751.10508541931699</v>
      </c>
      <c r="D31" s="60">
        <f>VLOOKUP($A31,'Return Data'!$B$7:$R$2292,10,0)</f>
        <v>15.4369</v>
      </c>
      <c r="E31" s="61">
        <f t="shared" si="0"/>
        <v>17</v>
      </c>
      <c r="F31" s="60">
        <f>VLOOKUP($A31,'Return Data'!$B$7:$R$2292,11,0)</f>
        <v>8.3541000000000007</v>
      </c>
      <c r="G31" s="61">
        <f t="shared" si="1"/>
        <v>19</v>
      </c>
      <c r="H31" s="60">
        <f>VLOOKUP($A31,'Return Data'!$B$7:$R$2292,12,0)</f>
        <v>2.8654999999999999</v>
      </c>
      <c r="I31" s="61">
        <f t="shared" si="2"/>
        <v>16</v>
      </c>
      <c r="J31" s="60">
        <f>VLOOKUP($A31,'Return Data'!$B$7:$R$2292,13,0)</f>
        <v>4.0795000000000003</v>
      </c>
      <c r="K31" s="61">
        <f t="shared" si="3"/>
        <v>12</v>
      </c>
      <c r="L31" s="60">
        <f>VLOOKUP($A31,'Return Data'!$B$7:$R$2292,17,0)</f>
        <v>27.873200000000001</v>
      </c>
      <c r="M31" s="61">
        <f t="shared" si="4"/>
        <v>7</v>
      </c>
      <c r="N31" s="60">
        <f>VLOOKUP($A31,'Return Data'!$B$7:$R$2292,14,0)</f>
        <v>17.2056</v>
      </c>
      <c r="O31" s="61">
        <f t="shared" si="5"/>
        <v>17</v>
      </c>
      <c r="P31" s="60">
        <f>VLOOKUP($A31,'Return Data'!$B$7:$R$2292,15,0)</f>
        <v>10.7996</v>
      </c>
      <c r="Q31" s="61">
        <f t="shared" si="8"/>
        <v>16</v>
      </c>
      <c r="R31" s="60">
        <f>VLOOKUP($A31,'Return Data'!$B$7:$R$2292,16,0)</f>
        <v>19.39</v>
      </c>
      <c r="S31" s="62">
        <f t="shared" si="7"/>
        <v>3</v>
      </c>
    </row>
    <row r="32" spans="1:19" x14ac:dyDescent="0.3">
      <c r="A32" s="58" t="s">
        <v>949</v>
      </c>
      <c r="B32" s="59">
        <f>VLOOKUP($A32,'Return Data'!$B$7:$R$2292,3,0)</f>
        <v>44817</v>
      </c>
      <c r="C32" s="60">
        <f>VLOOKUP($A32,'Return Data'!$B$7:$R$2292,4,0)</f>
        <v>151.786666666667</v>
      </c>
      <c r="D32" s="60">
        <f>VLOOKUP($A32,'Return Data'!$B$7:$R$2292,10,0)</f>
        <v>23.9682</v>
      </c>
      <c r="E32" s="61">
        <f t="shared" si="0"/>
        <v>1</v>
      </c>
      <c r="F32" s="60">
        <f>VLOOKUP($A32,'Return Data'!$B$7:$R$2292,11,0)</f>
        <v>17.3245</v>
      </c>
      <c r="G32" s="61">
        <f t="shared" si="1"/>
        <v>1</v>
      </c>
      <c r="H32" s="60">
        <f>VLOOKUP($A32,'Return Data'!$B$7:$R$2292,12,0)</f>
        <v>11.5969</v>
      </c>
      <c r="I32" s="61">
        <f t="shared" si="2"/>
        <v>1</v>
      </c>
      <c r="J32" s="60">
        <f>VLOOKUP($A32,'Return Data'!$B$7:$R$2292,13,0)</f>
        <v>10.4171</v>
      </c>
      <c r="K32" s="61">
        <f t="shared" si="3"/>
        <v>3</v>
      </c>
      <c r="L32" s="60">
        <f>VLOOKUP($A32,'Return Data'!$B$7:$R$2292,17,0)</f>
        <v>25.9956</v>
      </c>
      <c r="M32" s="61">
        <f t="shared" si="4"/>
        <v>12</v>
      </c>
      <c r="N32" s="60">
        <f>VLOOKUP($A32,'Return Data'!$B$7:$R$2292,14,0)</f>
        <v>16.938500000000001</v>
      </c>
      <c r="O32" s="61">
        <f t="shared" si="5"/>
        <v>18</v>
      </c>
      <c r="P32" s="60">
        <f>VLOOKUP($A32,'Return Data'!$B$7:$R$2292,15,0)</f>
        <v>9.0266999999999999</v>
      </c>
      <c r="Q32" s="61">
        <f t="shared" si="8"/>
        <v>24</v>
      </c>
      <c r="R32" s="60">
        <f>VLOOKUP($A32,'Return Data'!$B$7:$R$2292,16,0)</f>
        <v>10.3728</v>
      </c>
      <c r="S32" s="62">
        <f t="shared" si="7"/>
        <v>23</v>
      </c>
    </row>
    <row r="33" spans="1:19" x14ac:dyDescent="0.3">
      <c r="A33" s="58" t="s">
        <v>951</v>
      </c>
      <c r="B33" s="59">
        <f>VLOOKUP($A33,'Return Data'!$B$7:$R$2292,3,0)</f>
        <v>44817</v>
      </c>
      <c r="C33" s="60">
        <f>VLOOKUP($A33,'Return Data'!$B$7:$R$2292,4,0)</f>
        <v>16.829999999999998</v>
      </c>
      <c r="D33" s="60">
        <f>VLOOKUP($A33,'Return Data'!$B$7:$R$2292,10,0)</f>
        <v>14.7239</v>
      </c>
      <c r="E33" s="61">
        <f t="shared" si="0"/>
        <v>24</v>
      </c>
      <c r="F33" s="60">
        <f>VLOOKUP($A33,'Return Data'!$B$7:$R$2292,11,0)</f>
        <v>8.0924999999999994</v>
      </c>
      <c r="G33" s="61">
        <f t="shared" si="1"/>
        <v>21</v>
      </c>
      <c r="H33" s="60">
        <f>VLOOKUP($A33,'Return Data'!$B$7:$R$2292,12,0)</f>
        <v>0.29799999999999999</v>
      </c>
      <c r="I33" s="61">
        <f t="shared" si="2"/>
        <v>24</v>
      </c>
      <c r="J33" s="60">
        <f>VLOOKUP($A33,'Return Data'!$B$7:$R$2292,13,0)</f>
        <v>2.2479</v>
      </c>
      <c r="K33" s="61">
        <f t="shared" si="3"/>
        <v>20</v>
      </c>
      <c r="L33" s="60">
        <f>VLOOKUP($A33,'Return Data'!$B$7:$R$2292,17,0)</f>
        <v>24.7</v>
      </c>
      <c r="M33" s="61">
        <f t="shared" si="4"/>
        <v>13</v>
      </c>
      <c r="N33" s="60">
        <f>VLOOKUP($A33,'Return Data'!$B$7:$R$2292,14,0)</f>
        <v>17.349399999999999</v>
      </c>
      <c r="O33" s="61">
        <f t="shared" si="5"/>
        <v>16</v>
      </c>
      <c r="P33" s="60">
        <f>VLOOKUP($A33,'Return Data'!$B$7:$R$2292,15,0)</f>
        <v>10.015499999999999</v>
      </c>
      <c r="Q33" s="61">
        <f t="shared" si="8"/>
        <v>21</v>
      </c>
      <c r="R33" s="60">
        <f>VLOOKUP($A33,'Return Data'!$B$7:$R$2292,16,0)</f>
        <v>10.229200000000001</v>
      </c>
      <c r="S33" s="62">
        <f t="shared" si="7"/>
        <v>25</v>
      </c>
    </row>
    <row r="34" spans="1:19" x14ac:dyDescent="0.3">
      <c r="A34" s="58" t="s">
        <v>1778</v>
      </c>
      <c r="B34" s="59">
        <f>VLOOKUP($A34,'Return Data'!$B$7:$R$2292,3,0)</f>
        <v>44817</v>
      </c>
      <c r="C34" s="60">
        <f>VLOOKUP($A34,'Return Data'!$B$7:$R$2292,4,0)</f>
        <v>198.69470000000001</v>
      </c>
      <c r="D34" s="60">
        <f>VLOOKUP($A34,'Return Data'!$B$7:$R$2292,10,0)</f>
        <v>15.4556</v>
      </c>
      <c r="E34" s="61">
        <f t="shared" si="0"/>
        <v>16</v>
      </c>
      <c r="F34" s="60">
        <f>VLOOKUP($A34,'Return Data'!$B$7:$R$2292,11,0)</f>
        <v>7.9314999999999998</v>
      </c>
      <c r="G34" s="61">
        <f t="shared" si="1"/>
        <v>22</v>
      </c>
      <c r="H34" s="60">
        <f>VLOOKUP($A34,'Return Data'!$B$7:$R$2292,12,0)</f>
        <v>0.4572</v>
      </c>
      <c r="I34" s="61">
        <f t="shared" si="2"/>
        <v>23</v>
      </c>
      <c r="J34" s="60">
        <f>VLOOKUP($A34,'Return Data'!$B$7:$R$2292,13,0)</f>
        <v>1.9442999999999999</v>
      </c>
      <c r="K34" s="61">
        <f t="shared" si="3"/>
        <v>21</v>
      </c>
      <c r="L34" s="60">
        <f>VLOOKUP($A34,'Return Data'!$B$7:$R$2292,17,0)</f>
        <v>26.465599999999998</v>
      </c>
      <c r="M34" s="61">
        <f t="shared" si="4"/>
        <v>10</v>
      </c>
      <c r="N34" s="60">
        <f>VLOOKUP($A34,'Return Data'!$B$7:$R$2292,14,0)</f>
        <v>18.931100000000001</v>
      </c>
      <c r="O34" s="61">
        <f t="shared" si="5"/>
        <v>6</v>
      </c>
      <c r="P34" s="60">
        <f>VLOOKUP($A34,'Return Data'!$B$7:$R$2292,15,0)</f>
        <v>12.5809</v>
      </c>
      <c r="Q34" s="61">
        <f t="shared" si="8"/>
        <v>3</v>
      </c>
      <c r="R34" s="60">
        <f>VLOOKUP($A34,'Return Data'!$B$7:$R$2292,16,0)</f>
        <v>13.4026</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16.185807407407406</v>
      </c>
      <c r="E36" s="69"/>
      <c r="F36" s="70">
        <f>AVERAGE(F8:F34)</f>
        <v>9.7385148148148133</v>
      </c>
      <c r="G36" s="69"/>
      <c r="H36" s="70">
        <f>AVERAGE(H8:H34)</f>
        <v>3.1954592592592594</v>
      </c>
      <c r="I36" s="69"/>
      <c r="J36" s="70">
        <f>AVERAGE(J8:J34)</f>
        <v>3.8372407407407403</v>
      </c>
      <c r="K36" s="69"/>
      <c r="L36" s="70">
        <f>AVERAGE(L8:L34)</f>
        <v>25.398440740740746</v>
      </c>
      <c r="M36" s="69"/>
      <c r="N36" s="70">
        <f>AVERAGE(N8:N34)</f>
        <v>17.492566666666669</v>
      </c>
      <c r="O36" s="69"/>
      <c r="P36" s="70">
        <f>AVERAGE(P8:P34)</f>
        <v>11.083749999999998</v>
      </c>
      <c r="Q36" s="69"/>
      <c r="R36" s="70">
        <f>AVERAGE(R8:R34)</f>
        <v>14.36888148148148</v>
      </c>
      <c r="S36" s="71"/>
    </row>
    <row r="37" spans="1:19" x14ac:dyDescent="0.3">
      <c r="A37" s="68" t="s">
        <v>28</v>
      </c>
      <c r="B37" s="69"/>
      <c r="C37" s="69"/>
      <c r="D37" s="70">
        <f>MIN(D8:D34)</f>
        <v>12.8803</v>
      </c>
      <c r="E37" s="69"/>
      <c r="F37" s="70">
        <f>MIN(F8:F34)</f>
        <v>5.2313000000000001</v>
      </c>
      <c r="G37" s="69"/>
      <c r="H37" s="70">
        <f>MIN(H8:H34)</f>
        <v>-2.0981999999999998</v>
      </c>
      <c r="I37" s="69"/>
      <c r="J37" s="70">
        <f>MIN(J8:J34)</f>
        <v>-3.0628000000000002</v>
      </c>
      <c r="K37" s="69"/>
      <c r="L37" s="70">
        <f>MIN(L8:L34)</f>
        <v>20.108499999999999</v>
      </c>
      <c r="M37" s="69"/>
      <c r="N37" s="70">
        <f>MIN(N8:N34)</f>
        <v>13.8406</v>
      </c>
      <c r="O37" s="69"/>
      <c r="P37" s="70">
        <f>MIN(P8:P34)</f>
        <v>8.2936999999999994</v>
      </c>
      <c r="Q37" s="69"/>
      <c r="R37" s="70">
        <f>MIN(R8:R34)</f>
        <v>8.8146000000000004</v>
      </c>
      <c r="S37" s="71"/>
    </row>
    <row r="38" spans="1:19" ht="15" thickBot="1" x14ac:dyDescent="0.35">
      <c r="A38" s="72" t="s">
        <v>29</v>
      </c>
      <c r="B38" s="73"/>
      <c r="C38" s="73"/>
      <c r="D38" s="74">
        <f>MAX(D8:D34)</f>
        <v>23.9682</v>
      </c>
      <c r="E38" s="73"/>
      <c r="F38" s="74">
        <f>MAX(F8:F34)</f>
        <v>17.3245</v>
      </c>
      <c r="G38" s="73"/>
      <c r="H38" s="74">
        <f>MAX(H8:H34)</f>
        <v>11.5969</v>
      </c>
      <c r="I38" s="73"/>
      <c r="J38" s="74">
        <f>MAX(J8:J34)</f>
        <v>12.5001</v>
      </c>
      <c r="K38" s="73"/>
      <c r="L38" s="74">
        <f>MAX(L8:L34)</f>
        <v>33.713700000000003</v>
      </c>
      <c r="M38" s="73"/>
      <c r="N38" s="74">
        <f>MAX(N8:N34)</f>
        <v>20.725999999999999</v>
      </c>
      <c r="O38" s="73"/>
      <c r="P38" s="74">
        <f>MAX(P8:P34)</f>
        <v>13.7433</v>
      </c>
      <c r="Q38" s="73"/>
      <c r="R38" s="74">
        <f>MAX(R8:R34)</f>
        <v>19.518799999999999</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44817</v>
      </c>
      <c r="C8" s="60">
        <f>VLOOKUP($A8,'Return Data'!$B$7:$R$2292,4,0)</f>
        <v>39.720599999999997</v>
      </c>
      <c r="D8" s="60">
        <f>VLOOKUP($A8,'Return Data'!$B$7:$R$2292,9,0)</f>
        <v>9.8770000000000007</v>
      </c>
      <c r="E8" s="61">
        <f t="shared" ref="E8:E33" si="0">RANK(D8,D$8:D$33,0)</f>
        <v>10</v>
      </c>
      <c r="F8" s="60">
        <f>VLOOKUP($A8,'Return Data'!$B$7:$R$2292,10,0)</f>
        <v>21.220700000000001</v>
      </c>
      <c r="G8" s="61">
        <f t="shared" ref="G8:G33" si="1">RANK(F8,F$8:F$33,0)</f>
        <v>1</v>
      </c>
      <c r="H8" s="60">
        <f>VLOOKUP($A8,'Return Data'!$B$7:$R$2292,11,0)</f>
        <v>9.6509999999999998</v>
      </c>
      <c r="I8" s="61">
        <f t="shared" ref="I8:I33" si="2">RANK(H8,H$8:H$33,0)</f>
        <v>2</v>
      </c>
      <c r="J8" s="60">
        <f>VLOOKUP($A8,'Return Data'!$B$7:$R$2292,12,0)</f>
        <v>6.9438000000000004</v>
      </c>
      <c r="K8" s="61">
        <f t="shared" ref="K8:K33" si="3">RANK(J8,J$8:J$33,0)</f>
        <v>2</v>
      </c>
      <c r="L8" s="60">
        <f>VLOOKUP($A8,'Return Data'!$B$7:$R$2292,13,0)</f>
        <v>6.3692000000000002</v>
      </c>
      <c r="M8" s="61">
        <f t="shared" ref="M8:M33" si="4">RANK(L8,L$8:L$33,0)</f>
        <v>2</v>
      </c>
      <c r="N8" s="60">
        <f>VLOOKUP($A8,'Return Data'!$B$7:$R$2292,17,0)</f>
        <v>6.7763</v>
      </c>
      <c r="O8" s="61">
        <f t="shared" ref="O8:O31" si="5">RANK(N8,N$8:N$33,0)</f>
        <v>2</v>
      </c>
      <c r="P8" s="60">
        <f>VLOOKUP($A8,'Return Data'!$B$7:$R$2292,14,0)</f>
        <v>4.7873000000000001</v>
      </c>
      <c r="Q8" s="61">
        <f>RANK(P8,P$8:P$33,0)</f>
        <v>21</v>
      </c>
      <c r="R8" s="60">
        <f>VLOOKUP($A8,'Return Data'!$B$7:$R$2292,16,0)</f>
        <v>7.6456</v>
      </c>
      <c r="S8" s="62">
        <f t="shared" ref="S8:S33" si="6">RANK(R8,R$8:R$33,0)</f>
        <v>16</v>
      </c>
    </row>
    <row r="9" spans="1:19" x14ac:dyDescent="0.3">
      <c r="A9" s="77" t="s">
        <v>54</v>
      </c>
      <c r="B9" s="59">
        <f>VLOOKUP($A9,'Return Data'!$B$7:$R$2292,3,0)</f>
        <v>44817</v>
      </c>
      <c r="C9" s="60">
        <f>VLOOKUP($A9,'Return Data'!$B$7:$R$2292,4,0)</f>
        <v>0.5948</v>
      </c>
      <c r="D9" s="60">
        <f>VLOOKUP($A9,'Return Data'!$B$7:$R$2292,9,0)</f>
        <v>0.5756</v>
      </c>
      <c r="E9" s="61">
        <f t="shared" si="0"/>
        <v>24</v>
      </c>
      <c r="F9" s="60">
        <f>VLOOKUP($A9,'Return Data'!$B$7:$R$2292,10,0)</f>
        <v>0.46750000000000003</v>
      </c>
      <c r="G9" s="61">
        <f t="shared" si="1"/>
        <v>24</v>
      </c>
      <c r="H9" s="60">
        <f>VLOOKUP($A9,'Return Data'!$B$7:$R$2292,11,0)</f>
        <v>-115.8665</v>
      </c>
      <c r="I9" s="61">
        <f t="shared" si="2"/>
        <v>26</v>
      </c>
      <c r="J9" s="60">
        <f>VLOOKUP($A9,'Return Data'!$B$7:$R$2292,12,0)</f>
        <v>-78.653899999999993</v>
      </c>
      <c r="K9" s="61">
        <f t="shared" si="3"/>
        <v>26</v>
      </c>
      <c r="L9" s="60">
        <f>VLOOKUP($A9,'Return Data'!$B$7:$R$2292,13,0)</f>
        <v>-59.0443</v>
      </c>
      <c r="M9" s="61">
        <f t="shared" si="4"/>
        <v>26</v>
      </c>
      <c r="N9" s="60">
        <f>VLOOKUP($A9,'Return Data'!$B$7:$R$2292,17,0)</f>
        <v>-35.925199999999997</v>
      </c>
      <c r="O9" s="61">
        <f t="shared" si="5"/>
        <v>25</v>
      </c>
      <c r="P9" s="60"/>
      <c r="Q9" s="61"/>
      <c r="R9" s="60">
        <f>VLOOKUP($A9,'Return Data'!$B$7:$R$2292,16,0)</f>
        <v>-34.040900000000001</v>
      </c>
      <c r="S9" s="62">
        <f t="shared" si="6"/>
        <v>26</v>
      </c>
    </row>
    <row r="10" spans="1:19" x14ac:dyDescent="0.3">
      <c r="A10" s="77" t="s">
        <v>55</v>
      </c>
      <c r="B10" s="59">
        <f>VLOOKUP($A10,'Return Data'!$B$7:$R$2292,3,0)</f>
        <v>44817</v>
      </c>
      <c r="C10" s="60">
        <f>VLOOKUP($A10,'Return Data'!$B$7:$R$2292,4,0)</f>
        <v>26.360299999999999</v>
      </c>
      <c r="D10" s="60">
        <f>VLOOKUP($A10,'Return Data'!$B$7:$R$2292,9,0)</f>
        <v>17.253799999999998</v>
      </c>
      <c r="E10" s="61">
        <f t="shared" si="0"/>
        <v>2</v>
      </c>
      <c r="F10" s="60">
        <f>VLOOKUP($A10,'Return Data'!$B$7:$R$2292,10,0)</f>
        <v>17.278300000000002</v>
      </c>
      <c r="G10" s="61">
        <f t="shared" si="1"/>
        <v>3</v>
      </c>
      <c r="H10" s="60">
        <f>VLOOKUP($A10,'Return Data'!$B$7:$R$2292,11,0)</f>
        <v>3.2902999999999998</v>
      </c>
      <c r="I10" s="61">
        <f t="shared" si="2"/>
        <v>16</v>
      </c>
      <c r="J10" s="60">
        <f>VLOOKUP($A10,'Return Data'!$B$7:$R$2292,12,0)</f>
        <v>1.6074999999999999</v>
      </c>
      <c r="K10" s="61">
        <f t="shared" si="3"/>
        <v>17</v>
      </c>
      <c r="L10" s="60">
        <f>VLOOKUP($A10,'Return Data'!$B$7:$R$2292,13,0)</f>
        <v>2.5859999999999999</v>
      </c>
      <c r="M10" s="61">
        <f t="shared" si="4"/>
        <v>15</v>
      </c>
      <c r="N10" s="60">
        <f>VLOOKUP($A10,'Return Data'!$B$7:$R$2292,17,0)</f>
        <v>4.2969999999999997</v>
      </c>
      <c r="O10" s="61">
        <f t="shared" si="5"/>
        <v>13</v>
      </c>
      <c r="P10" s="60">
        <f>VLOOKUP($A10,'Return Data'!$B$7:$R$2292,14,0)</f>
        <v>6.9518000000000004</v>
      </c>
      <c r="Q10" s="61">
        <f t="shared" ref="Q10:Q31" si="7">RANK(P10,P$8:P$33,0)</f>
        <v>5</v>
      </c>
      <c r="R10" s="60">
        <f>VLOOKUP($A10,'Return Data'!$B$7:$R$2292,16,0)</f>
        <v>8.7748000000000008</v>
      </c>
      <c r="S10" s="62">
        <f t="shared" si="6"/>
        <v>4</v>
      </c>
    </row>
    <row r="11" spans="1:19" x14ac:dyDescent="0.3">
      <c r="A11" s="77" t="s">
        <v>1965</v>
      </c>
      <c r="B11" s="59">
        <f>VLOOKUP($A11,'Return Data'!$B$7:$R$2292,3,0)</f>
        <v>44817</v>
      </c>
      <c r="C11" s="60">
        <f>VLOOKUP($A11,'Return Data'!$B$7:$R$2292,4,0)</f>
        <v>40.558999999999997</v>
      </c>
      <c r="D11" s="60">
        <f>VLOOKUP($A11,'Return Data'!$B$7:$R$2292,9,0)</f>
        <v>12.662000000000001</v>
      </c>
      <c r="E11" s="61">
        <f t="shared" si="0"/>
        <v>7</v>
      </c>
      <c r="F11" s="60">
        <f>VLOOKUP($A11,'Return Data'!$B$7:$R$2292,10,0)</f>
        <v>12.4162</v>
      </c>
      <c r="G11" s="61">
        <f t="shared" si="1"/>
        <v>9</v>
      </c>
      <c r="H11" s="60">
        <f>VLOOKUP($A11,'Return Data'!$B$7:$R$2292,11,0)</f>
        <v>4.1620999999999997</v>
      </c>
      <c r="I11" s="61">
        <f t="shared" si="2"/>
        <v>8</v>
      </c>
      <c r="J11" s="60">
        <f>VLOOKUP($A11,'Return Data'!$B$7:$R$2292,12,0)</f>
        <v>3.1238000000000001</v>
      </c>
      <c r="K11" s="61">
        <f t="shared" si="3"/>
        <v>8</v>
      </c>
      <c r="L11" s="60">
        <f>VLOOKUP($A11,'Return Data'!$B$7:$R$2292,13,0)</f>
        <v>3.5764999999999998</v>
      </c>
      <c r="M11" s="61">
        <f t="shared" si="4"/>
        <v>8</v>
      </c>
      <c r="N11" s="60">
        <f>VLOOKUP($A11,'Return Data'!$B$7:$R$2292,17,0)</f>
        <v>4.1973000000000003</v>
      </c>
      <c r="O11" s="61">
        <f t="shared" si="5"/>
        <v>14</v>
      </c>
      <c r="P11" s="60">
        <f>VLOOKUP($A11,'Return Data'!$B$7:$R$2292,14,0)</f>
        <v>5.6733000000000002</v>
      </c>
      <c r="Q11" s="61">
        <f t="shared" si="7"/>
        <v>16</v>
      </c>
      <c r="R11" s="60">
        <f>VLOOKUP($A11,'Return Data'!$B$7:$R$2292,16,0)</f>
        <v>8.0183</v>
      </c>
      <c r="S11" s="62">
        <f t="shared" si="6"/>
        <v>11</v>
      </c>
    </row>
    <row r="12" spans="1:19" x14ac:dyDescent="0.3">
      <c r="A12" s="77" t="s">
        <v>58</v>
      </c>
      <c r="B12" s="59">
        <f>VLOOKUP($A12,'Return Data'!$B$7:$R$2292,3,0)</f>
        <v>44817</v>
      </c>
      <c r="C12" s="60">
        <f>VLOOKUP($A12,'Return Data'!$B$7:$R$2292,4,0)</f>
        <v>26.335000000000001</v>
      </c>
      <c r="D12" s="60">
        <f>VLOOKUP($A12,'Return Data'!$B$7:$R$2292,9,0)</f>
        <v>5.4048999999999996</v>
      </c>
      <c r="E12" s="61">
        <f t="shared" si="0"/>
        <v>21</v>
      </c>
      <c r="F12" s="60">
        <f>VLOOKUP($A12,'Return Data'!$B$7:$R$2292,10,0)</f>
        <v>10.8765</v>
      </c>
      <c r="G12" s="61">
        <f t="shared" si="1"/>
        <v>13</v>
      </c>
      <c r="H12" s="60">
        <f>VLOOKUP($A12,'Return Data'!$B$7:$R$2292,11,0)</f>
        <v>3.5265</v>
      </c>
      <c r="I12" s="61">
        <f t="shared" si="2"/>
        <v>14</v>
      </c>
      <c r="J12" s="60">
        <f>VLOOKUP($A12,'Return Data'!$B$7:$R$2292,12,0)</f>
        <v>2.6701999999999999</v>
      </c>
      <c r="K12" s="61">
        <f t="shared" si="3"/>
        <v>11</v>
      </c>
      <c r="L12" s="60">
        <f>VLOOKUP($A12,'Return Data'!$B$7:$R$2292,13,0)</f>
        <v>2.7816000000000001</v>
      </c>
      <c r="M12" s="61">
        <f t="shared" si="4"/>
        <v>13</v>
      </c>
      <c r="N12" s="60">
        <f>VLOOKUP($A12,'Return Data'!$B$7:$R$2292,17,0)</f>
        <v>3.4708000000000001</v>
      </c>
      <c r="O12" s="61">
        <f t="shared" si="5"/>
        <v>20</v>
      </c>
      <c r="P12" s="60">
        <f>VLOOKUP($A12,'Return Data'!$B$7:$R$2292,14,0)</f>
        <v>5.2088999999999999</v>
      </c>
      <c r="Q12" s="61">
        <f t="shared" si="7"/>
        <v>20</v>
      </c>
      <c r="R12" s="60">
        <f>VLOOKUP($A12,'Return Data'!$B$7:$R$2292,16,0)</f>
        <v>7.9240000000000004</v>
      </c>
      <c r="S12" s="62">
        <f t="shared" si="6"/>
        <v>12</v>
      </c>
    </row>
    <row r="13" spans="1:19" x14ac:dyDescent="0.3">
      <c r="A13" s="77" t="s">
        <v>59</v>
      </c>
      <c r="B13" s="59">
        <f>VLOOKUP($A13,'Return Data'!$B$7:$R$2292,3,0)</f>
        <v>44817</v>
      </c>
      <c r="C13" s="60">
        <f>VLOOKUP($A13,'Return Data'!$B$7:$R$2292,4,0)</f>
        <v>2849.8105</v>
      </c>
      <c r="D13" s="60">
        <f>VLOOKUP($A13,'Return Data'!$B$7:$R$2292,9,0)</f>
        <v>9.3419000000000008</v>
      </c>
      <c r="E13" s="61">
        <f t="shared" si="0"/>
        <v>12</v>
      </c>
      <c r="F13" s="60">
        <f>VLOOKUP($A13,'Return Data'!$B$7:$R$2292,10,0)</f>
        <v>6.7237</v>
      </c>
      <c r="G13" s="61">
        <f t="shared" si="1"/>
        <v>23</v>
      </c>
      <c r="H13" s="60">
        <f>VLOOKUP($A13,'Return Data'!$B$7:$R$2292,11,0)</f>
        <v>2.7157</v>
      </c>
      <c r="I13" s="61">
        <f t="shared" si="2"/>
        <v>18</v>
      </c>
      <c r="J13" s="60">
        <f>VLOOKUP($A13,'Return Data'!$B$7:$R$2292,12,0)</f>
        <v>1.7546999999999999</v>
      </c>
      <c r="K13" s="61">
        <f t="shared" si="3"/>
        <v>15</v>
      </c>
      <c r="L13" s="60">
        <f>VLOOKUP($A13,'Return Data'!$B$7:$R$2292,13,0)</f>
        <v>2.3389000000000002</v>
      </c>
      <c r="M13" s="61">
        <f t="shared" si="4"/>
        <v>18</v>
      </c>
      <c r="N13" s="60">
        <f>VLOOKUP($A13,'Return Data'!$B$7:$R$2292,17,0)</f>
        <v>3.9588000000000001</v>
      </c>
      <c r="O13" s="61">
        <f t="shared" si="5"/>
        <v>16</v>
      </c>
      <c r="P13" s="60">
        <f>VLOOKUP($A13,'Return Data'!$B$7:$R$2292,14,0)</f>
        <v>6.3696999999999999</v>
      </c>
      <c r="Q13" s="61">
        <f t="shared" si="7"/>
        <v>10</v>
      </c>
      <c r="R13" s="60">
        <f>VLOOKUP($A13,'Return Data'!$B$7:$R$2292,16,0)</f>
        <v>8.1346000000000007</v>
      </c>
      <c r="S13" s="62">
        <f t="shared" si="6"/>
        <v>10</v>
      </c>
    </row>
    <row r="14" spans="1:19" x14ac:dyDescent="0.3">
      <c r="A14" s="77" t="s">
        <v>61</v>
      </c>
      <c r="B14" s="59">
        <f>VLOOKUP($A14,'Return Data'!$B$7:$R$2292,3,0)</f>
        <v>0</v>
      </c>
      <c r="C14" s="60">
        <f>VLOOKUP($A14,'Return Data'!$B$7:$R$2292,4,0)</f>
        <v>0</v>
      </c>
      <c r="D14" s="60">
        <f>VLOOKUP($A14,'Return Data'!$B$7:$R$2292,9,0)</f>
        <v>0</v>
      </c>
      <c r="E14" s="61">
        <f t="shared" si="0"/>
        <v>25</v>
      </c>
      <c r="F14" s="60">
        <f>VLOOKUP($A14,'Return Data'!$B$7:$R$2292,10,0)</f>
        <v>0</v>
      </c>
      <c r="G14" s="61">
        <f t="shared" si="1"/>
        <v>25</v>
      </c>
      <c r="H14" s="60">
        <f>VLOOKUP($A14,'Return Data'!$B$7:$R$2292,11,0)</f>
        <v>0</v>
      </c>
      <c r="I14" s="61">
        <f t="shared" si="2"/>
        <v>24</v>
      </c>
      <c r="J14" s="60">
        <f>VLOOKUP($A14,'Return Data'!$B$7:$R$2292,12,0)</f>
        <v>0</v>
      </c>
      <c r="K14" s="61">
        <f t="shared" si="3"/>
        <v>23</v>
      </c>
      <c r="L14" s="60">
        <f>VLOOKUP($A14,'Return Data'!$B$7:$R$2292,13,0)</f>
        <v>0</v>
      </c>
      <c r="M14" s="61">
        <f t="shared" si="4"/>
        <v>24</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44817</v>
      </c>
      <c r="C15" s="60">
        <f>VLOOKUP($A15,'Return Data'!$B$7:$R$2292,4,0)</f>
        <v>79.449799999999996</v>
      </c>
      <c r="D15" s="60">
        <f>VLOOKUP($A15,'Return Data'!$B$7:$R$2292,9,0)</f>
        <v>12.7988</v>
      </c>
      <c r="E15" s="61">
        <f t="shared" si="0"/>
        <v>5</v>
      </c>
      <c r="F15" s="60">
        <f>VLOOKUP($A15,'Return Data'!$B$7:$R$2292,10,0)</f>
        <v>10.923</v>
      </c>
      <c r="G15" s="61">
        <f t="shared" si="1"/>
        <v>12</v>
      </c>
      <c r="H15" s="60">
        <f>VLOOKUP($A15,'Return Data'!$B$7:$R$2292,11,0)</f>
        <v>4.0392999999999999</v>
      </c>
      <c r="I15" s="61">
        <f t="shared" si="2"/>
        <v>10</v>
      </c>
      <c r="J15" s="60">
        <f>VLOOKUP($A15,'Return Data'!$B$7:$R$2292,12,0)</f>
        <v>1.7516</v>
      </c>
      <c r="K15" s="61">
        <f t="shared" si="3"/>
        <v>16</v>
      </c>
      <c r="L15" s="60">
        <f>VLOOKUP($A15,'Return Data'!$B$7:$R$2292,13,0)</f>
        <v>2.1408</v>
      </c>
      <c r="M15" s="61">
        <f t="shared" si="4"/>
        <v>19</v>
      </c>
      <c r="N15" s="60">
        <f>VLOOKUP($A15,'Return Data'!$B$7:$R$2292,17,0)</f>
        <v>6.3391999999999999</v>
      </c>
      <c r="O15" s="61">
        <f t="shared" si="5"/>
        <v>3</v>
      </c>
      <c r="P15" s="60">
        <f>VLOOKUP($A15,'Return Data'!$B$7:$R$2292,14,0)</f>
        <v>7.2786999999999997</v>
      </c>
      <c r="Q15" s="61">
        <f t="shared" si="7"/>
        <v>3</v>
      </c>
      <c r="R15" s="60">
        <f>VLOOKUP($A15,'Return Data'!$B$7:$R$2292,16,0)</f>
        <v>7.7595000000000001</v>
      </c>
      <c r="S15" s="62">
        <f t="shared" si="6"/>
        <v>15</v>
      </c>
    </row>
    <row r="16" spans="1:19" x14ac:dyDescent="0.3">
      <c r="A16" s="77" t="s">
        <v>63</v>
      </c>
      <c r="B16" s="59">
        <f>VLOOKUP($A16,'Return Data'!$B$7:$R$2292,3,0)</f>
        <v>44817</v>
      </c>
      <c r="C16" s="60">
        <f>VLOOKUP($A16,'Return Data'!$B$7:$R$2292,4,0)</f>
        <v>31.193100000000001</v>
      </c>
      <c r="D16" s="60">
        <f>VLOOKUP($A16,'Return Data'!$B$7:$R$2292,9,0)</f>
        <v>7.1863999999999999</v>
      </c>
      <c r="E16" s="61">
        <f t="shared" si="0"/>
        <v>16</v>
      </c>
      <c r="F16" s="60">
        <f>VLOOKUP($A16,'Return Data'!$B$7:$R$2292,10,0)</f>
        <v>10.680099999999999</v>
      </c>
      <c r="G16" s="61">
        <f t="shared" si="1"/>
        <v>14</v>
      </c>
      <c r="H16" s="60">
        <f>VLOOKUP($A16,'Return Data'!$B$7:$R$2292,11,0)</f>
        <v>1.887</v>
      </c>
      <c r="I16" s="61">
        <f t="shared" si="2"/>
        <v>20</v>
      </c>
      <c r="J16" s="60">
        <f>VLOOKUP($A16,'Return Data'!$B$7:$R$2292,12,0)</f>
        <v>0.86609999999999998</v>
      </c>
      <c r="K16" s="61">
        <f t="shared" si="3"/>
        <v>22</v>
      </c>
      <c r="L16" s="60">
        <f>VLOOKUP($A16,'Return Data'!$B$7:$R$2292,13,0)</f>
        <v>1.4882</v>
      </c>
      <c r="M16" s="61">
        <f t="shared" si="4"/>
        <v>22</v>
      </c>
      <c r="N16" s="60">
        <f>VLOOKUP($A16,'Return Data'!$B$7:$R$2292,17,0)</f>
        <v>3.2951999999999999</v>
      </c>
      <c r="O16" s="61">
        <f t="shared" si="5"/>
        <v>22</v>
      </c>
      <c r="P16" s="60">
        <f>VLOOKUP($A16,'Return Data'!$B$7:$R$2292,14,0)</f>
        <v>4.7488999999999999</v>
      </c>
      <c r="Q16" s="61">
        <f t="shared" si="7"/>
        <v>23</v>
      </c>
      <c r="R16" s="60">
        <f>VLOOKUP($A16,'Return Data'!$B$7:$R$2292,16,0)</f>
        <v>7.0708000000000002</v>
      </c>
      <c r="S16" s="62">
        <f t="shared" si="6"/>
        <v>19</v>
      </c>
    </row>
    <row r="17" spans="1:19" x14ac:dyDescent="0.3">
      <c r="A17" s="77" t="s">
        <v>64</v>
      </c>
      <c r="B17" s="59">
        <f>VLOOKUP($A17,'Return Data'!$B$7:$R$2292,3,0)</f>
        <v>44817</v>
      </c>
      <c r="C17" s="60">
        <f>VLOOKUP($A17,'Return Data'!$B$7:$R$2292,4,0)</f>
        <v>31.654199999999999</v>
      </c>
      <c r="D17" s="60">
        <f>VLOOKUP($A17,'Return Data'!$B$7:$R$2292,9,0)</f>
        <v>14.601699999999999</v>
      </c>
      <c r="E17" s="61">
        <f t="shared" si="0"/>
        <v>4</v>
      </c>
      <c r="F17" s="60">
        <f>VLOOKUP($A17,'Return Data'!$B$7:$R$2292,10,0)</f>
        <v>16.1997</v>
      </c>
      <c r="G17" s="61">
        <f t="shared" si="1"/>
        <v>4</v>
      </c>
      <c r="H17" s="60">
        <f>VLOOKUP($A17,'Return Data'!$B$7:$R$2292,11,0)</f>
        <v>6.6896000000000004</v>
      </c>
      <c r="I17" s="61">
        <f t="shared" si="2"/>
        <v>4</v>
      </c>
      <c r="J17" s="60">
        <f>VLOOKUP($A17,'Return Data'!$B$7:$R$2292,12,0)</f>
        <v>4.5326000000000004</v>
      </c>
      <c r="K17" s="61">
        <f t="shared" si="3"/>
        <v>5</v>
      </c>
      <c r="L17" s="60">
        <f>VLOOKUP($A17,'Return Data'!$B$7:$R$2292,13,0)</f>
        <v>4.5003000000000002</v>
      </c>
      <c r="M17" s="61">
        <f t="shared" si="4"/>
        <v>4</v>
      </c>
      <c r="N17" s="60">
        <f>VLOOKUP($A17,'Return Data'!$B$7:$R$2292,17,0)</f>
        <v>5.9884000000000004</v>
      </c>
      <c r="O17" s="61">
        <f t="shared" si="5"/>
        <v>6</v>
      </c>
      <c r="P17" s="60">
        <f>VLOOKUP($A17,'Return Data'!$B$7:$R$2292,14,0)</f>
        <v>7.9622999999999999</v>
      </c>
      <c r="Q17" s="61">
        <f t="shared" si="7"/>
        <v>2</v>
      </c>
      <c r="R17" s="60">
        <f>VLOOKUP($A17,'Return Data'!$B$7:$R$2292,16,0)</f>
        <v>10.026300000000001</v>
      </c>
      <c r="S17" s="62">
        <f t="shared" si="6"/>
        <v>1</v>
      </c>
    </row>
    <row r="18" spans="1:19" x14ac:dyDescent="0.3">
      <c r="A18" s="77" t="s">
        <v>65</v>
      </c>
      <c r="B18" s="59">
        <f>VLOOKUP($A18,'Return Data'!$B$7:$R$2292,3,0)</f>
        <v>44817</v>
      </c>
      <c r="C18" s="60">
        <f>VLOOKUP($A18,'Return Data'!$B$7:$R$2292,4,0)</f>
        <v>19.6556</v>
      </c>
      <c r="D18" s="60">
        <f>VLOOKUP($A18,'Return Data'!$B$7:$R$2292,9,0)</f>
        <v>7.6177000000000001</v>
      </c>
      <c r="E18" s="61">
        <f t="shared" si="0"/>
        <v>15</v>
      </c>
      <c r="F18" s="60">
        <f>VLOOKUP($A18,'Return Data'!$B$7:$R$2292,10,0)</f>
        <v>12.683299999999999</v>
      </c>
      <c r="G18" s="61">
        <f t="shared" si="1"/>
        <v>8</v>
      </c>
      <c r="H18" s="60">
        <f>VLOOKUP($A18,'Return Data'!$B$7:$R$2292,11,0)</f>
        <v>3.2734999999999999</v>
      </c>
      <c r="I18" s="61">
        <f t="shared" si="2"/>
        <v>17</v>
      </c>
      <c r="J18" s="60">
        <f>VLOOKUP($A18,'Return Data'!$B$7:$R$2292,12,0)</f>
        <v>1.4739</v>
      </c>
      <c r="K18" s="61">
        <f t="shared" si="3"/>
        <v>18</v>
      </c>
      <c r="L18" s="60">
        <f>VLOOKUP($A18,'Return Data'!$B$7:$R$2292,13,0)</f>
        <v>3.6027</v>
      </c>
      <c r="M18" s="61">
        <f t="shared" si="4"/>
        <v>7</v>
      </c>
      <c r="N18" s="60">
        <f>VLOOKUP($A18,'Return Data'!$B$7:$R$2292,17,0)</f>
        <v>5.0292000000000003</v>
      </c>
      <c r="O18" s="61">
        <f t="shared" si="5"/>
        <v>7</v>
      </c>
      <c r="P18" s="60">
        <f>VLOOKUP($A18,'Return Data'!$B$7:$R$2292,14,0)</f>
        <v>6.7754000000000003</v>
      </c>
      <c r="Q18" s="61">
        <f t="shared" si="7"/>
        <v>7</v>
      </c>
      <c r="R18" s="60">
        <f>VLOOKUP($A18,'Return Data'!$B$7:$R$2292,16,0)</f>
        <v>6.3239000000000001</v>
      </c>
      <c r="S18" s="62">
        <f t="shared" si="6"/>
        <v>23</v>
      </c>
    </row>
    <row r="19" spans="1:19" x14ac:dyDescent="0.3">
      <c r="A19" s="77" t="s">
        <v>66</v>
      </c>
      <c r="B19" s="59">
        <f>VLOOKUP($A19,'Return Data'!$B$7:$R$2292,3,0)</f>
        <v>44817</v>
      </c>
      <c r="C19" s="60">
        <f>VLOOKUP($A19,'Return Data'!$B$7:$R$2292,4,0)</f>
        <v>30.284400000000002</v>
      </c>
      <c r="D19" s="60">
        <f>VLOOKUP($A19,'Return Data'!$B$7:$R$2292,9,0)</f>
        <v>4.1733000000000002</v>
      </c>
      <c r="E19" s="61">
        <f t="shared" si="0"/>
        <v>23</v>
      </c>
      <c r="F19" s="60">
        <f>VLOOKUP($A19,'Return Data'!$B$7:$R$2292,10,0)</f>
        <v>11.434799999999999</v>
      </c>
      <c r="G19" s="61">
        <f t="shared" si="1"/>
        <v>11</v>
      </c>
      <c r="H19" s="60">
        <f>VLOOKUP($A19,'Return Data'!$B$7:$R$2292,11,0)</f>
        <v>0.35830000000000001</v>
      </c>
      <c r="I19" s="61">
        <f t="shared" si="2"/>
        <v>23</v>
      </c>
      <c r="J19" s="60">
        <f>VLOOKUP($A19,'Return Data'!$B$7:$R$2292,12,0)</f>
        <v>0.98509999999999998</v>
      </c>
      <c r="K19" s="61">
        <f t="shared" si="3"/>
        <v>21</v>
      </c>
      <c r="L19" s="60">
        <f>VLOOKUP($A19,'Return Data'!$B$7:$R$2292,13,0)</f>
        <v>1.6336999999999999</v>
      </c>
      <c r="M19" s="61">
        <f t="shared" si="4"/>
        <v>21</v>
      </c>
      <c r="N19" s="60">
        <f>VLOOKUP($A19,'Return Data'!$B$7:$R$2292,17,0)</f>
        <v>3.7119</v>
      </c>
      <c r="O19" s="61">
        <f t="shared" si="5"/>
        <v>18</v>
      </c>
      <c r="P19" s="60">
        <f>VLOOKUP($A19,'Return Data'!$B$7:$R$2292,14,0)</f>
        <v>6.2049000000000003</v>
      </c>
      <c r="Q19" s="61">
        <f t="shared" si="7"/>
        <v>11</v>
      </c>
      <c r="R19" s="60">
        <f>VLOOKUP($A19,'Return Data'!$B$7:$R$2292,16,0)</f>
        <v>8.5548000000000002</v>
      </c>
      <c r="S19" s="62">
        <f t="shared" si="6"/>
        <v>5</v>
      </c>
    </row>
    <row r="20" spans="1:19" x14ac:dyDescent="0.3">
      <c r="A20" s="77" t="s">
        <v>67</v>
      </c>
      <c r="B20" s="59">
        <f>VLOOKUP($A20,'Return Data'!$B$7:$R$2292,3,0)</f>
        <v>44817</v>
      </c>
      <c r="C20" s="60">
        <f>VLOOKUP($A20,'Return Data'!$B$7:$R$2292,4,0)</f>
        <v>19.0824</v>
      </c>
      <c r="D20" s="60">
        <f>VLOOKUP($A20,'Return Data'!$B$7:$R$2292,9,0)</f>
        <v>8.1511999999999993</v>
      </c>
      <c r="E20" s="61">
        <f t="shared" si="0"/>
        <v>14</v>
      </c>
      <c r="F20" s="60">
        <f>VLOOKUP($A20,'Return Data'!$B$7:$R$2292,10,0)</f>
        <v>9.7868999999999993</v>
      </c>
      <c r="G20" s="61">
        <f t="shared" si="1"/>
        <v>15</v>
      </c>
      <c r="H20" s="60">
        <f>VLOOKUP($A20,'Return Data'!$B$7:$R$2292,11,0)</f>
        <v>3.5811999999999999</v>
      </c>
      <c r="I20" s="61">
        <f t="shared" si="2"/>
        <v>13</v>
      </c>
      <c r="J20" s="60">
        <f>VLOOKUP($A20,'Return Data'!$B$7:$R$2292,12,0)</f>
        <v>3.6579999999999999</v>
      </c>
      <c r="K20" s="61">
        <f t="shared" si="3"/>
        <v>6</v>
      </c>
      <c r="L20" s="60">
        <f>VLOOKUP($A20,'Return Data'!$B$7:$R$2292,13,0)</f>
        <v>3.9260999999999999</v>
      </c>
      <c r="M20" s="61">
        <f t="shared" si="4"/>
        <v>6</v>
      </c>
      <c r="N20" s="60">
        <f>VLOOKUP($A20,'Return Data'!$B$7:$R$2292,17,0)</f>
        <v>6.0453000000000001</v>
      </c>
      <c r="O20" s="61">
        <f t="shared" si="5"/>
        <v>5</v>
      </c>
      <c r="P20" s="60">
        <f>VLOOKUP($A20,'Return Data'!$B$7:$R$2292,14,0)</f>
        <v>6.6235999999999997</v>
      </c>
      <c r="Q20" s="61">
        <f t="shared" si="7"/>
        <v>8</v>
      </c>
      <c r="R20" s="60">
        <f>VLOOKUP($A20,'Return Data'!$B$7:$R$2292,16,0)</f>
        <v>7.2538999999999998</v>
      </c>
      <c r="S20" s="62">
        <f t="shared" si="6"/>
        <v>18</v>
      </c>
    </row>
    <row r="21" spans="1:19" x14ac:dyDescent="0.3">
      <c r="A21" s="77" t="s">
        <v>68</v>
      </c>
      <c r="B21" s="59">
        <f>VLOOKUP($A21,'Return Data'!$B$7:$R$2292,3,0)</f>
        <v>44817</v>
      </c>
      <c r="C21" s="60">
        <f>VLOOKUP($A21,'Return Data'!$B$7:$R$2292,4,0)</f>
        <v>1262.635</v>
      </c>
      <c r="D21" s="60">
        <f>VLOOKUP($A21,'Return Data'!$B$7:$R$2292,9,0)</f>
        <v>5.9935999999999998</v>
      </c>
      <c r="E21" s="61">
        <f t="shared" si="0"/>
        <v>19</v>
      </c>
      <c r="F21" s="60">
        <f>VLOOKUP($A21,'Return Data'!$B$7:$R$2292,10,0)</f>
        <v>6.8916000000000004</v>
      </c>
      <c r="G21" s="61">
        <f t="shared" si="1"/>
        <v>21</v>
      </c>
      <c r="H21" s="60">
        <f>VLOOKUP($A21,'Return Data'!$B$7:$R$2292,11,0)</f>
        <v>2.3424999999999998</v>
      </c>
      <c r="I21" s="61">
        <f t="shared" si="2"/>
        <v>19</v>
      </c>
      <c r="J21" s="60">
        <f>VLOOKUP($A21,'Return Data'!$B$7:$R$2292,12,0)</f>
        <v>2.2067999999999999</v>
      </c>
      <c r="K21" s="61">
        <f t="shared" si="3"/>
        <v>14</v>
      </c>
      <c r="L21" s="60">
        <f>VLOOKUP($A21,'Return Data'!$B$7:$R$2292,13,0)</f>
        <v>2.4451000000000001</v>
      </c>
      <c r="M21" s="61">
        <f t="shared" si="4"/>
        <v>17</v>
      </c>
      <c r="N21" s="60">
        <f>VLOOKUP($A21,'Return Data'!$B$7:$R$2292,17,0)</f>
        <v>4.5738000000000003</v>
      </c>
      <c r="O21" s="61">
        <f t="shared" si="5"/>
        <v>9</v>
      </c>
      <c r="P21" s="60">
        <f>VLOOKUP($A21,'Return Data'!$B$7:$R$2292,14,0)</f>
        <v>5.2206999999999999</v>
      </c>
      <c r="Q21" s="61">
        <f t="shared" si="7"/>
        <v>19</v>
      </c>
      <c r="R21" s="60">
        <f>VLOOKUP($A21,'Return Data'!$B$7:$R$2292,16,0)</f>
        <v>6.3669000000000002</v>
      </c>
      <c r="S21" s="62">
        <f t="shared" si="6"/>
        <v>22</v>
      </c>
    </row>
    <row r="22" spans="1:19" x14ac:dyDescent="0.3">
      <c r="A22" s="77" t="s">
        <v>1994</v>
      </c>
      <c r="B22" s="59">
        <f>VLOOKUP($A22,'Return Data'!$B$7:$R$2292,3,0)</f>
        <v>44817</v>
      </c>
      <c r="C22" s="60">
        <f>VLOOKUP($A22,'Return Data'!$B$7:$R$2292,4,0)</f>
        <v>35.918700000000001</v>
      </c>
      <c r="D22" s="60">
        <f>VLOOKUP($A22,'Return Data'!$B$7:$R$2292,9,0)</f>
        <v>5.9340999999999999</v>
      </c>
      <c r="E22" s="61">
        <f t="shared" si="0"/>
        <v>20</v>
      </c>
      <c r="F22" s="60">
        <f>VLOOKUP($A22,'Return Data'!$B$7:$R$2292,10,0)</f>
        <v>6.7958999999999996</v>
      </c>
      <c r="G22" s="61">
        <f t="shared" si="1"/>
        <v>22</v>
      </c>
      <c r="H22" s="60">
        <f>VLOOKUP($A22,'Return Data'!$B$7:$R$2292,11,0)</f>
        <v>4.0818000000000003</v>
      </c>
      <c r="I22" s="61">
        <f t="shared" si="2"/>
        <v>9</v>
      </c>
      <c r="J22" s="60">
        <f>VLOOKUP($A22,'Return Data'!$B$7:$R$2292,12,0)</f>
        <v>3.5869</v>
      </c>
      <c r="K22" s="61">
        <f t="shared" si="3"/>
        <v>7</v>
      </c>
      <c r="L22" s="60">
        <f>VLOOKUP($A22,'Return Data'!$B$7:$R$2292,13,0)</f>
        <v>3.5605000000000002</v>
      </c>
      <c r="M22" s="61">
        <f t="shared" si="4"/>
        <v>9</v>
      </c>
      <c r="N22" s="60">
        <f>VLOOKUP($A22,'Return Data'!$B$7:$R$2292,17,0)</f>
        <v>4.4772999999999996</v>
      </c>
      <c r="O22" s="61">
        <f t="shared" si="5"/>
        <v>10</v>
      </c>
      <c r="P22" s="60">
        <f>VLOOKUP($A22,'Return Data'!$B$7:$R$2292,14,0)</f>
        <v>5.3676000000000004</v>
      </c>
      <c r="Q22" s="61">
        <f t="shared" si="7"/>
        <v>18</v>
      </c>
      <c r="R22" s="60">
        <f>VLOOKUP($A22,'Return Data'!$B$7:$R$2292,16,0)</f>
        <v>7.6032999999999999</v>
      </c>
      <c r="S22" s="62">
        <f t="shared" si="6"/>
        <v>17</v>
      </c>
    </row>
    <row r="23" spans="1:19" x14ac:dyDescent="0.3">
      <c r="A23" s="77" t="s">
        <v>70</v>
      </c>
      <c r="B23" s="59">
        <f>VLOOKUP($A23,'Return Data'!$B$7:$R$2292,3,0)</f>
        <v>44817</v>
      </c>
      <c r="C23" s="60">
        <f>VLOOKUP($A23,'Return Data'!$B$7:$R$2292,4,0)</f>
        <v>32.653199999999998</v>
      </c>
      <c r="D23" s="60">
        <f>VLOOKUP($A23,'Return Data'!$B$7:$R$2292,9,0)</f>
        <v>11.587999999999999</v>
      </c>
      <c r="E23" s="61">
        <f t="shared" si="0"/>
        <v>8</v>
      </c>
      <c r="F23" s="60">
        <f>VLOOKUP($A23,'Return Data'!$B$7:$R$2292,10,0)</f>
        <v>11.457100000000001</v>
      </c>
      <c r="G23" s="61">
        <f t="shared" si="1"/>
        <v>10</v>
      </c>
      <c r="H23" s="60">
        <f>VLOOKUP($A23,'Return Data'!$B$7:$R$2292,11,0)</f>
        <v>4.0012999999999996</v>
      </c>
      <c r="I23" s="61">
        <f t="shared" si="2"/>
        <v>11</v>
      </c>
      <c r="J23" s="60">
        <f>VLOOKUP($A23,'Return Data'!$B$7:$R$2292,12,0)</f>
        <v>2.6682000000000001</v>
      </c>
      <c r="K23" s="61">
        <f t="shared" si="3"/>
        <v>12</v>
      </c>
      <c r="L23" s="60">
        <f>VLOOKUP($A23,'Return Data'!$B$7:$R$2292,13,0)</f>
        <v>3.2612999999999999</v>
      </c>
      <c r="M23" s="61">
        <f t="shared" si="4"/>
        <v>10</v>
      </c>
      <c r="N23" s="60">
        <f>VLOOKUP($A23,'Return Data'!$B$7:$R$2292,17,0)</f>
        <v>4.9016000000000002</v>
      </c>
      <c r="O23" s="61">
        <f t="shared" si="5"/>
        <v>8</v>
      </c>
      <c r="P23" s="60">
        <f>VLOOKUP($A23,'Return Data'!$B$7:$R$2292,14,0)</f>
        <v>6.9187000000000003</v>
      </c>
      <c r="Q23" s="61">
        <f t="shared" si="7"/>
        <v>6</v>
      </c>
      <c r="R23" s="60">
        <f>VLOOKUP($A23,'Return Data'!$B$7:$R$2292,16,0)</f>
        <v>8.9642999999999997</v>
      </c>
      <c r="S23" s="62">
        <f t="shared" si="6"/>
        <v>2</v>
      </c>
    </row>
    <row r="24" spans="1:19" x14ac:dyDescent="0.3">
      <c r="A24" s="77" t="s">
        <v>71</v>
      </c>
      <c r="B24" s="59">
        <f>VLOOKUP($A24,'Return Data'!$B$7:$R$2292,3,0)</f>
        <v>44817</v>
      </c>
      <c r="C24" s="60">
        <f>VLOOKUP($A24,'Return Data'!$B$7:$R$2292,4,0)</f>
        <v>25.872800000000002</v>
      </c>
      <c r="D24" s="60">
        <f>VLOOKUP($A24,'Return Data'!$B$7:$R$2292,9,0)</f>
        <v>5.2927</v>
      </c>
      <c r="E24" s="61">
        <f t="shared" si="0"/>
        <v>22</v>
      </c>
      <c r="F24" s="60">
        <f>VLOOKUP($A24,'Return Data'!$B$7:$R$2292,10,0)</f>
        <v>7.5346000000000002</v>
      </c>
      <c r="G24" s="61">
        <f t="shared" si="1"/>
        <v>19</v>
      </c>
      <c r="H24" s="60">
        <f>VLOOKUP($A24,'Return Data'!$B$7:$R$2292,11,0)</f>
        <v>4.2676999999999996</v>
      </c>
      <c r="I24" s="61">
        <f t="shared" si="2"/>
        <v>7</v>
      </c>
      <c r="J24" s="60">
        <f>VLOOKUP($A24,'Return Data'!$B$7:$R$2292,12,0)</f>
        <v>2.6128</v>
      </c>
      <c r="K24" s="61">
        <f t="shared" si="3"/>
        <v>13</v>
      </c>
      <c r="L24" s="60">
        <f>VLOOKUP($A24,'Return Data'!$B$7:$R$2292,13,0)</f>
        <v>2.5834999999999999</v>
      </c>
      <c r="M24" s="61">
        <f t="shared" si="4"/>
        <v>16</v>
      </c>
      <c r="N24" s="60">
        <f>VLOOKUP($A24,'Return Data'!$B$7:$R$2292,17,0)</f>
        <v>3.6846999999999999</v>
      </c>
      <c r="O24" s="61">
        <f t="shared" si="5"/>
        <v>19</v>
      </c>
      <c r="P24" s="60">
        <f>VLOOKUP($A24,'Return Data'!$B$7:$R$2292,14,0)</f>
        <v>5.6167999999999996</v>
      </c>
      <c r="Q24" s="61">
        <f t="shared" si="7"/>
        <v>17</v>
      </c>
      <c r="R24" s="60">
        <f>VLOOKUP($A24,'Return Data'!$B$7:$R$2292,16,0)</f>
        <v>8.1765000000000008</v>
      </c>
      <c r="S24" s="62">
        <f t="shared" si="6"/>
        <v>9</v>
      </c>
    </row>
    <row r="25" spans="1:19" x14ac:dyDescent="0.3">
      <c r="A25" s="77" t="s">
        <v>72</v>
      </c>
      <c r="B25" s="59">
        <f>VLOOKUP($A25,'Return Data'!$B$7:$R$2292,3,0)</f>
        <v>44817</v>
      </c>
      <c r="C25" s="60">
        <f>VLOOKUP($A25,'Return Data'!$B$7:$R$2292,4,0)</f>
        <v>14.4711</v>
      </c>
      <c r="D25" s="60">
        <f>VLOOKUP($A25,'Return Data'!$B$7:$R$2292,9,0)</f>
        <v>9.3613</v>
      </c>
      <c r="E25" s="61">
        <f t="shared" si="0"/>
        <v>11</v>
      </c>
      <c r="F25" s="60">
        <f>VLOOKUP($A25,'Return Data'!$B$7:$R$2292,10,0)</f>
        <v>14.0868</v>
      </c>
      <c r="G25" s="61">
        <f t="shared" si="1"/>
        <v>5</v>
      </c>
      <c r="H25" s="60">
        <f>VLOOKUP($A25,'Return Data'!$B$7:$R$2292,11,0)</f>
        <v>1.7263999999999999</v>
      </c>
      <c r="I25" s="61">
        <f t="shared" si="2"/>
        <v>21</v>
      </c>
      <c r="J25" s="60">
        <f>VLOOKUP($A25,'Return Data'!$B$7:$R$2292,12,0)</f>
        <v>1.2741</v>
      </c>
      <c r="K25" s="61">
        <f t="shared" si="3"/>
        <v>20</v>
      </c>
      <c r="L25" s="60">
        <f>VLOOKUP($A25,'Return Data'!$B$7:$R$2292,13,0)</f>
        <v>2.0428000000000002</v>
      </c>
      <c r="M25" s="61">
        <f t="shared" si="4"/>
        <v>20</v>
      </c>
      <c r="N25" s="60">
        <f>VLOOKUP($A25,'Return Data'!$B$7:$R$2292,17,0)</f>
        <v>3.3592</v>
      </c>
      <c r="O25" s="61">
        <f t="shared" si="5"/>
        <v>21</v>
      </c>
      <c r="P25" s="60">
        <f>VLOOKUP($A25,'Return Data'!$B$7:$R$2292,14,0)</f>
        <v>5.8611000000000004</v>
      </c>
      <c r="Q25" s="61">
        <f t="shared" si="7"/>
        <v>12</v>
      </c>
      <c r="R25" s="60">
        <f>VLOOKUP($A25,'Return Data'!$B$7:$R$2292,16,0)</f>
        <v>6.9809000000000001</v>
      </c>
      <c r="S25" s="62">
        <f t="shared" si="6"/>
        <v>20</v>
      </c>
    </row>
    <row r="26" spans="1:19" x14ac:dyDescent="0.3">
      <c r="A26" s="77" t="s">
        <v>73</v>
      </c>
      <c r="B26" s="59">
        <f>VLOOKUP($A26,'Return Data'!$B$7:$R$2292,3,0)</f>
        <v>44817</v>
      </c>
      <c r="C26" s="60">
        <f>VLOOKUP($A26,'Return Data'!$B$7:$R$2292,4,0)</f>
        <v>32.125</v>
      </c>
      <c r="D26" s="60">
        <f>VLOOKUP($A26,'Return Data'!$B$7:$R$2292,9,0)</f>
        <v>15.580399999999999</v>
      </c>
      <c r="E26" s="61">
        <f t="shared" si="0"/>
        <v>3</v>
      </c>
      <c r="F26" s="60">
        <f>VLOOKUP($A26,'Return Data'!$B$7:$R$2292,10,0)</f>
        <v>17.871200000000002</v>
      </c>
      <c r="G26" s="61">
        <f t="shared" si="1"/>
        <v>2</v>
      </c>
      <c r="H26" s="60">
        <f>VLOOKUP($A26,'Return Data'!$B$7:$R$2292,11,0)</f>
        <v>3.4948000000000001</v>
      </c>
      <c r="I26" s="61">
        <f t="shared" si="2"/>
        <v>15</v>
      </c>
      <c r="J26" s="60">
        <f>VLOOKUP($A26,'Return Data'!$B$7:$R$2292,12,0)</f>
        <v>1.3183</v>
      </c>
      <c r="K26" s="61">
        <f t="shared" si="3"/>
        <v>19</v>
      </c>
      <c r="L26" s="60">
        <f>VLOOKUP($A26,'Return Data'!$B$7:$R$2292,13,0)</f>
        <v>2.6817000000000002</v>
      </c>
      <c r="M26" s="61">
        <f t="shared" si="4"/>
        <v>14</v>
      </c>
      <c r="N26" s="60">
        <f>VLOOKUP($A26,'Return Data'!$B$7:$R$2292,17,0)</f>
        <v>3.8409</v>
      </c>
      <c r="O26" s="61">
        <f t="shared" si="5"/>
        <v>17</v>
      </c>
      <c r="P26" s="60">
        <f>VLOOKUP($A26,'Return Data'!$B$7:$R$2292,14,0)</f>
        <v>5.7636000000000003</v>
      </c>
      <c r="Q26" s="61">
        <f t="shared" si="7"/>
        <v>15</v>
      </c>
      <c r="R26" s="60">
        <f>VLOOKUP($A26,'Return Data'!$B$7:$R$2292,16,0)</f>
        <v>7.8776000000000002</v>
      </c>
      <c r="S26" s="62">
        <f t="shared" si="6"/>
        <v>13</v>
      </c>
    </row>
    <row r="27" spans="1:19" x14ac:dyDescent="0.3">
      <c r="A27" s="77" t="s">
        <v>74</v>
      </c>
      <c r="B27" s="59">
        <f>VLOOKUP($A27,'Return Data'!$B$7:$R$2292,3,0)</f>
        <v>44817</v>
      </c>
      <c r="C27" s="60">
        <f>VLOOKUP($A27,'Return Data'!$B$7:$R$2292,4,0)</f>
        <v>2380.3726999999999</v>
      </c>
      <c r="D27" s="60">
        <f>VLOOKUP($A27,'Return Data'!$B$7:$R$2292,9,0)</f>
        <v>9.1153999999999993</v>
      </c>
      <c r="E27" s="61">
        <f t="shared" si="0"/>
        <v>13</v>
      </c>
      <c r="F27" s="60">
        <f>VLOOKUP($A27,'Return Data'!$B$7:$R$2292,10,0)</f>
        <v>7.6528999999999998</v>
      </c>
      <c r="G27" s="61">
        <f t="shared" si="1"/>
        <v>18</v>
      </c>
      <c r="H27" s="60">
        <f>VLOOKUP($A27,'Return Data'!$B$7:$R$2292,11,0)</f>
        <v>4.5723000000000003</v>
      </c>
      <c r="I27" s="61">
        <f t="shared" si="2"/>
        <v>6</v>
      </c>
      <c r="J27" s="60">
        <f>VLOOKUP($A27,'Return Data'!$B$7:$R$2292,12,0)</f>
        <v>3.1212</v>
      </c>
      <c r="K27" s="61">
        <f t="shared" si="3"/>
        <v>9</v>
      </c>
      <c r="L27" s="60">
        <f>VLOOKUP($A27,'Return Data'!$B$7:$R$2292,13,0)</f>
        <v>3.1393</v>
      </c>
      <c r="M27" s="61">
        <f t="shared" si="4"/>
        <v>11</v>
      </c>
      <c r="N27" s="60">
        <f>VLOOKUP($A27,'Return Data'!$B$7:$R$2292,17,0)</f>
        <v>4.3288000000000002</v>
      </c>
      <c r="O27" s="61">
        <f t="shared" si="5"/>
        <v>12</v>
      </c>
      <c r="P27" s="60">
        <f>VLOOKUP($A27,'Return Data'!$B$7:$R$2292,14,0)</f>
        <v>5.8602999999999996</v>
      </c>
      <c r="Q27" s="61">
        <f t="shared" si="7"/>
        <v>13</v>
      </c>
      <c r="R27" s="60">
        <f>VLOOKUP($A27,'Return Data'!$B$7:$R$2292,16,0)</f>
        <v>8.3369</v>
      </c>
      <c r="S27" s="62">
        <f t="shared" si="6"/>
        <v>6</v>
      </c>
    </row>
    <row r="28" spans="1:19" x14ac:dyDescent="0.3">
      <c r="A28" s="77" t="s">
        <v>77</v>
      </c>
      <c r="B28" s="59">
        <f>VLOOKUP($A28,'Return Data'!$B$7:$R$2292,3,0)</f>
        <v>44817</v>
      </c>
      <c r="C28" s="60">
        <f>VLOOKUP($A28,'Return Data'!$B$7:$R$2292,4,0)</f>
        <v>17.289400000000001</v>
      </c>
      <c r="D28" s="60">
        <f>VLOOKUP($A28,'Return Data'!$B$7:$R$2292,9,0)</f>
        <v>6.9427000000000003</v>
      </c>
      <c r="E28" s="61">
        <f t="shared" si="0"/>
        <v>18</v>
      </c>
      <c r="F28" s="60">
        <f>VLOOKUP($A28,'Return Data'!$B$7:$R$2292,10,0)</f>
        <v>8.5993999999999993</v>
      </c>
      <c r="G28" s="61">
        <f t="shared" si="1"/>
        <v>16</v>
      </c>
      <c r="H28" s="60">
        <f>VLOOKUP($A28,'Return Data'!$B$7:$R$2292,11,0)</f>
        <v>3.9304999999999999</v>
      </c>
      <c r="I28" s="61">
        <f t="shared" si="2"/>
        <v>12</v>
      </c>
      <c r="J28" s="60">
        <f>VLOOKUP($A28,'Return Data'!$B$7:$R$2292,12,0)</f>
        <v>2.8881999999999999</v>
      </c>
      <c r="K28" s="61">
        <f t="shared" si="3"/>
        <v>10</v>
      </c>
      <c r="L28" s="60">
        <f>VLOOKUP($A28,'Return Data'!$B$7:$R$2292,13,0)</f>
        <v>3.0745</v>
      </c>
      <c r="M28" s="61">
        <f t="shared" si="4"/>
        <v>12</v>
      </c>
      <c r="N28" s="60">
        <f>VLOOKUP($A28,'Return Data'!$B$7:$R$2292,17,0)</f>
        <v>4.1105</v>
      </c>
      <c r="O28" s="61">
        <f t="shared" si="5"/>
        <v>15</v>
      </c>
      <c r="P28" s="60">
        <f>VLOOKUP($A28,'Return Data'!$B$7:$R$2292,14,0)</f>
        <v>5.7830000000000004</v>
      </c>
      <c r="Q28" s="61">
        <f t="shared" si="7"/>
        <v>14</v>
      </c>
      <c r="R28" s="60">
        <f>VLOOKUP($A28,'Return Data'!$B$7:$R$2292,16,0)</f>
        <v>7.7598000000000003</v>
      </c>
      <c r="S28" s="62">
        <f t="shared" si="6"/>
        <v>14</v>
      </c>
    </row>
    <row r="29" spans="1:19" x14ac:dyDescent="0.3">
      <c r="A29" s="77" t="s">
        <v>78</v>
      </c>
      <c r="B29" s="59">
        <f>VLOOKUP($A29,'Return Data'!$B$7:$R$2292,3,0)</f>
        <v>44817</v>
      </c>
      <c r="C29" s="60">
        <f>VLOOKUP($A29,'Return Data'!$B$7:$R$2292,4,0)</f>
        <v>31.0946</v>
      </c>
      <c r="D29" s="60">
        <f>VLOOKUP($A29,'Return Data'!$B$7:$R$2292,9,0)</f>
        <v>23.3127</v>
      </c>
      <c r="E29" s="61">
        <f t="shared" si="0"/>
        <v>1</v>
      </c>
      <c r="F29" s="60">
        <f>VLOOKUP($A29,'Return Data'!$B$7:$R$2292,10,0)</f>
        <v>12.963900000000001</v>
      </c>
      <c r="G29" s="61">
        <f t="shared" si="1"/>
        <v>6</v>
      </c>
      <c r="H29" s="60">
        <f>VLOOKUP($A29,'Return Data'!$B$7:$R$2292,11,0)</f>
        <v>6.085</v>
      </c>
      <c r="I29" s="61">
        <f t="shared" si="2"/>
        <v>5</v>
      </c>
      <c r="J29" s="60">
        <f>VLOOKUP($A29,'Return Data'!$B$7:$R$2292,12,0)</f>
        <v>4.5522999999999998</v>
      </c>
      <c r="K29" s="61">
        <f t="shared" si="3"/>
        <v>4</v>
      </c>
      <c r="L29" s="60">
        <f>VLOOKUP($A29,'Return Data'!$B$7:$R$2292,13,0)</f>
        <v>4.0923999999999996</v>
      </c>
      <c r="M29" s="61">
        <f t="shared" si="4"/>
        <v>5</v>
      </c>
      <c r="N29" s="60">
        <f>VLOOKUP($A29,'Return Data'!$B$7:$R$2292,17,0)</f>
        <v>4.4668999999999999</v>
      </c>
      <c r="O29" s="61">
        <f t="shared" si="5"/>
        <v>11</v>
      </c>
      <c r="P29" s="60">
        <f>VLOOKUP($A29,'Return Data'!$B$7:$R$2292,14,0)</f>
        <v>6.3963000000000001</v>
      </c>
      <c r="Q29" s="61">
        <f t="shared" si="7"/>
        <v>9</v>
      </c>
      <c r="R29" s="60">
        <f>VLOOKUP($A29,'Return Data'!$B$7:$R$2292,16,0)</f>
        <v>8.2827000000000002</v>
      </c>
      <c r="S29" s="62">
        <f t="shared" si="6"/>
        <v>7</v>
      </c>
    </row>
    <row r="30" spans="1:19" x14ac:dyDescent="0.3">
      <c r="A30" s="77" t="s">
        <v>79</v>
      </c>
      <c r="B30" s="59">
        <f>VLOOKUP($A30,'Return Data'!$B$7:$R$2292,3,0)</f>
        <v>44817</v>
      </c>
      <c r="C30" s="60">
        <f>VLOOKUP($A30,'Return Data'!$B$7:$R$2292,4,0)</f>
        <v>38.190800000000003</v>
      </c>
      <c r="D30" s="60">
        <f>VLOOKUP($A30,'Return Data'!$B$7:$R$2292,9,0)</f>
        <v>11.012499999999999</v>
      </c>
      <c r="E30" s="61">
        <f t="shared" si="0"/>
        <v>9</v>
      </c>
      <c r="F30" s="60">
        <f>VLOOKUP($A30,'Return Data'!$B$7:$R$2292,10,0)</f>
        <v>12.959</v>
      </c>
      <c r="G30" s="61">
        <f t="shared" si="1"/>
        <v>7</v>
      </c>
      <c r="H30" s="60">
        <f>VLOOKUP($A30,'Return Data'!$B$7:$R$2292,11,0)</f>
        <v>7.7984999999999998</v>
      </c>
      <c r="I30" s="61">
        <f t="shared" si="2"/>
        <v>3</v>
      </c>
      <c r="J30" s="60">
        <f>VLOOKUP($A30,'Return Data'!$B$7:$R$2292,12,0)</f>
        <v>6.4661999999999997</v>
      </c>
      <c r="K30" s="61">
        <f t="shared" si="3"/>
        <v>3</v>
      </c>
      <c r="L30" s="60">
        <f>VLOOKUP($A30,'Return Data'!$B$7:$R$2292,13,0)</f>
        <v>5.6768999999999998</v>
      </c>
      <c r="M30" s="61">
        <f t="shared" si="4"/>
        <v>3</v>
      </c>
      <c r="N30" s="60">
        <f>VLOOKUP($A30,'Return Data'!$B$7:$R$2292,17,0)</f>
        <v>6.2171000000000003</v>
      </c>
      <c r="O30" s="61">
        <f t="shared" si="5"/>
        <v>4</v>
      </c>
      <c r="P30" s="60">
        <f>VLOOKUP($A30,'Return Data'!$B$7:$R$2292,14,0)</f>
        <v>7.1589</v>
      </c>
      <c r="Q30" s="61">
        <f t="shared" si="7"/>
        <v>4</v>
      </c>
      <c r="R30" s="60">
        <f>VLOOKUP($A30,'Return Data'!$B$7:$R$2292,16,0)</f>
        <v>8.7777999999999992</v>
      </c>
      <c r="S30" s="62">
        <f t="shared" si="6"/>
        <v>3</v>
      </c>
    </row>
    <row r="31" spans="1:19" x14ac:dyDescent="0.3">
      <c r="A31" s="77" t="s">
        <v>80</v>
      </c>
      <c r="B31" s="59">
        <f>VLOOKUP($A31,'Return Data'!$B$7:$R$2292,3,0)</f>
        <v>44817</v>
      </c>
      <c r="C31" s="60">
        <f>VLOOKUP($A31,'Return Data'!$B$7:$R$2292,4,0)</f>
        <v>20.177800000000001</v>
      </c>
      <c r="D31" s="60">
        <f>VLOOKUP($A31,'Return Data'!$B$7:$R$2292,9,0)</f>
        <v>7.0071000000000003</v>
      </c>
      <c r="E31" s="61">
        <f t="shared" si="0"/>
        <v>17</v>
      </c>
      <c r="F31" s="60">
        <f>VLOOKUP($A31,'Return Data'!$B$7:$R$2292,10,0)</f>
        <v>7.3089000000000004</v>
      </c>
      <c r="G31" s="61">
        <f t="shared" si="1"/>
        <v>20</v>
      </c>
      <c r="H31" s="60">
        <f>VLOOKUP($A31,'Return Data'!$B$7:$R$2292,11,0)</f>
        <v>1.1504000000000001</v>
      </c>
      <c r="I31" s="61">
        <f t="shared" si="2"/>
        <v>22</v>
      </c>
      <c r="J31" s="60">
        <f>VLOOKUP($A31,'Return Data'!$B$7:$R$2292,12,0)</f>
        <v>-1.1084000000000001</v>
      </c>
      <c r="K31" s="61">
        <f t="shared" si="3"/>
        <v>25</v>
      </c>
      <c r="L31" s="60">
        <f>VLOOKUP($A31,'Return Data'!$B$7:$R$2292,13,0)</f>
        <v>7.4899999999999994E-2</v>
      </c>
      <c r="M31" s="61">
        <f t="shared" si="4"/>
        <v>23</v>
      </c>
      <c r="N31" s="60">
        <f>VLOOKUP($A31,'Return Data'!$B$7:$R$2292,17,0)</f>
        <v>2.3153000000000001</v>
      </c>
      <c r="O31" s="61">
        <f t="shared" si="5"/>
        <v>23</v>
      </c>
      <c r="P31" s="60">
        <f>VLOOKUP($A31,'Return Data'!$B$7:$R$2292,14,0)</f>
        <v>4.7679</v>
      </c>
      <c r="Q31" s="61">
        <f t="shared" si="7"/>
        <v>22</v>
      </c>
      <c r="R31" s="60">
        <f>VLOOKUP($A31,'Return Data'!$B$7:$R$2292,16,0)</f>
        <v>6.6234999999999999</v>
      </c>
      <c r="S31" s="62">
        <f t="shared" si="6"/>
        <v>21</v>
      </c>
    </row>
    <row r="32" spans="1:19" x14ac:dyDescent="0.3">
      <c r="A32" s="77" t="s">
        <v>363</v>
      </c>
      <c r="B32" s="59">
        <f>VLOOKUP($A32,'Return Data'!$B$7:$R$2292,3,0)</f>
        <v>0</v>
      </c>
      <c r="C32" s="60">
        <f>VLOOKUP($A32,'Return Data'!$B$7:$R$2292,4,0)</f>
        <v>0</v>
      </c>
      <c r="D32" s="60">
        <f>VLOOKUP($A32,'Return Data'!$B$7:$R$2292,9,0)</f>
        <v>0</v>
      </c>
      <c r="E32" s="61">
        <f t="shared" si="0"/>
        <v>25</v>
      </c>
      <c r="F32" s="60">
        <f>VLOOKUP($A32,'Return Data'!$B$7:$R$2292,10,0)</f>
        <v>0</v>
      </c>
      <c r="G32" s="61">
        <f t="shared" si="1"/>
        <v>25</v>
      </c>
      <c r="H32" s="60">
        <f>VLOOKUP($A32,'Return Data'!$B$7:$R$2292,11,0)</f>
        <v>0</v>
      </c>
      <c r="I32" s="61">
        <f t="shared" si="2"/>
        <v>24</v>
      </c>
      <c r="J32" s="60">
        <f>VLOOKUP($A32,'Return Data'!$B$7:$R$2292,12,0)</f>
        <v>0</v>
      </c>
      <c r="K32" s="61">
        <f t="shared" si="3"/>
        <v>23</v>
      </c>
      <c r="L32" s="60">
        <f>VLOOKUP($A32,'Return Data'!$B$7:$R$2292,13,0)</f>
        <v>0</v>
      </c>
      <c r="M32" s="61">
        <f t="shared" si="4"/>
        <v>24</v>
      </c>
      <c r="N32" s="60"/>
      <c r="O32" s="61"/>
      <c r="P32" s="60"/>
      <c r="Q32" s="61"/>
      <c r="R32" s="60">
        <f>VLOOKUP($A32,'Return Data'!$B$7:$R$2292,16,0)</f>
        <v>0</v>
      </c>
      <c r="S32" s="62">
        <f t="shared" si="6"/>
        <v>24</v>
      </c>
    </row>
    <row r="33" spans="1:19" x14ac:dyDescent="0.3">
      <c r="A33" s="77" t="s">
        <v>81</v>
      </c>
      <c r="B33" s="59">
        <f>VLOOKUP($A33,'Return Data'!$B$7:$R$2292,3,0)</f>
        <v>44817</v>
      </c>
      <c r="C33" s="60">
        <f>VLOOKUP($A33,'Return Data'!$B$7:$R$2292,4,0)</f>
        <v>27.087900000000001</v>
      </c>
      <c r="D33" s="60">
        <f>VLOOKUP($A33,'Return Data'!$B$7:$R$2292,9,0)</f>
        <v>12.6835</v>
      </c>
      <c r="E33" s="61">
        <f t="shared" si="0"/>
        <v>6</v>
      </c>
      <c r="F33" s="60">
        <f>VLOOKUP($A33,'Return Data'!$B$7:$R$2292,10,0)</f>
        <v>7.7956000000000003</v>
      </c>
      <c r="G33" s="61">
        <f t="shared" si="1"/>
        <v>17</v>
      </c>
      <c r="H33" s="60">
        <f>VLOOKUP($A33,'Return Data'!$B$7:$R$2292,11,0)</f>
        <v>19.6005</v>
      </c>
      <c r="I33" s="61">
        <f t="shared" si="2"/>
        <v>1</v>
      </c>
      <c r="J33" s="60">
        <f>VLOOKUP($A33,'Return Data'!$B$7:$R$2292,12,0)</f>
        <v>12.4832</v>
      </c>
      <c r="K33" s="61">
        <f t="shared" si="3"/>
        <v>1</v>
      </c>
      <c r="L33" s="60">
        <f>VLOOKUP($A33,'Return Data'!$B$7:$R$2292,13,0)</f>
        <v>20.108799999999999</v>
      </c>
      <c r="M33" s="61">
        <f t="shared" si="4"/>
        <v>1</v>
      </c>
      <c r="N33" s="60">
        <f>VLOOKUP($A33,'Return Data'!$B$7:$R$2292,17,0)</f>
        <v>11.449299999999999</v>
      </c>
      <c r="O33" s="61">
        <f>RANK(N33,N$8:N$33,0)</f>
        <v>1</v>
      </c>
      <c r="P33" s="60">
        <f>VLOOKUP($A33,'Return Data'!$B$7:$R$2292,14,0)</f>
        <v>9.2692999999999994</v>
      </c>
      <c r="Q33" s="61">
        <f>RANK(P33,P$8:P$33,0)</f>
        <v>1</v>
      </c>
      <c r="R33" s="60">
        <f>VLOOKUP($A33,'Return Data'!$B$7:$R$2292,16,0)</f>
        <v>8.2700999999999993</v>
      </c>
      <c r="S33" s="62">
        <f t="shared" si="6"/>
        <v>8</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8.9795499999999997</v>
      </c>
      <c r="E35" s="83"/>
      <c r="F35" s="84">
        <f>AVERAGE(F8:F33)</f>
        <v>10.100292307692307</v>
      </c>
      <c r="G35" s="83"/>
      <c r="H35" s="84">
        <f>AVERAGE(H8:H33)</f>
        <v>-0.37078076923077002</v>
      </c>
      <c r="I35" s="83"/>
      <c r="J35" s="84">
        <f>AVERAGE(J8:J33)</f>
        <v>-0.27756923076923018</v>
      </c>
      <c r="K35" s="83"/>
      <c r="L35" s="84">
        <f>AVERAGE(L8:L33)</f>
        <v>1.1015923076923078</v>
      </c>
      <c r="M35" s="83"/>
      <c r="N35" s="84">
        <f>AVERAGE(N8:N33)</f>
        <v>2.9963840000000004</v>
      </c>
      <c r="O35" s="83"/>
      <c r="P35" s="84">
        <f>AVERAGE(P8:P33)</f>
        <v>5.9403749999999986</v>
      </c>
      <c r="Q35" s="83"/>
      <c r="R35" s="84">
        <f>AVERAGE(R8:R33)</f>
        <v>5.6717653846153855</v>
      </c>
      <c r="S35" s="85"/>
    </row>
    <row r="36" spans="1:19" x14ac:dyDescent="0.3">
      <c r="A36" s="82" t="s">
        <v>28</v>
      </c>
      <c r="B36" s="83"/>
      <c r="C36" s="83"/>
      <c r="D36" s="84">
        <f>MIN(D8:D33)</f>
        <v>0</v>
      </c>
      <c r="E36" s="83"/>
      <c r="F36" s="84">
        <f>MIN(F8:F33)</f>
        <v>0</v>
      </c>
      <c r="G36" s="83"/>
      <c r="H36" s="84">
        <f>MIN(H8:H33)</f>
        <v>-115.8665</v>
      </c>
      <c r="I36" s="83"/>
      <c r="J36" s="84">
        <f>MIN(J8:J33)</f>
        <v>-78.653899999999993</v>
      </c>
      <c r="K36" s="83"/>
      <c r="L36" s="84">
        <f>MIN(L8:L33)</f>
        <v>-59.0443</v>
      </c>
      <c r="M36" s="83"/>
      <c r="N36" s="84">
        <f>MIN(N8:N33)</f>
        <v>-35.925199999999997</v>
      </c>
      <c r="O36" s="83"/>
      <c r="P36" s="84">
        <f>MIN(P8:P33)</f>
        <v>0</v>
      </c>
      <c r="Q36" s="83"/>
      <c r="R36" s="84">
        <f>MIN(R8:R33)</f>
        <v>-34.040900000000001</v>
      </c>
      <c r="S36" s="85"/>
    </row>
    <row r="37" spans="1:19" ht="15" thickBot="1" x14ac:dyDescent="0.35">
      <c r="A37" s="86" t="s">
        <v>29</v>
      </c>
      <c r="B37" s="87"/>
      <c r="C37" s="87"/>
      <c r="D37" s="88">
        <f>MAX(D8:D33)</f>
        <v>23.3127</v>
      </c>
      <c r="E37" s="87"/>
      <c r="F37" s="88">
        <f>MAX(F8:F33)</f>
        <v>21.220700000000001</v>
      </c>
      <c r="G37" s="87"/>
      <c r="H37" s="88">
        <f>MAX(H8:H33)</f>
        <v>19.6005</v>
      </c>
      <c r="I37" s="87"/>
      <c r="J37" s="88">
        <f>MAX(J8:J33)</f>
        <v>12.4832</v>
      </c>
      <c r="K37" s="87"/>
      <c r="L37" s="88">
        <f>MAX(L8:L33)</f>
        <v>20.108799999999999</v>
      </c>
      <c r="M37" s="87"/>
      <c r="N37" s="88">
        <f>MAX(N8:N33)</f>
        <v>11.449299999999999</v>
      </c>
      <c r="O37" s="87"/>
      <c r="P37" s="88">
        <f>MAX(P8:P33)</f>
        <v>9.2692999999999994</v>
      </c>
      <c r="Q37" s="87"/>
      <c r="R37" s="88">
        <f>MAX(R8:R33)</f>
        <v>10.026300000000001</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44817</v>
      </c>
      <c r="C8" s="60">
        <f>VLOOKUP($A8,'Return Data'!$B$7:$R$2292,4,0)</f>
        <v>26.029599999999999</v>
      </c>
      <c r="D8" s="60">
        <f>VLOOKUP($A8,'Return Data'!$B$7:$R$2292,9,0)</f>
        <v>9.2148000000000003</v>
      </c>
      <c r="E8" s="61">
        <f t="shared" ref="E8:E37" si="0">RANK(D8,D$8:D$37,0)</f>
        <v>12</v>
      </c>
      <c r="F8" s="60">
        <f>VLOOKUP($A8,'Return Data'!$B$7:$R$2292,10,0)</f>
        <v>20.569099999999999</v>
      </c>
      <c r="G8" s="61">
        <f t="shared" ref="G8:G37" si="1">RANK(F8,F$8:F$37,0)</f>
        <v>1</v>
      </c>
      <c r="H8" s="60">
        <f>VLOOKUP($A8,'Return Data'!$B$7:$R$2292,11,0)</f>
        <v>9.0069999999999997</v>
      </c>
      <c r="I8" s="61">
        <f t="shared" ref="I8:I37" si="2">RANK(H8,H$8:H$37,0)</f>
        <v>3</v>
      </c>
      <c r="J8" s="60">
        <f>VLOOKUP($A8,'Return Data'!$B$7:$R$2292,12,0)</f>
        <v>6.2987000000000002</v>
      </c>
      <c r="K8" s="61">
        <f t="shared" ref="K8:K37" si="3">RANK(J8,J$8:J$37,0)</f>
        <v>3</v>
      </c>
      <c r="L8" s="60">
        <f>VLOOKUP($A8,'Return Data'!$B$7:$R$2292,13,0)</f>
        <v>5.7194000000000003</v>
      </c>
      <c r="M8" s="61">
        <f t="shared" ref="M8:M37" si="4">RANK(L8,L$8:L$37,0)</f>
        <v>3</v>
      </c>
      <c r="N8" s="60">
        <f>VLOOKUP($A8,'Return Data'!$B$7:$R$2292,17,0)</f>
        <v>6.1528999999999998</v>
      </c>
      <c r="O8" s="61">
        <f t="shared" ref="O8:O35" si="5">RANK(N8,N$8:N$37,0)</f>
        <v>3</v>
      </c>
      <c r="P8" s="60">
        <f>VLOOKUP($A8,'Return Data'!$B$7:$R$2292,14,0)</f>
        <v>4.1791</v>
      </c>
      <c r="Q8" s="61">
        <f>RANK(P8,P$8:P$37,0)</f>
        <v>25</v>
      </c>
      <c r="R8" s="60">
        <f>VLOOKUP($A8,'Return Data'!$B$7:$R$2292,16,0)</f>
        <v>7.3766999999999996</v>
      </c>
      <c r="S8" s="62">
        <f t="shared" ref="S8:S37" si="6">RANK(R8,R$8:R$37,0)</f>
        <v>13</v>
      </c>
    </row>
    <row r="9" spans="1:19" x14ac:dyDescent="0.3">
      <c r="A9" s="77" t="s">
        <v>83</v>
      </c>
      <c r="B9" s="59">
        <f>VLOOKUP($A9,'Return Data'!$B$7:$R$2292,3,0)</f>
        <v>44817</v>
      </c>
      <c r="C9" s="60">
        <f>VLOOKUP($A9,'Return Data'!$B$7:$R$2292,4,0)</f>
        <v>37.637500000000003</v>
      </c>
      <c r="D9" s="60">
        <f>VLOOKUP($A9,'Return Data'!$B$7:$R$2292,9,0)</f>
        <v>9.2017000000000007</v>
      </c>
      <c r="E9" s="61">
        <f t="shared" si="0"/>
        <v>13</v>
      </c>
      <c r="F9" s="60">
        <f>VLOOKUP($A9,'Return Data'!$B$7:$R$2292,10,0)</f>
        <v>20.563800000000001</v>
      </c>
      <c r="G9" s="61">
        <f t="shared" si="1"/>
        <v>2</v>
      </c>
      <c r="H9" s="60">
        <f>VLOOKUP($A9,'Return Data'!$B$7:$R$2292,11,0)</f>
        <v>9.0086999999999993</v>
      </c>
      <c r="I9" s="61">
        <f t="shared" si="2"/>
        <v>2</v>
      </c>
      <c r="J9" s="60">
        <f>VLOOKUP($A9,'Return Data'!$B$7:$R$2292,12,0)</f>
        <v>6.3041999999999998</v>
      </c>
      <c r="K9" s="61">
        <f t="shared" si="3"/>
        <v>2</v>
      </c>
      <c r="L9" s="60">
        <f>VLOOKUP($A9,'Return Data'!$B$7:$R$2292,13,0)</f>
        <v>5.7253999999999996</v>
      </c>
      <c r="M9" s="61">
        <f t="shared" si="4"/>
        <v>2</v>
      </c>
      <c r="N9" s="60">
        <f>VLOOKUP($A9,'Return Data'!$B$7:$R$2292,17,0)</f>
        <v>6.1619000000000002</v>
      </c>
      <c r="O9" s="61">
        <f t="shared" si="5"/>
        <v>2</v>
      </c>
      <c r="P9" s="60">
        <f>VLOOKUP($A9,'Return Data'!$B$7:$R$2292,14,0)</f>
        <v>4.1867999999999999</v>
      </c>
      <c r="Q9" s="61">
        <f>RANK(P9,P$8:P$37,0)</f>
        <v>24</v>
      </c>
      <c r="R9" s="60">
        <f>VLOOKUP($A9,'Return Data'!$B$7:$R$2292,16,0)</f>
        <v>7.6534000000000004</v>
      </c>
      <c r="S9" s="62">
        <f t="shared" si="6"/>
        <v>9</v>
      </c>
    </row>
    <row r="10" spans="1:19" x14ac:dyDescent="0.3">
      <c r="A10" s="77" t="s">
        <v>84</v>
      </c>
      <c r="B10" s="59">
        <f>VLOOKUP($A10,'Return Data'!$B$7:$R$2292,3,0)</f>
        <v>44817</v>
      </c>
      <c r="C10" s="60">
        <f>VLOOKUP($A10,'Return Data'!$B$7:$R$2292,4,0)</f>
        <v>0.3962</v>
      </c>
      <c r="D10" s="60">
        <f>VLOOKUP($A10,'Return Data'!$B$7:$R$2292,9,0)</f>
        <v>0.57609999999999995</v>
      </c>
      <c r="E10" s="61">
        <f t="shared" si="0"/>
        <v>27</v>
      </c>
      <c r="F10" s="60">
        <f>VLOOKUP($A10,'Return Data'!$B$7:$R$2292,10,0)</f>
        <v>0.50129999999999997</v>
      </c>
      <c r="G10" s="61">
        <f t="shared" si="1"/>
        <v>27</v>
      </c>
      <c r="H10" s="60">
        <f>VLOOKUP($A10,'Return Data'!$B$7:$R$2292,11,0)</f>
        <v>-115.8676</v>
      </c>
      <c r="I10" s="61">
        <f t="shared" si="2"/>
        <v>29</v>
      </c>
      <c r="J10" s="60">
        <f>VLOOKUP($A10,'Return Data'!$B$7:$R$2292,12,0)</f>
        <v>-78.654700000000005</v>
      </c>
      <c r="K10" s="61">
        <f t="shared" si="3"/>
        <v>29</v>
      </c>
      <c r="L10" s="60">
        <f>VLOOKUP($A10,'Return Data'!$B$7:$R$2292,13,0)</f>
        <v>-59.044899999999998</v>
      </c>
      <c r="M10" s="61">
        <f t="shared" si="4"/>
        <v>29</v>
      </c>
      <c r="N10" s="60">
        <f>VLOOKUP($A10,'Return Data'!$B$7:$R$2292,17,0)</f>
        <v>-35.925699999999999</v>
      </c>
      <c r="O10" s="61">
        <f t="shared" si="5"/>
        <v>28</v>
      </c>
      <c r="P10" s="60"/>
      <c r="Q10" s="61"/>
      <c r="R10" s="60">
        <f>VLOOKUP($A10,'Return Data'!$B$7:$R$2292,16,0)</f>
        <v>-34.039700000000003</v>
      </c>
      <c r="S10" s="62">
        <f t="shared" si="6"/>
        <v>29</v>
      </c>
    </row>
    <row r="11" spans="1:19" x14ac:dyDescent="0.3">
      <c r="A11" s="77" t="s">
        <v>85</v>
      </c>
      <c r="B11" s="59">
        <f>VLOOKUP($A11,'Return Data'!$B$7:$R$2292,3,0)</f>
        <v>44817</v>
      </c>
      <c r="C11" s="60">
        <f>VLOOKUP($A11,'Return Data'!$B$7:$R$2292,4,0)</f>
        <v>0.57269999999999999</v>
      </c>
      <c r="D11" s="60">
        <f>VLOOKUP($A11,'Return Data'!$B$7:$R$2292,9,0)</f>
        <v>0.39850000000000002</v>
      </c>
      <c r="E11" s="61">
        <f t="shared" si="0"/>
        <v>28</v>
      </c>
      <c r="F11" s="60">
        <f>VLOOKUP($A11,'Return Data'!$B$7:$R$2292,10,0)</f>
        <v>0.48549999999999999</v>
      </c>
      <c r="G11" s="61">
        <f t="shared" si="1"/>
        <v>28</v>
      </c>
      <c r="H11" s="60">
        <f>VLOOKUP($A11,'Return Data'!$B$7:$R$2292,11,0)</f>
        <v>-115.87569999999999</v>
      </c>
      <c r="I11" s="61">
        <f t="shared" si="2"/>
        <v>30</v>
      </c>
      <c r="J11" s="60">
        <f>VLOOKUP($A11,'Return Data'!$B$7:$R$2292,12,0)</f>
        <v>-78.6601</v>
      </c>
      <c r="K11" s="61">
        <f t="shared" si="3"/>
        <v>30</v>
      </c>
      <c r="L11" s="60">
        <f>VLOOKUP($A11,'Return Data'!$B$7:$R$2292,13,0)</f>
        <v>-59.048999999999999</v>
      </c>
      <c r="M11" s="61">
        <f t="shared" si="4"/>
        <v>30</v>
      </c>
      <c r="N11" s="60">
        <f>VLOOKUP($A11,'Return Data'!$B$7:$R$2292,17,0)</f>
        <v>-35.928899999999999</v>
      </c>
      <c r="O11" s="61">
        <f t="shared" si="5"/>
        <v>29</v>
      </c>
      <c r="P11" s="60"/>
      <c r="Q11" s="61"/>
      <c r="R11" s="60">
        <f>VLOOKUP($A11,'Return Data'!$B$7:$R$2292,16,0)</f>
        <v>-34.0428</v>
      </c>
      <c r="S11" s="62">
        <f t="shared" si="6"/>
        <v>30</v>
      </c>
    </row>
    <row r="12" spans="1:19" x14ac:dyDescent="0.3">
      <c r="A12" s="77" t="s">
        <v>86</v>
      </c>
      <c r="B12" s="59">
        <f>VLOOKUP($A12,'Return Data'!$B$7:$R$2292,3,0)</f>
        <v>44817</v>
      </c>
      <c r="C12" s="60">
        <f>VLOOKUP($A12,'Return Data'!$B$7:$R$2292,4,0)</f>
        <v>24.2241</v>
      </c>
      <c r="D12" s="60">
        <f>VLOOKUP($A12,'Return Data'!$B$7:$R$2292,9,0)</f>
        <v>16.838200000000001</v>
      </c>
      <c r="E12" s="61">
        <f t="shared" si="0"/>
        <v>2</v>
      </c>
      <c r="F12" s="60">
        <f>VLOOKUP($A12,'Return Data'!$B$7:$R$2292,10,0)</f>
        <v>16.849799999999998</v>
      </c>
      <c r="G12" s="61">
        <f t="shared" si="1"/>
        <v>4</v>
      </c>
      <c r="H12" s="60">
        <f>VLOOKUP($A12,'Return Data'!$B$7:$R$2292,11,0)</f>
        <v>2.8902000000000001</v>
      </c>
      <c r="I12" s="61">
        <f t="shared" si="2"/>
        <v>15</v>
      </c>
      <c r="J12" s="60">
        <f>VLOOKUP($A12,'Return Data'!$B$7:$R$2292,12,0)</f>
        <v>1.2062999999999999</v>
      </c>
      <c r="K12" s="61">
        <f t="shared" si="3"/>
        <v>16</v>
      </c>
      <c r="L12" s="60">
        <f>VLOOKUP($A12,'Return Data'!$B$7:$R$2292,13,0)</f>
        <v>2.1768999999999998</v>
      </c>
      <c r="M12" s="61">
        <f t="shared" si="4"/>
        <v>14</v>
      </c>
      <c r="N12" s="60">
        <f>VLOOKUP($A12,'Return Data'!$B$7:$R$2292,17,0)</f>
        <v>3.8740999999999999</v>
      </c>
      <c r="O12" s="61">
        <f t="shared" si="5"/>
        <v>14</v>
      </c>
      <c r="P12" s="60">
        <f>VLOOKUP($A12,'Return Data'!$B$7:$R$2292,14,0)</f>
        <v>6.4878999999999998</v>
      </c>
      <c r="Q12" s="61">
        <f t="shared" ref="Q12:Q35" si="7">RANK(P12,P$8:P$37,0)</f>
        <v>3</v>
      </c>
      <c r="R12" s="60">
        <f>VLOOKUP($A12,'Return Data'!$B$7:$R$2292,16,0)</f>
        <v>8.0783000000000005</v>
      </c>
      <c r="S12" s="62">
        <f t="shared" si="6"/>
        <v>6</v>
      </c>
    </row>
    <row r="13" spans="1:19" x14ac:dyDescent="0.3">
      <c r="A13" s="77" t="s">
        <v>1964</v>
      </c>
      <c r="B13" s="59">
        <f>VLOOKUP($A13,'Return Data'!$B$7:$R$2292,3,0)</f>
        <v>44817</v>
      </c>
      <c r="C13" s="60">
        <f>VLOOKUP($A13,'Return Data'!$B$7:$R$2292,4,0)</f>
        <v>37.4206</v>
      </c>
      <c r="D13" s="60">
        <f>VLOOKUP($A13,'Return Data'!$B$7:$R$2292,9,0)</f>
        <v>11.6768</v>
      </c>
      <c r="E13" s="61">
        <f t="shared" si="0"/>
        <v>6</v>
      </c>
      <c r="F13" s="60">
        <f>VLOOKUP($A13,'Return Data'!$B$7:$R$2292,10,0)</f>
        <v>11.411</v>
      </c>
      <c r="G13" s="61">
        <f t="shared" si="1"/>
        <v>10</v>
      </c>
      <c r="H13" s="60">
        <f>VLOOKUP($A13,'Return Data'!$B$7:$R$2292,11,0)</f>
        <v>3.1023000000000001</v>
      </c>
      <c r="I13" s="61">
        <f t="shared" si="2"/>
        <v>12</v>
      </c>
      <c r="J13" s="60">
        <f>VLOOKUP($A13,'Return Data'!$B$7:$R$2292,12,0)</f>
        <v>2.0171999999999999</v>
      </c>
      <c r="K13" s="61">
        <f t="shared" si="3"/>
        <v>10</v>
      </c>
      <c r="L13" s="60">
        <f>VLOOKUP($A13,'Return Data'!$B$7:$R$2292,13,0)</f>
        <v>2.4251</v>
      </c>
      <c r="M13" s="61">
        <f t="shared" si="4"/>
        <v>11</v>
      </c>
      <c r="N13" s="60">
        <f>VLOOKUP($A13,'Return Data'!$B$7:$R$2292,17,0)</f>
        <v>2.9632999999999998</v>
      </c>
      <c r="O13" s="61">
        <f t="shared" si="5"/>
        <v>20</v>
      </c>
      <c r="P13" s="60">
        <f>VLOOKUP($A13,'Return Data'!$B$7:$R$2292,14,0)</f>
        <v>4.5545</v>
      </c>
      <c r="Q13" s="61">
        <f t="shared" si="7"/>
        <v>21</v>
      </c>
      <c r="R13" s="60">
        <f>VLOOKUP($A13,'Return Data'!$B$7:$R$2292,16,0)</f>
        <v>7.6139999999999999</v>
      </c>
      <c r="S13" s="62">
        <f t="shared" si="6"/>
        <v>11</v>
      </c>
    </row>
    <row r="14" spans="1:19" x14ac:dyDescent="0.3">
      <c r="A14" s="77" t="s">
        <v>89</v>
      </c>
      <c r="B14" s="59">
        <f>VLOOKUP($A14,'Return Data'!$B$7:$R$2292,3,0)</f>
        <v>44817</v>
      </c>
      <c r="C14" s="60">
        <f>VLOOKUP($A14,'Return Data'!$B$7:$R$2292,4,0)</f>
        <v>24.616</v>
      </c>
      <c r="D14" s="60">
        <f>VLOOKUP($A14,'Return Data'!$B$7:$R$2292,9,0)</f>
        <v>4.3163</v>
      </c>
      <c r="E14" s="61">
        <f t="shared" si="0"/>
        <v>25</v>
      </c>
      <c r="F14" s="60">
        <f>VLOOKUP($A14,'Return Data'!$B$7:$R$2292,10,0)</f>
        <v>9.7594999999999992</v>
      </c>
      <c r="G14" s="61">
        <f t="shared" si="1"/>
        <v>14</v>
      </c>
      <c r="H14" s="60">
        <f>VLOOKUP($A14,'Return Data'!$B$7:$R$2292,11,0)</f>
        <v>2.4415</v>
      </c>
      <c r="I14" s="61">
        <f t="shared" si="2"/>
        <v>20</v>
      </c>
      <c r="J14" s="60">
        <f>VLOOKUP($A14,'Return Data'!$B$7:$R$2292,12,0)</f>
        <v>1.5720000000000001</v>
      </c>
      <c r="K14" s="61">
        <f t="shared" si="3"/>
        <v>15</v>
      </c>
      <c r="L14" s="60">
        <f>VLOOKUP($A14,'Return Data'!$B$7:$R$2292,13,0)</f>
        <v>1.6761999999999999</v>
      </c>
      <c r="M14" s="61">
        <f t="shared" si="4"/>
        <v>19</v>
      </c>
      <c r="N14" s="60">
        <f>VLOOKUP($A14,'Return Data'!$B$7:$R$2292,17,0)</f>
        <v>2.403</v>
      </c>
      <c r="O14" s="61">
        <f t="shared" si="5"/>
        <v>24</v>
      </c>
      <c r="P14" s="60">
        <f>VLOOKUP($A14,'Return Data'!$B$7:$R$2292,14,0)</f>
        <v>4.1967999999999996</v>
      </c>
      <c r="Q14" s="61">
        <f t="shared" si="7"/>
        <v>23</v>
      </c>
      <c r="R14" s="60">
        <f>VLOOKUP($A14,'Return Data'!$B$7:$R$2292,16,0)</f>
        <v>7.0068999999999999</v>
      </c>
      <c r="S14" s="62">
        <f t="shared" si="6"/>
        <v>15</v>
      </c>
    </row>
    <row r="15" spans="1:19" x14ac:dyDescent="0.3">
      <c r="A15" s="77" t="s">
        <v>90</v>
      </c>
      <c r="B15" s="59">
        <f>VLOOKUP($A15,'Return Data'!$B$7:$R$2292,3,0)</f>
        <v>44817</v>
      </c>
      <c r="C15" s="60">
        <f>VLOOKUP($A15,'Return Data'!$B$7:$R$2292,4,0)</f>
        <v>2723.6233999999999</v>
      </c>
      <c r="D15" s="60">
        <f>VLOOKUP($A15,'Return Data'!$B$7:$R$2292,9,0)</f>
        <v>8.6925000000000008</v>
      </c>
      <c r="E15" s="61">
        <f t="shared" si="0"/>
        <v>14</v>
      </c>
      <c r="F15" s="60">
        <f>VLOOKUP($A15,'Return Data'!$B$7:$R$2292,10,0)</f>
        <v>6.0651999999999999</v>
      </c>
      <c r="G15" s="61">
        <f t="shared" si="1"/>
        <v>26</v>
      </c>
      <c r="H15" s="60">
        <f>VLOOKUP($A15,'Return Data'!$B$7:$R$2292,11,0)</f>
        <v>2.0678999999999998</v>
      </c>
      <c r="I15" s="61">
        <f t="shared" si="2"/>
        <v>21</v>
      </c>
      <c r="J15" s="60">
        <f>VLOOKUP($A15,'Return Data'!$B$7:$R$2292,12,0)</f>
        <v>1.1119000000000001</v>
      </c>
      <c r="K15" s="61">
        <f t="shared" si="3"/>
        <v>17</v>
      </c>
      <c r="L15" s="60">
        <f>VLOOKUP($A15,'Return Data'!$B$7:$R$2292,13,0)</f>
        <v>1.6878</v>
      </c>
      <c r="M15" s="61">
        <f t="shared" si="4"/>
        <v>18</v>
      </c>
      <c r="N15" s="60">
        <f>VLOOKUP($A15,'Return Data'!$B$7:$R$2292,17,0)</f>
        <v>3.2957000000000001</v>
      </c>
      <c r="O15" s="61">
        <f t="shared" si="5"/>
        <v>18</v>
      </c>
      <c r="P15" s="60">
        <f>VLOOKUP($A15,'Return Data'!$B$7:$R$2292,14,0)</f>
        <v>5.6924999999999999</v>
      </c>
      <c r="Q15" s="61">
        <f t="shared" si="7"/>
        <v>11</v>
      </c>
      <c r="R15" s="60">
        <f>VLOOKUP($A15,'Return Data'!$B$7:$R$2292,16,0)</f>
        <v>6.7412000000000001</v>
      </c>
      <c r="S15" s="62">
        <f t="shared" si="6"/>
        <v>17</v>
      </c>
    </row>
    <row r="16" spans="1:19" x14ac:dyDescent="0.3">
      <c r="A16" s="77" t="s">
        <v>92</v>
      </c>
      <c r="B16" s="59">
        <f>VLOOKUP($A16,'Return Data'!$B$7:$R$2292,3,0)</f>
        <v>0</v>
      </c>
      <c r="C16" s="60">
        <f>VLOOKUP($A16,'Return Data'!$B$7:$R$2292,4,0)</f>
        <v>0</v>
      </c>
      <c r="D16" s="60">
        <f>VLOOKUP($A16,'Return Data'!$B$7:$R$2292,9,0)</f>
        <v>0</v>
      </c>
      <c r="E16" s="61">
        <f t="shared" si="0"/>
        <v>29</v>
      </c>
      <c r="F16" s="60">
        <f>VLOOKUP($A16,'Return Data'!$B$7:$R$2292,10,0)</f>
        <v>0</v>
      </c>
      <c r="G16" s="61">
        <f t="shared" si="1"/>
        <v>29</v>
      </c>
      <c r="H16" s="60">
        <f>VLOOKUP($A16,'Return Data'!$B$7:$R$2292,11,0)</f>
        <v>0</v>
      </c>
      <c r="I16" s="61">
        <f t="shared" si="2"/>
        <v>26</v>
      </c>
      <c r="J16" s="60">
        <f>VLOOKUP($A16,'Return Data'!$B$7:$R$2292,12,0)</f>
        <v>0</v>
      </c>
      <c r="K16" s="61">
        <f t="shared" si="3"/>
        <v>26</v>
      </c>
      <c r="L16" s="60">
        <f>VLOOKUP($A16,'Return Data'!$B$7:$R$2292,13,0)</f>
        <v>0</v>
      </c>
      <c r="M16" s="61">
        <f t="shared" si="4"/>
        <v>26</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44817</v>
      </c>
      <c r="C17" s="60">
        <f>VLOOKUP($A17,'Return Data'!$B$7:$R$2292,4,0)</f>
        <v>73.776700000000005</v>
      </c>
      <c r="D17" s="60">
        <f>VLOOKUP($A17,'Return Data'!$B$7:$R$2292,9,0)</f>
        <v>11.5472</v>
      </c>
      <c r="E17" s="61">
        <f t="shared" si="0"/>
        <v>7</v>
      </c>
      <c r="F17" s="60">
        <f>VLOOKUP($A17,'Return Data'!$B$7:$R$2292,10,0)</f>
        <v>9.6478999999999999</v>
      </c>
      <c r="G17" s="61">
        <f t="shared" si="1"/>
        <v>15</v>
      </c>
      <c r="H17" s="60">
        <f>VLOOKUP($A17,'Return Data'!$B$7:$R$2292,11,0)</f>
        <v>2.7949000000000002</v>
      </c>
      <c r="I17" s="61">
        <f t="shared" si="2"/>
        <v>16</v>
      </c>
      <c r="J17" s="60">
        <f>VLOOKUP($A17,'Return Data'!$B$7:$R$2292,12,0)</f>
        <v>0.51839999999999997</v>
      </c>
      <c r="K17" s="61">
        <f t="shared" si="3"/>
        <v>20</v>
      </c>
      <c r="L17" s="60">
        <f>VLOOKUP($A17,'Return Data'!$B$7:$R$2292,13,0)</f>
        <v>0.94220000000000004</v>
      </c>
      <c r="M17" s="61">
        <f t="shared" si="4"/>
        <v>21</v>
      </c>
      <c r="N17" s="60">
        <f>VLOOKUP($A17,'Return Data'!$B$7:$R$2292,17,0)</f>
        <v>5.4287000000000001</v>
      </c>
      <c r="O17" s="61">
        <f t="shared" si="5"/>
        <v>6</v>
      </c>
      <c r="P17" s="60">
        <f>VLOOKUP($A17,'Return Data'!$B$7:$R$2292,14,0)</f>
        <v>6.3907999999999996</v>
      </c>
      <c r="Q17" s="61">
        <f t="shared" si="7"/>
        <v>4</v>
      </c>
      <c r="R17" s="60">
        <f>VLOOKUP($A17,'Return Data'!$B$7:$R$2292,16,0)</f>
        <v>8.1875999999999998</v>
      </c>
      <c r="S17" s="62">
        <f t="shared" si="6"/>
        <v>2</v>
      </c>
    </row>
    <row r="18" spans="1:19" x14ac:dyDescent="0.3">
      <c r="A18" s="77" t="s">
        <v>94</v>
      </c>
      <c r="B18" s="59">
        <f>VLOOKUP($A18,'Return Data'!$B$7:$R$2292,3,0)</f>
        <v>44817</v>
      </c>
      <c r="C18" s="60">
        <f>VLOOKUP($A18,'Return Data'!$B$7:$R$2292,4,0)</f>
        <v>73.776700000000005</v>
      </c>
      <c r="D18" s="60">
        <f>VLOOKUP($A18,'Return Data'!$B$7:$R$2292,9,0)</f>
        <v>11.5472</v>
      </c>
      <c r="E18" s="61">
        <f t="shared" si="0"/>
        <v>7</v>
      </c>
      <c r="F18" s="60">
        <f>VLOOKUP($A18,'Return Data'!$B$7:$R$2292,10,0)</f>
        <v>9.6478999999999999</v>
      </c>
      <c r="G18" s="61">
        <f t="shared" si="1"/>
        <v>15</v>
      </c>
      <c r="H18" s="60">
        <f>VLOOKUP($A18,'Return Data'!$B$7:$R$2292,11,0)</f>
        <v>2.7949000000000002</v>
      </c>
      <c r="I18" s="61">
        <f t="shared" si="2"/>
        <v>16</v>
      </c>
      <c r="J18" s="60">
        <f>VLOOKUP($A18,'Return Data'!$B$7:$R$2292,12,0)</f>
        <v>0.51839999999999997</v>
      </c>
      <c r="K18" s="61">
        <f t="shared" si="3"/>
        <v>20</v>
      </c>
      <c r="L18" s="60">
        <f>VLOOKUP($A18,'Return Data'!$B$7:$R$2292,13,0)</f>
        <v>0.94220000000000004</v>
      </c>
      <c r="M18" s="61">
        <f t="shared" si="4"/>
        <v>21</v>
      </c>
      <c r="N18" s="60">
        <f>VLOOKUP($A18,'Return Data'!$B$7:$R$2292,17,0)</f>
        <v>5.4287000000000001</v>
      </c>
      <c r="O18" s="61">
        <f t="shared" si="5"/>
        <v>6</v>
      </c>
      <c r="P18" s="60">
        <f>VLOOKUP($A18,'Return Data'!$B$7:$R$2292,14,0)</f>
        <v>6.3907999999999996</v>
      </c>
      <c r="Q18" s="61">
        <f t="shared" si="7"/>
        <v>4</v>
      </c>
      <c r="R18" s="60">
        <f>VLOOKUP($A18,'Return Data'!$B$7:$R$2292,16,0)</f>
        <v>8.1875999999999998</v>
      </c>
      <c r="S18" s="62">
        <f t="shared" si="6"/>
        <v>2</v>
      </c>
    </row>
    <row r="19" spans="1:19" x14ac:dyDescent="0.3">
      <c r="A19" s="77" t="s">
        <v>95</v>
      </c>
      <c r="B19" s="59">
        <f>VLOOKUP($A19,'Return Data'!$B$7:$R$2292,3,0)</f>
        <v>44817</v>
      </c>
      <c r="C19" s="60">
        <f>VLOOKUP($A19,'Return Data'!$B$7:$R$2292,4,0)</f>
        <v>73.776700000000005</v>
      </c>
      <c r="D19" s="60">
        <f>VLOOKUP($A19,'Return Data'!$B$7:$R$2292,9,0)</f>
        <v>11.5472</v>
      </c>
      <c r="E19" s="61">
        <f t="shared" si="0"/>
        <v>7</v>
      </c>
      <c r="F19" s="60">
        <f>VLOOKUP($A19,'Return Data'!$B$7:$R$2292,10,0)</f>
        <v>9.6478999999999999</v>
      </c>
      <c r="G19" s="61">
        <f t="shared" si="1"/>
        <v>15</v>
      </c>
      <c r="H19" s="60">
        <f>VLOOKUP($A19,'Return Data'!$B$7:$R$2292,11,0)</f>
        <v>2.7949000000000002</v>
      </c>
      <c r="I19" s="61">
        <f t="shared" si="2"/>
        <v>16</v>
      </c>
      <c r="J19" s="60">
        <f>VLOOKUP($A19,'Return Data'!$B$7:$R$2292,12,0)</f>
        <v>0.51839999999999997</v>
      </c>
      <c r="K19" s="61">
        <f t="shared" si="3"/>
        <v>20</v>
      </c>
      <c r="L19" s="60">
        <f>VLOOKUP($A19,'Return Data'!$B$7:$R$2292,13,0)</f>
        <v>0.94220000000000004</v>
      </c>
      <c r="M19" s="61">
        <f t="shared" si="4"/>
        <v>21</v>
      </c>
      <c r="N19" s="60">
        <f>VLOOKUP($A19,'Return Data'!$B$7:$R$2292,17,0)</f>
        <v>5.4287000000000001</v>
      </c>
      <c r="O19" s="61">
        <f t="shared" si="5"/>
        <v>6</v>
      </c>
      <c r="P19" s="60">
        <f>VLOOKUP($A19,'Return Data'!$B$7:$R$2292,14,0)</f>
        <v>6.3907999999999996</v>
      </c>
      <c r="Q19" s="61">
        <f t="shared" si="7"/>
        <v>4</v>
      </c>
      <c r="R19" s="60">
        <f>VLOOKUP($A19,'Return Data'!$B$7:$R$2292,16,0)</f>
        <v>8.1875999999999998</v>
      </c>
      <c r="S19" s="62">
        <f t="shared" si="6"/>
        <v>2</v>
      </c>
    </row>
    <row r="20" spans="1:19" x14ac:dyDescent="0.3">
      <c r="A20" s="77" t="s">
        <v>96</v>
      </c>
      <c r="B20" s="59">
        <f>VLOOKUP($A20,'Return Data'!$B$7:$R$2292,3,0)</f>
        <v>44817</v>
      </c>
      <c r="C20" s="60">
        <f>VLOOKUP($A20,'Return Data'!$B$7:$R$2292,4,0)</f>
        <v>28.950900000000001</v>
      </c>
      <c r="D20" s="60">
        <f>VLOOKUP($A20,'Return Data'!$B$7:$R$2292,9,0)</f>
        <v>6.3906000000000001</v>
      </c>
      <c r="E20" s="61">
        <f t="shared" si="0"/>
        <v>21</v>
      </c>
      <c r="F20" s="60">
        <f>VLOOKUP($A20,'Return Data'!$B$7:$R$2292,10,0)</f>
        <v>9.8678000000000008</v>
      </c>
      <c r="G20" s="61">
        <f t="shared" si="1"/>
        <v>13</v>
      </c>
      <c r="H20" s="60">
        <f>VLOOKUP($A20,'Return Data'!$B$7:$R$2292,11,0)</f>
        <v>1.0911999999999999</v>
      </c>
      <c r="I20" s="61">
        <f t="shared" si="2"/>
        <v>23</v>
      </c>
      <c r="J20" s="60">
        <f>VLOOKUP($A20,'Return Data'!$B$7:$R$2292,12,0)</f>
        <v>7.3700000000000002E-2</v>
      </c>
      <c r="K20" s="61">
        <f t="shared" si="3"/>
        <v>25</v>
      </c>
      <c r="L20" s="60">
        <f>VLOOKUP($A20,'Return Data'!$B$7:$R$2292,13,0)</f>
        <v>0.69</v>
      </c>
      <c r="M20" s="61">
        <f t="shared" si="4"/>
        <v>25</v>
      </c>
      <c r="N20" s="60">
        <f>VLOOKUP($A20,'Return Data'!$B$7:$R$2292,17,0)</f>
        <v>2.4845000000000002</v>
      </c>
      <c r="O20" s="61">
        <f t="shared" si="5"/>
        <v>23</v>
      </c>
      <c r="P20" s="60">
        <f>VLOOKUP($A20,'Return Data'!$B$7:$R$2292,14,0)</f>
        <v>3.9298000000000002</v>
      </c>
      <c r="Q20" s="61">
        <f t="shared" si="7"/>
        <v>26</v>
      </c>
      <c r="R20" s="60">
        <f>VLOOKUP($A20,'Return Data'!$B$7:$R$2292,16,0)</f>
        <v>7.3689999999999998</v>
      </c>
      <c r="S20" s="62">
        <f t="shared" si="6"/>
        <v>14</v>
      </c>
    </row>
    <row r="21" spans="1:19" x14ac:dyDescent="0.3">
      <c r="A21" s="77" t="s">
        <v>97</v>
      </c>
      <c r="B21" s="59">
        <f>VLOOKUP($A21,'Return Data'!$B$7:$R$2292,3,0)</f>
        <v>44817</v>
      </c>
      <c r="C21" s="60">
        <f>VLOOKUP($A21,'Return Data'!$B$7:$R$2292,4,0)</f>
        <v>29.897099999999998</v>
      </c>
      <c r="D21" s="60">
        <f>VLOOKUP($A21,'Return Data'!$B$7:$R$2292,9,0)</f>
        <v>13.835599999999999</v>
      </c>
      <c r="E21" s="61">
        <f t="shared" si="0"/>
        <v>4</v>
      </c>
      <c r="F21" s="60">
        <f>VLOOKUP($A21,'Return Data'!$B$7:$R$2292,10,0)</f>
        <v>15.4152</v>
      </c>
      <c r="G21" s="61">
        <f t="shared" si="1"/>
        <v>5</v>
      </c>
      <c r="H21" s="60">
        <f>VLOOKUP($A21,'Return Data'!$B$7:$R$2292,11,0)</f>
        <v>5.9122000000000003</v>
      </c>
      <c r="I21" s="61">
        <f t="shared" si="2"/>
        <v>5</v>
      </c>
      <c r="J21" s="60">
        <f>VLOOKUP($A21,'Return Data'!$B$7:$R$2292,12,0)</f>
        <v>3.7528999999999999</v>
      </c>
      <c r="K21" s="61">
        <f t="shared" si="3"/>
        <v>6</v>
      </c>
      <c r="L21" s="60">
        <f>VLOOKUP($A21,'Return Data'!$B$7:$R$2292,13,0)</f>
        <v>3.7052999999999998</v>
      </c>
      <c r="M21" s="61">
        <f t="shared" si="4"/>
        <v>5</v>
      </c>
      <c r="N21" s="60">
        <f>VLOOKUP($A21,'Return Data'!$B$7:$R$2292,17,0)</f>
        <v>5.1773999999999996</v>
      </c>
      <c r="O21" s="61">
        <f t="shared" si="5"/>
        <v>9</v>
      </c>
      <c r="P21" s="60">
        <f>VLOOKUP($A21,'Return Data'!$B$7:$R$2292,14,0)</f>
        <v>7.1768999999999998</v>
      </c>
      <c r="Q21" s="61">
        <f t="shared" si="7"/>
        <v>2</v>
      </c>
      <c r="R21" s="60">
        <f>VLOOKUP($A21,'Return Data'!$B$7:$R$2292,16,0)</f>
        <v>9.0397999999999996</v>
      </c>
      <c r="S21" s="62">
        <f t="shared" si="6"/>
        <v>1</v>
      </c>
    </row>
    <row r="22" spans="1:19" x14ac:dyDescent="0.3">
      <c r="A22" s="77" t="s">
        <v>98</v>
      </c>
      <c r="B22" s="59">
        <f>VLOOKUP($A22,'Return Data'!$B$7:$R$2292,3,0)</f>
        <v>44817</v>
      </c>
      <c r="C22" s="60">
        <f>VLOOKUP($A22,'Return Data'!$B$7:$R$2292,4,0)</f>
        <v>18.185500000000001</v>
      </c>
      <c r="D22" s="60">
        <f>VLOOKUP($A22,'Return Data'!$B$7:$R$2292,9,0)</f>
        <v>6.8587999999999996</v>
      </c>
      <c r="E22" s="61">
        <f t="shared" si="0"/>
        <v>18</v>
      </c>
      <c r="F22" s="60">
        <f>VLOOKUP($A22,'Return Data'!$B$7:$R$2292,10,0)</f>
        <v>11.909700000000001</v>
      </c>
      <c r="G22" s="61">
        <f t="shared" si="1"/>
        <v>9</v>
      </c>
      <c r="H22" s="60">
        <f>VLOOKUP($A22,'Return Data'!$B$7:$R$2292,11,0)</f>
        <v>2.5125999999999999</v>
      </c>
      <c r="I22" s="61">
        <f t="shared" si="2"/>
        <v>19</v>
      </c>
      <c r="J22" s="60">
        <f>VLOOKUP($A22,'Return Data'!$B$7:$R$2292,12,0)</f>
        <v>0.71579999999999999</v>
      </c>
      <c r="K22" s="61">
        <f t="shared" si="3"/>
        <v>19</v>
      </c>
      <c r="L22" s="60">
        <f>VLOOKUP($A22,'Return Data'!$B$7:$R$2292,13,0)</f>
        <v>2.8283</v>
      </c>
      <c r="M22" s="61">
        <f t="shared" si="4"/>
        <v>10</v>
      </c>
      <c r="N22" s="60">
        <f>VLOOKUP($A22,'Return Data'!$B$7:$R$2292,17,0)</f>
        <v>4.2492000000000001</v>
      </c>
      <c r="O22" s="61">
        <f t="shared" si="5"/>
        <v>10</v>
      </c>
      <c r="P22" s="60">
        <f>VLOOKUP($A22,'Return Data'!$B$7:$R$2292,14,0)</f>
        <v>5.9699</v>
      </c>
      <c r="Q22" s="61">
        <f t="shared" si="7"/>
        <v>10</v>
      </c>
      <c r="R22" s="60">
        <f>VLOOKUP($A22,'Return Data'!$B$7:$R$2292,16,0)</f>
        <v>5.8226000000000004</v>
      </c>
      <c r="S22" s="62">
        <f t="shared" si="6"/>
        <v>23</v>
      </c>
    </row>
    <row r="23" spans="1:19" x14ac:dyDescent="0.3">
      <c r="A23" s="77" t="s">
        <v>99</v>
      </c>
      <c r="B23" s="59">
        <f>VLOOKUP($A23,'Return Data'!$B$7:$R$2292,3,0)</f>
        <v>44817</v>
      </c>
      <c r="C23" s="60">
        <f>VLOOKUP($A23,'Return Data'!$B$7:$R$2292,4,0)</f>
        <v>27.912800000000001</v>
      </c>
      <c r="D23" s="60">
        <f>VLOOKUP($A23,'Return Data'!$B$7:$R$2292,9,0)</f>
        <v>3.3155000000000001</v>
      </c>
      <c r="E23" s="61">
        <f t="shared" si="0"/>
        <v>26</v>
      </c>
      <c r="F23" s="60">
        <f>VLOOKUP($A23,'Return Data'!$B$7:$R$2292,10,0)</f>
        <v>10.5526</v>
      </c>
      <c r="G23" s="61">
        <f t="shared" si="1"/>
        <v>11</v>
      </c>
      <c r="H23" s="60">
        <f>VLOOKUP($A23,'Return Data'!$B$7:$R$2292,11,0)</f>
        <v>-0.50139999999999996</v>
      </c>
      <c r="I23" s="61">
        <f t="shared" si="2"/>
        <v>28</v>
      </c>
      <c r="J23" s="60">
        <f>VLOOKUP($A23,'Return Data'!$B$7:$R$2292,12,0)</f>
        <v>0.12039999999999999</v>
      </c>
      <c r="K23" s="61">
        <f t="shared" si="3"/>
        <v>24</v>
      </c>
      <c r="L23" s="60">
        <f>VLOOKUP($A23,'Return Data'!$B$7:$R$2292,13,0)</f>
        <v>0.7591</v>
      </c>
      <c r="M23" s="61">
        <f t="shared" si="4"/>
        <v>24</v>
      </c>
      <c r="N23" s="60">
        <f>VLOOKUP($A23,'Return Data'!$B$7:$R$2292,17,0)</f>
        <v>2.8087</v>
      </c>
      <c r="O23" s="61">
        <f t="shared" si="5"/>
        <v>22</v>
      </c>
      <c r="P23" s="60">
        <f>VLOOKUP($A23,'Return Data'!$B$7:$R$2292,14,0)</f>
        <v>5.3141999999999996</v>
      </c>
      <c r="Q23" s="61">
        <f t="shared" si="7"/>
        <v>14</v>
      </c>
      <c r="R23" s="60">
        <f>VLOOKUP($A23,'Return Data'!$B$7:$R$2292,16,0)</f>
        <v>7.7267999999999999</v>
      </c>
      <c r="S23" s="62">
        <f t="shared" si="6"/>
        <v>8</v>
      </c>
    </row>
    <row r="24" spans="1:19" x14ac:dyDescent="0.3">
      <c r="A24" s="77" t="s">
        <v>100</v>
      </c>
      <c r="B24" s="59">
        <f>VLOOKUP($A24,'Return Data'!$B$7:$R$2292,3,0)</f>
        <v>44817</v>
      </c>
      <c r="C24" s="60">
        <f>VLOOKUP($A24,'Return Data'!$B$7:$R$2292,4,0)</f>
        <v>18.214600000000001</v>
      </c>
      <c r="D24" s="60">
        <f>VLOOKUP($A24,'Return Data'!$B$7:$R$2292,9,0)</f>
        <v>7.8944999999999999</v>
      </c>
      <c r="E24" s="61">
        <f t="shared" si="0"/>
        <v>16</v>
      </c>
      <c r="F24" s="60">
        <f>VLOOKUP($A24,'Return Data'!$B$7:$R$2292,10,0)</f>
        <v>9.5284999999999993</v>
      </c>
      <c r="G24" s="61">
        <f t="shared" si="1"/>
        <v>18</v>
      </c>
      <c r="H24" s="60">
        <f>VLOOKUP($A24,'Return Data'!$B$7:$R$2292,11,0)</f>
        <v>3.3252000000000002</v>
      </c>
      <c r="I24" s="61">
        <f t="shared" si="2"/>
        <v>10</v>
      </c>
      <c r="J24" s="60">
        <f>VLOOKUP($A24,'Return Data'!$B$7:$R$2292,12,0)</f>
        <v>3.4013</v>
      </c>
      <c r="K24" s="61">
        <f t="shared" si="3"/>
        <v>7</v>
      </c>
      <c r="L24" s="60">
        <f>VLOOKUP($A24,'Return Data'!$B$7:$R$2292,13,0)</f>
        <v>3.6669999999999998</v>
      </c>
      <c r="M24" s="61">
        <f t="shared" si="4"/>
        <v>6</v>
      </c>
      <c r="N24" s="60">
        <f>VLOOKUP($A24,'Return Data'!$B$7:$R$2292,17,0)</f>
        <v>5.7126999999999999</v>
      </c>
      <c r="O24" s="61">
        <f t="shared" si="5"/>
        <v>4</v>
      </c>
      <c r="P24" s="60">
        <f>VLOOKUP($A24,'Return Data'!$B$7:$R$2292,14,0)</f>
        <v>6.1779000000000002</v>
      </c>
      <c r="Q24" s="61">
        <f t="shared" si="7"/>
        <v>8</v>
      </c>
      <c r="R24" s="60">
        <f>VLOOKUP($A24,'Return Data'!$B$7:$R$2292,16,0)</f>
        <v>6.7142999999999997</v>
      </c>
      <c r="S24" s="62">
        <f t="shared" si="6"/>
        <v>18</v>
      </c>
    </row>
    <row r="25" spans="1:19" x14ac:dyDescent="0.3">
      <c r="A25" s="77" t="s">
        <v>101</v>
      </c>
      <c r="B25" s="59">
        <f>VLOOKUP($A25,'Return Data'!$B$7:$R$2292,3,0)</f>
        <v>44817</v>
      </c>
      <c r="C25" s="60">
        <f>VLOOKUP($A25,'Return Data'!$B$7:$R$2292,4,0)</f>
        <v>1238.1394</v>
      </c>
      <c r="D25" s="60">
        <f>VLOOKUP($A25,'Return Data'!$B$7:$R$2292,9,0)</f>
        <v>5.4749999999999996</v>
      </c>
      <c r="E25" s="61">
        <f t="shared" si="0"/>
        <v>23</v>
      </c>
      <c r="F25" s="60">
        <f>VLOOKUP($A25,'Return Data'!$B$7:$R$2292,10,0)</f>
        <v>6.3654000000000002</v>
      </c>
      <c r="G25" s="61">
        <f t="shared" si="1"/>
        <v>25</v>
      </c>
      <c r="H25" s="60">
        <f>VLOOKUP($A25,'Return Data'!$B$7:$R$2292,11,0)</f>
        <v>1.8193999999999999</v>
      </c>
      <c r="I25" s="61">
        <f t="shared" si="2"/>
        <v>22</v>
      </c>
      <c r="J25" s="60">
        <f>VLOOKUP($A25,'Return Data'!$B$7:$R$2292,12,0)</f>
        <v>1.6809000000000001</v>
      </c>
      <c r="K25" s="61">
        <f t="shared" si="3"/>
        <v>14</v>
      </c>
      <c r="L25" s="60">
        <f>VLOOKUP($A25,'Return Data'!$B$7:$R$2292,13,0)</f>
        <v>1.9101999999999999</v>
      </c>
      <c r="M25" s="61">
        <f t="shared" si="4"/>
        <v>15</v>
      </c>
      <c r="N25" s="60">
        <f>VLOOKUP($A25,'Return Data'!$B$7:$R$2292,17,0)</f>
        <v>4.0311000000000003</v>
      </c>
      <c r="O25" s="61">
        <f t="shared" si="5"/>
        <v>12</v>
      </c>
      <c r="P25" s="60">
        <f>VLOOKUP($A25,'Return Data'!$B$7:$R$2292,14,0)</f>
        <v>4.6738</v>
      </c>
      <c r="Q25" s="61">
        <f t="shared" si="7"/>
        <v>20</v>
      </c>
      <c r="R25" s="60">
        <f>VLOOKUP($A25,'Return Data'!$B$7:$R$2292,16,0)</f>
        <v>5.8167999999999997</v>
      </c>
      <c r="S25" s="62">
        <f t="shared" si="6"/>
        <v>24</v>
      </c>
    </row>
    <row r="26" spans="1:19" x14ac:dyDescent="0.3">
      <c r="A26" s="77" t="s">
        <v>1995</v>
      </c>
      <c r="B26" s="59">
        <f>VLOOKUP($A26,'Return Data'!$B$7:$R$2292,3,0)</f>
        <v>44817</v>
      </c>
      <c r="C26" s="60">
        <f>VLOOKUP($A26,'Return Data'!$B$7:$R$2292,4,0)</f>
        <v>34.042999999999999</v>
      </c>
      <c r="D26" s="60">
        <f>VLOOKUP($A26,'Return Data'!$B$7:$R$2292,9,0)</f>
        <v>5.6026999999999996</v>
      </c>
      <c r="E26" s="61">
        <f t="shared" si="0"/>
        <v>22</v>
      </c>
      <c r="F26" s="60">
        <f>VLOOKUP($A26,'Return Data'!$B$7:$R$2292,10,0)</f>
        <v>6.4295</v>
      </c>
      <c r="G26" s="61">
        <f t="shared" si="1"/>
        <v>23</v>
      </c>
      <c r="H26" s="60">
        <f>VLOOKUP($A26,'Return Data'!$B$7:$R$2292,11,0)</f>
        <v>3.694</v>
      </c>
      <c r="I26" s="61">
        <f t="shared" si="2"/>
        <v>8</v>
      </c>
      <c r="J26" s="60">
        <f>VLOOKUP($A26,'Return Data'!$B$7:$R$2292,12,0)</f>
        <v>3.1745999999999999</v>
      </c>
      <c r="K26" s="61">
        <f t="shared" si="3"/>
        <v>8</v>
      </c>
      <c r="L26" s="60">
        <f>VLOOKUP($A26,'Return Data'!$B$7:$R$2292,13,0)</f>
        <v>3.0607000000000002</v>
      </c>
      <c r="M26" s="61">
        <f t="shared" si="4"/>
        <v>8</v>
      </c>
      <c r="N26" s="60">
        <f>VLOOKUP($A26,'Return Data'!$B$7:$R$2292,17,0)</f>
        <v>3.8445999999999998</v>
      </c>
      <c r="O26" s="61">
        <f t="shared" si="5"/>
        <v>15</v>
      </c>
      <c r="P26" s="60">
        <f>VLOOKUP($A26,'Return Data'!$B$7:$R$2292,14,0)</f>
        <v>4.7206000000000001</v>
      </c>
      <c r="Q26" s="61">
        <f t="shared" si="7"/>
        <v>18</v>
      </c>
      <c r="R26" s="60">
        <f>VLOOKUP($A26,'Return Data'!$B$7:$R$2292,16,0)</f>
        <v>6.5766999999999998</v>
      </c>
      <c r="S26" s="62">
        <f t="shared" si="6"/>
        <v>19</v>
      </c>
    </row>
    <row r="27" spans="1:19" x14ac:dyDescent="0.3">
      <c r="A27" s="77" t="s">
        <v>103</v>
      </c>
      <c r="B27" s="59">
        <f>VLOOKUP($A27,'Return Data'!$B$7:$R$2292,3,0)</f>
        <v>44817</v>
      </c>
      <c r="C27" s="60">
        <f>VLOOKUP($A27,'Return Data'!$B$7:$R$2292,4,0)</f>
        <v>30.6432</v>
      </c>
      <c r="D27" s="60">
        <f>VLOOKUP($A27,'Return Data'!$B$7:$R$2292,9,0)</f>
        <v>10.643599999999999</v>
      </c>
      <c r="E27" s="61">
        <f t="shared" si="0"/>
        <v>10</v>
      </c>
      <c r="F27" s="60">
        <f>VLOOKUP($A27,'Return Data'!$B$7:$R$2292,10,0)</f>
        <v>10.4947</v>
      </c>
      <c r="G27" s="61">
        <f t="shared" si="1"/>
        <v>12</v>
      </c>
      <c r="H27" s="60">
        <f>VLOOKUP($A27,'Return Data'!$B$7:$R$2292,11,0)</f>
        <v>3.0230000000000001</v>
      </c>
      <c r="I27" s="61">
        <f t="shared" si="2"/>
        <v>14</v>
      </c>
      <c r="J27" s="60">
        <f>VLOOKUP($A27,'Return Data'!$B$7:$R$2292,12,0)</f>
        <v>1.7168000000000001</v>
      </c>
      <c r="K27" s="61">
        <f t="shared" si="3"/>
        <v>13</v>
      </c>
      <c r="L27" s="60">
        <f>VLOOKUP($A27,'Return Data'!$B$7:$R$2292,13,0)</f>
        <v>2.3506999999999998</v>
      </c>
      <c r="M27" s="61">
        <f t="shared" si="4"/>
        <v>12</v>
      </c>
      <c r="N27" s="60">
        <f>VLOOKUP($A27,'Return Data'!$B$7:$R$2292,17,0)</f>
        <v>4.0601000000000003</v>
      </c>
      <c r="O27" s="61">
        <f t="shared" si="5"/>
        <v>11</v>
      </c>
      <c r="P27" s="60">
        <f>VLOOKUP($A27,'Return Data'!$B$7:$R$2292,14,0)</f>
        <v>6.1154999999999999</v>
      </c>
      <c r="Q27" s="61">
        <f t="shared" si="7"/>
        <v>9</v>
      </c>
      <c r="R27" s="60">
        <f>VLOOKUP($A27,'Return Data'!$B$7:$R$2292,16,0)</f>
        <v>8.1415000000000006</v>
      </c>
      <c r="S27" s="62">
        <f t="shared" si="6"/>
        <v>5</v>
      </c>
    </row>
    <row r="28" spans="1:19" x14ac:dyDescent="0.3">
      <c r="A28" s="77" t="s">
        <v>104</v>
      </c>
      <c r="B28" s="59">
        <f>VLOOKUP($A28,'Return Data'!$B$7:$R$2292,3,0)</f>
        <v>44817</v>
      </c>
      <c r="C28" s="60">
        <f>VLOOKUP($A28,'Return Data'!$B$7:$R$2292,4,0)</f>
        <v>24.2575</v>
      </c>
      <c r="D28" s="60">
        <f>VLOOKUP($A28,'Return Data'!$B$7:$R$2292,9,0)</f>
        <v>4.5651999999999999</v>
      </c>
      <c r="E28" s="61">
        <f t="shared" si="0"/>
        <v>24</v>
      </c>
      <c r="F28" s="60">
        <f>VLOOKUP($A28,'Return Data'!$B$7:$R$2292,10,0)</f>
        <v>6.8007</v>
      </c>
      <c r="G28" s="61">
        <f t="shared" si="1"/>
        <v>22</v>
      </c>
      <c r="H28" s="60">
        <f>VLOOKUP($A28,'Return Data'!$B$7:$R$2292,11,0)</f>
        <v>3.5337999999999998</v>
      </c>
      <c r="I28" s="61">
        <f t="shared" si="2"/>
        <v>9</v>
      </c>
      <c r="J28" s="60">
        <f>VLOOKUP($A28,'Return Data'!$B$7:$R$2292,12,0)</f>
        <v>1.8812</v>
      </c>
      <c r="K28" s="61">
        <f t="shared" si="3"/>
        <v>11</v>
      </c>
      <c r="L28" s="60">
        <f>VLOOKUP($A28,'Return Data'!$B$7:$R$2292,13,0)</f>
        <v>1.8478000000000001</v>
      </c>
      <c r="M28" s="61">
        <f t="shared" si="4"/>
        <v>17</v>
      </c>
      <c r="N28" s="60">
        <f>VLOOKUP($A28,'Return Data'!$B$7:$R$2292,17,0)</f>
        <v>2.9491000000000001</v>
      </c>
      <c r="O28" s="61">
        <f t="shared" si="5"/>
        <v>21</v>
      </c>
      <c r="P28" s="60">
        <f>VLOOKUP($A28,'Return Data'!$B$7:$R$2292,14,0)</f>
        <v>4.8869999999999996</v>
      </c>
      <c r="Q28" s="61">
        <f t="shared" si="7"/>
        <v>16</v>
      </c>
      <c r="R28" s="60">
        <f>VLOOKUP($A28,'Return Data'!$B$7:$R$2292,16,0)</f>
        <v>5.6765999999999996</v>
      </c>
      <c r="S28" s="62">
        <f t="shared" si="6"/>
        <v>26</v>
      </c>
    </row>
    <row r="29" spans="1:19" x14ac:dyDescent="0.3">
      <c r="A29" s="77" t="s">
        <v>105</v>
      </c>
      <c r="B29" s="59">
        <f>VLOOKUP($A29,'Return Data'!$B$7:$R$2292,3,0)</f>
        <v>44817</v>
      </c>
      <c r="C29" s="60">
        <f>VLOOKUP($A29,'Return Data'!$B$7:$R$2292,4,0)</f>
        <v>13.5777</v>
      </c>
      <c r="D29" s="60">
        <f>VLOOKUP($A29,'Return Data'!$B$7:$R$2292,9,0)</f>
        <v>8.4033999999999995</v>
      </c>
      <c r="E29" s="61">
        <f t="shared" si="0"/>
        <v>15</v>
      </c>
      <c r="F29" s="60">
        <f>VLOOKUP($A29,'Return Data'!$B$7:$R$2292,10,0)</f>
        <v>13.109500000000001</v>
      </c>
      <c r="G29" s="61">
        <f t="shared" si="1"/>
        <v>6</v>
      </c>
      <c r="H29" s="60">
        <f>VLOOKUP($A29,'Return Data'!$B$7:$R$2292,11,0)</f>
        <v>0.7792</v>
      </c>
      <c r="I29" s="61">
        <f t="shared" si="2"/>
        <v>25</v>
      </c>
      <c r="J29" s="60">
        <f>VLOOKUP($A29,'Return Data'!$B$7:$R$2292,12,0)</f>
        <v>0.3206</v>
      </c>
      <c r="K29" s="61">
        <f t="shared" si="3"/>
        <v>23</v>
      </c>
      <c r="L29" s="60">
        <f>VLOOKUP($A29,'Return Data'!$B$7:$R$2292,13,0)</f>
        <v>1.0794999999999999</v>
      </c>
      <c r="M29" s="61">
        <f t="shared" si="4"/>
        <v>20</v>
      </c>
      <c r="N29" s="60">
        <f>VLOOKUP($A29,'Return Data'!$B$7:$R$2292,17,0)</f>
        <v>2.3826999999999998</v>
      </c>
      <c r="O29" s="61">
        <f t="shared" si="5"/>
        <v>25</v>
      </c>
      <c r="P29" s="60">
        <f>VLOOKUP($A29,'Return Data'!$B$7:$R$2292,14,0)</f>
        <v>4.8563000000000001</v>
      </c>
      <c r="Q29" s="61">
        <f t="shared" si="7"/>
        <v>17</v>
      </c>
      <c r="R29" s="60">
        <f>VLOOKUP($A29,'Return Data'!$B$7:$R$2292,16,0)</f>
        <v>5.7432999999999996</v>
      </c>
      <c r="S29" s="62">
        <f t="shared" si="6"/>
        <v>25</v>
      </c>
    </row>
    <row r="30" spans="1:19" x14ac:dyDescent="0.3">
      <c r="A30" s="77" t="s">
        <v>106</v>
      </c>
      <c r="B30" s="59">
        <f>VLOOKUP($A30,'Return Data'!$B$7:$R$2292,3,0)</f>
        <v>44817</v>
      </c>
      <c r="C30" s="60">
        <f>VLOOKUP($A30,'Return Data'!$B$7:$R$2292,4,0)</f>
        <v>30.2789</v>
      </c>
      <c r="D30" s="60">
        <f>VLOOKUP($A30,'Return Data'!$B$7:$R$2292,9,0)</f>
        <v>15.1578</v>
      </c>
      <c r="E30" s="61">
        <f t="shared" si="0"/>
        <v>3</v>
      </c>
      <c r="F30" s="60">
        <f>VLOOKUP($A30,'Return Data'!$B$7:$R$2292,10,0)</f>
        <v>17.4405</v>
      </c>
      <c r="G30" s="61">
        <f t="shared" si="1"/>
        <v>3</v>
      </c>
      <c r="H30" s="60">
        <f>VLOOKUP($A30,'Return Data'!$B$7:$R$2292,11,0)</f>
        <v>3.0733999999999999</v>
      </c>
      <c r="I30" s="61">
        <f t="shared" si="2"/>
        <v>13</v>
      </c>
      <c r="J30" s="60">
        <f>VLOOKUP($A30,'Return Data'!$B$7:$R$2292,12,0)</f>
        <v>0.90139999999999998</v>
      </c>
      <c r="K30" s="61">
        <f t="shared" si="3"/>
        <v>18</v>
      </c>
      <c r="L30" s="60">
        <f>VLOOKUP($A30,'Return Data'!$B$7:$R$2292,13,0)</f>
        <v>2.2589999999999999</v>
      </c>
      <c r="M30" s="61">
        <f t="shared" si="4"/>
        <v>13</v>
      </c>
      <c r="N30" s="60">
        <f>VLOOKUP($A30,'Return Data'!$B$7:$R$2292,17,0)</f>
        <v>3.4076</v>
      </c>
      <c r="O30" s="61">
        <f t="shared" si="5"/>
        <v>17</v>
      </c>
      <c r="P30" s="60">
        <f>VLOOKUP($A30,'Return Data'!$B$7:$R$2292,14,0)</f>
        <v>5.2617000000000003</v>
      </c>
      <c r="Q30" s="61">
        <f t="shared" si="7"/>
        <v>15</v>
      </c>
      <c r="R30" s="60">
        <f>VLOOKUP($A30,'Return Data'!$B$7:$R$2292,16,0)</f>
        <v>6.4074999999999998</v>
      </c>
      <c r="S30" s="62">
        <f t="shared" si="6"/>
        <v>20</v>
      </c>
    </row>
    <row r="31" spans="1:19" x14ac:dyDescent="0.3">
      <c r="A31" s="77" t="s">
        <v>107</v>
      </c>
      <c r="B31" s="59">
        <f>VLOOKUP($A31,'Return Data'!$B$7:$R$2292,3,0)</f>
        <v>44817</v>
      </c>
      <c r="C31" s="60">
        <f>VLOOKUP($A31,'Return Data'!$B$7:$R$2292,4,0)</f>
        <v>2171.3805000000002</v>
      </c>
      <c r="D31" s="60">
        <f>VLOOKUP($A31,'Return Data'!$B$7:$R$2292,9,0)</f>
        <v>7.8662999999999998</v>
      </c>
      <c r="E31" s="61">
        <f t="shared" si="0"/>
        <v>17</v>
      </c>
      <c r="F31" s="60">
        <f>VLOOKUP($A31,'Return Data'!$B$7:$R$2292,10,0)</f>
        <v>6.399</v>
      </c>
      <c r="G31" s="61">
        <f t="shared" si="1"/>
        <v>24</v>
      </c>
      <c r="H31" s="60">
        <f>VLOOKUP($A31,'Return Data'!$B$7:$R$2292,11,0)</f>
        <v>3.3208000000000002</v>
      </c>
      <c r="I31" s="61">
        <f t="shared" si="2"/>
        <v>11</v>
      </c>
      <c r="J31" s="60">
        <f>VLOOKUP($A31,'Return Data'!$B$7:$R$2292,12,0)</f>
        <v>1.8742000000000001</v>
      </c>
      <c r="K31" s="61">
        <f t="shared" si="3"/>
        <v>12</v>
      </c>
      <c r="L31" s="60">
        <f>VLOOKUP($A31,'Return Data'!$B$7:$R$2292,13,0)</f>
        <v>1.8858999999999999</v>
      </c>
      <c r="M31" s="61">
        <f t="shared" si="4"/>
        <v>16</v>
      </c>
      <c r="N31" s="60">
        <f>VLOOKUP($A31,'Return Data'!$B$7:$R$2292,17,0)</f>
        <v>3.1183000000000001</v>
      </c>
      <c r="O31" s="61">
        <f t="shared" si="5"/>
        <v>19</v>
      </c>
      <c r="P31" s="60">
        <f>VLOOKUP($A31,'Return Data'!$B$7:$R$2292,14,0)</f>
        <v>4.7019000000000002</v>
      </c>
      <c r="Q31" s="61">
        <f t="shared" si="7"/>
        <v>19</v>
      </c>
      <c r="R31" s="60">
        <f>VLOOKUP($A31,'Return Data'!$B$7:$R$2292,16,0)</f>
        <v>7.5324</v>
      </c>
      <c r="S31" s="62">
        <f t="shared" si="6"/>
        <v>12</v>
      </c>
    </row>
    <row r="32" spans="1:19" x14ac:dyDescent="0.3">
      <c r="A32" s="77" t="s">
        <v>110</v>
      </c>
      <c r="B32" s="59">
        <f>VLOOKUP($A32,'Return Data'!$B$7:$R$2292,3,0)</f>
        <v>44817</v>
      </c>
      <c r="C32" s="60">
        <f>VLOOKUP($A32,'Return Data'!$B$7:$R$2292,4,0)</f>
        <v>17.182700000000001</v>
      </c>
      <c r="D32" s="60">
        <f>VLOOKUP($A32,'Return Data'!$B$7:$R$2292,9,0)</f>
        <v>6.8249000000000004</v>
      </c>
      <c r="E32" s="61">
        <f t="shared" si="0"/>
        <v>19</v>
      </c>
      <c r="F32" s="60">
        <f>VLOOKUP($A32,'Return Data'!$B$7:$R$2292,10,0)</f>
        <v>8.4756</v>
      </c>
      <c r="G32" s="61">
        <f t="shared" si="1"/>
        <v>19</v>
      </c>
      <c r="H32" s="60">
        <f>VLOOKUP($A32,'Return Data'!$B$7:$R$2292,11,0)</f>
        <v>3.8081999999999998</v>
      </c>
      <c r="I32" s="61">
        <f t="shared" si="2"/>
        <v>7</v>
      </c>
      <c r="J32" s="60">
        <f>VLOOKUP($A32,'Return Data'!$B$7:$R$2292,12,0)</f>
        <v>2.7658</v>
      </c>
      <c r="K32" s="61">
        <f t="shared" si="3"/>
        <v>9</v>
      </c>
      <c r="L32" s="60">
        <f>VLOOKUP($A32,'Return Data'!$B$7:$R$2292,13,0)</f>
        <v>2.9514999999999998</v>
      </c>
      <c r="M32" s="61">
        <f t="shared" si="4"/>
        <v>9</v>
      </c>
      <c r="N32" s="60">
        <f>VLOOKUP($A32,'Return Data'!$B$7:$R$2292,17,0)</f>
        <v>3.9862000000000002</v>
      </c>
      <c r="O32" s="61">
        <f t="shared" si="5"/>
        <v>13</v>
      </c>
      <c r="P32" s="60">
        <f>VLOOKUP($A32,'Return Data'!$B$7:$R$2292,14,0)</f>
        <v>5.6534000000000004</v>
      </c>
      <c r="Q32" s="61">
        <f t="shared" si="7"/>
        <v>12</v>
      </c>
      <c r="R32" s="60">
        <f>VLOOKUP($A32,'Return Data'!$B$7:$R$2292,16,0)</f>
        <v>7.6414</v>
      </c>
      <c r="S32" s="62">
        <f t="shared" si="6"/>
        <v>10</v>
      </c>
    </row>
    <row r="33" spans="1:19" x14ac:dyDescent="0.3">
      <c r="A33" s="77" t="s">
        <v>111</v>
      </c>
      <c r="B33" s="59">
        <f>VLOOKUP($A33,'Return Data'!$B$7:$R$2292,3,0)</f>
        <v>44817</v>
      </c>
      <c r="C33" s="60">
        <f>VLOOKUP($A33,'Return Data'!$B$7:$R$2292,4,0)</f>
        <v>29.066500000000001</v>
      </c>
      <c r="D33" s="60">
        <f>VLOOKUP($A33,'Return Data'!$B$7:$R$2292,9,0)</f>
        <v>22.525500000000001</v>
      </c>
      <c r="E33" s="61">
        <f t="shared" si="0"/>
        <v>1</v>
      </c>
      <c r="F33" s="60">
        <f>VLOOKUP($A33,'Return Data'!$B$7:$R$2292,10,0)</f>
        <v>12.1717</v>
      </c>
      <c r="G33" s="61">
        <f t="shared" si="1"/>
        <v>8</v>
      </c>
      <c r="H33" s="60">
        <f>VLOOKUP($A33,'Return Data'!$B$7:$R$2292,11,0)</f>
        <v>5.2957999999999998</v>
      </c>
      <c r="I33" s="61">
        <f t="shared" si="2"/>
        <v>6</v>
      </c>
      <c r="J33" s="60">
        <f>VLOOKUP($A33,'Return Data'!$B$7:$R$2292,12,0)</f>
        <v>3.7605</v>
      </c>
      <c r="K33" s="61">
        <f t="shared" si="3"/>
        <v>5</v>
      </c>
      <c r="L33" s="60">
        <f>VLOOKUP($A33,'Return Data'!$B$7:$R$2292,13,0)</f>
        <v>3.2957999999999998</v>
      </c>
      <c r="M33" s="61">
        <f t="shared" si="4"/>
        <v>7</v>
      </c>
      <c r="N33" s="60">
        <f>VLOOKUP($A33,'Return Data'!$B$7:$R$2292,17,0)</f>
        <v>3.6663999999999999</v>
      </c>
      <c r="O33" s="61">
        <f t="shared" si="5"/>
        <v>16</v>
      </c>
      <c r="P33" s="60">
        <f>VLOOKUP($A33,'Return Data'!$B$7:$R$2292,14,0)</f>
        <v>5.6292</v>
      </c>
      <c r="Q33" s="61">
        <f t="shared" si="7"/>
        <v>13</v>
      </c>
      <c r="R33" s="60">
        <f>VLOOKUP($A33,'Return Data'!$B$7:$R$2292,16,0)</f>
        <v>5.8784999999999998</v>
      </c>
      <c r="S33" s="62">
        <f t="shared" si="6"/>
        <v>22</v>
      </c>
    </row>
    <row r="34" spans="1:19" x14ac:dyDescent="0.3">
      <c r="A34" s="77" t="s">
        <v>112</v>
      </c>
      <c r="B34" s="59">
        <f>VLOOKUP($A34,'Return Data'!$B$7:$R$2292,3,0)</f>
        <v>44817</v>
      </c>
      <c r="C34" s="60">
        <f>VLOOKUP($A34,'Return Data'!$B$7:$R$2292,4,0)</f>
        <v>34.8842</v>
      </c>
      <c r="D34" s="60">
        <f>VLOOKUP($A34,'Return Data'!$B$7:$R$2292,9,0)</f>
        <v>10.556699999999999</v>
      </c>
      <c r="E34" s="61">
        <f t="shared" si="0"/>
        <v>11</v>
      </c>
      <c r="F34" s="60">
        <f>VLOOKUP($A34,'Return Data'!$B$7:$R$2292,10,0)</f>
        <v>12.4925</v>
      </c>
      <c r="G34" s="61">
        <f t="shared" si="1"/>
        <v>7</v>
      </c>
      <c r="H34" s="60">
        <f>VLOOKUP($A34,'Return Data'!$B$7:$R$2292,11,0)</f>
        <v>7.5827</v>
      </c>
      <c r="I34" s="61">
        <f t="shared" si="2"/>
        <v>4</v>
      </c>
      <c r="J34" s="60">
        <f>VLOOKUP($A34,'Return Data'!$B$7:$R$2292,12,0)</f>
        <v>6.1627999999999998</v>
      </c>
      <c r="K34" s="61">
        <f t="shared" si="3"/>
        <v>4</v>
      </c>
      <c r="L34" s="60">
        <f>VLOOKUP($A34,'Return Data'!$B$7:$R$2292,13,0)</f>
        <v>5.3263999999999996</v>
      </c>
      <c r="M34" s="61">
        <f t="shared" si="4"/>
        <v>4</v>
      </c>
      <c r="N34" s="60">
        <f>VLOOKUP($A34,'Return Data'!$B$7:$R$2292,17,0)</f>
        <v>5.6087999999999996</v>
      </c>
      <c r="O34" s="61">
        <f t="shared" si="5"/>
        <v>5</v>
      </c>
      <c r="P34" s="60">
        <f>VLOOKUP($A34,'Return Data'!$B$7:$R$2292,14,0)</f>
        <v>6.3476999999999997</v>
      </c>
      <c r="Q34" s="61">
        <f t="shared" si="7"/>
        <v>7</v>
      </c>
      <c r="R34" s="60">
        <f>VLOOKUP($A34,'Return Data'!$B$7:$R$2292,16,0)</f>
        <v>6.7819000000000003</v>
      </c>
      <c r="S34" s="62">
        <f t="shared" si="6"/>
        <v>16</v>
      </c>
    </row>
    <row r="35" spans="1:19" x14ac:dyDescent="0.3">
      <c r="A35" s="77" t="s">
        <v>113</v>
      </c>
      <c r="B35" s="59">
        <f>VLOOKUP($A35,'Return Data'!$B$7:$R$2292,3,0)</f>
        <v>44817</v>
      </c>
      <c r="C35" s="60">
        <f>VLOOKUP($A35,'Return Data'!$B$7:$R$2292,4,0)</f>
        <v>19.237100000000002</v>
      </c>
      <c r="D35" s="60">
        <f>VLOOKUP($A35,'Return Data'!$B$7:$R$2292,9,0)</f>
        <v>6.7576999999999998</v>
      </c>
      <c r="E35" s="61">
        <f t="shared" si="0"/>
        <v>20</v>
      </c>
      <c r="F35" s="60">
        <f>VLOOKUP($A35,'Return Data'!$B$7:$R$2292,10,0)</f>
        <v>7.0355999999999996</v>
      </c>
      <c r="G35" s="61">
        <f t="shared" si="1"/>
        <v>21</v>
      </c>
      <c r="H35" s="60">
        <f>VLOOKUP($A35,'Return Data'!$B$7:$R$2292,11,0)</f>
        <v>0.88839999999999997</v>
      </c>
      <c r="I35" s="61">
        <f t="shared" si="2"/>
        <v>24</v>
      </c>
      <c r="J35" s="60">
        <f>VLOOKUP($A35,'Return Data'!$B$7:$R$2292,12,0)</f>
        <v>-1.3597999999999999</v>
      </c>
      <c r="K35" s="61">
        <f t="shared" si="3"/>
        <v>28</v>
      </c>
      <c r="L35" s="60">
        <f>VLOOKUP($A35,'Return Data'!$B$7:$R$2292,13,0)</f>
        <v>-0.15310000000000001</v>
      </c>
      <c r="M35" s="61">
        <f t="shared" si="4"/>
        <v>28</v>
      </c>
      <c r="N35" s="60">
        <f>VLOOKUP($A35,'Return Data'!$B$7:$R$2292,17,0)</f>
        <v>2.0727000000000002</v>
      </c>
      <c r="O35" s="61">
        <f t="shared" si="5"/>
        <v>26</v>
      </c>
      <c r="P35" s="60">
        <f>VLOOKUP($A35,'Return Data'!$B$7:$R$2292,14,0)</f>
        <v>4.4901999999999997</v>
      </c>
      <c r="Q35" s="61">
        <f t="shared" si="7"/>
        <v>22</v>
      </c>
      <c r="R35" s="60">
        <f>VLOOKUP($A35,'Return Data'!$B$7:$R$2292,16,0)</f>
        <v>6.3734999999999999</v>
      </c>
      <c r="S35" s="62">
        <f t="shared" si="6"/>
        <v>21</v>
      </c>
    </row>
    <row r="36" spans="1:19" x14ac:dyDescent="0.3">
      <c r="A36" s="77" t="s">
        <v>367</v>
      </c>
      <c r="B36" s="59">
        <f>VLOOKUP($A36,'Return Data'!$B$7:$R$2292,3,0)</f>
        <v>0</v>
      </c>
      <c r="C36" s="60">
        <f>VLOOKUP($A36,'Return Data'!$B$7:$R$2292,4,0)</f>
        <v>0</v>
      </c>
      <c r="D36" s="60">
        <f>VLOOKUP($A36,'Return Data'!$B$7:$R$2292,9,0)</f>
        <v>0</v>
      </c>
      <c r="E36" s="61">
        <f t="shared" si="0"/>
        <v>29</v>
      </c>
      <c r="F36" s="60">
        <f>VLOOKUP($A36,'Return Data'!$B$7:$R$2292,10,0)</f>
        <v>0</v>
      </c>
      <c r="G36" s="61">
        <f t="shared" si="1"/>
        <v>29</v>
      </c>
      <c r="H36" s="60">
        <f>VLOOKUP($A36,'Return Data'!$B$7:$R$2292,11,0)</f>
        <v>0</v>
      </c>
      <c r="I36" s="61">
        <f t="shared" si="2"/>
        <v>26</v>
      </c>
      <c r="J36" s="60">
        <f>VLOOKUP($A36,'Return Data'!$B$7:$R$2292,12,0)</f>
        <v>0</v>
      </c>
      <c r="K36" s="61">
        <f t="shared" si="3"/>
        <v>26</v>
      </c>
      <c r="L36" s="60">
        <f>VLOOKUP($A36,'Return Data'!$B$7:$R$2292,13,0)</f>
        <v>0</v>
      </c>
      <c r="M36" s="61">
        <f t="shared" si="4"/>
        <v>26</v>
      </c>
      <c r="N36" s="60"/>
      <c r="O36" s="61"/>
      <c r="P36" s="60"/>
      <c r="Q36" s="61"/>
      <c r="R36" s="60">
        <f>VLOOKUP($A36,'Return Data'!$B$7:$R$2292,16,0)</f>
        <v>0</v>
      </c>
      <c r="S36" s="62">
        <f t="shared" si="6"/>
        <v>27</v>
      </c>
    </row>
    <row r="37" spans="1:19" x14ac:dyDescent="0.3">
      <c r="A37" s="77" t="s">
        <v>114</v>
      </c>
      <c r="B37" s="59">
        <f>VLOOKUP($A37,'Return Data'!$B$7:$R$2292,3,0)</f>
        <v>44817</v>
      </c>
      <c r="C37" s="60">
        <f>VLOOKUP($A37,'Return Data'!$B$7:$R$2292,4,0)</f>
        <v>25.5031</v>
      </c>
      <c r="D37" s="60">
        <f>VLOOKUP($A37,'Return Data'!$B$7:$R$2292,9,0)</f>
        <v>12.004</v>
      </c>
      <c r="E37" s="61">
        <f t="shared" si="0"/>
        <v>5</v>
      </c>
      <c r="F37" s="60">
        <f>VLOOKUP($A37,'Return Data'!$B$7:$R$2292,10,0)</f>
        <v>7.1148999999999996</v>
      </c>
      <c r="G37" s="61">
        <f t="shared" si="1"/>
        <v>20</v>
      </c>
      <c r="H37" s="60">
        <f>VLOOKUP($A37,'Return Data'!$B$7:$R$2292,11,0)</f>
        <v>18.874300000000002</v>
      </c>
      <c r="I37" s="61">
        <f t="shared" si="2"/>
        <v>1</v>
      </c>
      <c r="J37" s="60">
        <f>VLOOKUP($A37,'Return Data'!$B$7:$R$2292,12,0)</f>
        <v>11.808299999999999</v>
      </c>
      <c r="K37" s="61">
        <f t="shared" si="3"/>
        <v>1</v>
      </c>
      <c r="L37" s="60">
        <f>VLOOKUP($A37,'Return Data'!$B$7:$R$2292,13,0)</f>
        <v>19.410499999999999</v>
      </c>
      <c r="M37" s="61">
        <f t="shared" si="4"/>
        <v>1</v>
      </c>
      <c r="N37" s="60">
        <f>VLOOKUP($A37,'Return Data'!$B$7:$R$2292,17,0)</f>
        <v>10.813599999999999</v>
      </c>
      <c r="O37" s="61">
        <f>RANK(N37,N$8:N$37,0)</f>
        <v>1</v>
      </c>
      <c r="P37" s="60">
        <f>VLOOKUP($A37,'Return Data'!$B$7:$R$2292,14,0)</f>
        <v>8.6395999999999997</v>
      </c>
      <c r="Q37" s="61">
        <f>RANK(P37,P$8:P$37,0)</f>
        <v>1</v>
      </c>
      <c r="R37" s="60">
        <f>VLOOKUP($A37,'Return Data'!$B$7:$R$2292,16,0)</f>
        <v>7.9537000000000004</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8.3411433333333331</v>
      </c>
      <c r="E39" s="83"/>
      <c r="F39" s="84">
        <f>AVERAGE(F8:F37)</f>
        <v>9.5584100000000003</v>
      </c>
      <c r="G39" s="83"/>
      <c r="H39" s="84">
        <f>AVERAGE(H8:H37)</f>
        <v>-4.2269399999999999</v>
      </c>
      <c r="I39" s="83"/>
      <c r="J39" s="84">
        <f>AVERAGE(J8:J37)</f>
        <v>-3.1499299999999995</v>
      </c>
      <c r="K39" s="83"/>
      <c r="L39" s="84">
        <f>AVERAGE(L8:L37)</f>
        <v>-1.299396666666667</v>
      </c>
      <c r="M39" s="83"/>
      <c r="N39" s="84">
        <f>AVERAGE(N8:N37)</f>
        <v>1.3674517241379305</v>
      </c>
      <c r="O39" s="83"/>
      <c r="P39" s="84">
        <f>AVERAGE(P8:P37)</f>
        <v>5.296874074074073</v>
      </c>
      <c r="Q39" s="83"/>
      <c r="R39" s="84">
        <f>AVERAGE(R8:R37)</f>
        <v>3.9382366666666666</v>
      </c>
      <c r="S39" s="85"/>
    </row>
    <row r="40" spans="1:19" x14ac:dyDescent="0.3">
      <c r="A40" s="82" t="s">
        <v>28</v>
      </c>
      <c r="B40" s="83"/>
      <c r="C40" s="83"/>
      <c r="D40" s="84">
        <f>MIN(D8:D37)</f>
        <v>0</v>
      </c>
      <c r="E40" s="83"/>
      <c r="F40" s="84">
        <f>MIN(F8:F37)</f>
        <v>0</v>
      </c>
      <c r="G40" s="83"/>
      <c r="H40" s="84">
        <f>MIN(H8:H37)</f>
        <v>-115.87569999999999</v>
      </c>
      <c r="I40" s="83"/>
      <c r="J40" s="84">
        <f>MIN(J8:J37)</f>
        <v>-78.6601</v>
      </c>
      <c r="K40" s="83"/>
      <c r="L40" s="84">
        <f>MIN(L8:L37)</f>
        <v>-59.048999999999999</v>
      </c>
      <c r="M40" s="83"/>
      <c r="N40" s="84">
        <f>MIN(N8:N37)</f>
        <v>-35.928899999999999</v>
      </c>
      <c r="O40" s="83"/>
      <c r="P40" s="84">
        <f>MIN(P8:P37)</f>
        <v>0</v>
      </c>
      <c r="Q40" s="83"/>
      <c r="R40" s="84">
        <f>MIN(R8:R37)</f>
        <v>-34.0428</v>
      </c>
      <c r="S40" s="85"/>
    </row>
    <row r="41" spans="1:19" ht="15" thickBot="1" x14ac:dyDescent="0.35">
      <c r="A41" s="86" t="s">
        <v>29</v>
      </c>
      <c r="B41" s="87"/>
      <c r="C41" s="87"/>
      <c r="D41" s="88">
        <f>MAX(D8:D37)</f>
        <v>22.525500000000001</v>
      </c>
      <c r="E41" s="87"/>
      <c r="F41" s="88">
        <f>MAX(F8:F37)</f>
        <v>20.569099999999999</v>
      </c>
      <c r="G41" s="87"/>
      <c r="H41" s="88">
        <f>MAX(H8:H37)</f>
        <v>18.874300000000002</v>
      </c>
      <c r="I41" s="87"/>
      <c r="J41" s="88">
        <f>MAX(J8:J37)</f>
        <v>11.808299999999999</v>
      </c>
      <c r="K41" s="87"/>
      <c r="L41" s="88">
        <f>MAX(L8:L37)</f>
        <v>19.410499999999999</v>
      </c>
      <c r="M41" s="87"/>
      <c r="N41" s="88">
        <f>MAX(N8:N37)</f>
        <v>10.813599999999999</v>
      </c>
      <c r="O41" s="87"/>
      <c r="P41" s="88">
        <f>MAX(P8:P37)</f>
        <v>8.6395999999999997</v>
      </c>
      <c r="Q41" s="87"/>
      <c r="R41" s="88">
        <f>MAX(R8:R37)</f>
        <v>9.0397999999999996</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44817</v>
      </c>
      <c r="C8" s="60">
        <f>VLOOKUP($A8,'Return Data'!$B$7:$R$2292,4,0)</f>
        <v>1173.0705</v>
      </c>
      <c r="D8" s="60">
        <f>VLOOKUP($A8,'Return Data'!$B$7:$R$2292,5,0)</f>
        <v>5.0911</v>
      </c>
      <c r="E8" s="61">
        <f t="shared" ref="E8:E36" si="0">RANK(D8,D$8:D$36,0)</f>
        <v>10</v>
      </c>
      <c r="F8" s="60">
        <f>VLOOKUP($A8,'Return Data'!$B$7:$R$2292,6,0)</f>
        <v>5.1402999999999999</v>
      </c>
      <c r="G8" s="61">
        <f t="shared" ref="G8:G36" si="1">RANK(F8,F$8:F$36,0)</f>
        <v>10</v>
      </c>
      <c r="H8" s="60">
        <f>VLOOKUP($A8,'Return Data'!$B$7:$R$2292,7,0)</f>
        <v>5.1006999999999998</v>
      </c>
      <c r="I8" s="61">
        <f t="shared" ref="I8:I36" si="2">RANK(H8,H$8:H$36,0)</f>
        <v>14</v>
      </c>
      <c r="J8" s="60">
        <f>VLOOKUP($A8,'Return Data'!$B$7:$R$2292,8,0)</f>
        <v>5.1143999999999998</v>
      </c>
      <c r="K8" s="61">
        <f t="shared" ref="K8:K36" si="3">RANK(J8,J$8:J$36,0)</f>
        <v>18</v>
      </c>
      <c r="L8" s="60">
        <f>VLOOKUP($A8,'Return Data'!$B$7:$R$2292,9,0)</f>
        <v>5.1367000000000003</v>
      </c>
      <c r="M8" s="61">
        <f t="shared" ref="M8:M36" si="4">RANK(L8,L$8:L$36,0)</f>
        <v>18</v>
      </c>
      <c r="N8" s="60">
        <f>VLOOKUP($A8,'Return Data'!$B$7:$R$2292,10,0)</f>
        <v>4.9207000000000001</v>
      </c>
      <c r="O8" s="61">
        <f t="shared" ref="O8:O36" si="5">RANK(N8,N$8:N$36,0)</f>
        <v>15</v>
      </c>
      <c r="P8" s="60">
        <f>VLOOKUP($A8,'Return Data'!$B$7:$R$2292,11,0)</f>
        <v>4.3723000000000001</v>
      </c>
      <c r="Q8" s="61">
        <f t="shared" ref="Q8:Q36" si="6">RANK(P8,P$8:P$36,0)</f>
        <v>12</v>
      </c>
      <c r="R8" s="60">
        <f>VLOOKUP($A8,'Return Data'!$B$7:$R$2292,12,0)</f>
        <v>4.0902000000000003</v>
      </c>
      <c r="S8" s="61">
        <f t="shared" ref="S8:S36" si="7">RANK(R8,R$8:R$36,0)</f>
        <v>11</v>
      </c>
      <c r="T8" s="60">
        <f>VLOOKUP($A8,'Return Data'!$B$7:$R$2292,13,0)</f>
        <v>3.9033000000000002</v>
      </c>
      <c r="U8" s="61">
        <f t="shared" ref="U8:U36" si="8">RANK(T8,T$8:T$36,0)</f>
        <v>10</v>
      </c>
      <c r="V8" s="60">
        <f>VLOOKUP($A8,'Return Data'!$B$7:$R$2292,17,0)</f>
        <v>3.5125999999999999</v>
      </c>
      <c r="W8" s="61">
        <f>RANK(V8,V$8:V$36,0)</f>
        <v>7</v>
      </c>
      <c r="X8" s="60">
        <f>VLOOKUP($A8,'Return Data'!$B$7:$R$2292,14,0)</f>
        <v>3.6652999999999998</v>
      </c>
      <c r="Y8" s="61">
        <f>RANK(X8,X$8:X$36,0)</f>
        <v>4</v>
      </c>
      <c r="Z8" s="60">
        <f>VLOOKUP($A8,'Return Data'!$B$7:$R$2292,16,0)</f>
        <v>4.2126000000000001</v>
      </c>
      <c r="AA8" s="62">
        <f t="shared" ref="AA8:AA36" si="9">RANK(Z8,Z$8:Z$36,0)</f>
        <v>5</v>
      </c>
    </row>
    <row r="9" spans="1:27" x14ac:dyDescent="0.3">
      <c r="A9" s="58" t="s">
        <v>1208</v>
      </c>
      <c r="B9" s="59">
        <f>VLOOKUP($A9,'Return Data'!$B$7:$R$2292,3,0)</f>
        <v>44817</v>
      </c>
      <c r="C9" s="60">
        <f>VLOOKUP($A9,'Return Data'!$B$7:$R$2292,4,0)</f>
        <v>1146.8767</v>
      </c>
      <c r="D9" s="60">
        <f>VLOOKUP($A9,'Return Data'!$B$7:$R$2292,5,0)</f>
        <v>5.1119000000000003</v>
      </c>
      <c r="E9" s="61">
        <f t="shared" si="0"/>
        <v>5</v>
      </c>
      <c r="F9" s="60">
        <f>VLOOKUP($A9,'Return Data'!$B$7:$R$2292,6,0)</f>
        <v>5.1525999999999996</v>
      </c>
      <c r="G9" s="61">
        <f t="shared" si="1"/>
        <v>6</v>
      </c>
      <c r="H9" s="60">
        <f>VLOOKUP($A9,'Return Data'!$B$7:$R$2292,7,0)</f>
        <v>5.1618000000000004</v>
      </c>
      <c r="I9" s="61">
        <f t="shared" si="2"/>
        <v>3</v>
      </c>
      <c r="J9" s="60">
        <f>VLOOKUP($A9,'Return Data'!$B$7:$R$2292,8,0)</f>
        <v>5.1784999999999997</v>
      </c>
      <c r="K9" s="61">
        <f t="shared" si="3"/>
        <v>1</v>
      </c>
      <c r="L9" s="60">
        <f>VLOOKUP($A9,'Return Data'!$B$7:$R$2292,9,0)</f>
        <v>5.1931000000000003</v>
      </c>
      <c r="M9" s="61">
        <f t="shared" si="4"/>
        <v>1</v>
      </c>
      <c r="N9" s="60">
        <f>VLOOKUP($A9,'Return Data'!$B$7:$R$2292,10,0)</f>
        <v>4.9642999999999997</v>
      </c>
      <c r="O9" s="61">
        <f t="shared" si="5"/>
        <v>3</v>
      </c>
      <c r="P9" s="60">
        <f>VLOOKUP($A9,'Return Data'!$B$7:$R$2292,11,0)</f>
        <v>4.4040999999999997</v>
      </c>
      <c r="Q9" s="61">
        <f t="shared" si="6"/>
        <v>3</v>
      </c>
      <c r="R9" s="60">
        <f>VLOOKUP($A9,'Return Data'!$B$7:$R$2292,12,0)</f>
        <v>4.1151999999999997</v>
      </c>
      <c r="S9" s="61">
        <f t="shared" si="7"/>
        <v>5</v>
      </c>
      <c r="T9" s="60">
        <f>VLOOKUP($A9,'Return Data'!$B$7:$R$2292,13,0)</f>
        <v>3.9270999999999998</v>
      </c>
      <c r="U9" s="61">
        <f t="shared" si="8"/>
        <v>5</v>
      </c>
      <c r="V9" s="60">
        <f>VLOOKUP($A9,'Return Data'!$B$7:$R$2292,17,0)</f>
        <v>3.5246</v>
      </c>
      <c r="W9" s="61">
        <f>RANK(V9,V$8:V$36,0)</f>
        <v>5</v>
      </c>
      <c r="X9" s="60"/>
      <c r="Y9" s="61"/>
      <c r="Z9" s="60">
        <f>VLOOKUP($A9,'Return Data'!$B$7:$R$2292,16,0)</f>
        <v>3.9916</v>
      </c>
      <c r="AA9" s="62">
        <f t="shared" si="9"/>
        <v>12</v>
      </c>
    </row>
    <row r="10" spans="1:27" x14ac:dyDescent="0.3">
      <c r="A10" s="58" t="s">
        <v>1985</v>
      </c>
      <c r="B10" s="59">
        <f>VLOOKUP($A10,'Return Data'!$B$7:$R$2292,3,0)</f>
        <v>44817</v>
      </c>
      <c r="C10" s="60">
        <f>VLOOKUP($A10,'Return Data'!$B$7:$R$2292,4,0)</f>
        <v>1139.0941</v>
      </c>
      <c r="D10" s="60">
        <f>VLOOKUP($A10,'Return Data'!$B$7:$R$2292,5,0)</f>
        <v>5.0795000000000003</v>
      </c>
      <c r="E10" s="61">
        <f t="shared" si="0"/>
        <v>12</v>
      </c>
      <c r="F10" s="60">
        <f>VLOOKUP($A10,'Return Data'!$B$7:$R$2292,6,0)</f>
        <v>5.1193999999999997</v>
      </c>
      <c r="G10" s="61">
        <f t="shared" si="1"/>
        <v>12</v>
      </c>
      <c r="H10" s="60">
        <f>VLOOKUP($A10,'Return Data'!$B$7:$R$2292,7,0)</f>
        <v>5.0902000000000003</v>
      </c>
      <c r="I10" s="61">
        <f t="shared" si="2"/>
        <v>17</v>
      </c>
      <c r="J10" s="60">
        <f>VLOOKUP($A10,'Return Data'!$B$7:$R$2292,8,0)</f>
        <v>5.1044</v>
      </c>
      <c r="K10" s="61">
        <f t="shared" si="3"/>
        <v>19</v>
      </c>
      <c r="L10" s="60">
        <f>VLOOKUP($A10,'Return Data'!$B$7:$R$2292,9,0)</f>
        <v>5.1660000000000004</v>
      </c>
      <c r="M10" s="61">
        <f t="shared" si="4"/>
        <v>10</v>
      </c>
      <c r="N10" s="60">
        <f>VLOOKUP($A10,'Return Data'!$B$7:$R$2292,10,0)</f>
        <v>4.95</v>
      </c>
      <c r="O10" s="61">
        <f t="shared" si="5"/>
        <v>5</v>
      </c>
      <c r="P10" s="60">
        <f>VLOOKUP($A10,'Return Data'!$B$7:$R$2292,11,0)</f>
        <v>4.3749000000000002</v>
      </c>
      <c r="Q10" s="61">
        <f t="shared" si="6"/>
        <v>11</v>
      </c>
      <c r="R10" s="60">
        <f>VLOOKUP($A10,'Return Data'!$B$7:$R$2292,12,0)</f>
        <v>4.0777000000000001</v>
      </c>
      <c r="S10" s="61">
        <f t="shared" si="7"/>
        <v>16</v>
      </c>
      <c r="T10" s="60">
        <f>VLOOKUP($A10,'Return Data'!$B$7:$R$2292,13,0)</f>
        <v>3.887</v>
      </c>
      <c r="U10" s="61">
        <f t="shared" si="8"/>
        <v>17</v>
      </c>
      <c r="V10" s="60">
        <f>VLOOKUP($A10,'Return Data'!$B$7:$R$2292,17,0)</f>
        <v>3.5108000000000001</v>
      </c>
      <c r="W10" s="61">
        <f>RANK(V10,V$8:V$36,0)</f>
        <v>10</v>
      </c>
      <c r="X10" s="60"/>
      <c r="Y10" s="61"/>
      <c r="Z10" s="60">
        <f>VLOOKUP($A10,'Return Data'!$B$7:$R$2292,16,0)</f>
        <v>3.9123000000000001</v>
      </c>
      <c r="AA10" s="62">
        <f t="shared" si="9"/>
        <v>14</v>
      </c>
    </row>
    <row r="11" spans="1:27" x14ac:dyDescent="0.3">
      <c r="A11" s="58" t="s">
        <v>2035</v>
      </c>
      <c r="B11" s="59">
        <f>VLOOKUP($A11,'Return Data'!$B$7:$R$2292,3,0)</f>
        <v>44817</v>
      </c>
      <c r="C11" s="60">
        <f>VLOOKUP($A11,'Return Data'!$B$7:$R$2292,4,0)</f>
        <v>1098.431</v>
      </c>
      <c r="D11" s="60">
        <f>VLOOKUP($A11,'Return Data'!$B$7:$R$2292,5,0)</f>
        <v>5.1180000000000003</v>
      </c>
      <c r="E11" s="61">
        <f t="shared" si="0"/>
        <v>4</v>
      </c>
      <c r="F11" s="60">
        <f>VLOOKUP($A11,'Return Data'!$B$7:$R$2292,6,0)</f>
        <v>5.1527000000000003</v>
      </c>
      <c r="G11" s="61">
        <f t="shared" si="1"/>
        <v>5</v>
      </c>
      <c r="H11" s="60">
        <f>VLOOKUP($A11,'Return Data'!$B$7:$R$2292,7,0)</f>
        <v>5.1460999999999997</v>
      </c>
      <c r="I11" s="61">
        <f t="shared" si="2"/>
        <v>5</v>
      </c>
      <c r="J11" s="60">
        <f>VLOOKUP($A11,'Return Data'!$B$7:$R$2292,8,0)</f>
        <v>5.1692999999999998</v>
      </c>
      <c r="K11" s="61">
        <f t="shared" si="3"/>
        <v>4</v>
      </c>
      <c r="L11" s="60">
        <f>VLOOKUP($A11,'Return Data'!$B$7:$R$2292,9,0)</f>
        <v>5.1885000000000003</v>
      </c>
      <c r="M11" s="61">
        <f t="shared" si="4"/>
        <v>5</v>
      </c>
      <c r="N11" s="60">
        <f>VLOOKUP($A11,'Return Data'!$B$7:$R$2292,10,0)</f>
        <v>4.9946000000000002</v>
      </c>
      <c r="O11" s="61">
        <f t="shared" si="5"/>
        <v>1</v>
      </c>
      <c r="P11" s="60">
        <f>VLOOKUP($A11,'Return Data'!$B$7:$R$2292,11,0)</f>
        <v>4.4667000000000003</v>
      </c>
      <c r="Q11" s="61">
        <f t="shared" si="6"/>
        <v>1</v>
      </c>
      <c r="R11" s="60">
        <f>VLOOKUP($A11,'Return Data'!$B$7:$R$2292,12,0)</f>
        <v>4.2034000000000002</v>
      </c>
      <c r="S11" s="61">
        <f t="shared" si="7"/>
        <v>1</v>
      </c>
      <c r="T11" s="60">
        <f>VLOOKUP($A11,'Return Data'!$B$7:$R$2292,13,0)</f>
        <v>4.0175000000000001</v>
      </c>
      <c r="U11" s="61">
        <f t="shared" si="8"/>
        <v>1</v>
      </c>
      <c r="V11" s="60"/>
      <c r="W11" s="61"/>
      <c r="X11" s="60"/>
      <c r="Y11" s="61"/>
      <c r="Z11" s="60">
        <f>VLOOKUP($A11,'Return Data'!$B$7:$R$2292,16,0)</f>
        <v>3.6328</v>
      </c>
      <c r="AA11" s="62">
        <f t="shared" si="9"/>
        <v>25</v>
      </c>
    </row>
    <row r="12" spans="1:27" x14ac:dyDescent="0.3">
      <c r="A12" s="58" t="s">
        <v>1212</v>
      </c>
      <c r="B12" s="59">
        <f>VLOOKUP($A12,'Return Data'!$B$7:$R$2292,3,0)</f>
        <v>44817</v>
      </c>
      <c r="C12" s="60">
        <f>VLOOKUP($A12,'Return Data'!$B$7:$R$2292,4,0)</f>
        <v>1122.7564</v>
      </c>
      <c r="D12" s="60">
        <f>VLOOKUP($A12,'Return Data'!$B$7:$R$2292,5,0)</f>
        <v>5.0590999999999999</v>
      </c>
      <c r="E12" s="61">
        <f t="shared" si="0"/>
        <v>18</v>
      </c>
      <c r="F12" s="60">
        <f>VLOOKUP($A12,'Return Data'!$B$7:$R$2292,6,0)</f>
        <v>5.0930999999999997</v>
      </c>
      <c r="G12" s="61">
        <f t="shared" si="1"/>
        <v>20</v>
      </c>
      <c r="H12" s="60">
        <f>VLOOKUP($A12,'Return Data'!$B$7:$R$2292,7,0)</f>
        <v>5.0781999999999998</v>
      </c>
      <c r="I12" s="61">
        <f t="shared" si="2"/>
        <v>20</v>
      </c>
      <c r="J12" s="60">
        <f>VLOOKUP($A12,'Return Data'!$B$7:$R$2292,8,0)</f>
        <v>5.0952999999999999</v>
      </c>
      <c r="K12" s="61">
        <f t="shared" si="3"/>
        <v>22</v>
      </c>
      <c r="L12" s="60">
        <f>VLOOKUP($A12,'Return Data'!$B$7:$R$2292,9,0)</f>
        <v>5.1109</v>
      </c>
      <c r="M12" s="61">
        <f t="shared" si="4"/>
        <v>23</v>
      </c>
      <c r="N12" s="60">
        <f>VLOOKUP($A12,'Return Data'!$B$7:$R$2292,10,0)</f>
        <v>4.8963999999999999</v>
      </c>
      <c r="O12" s="61">
        <f t="shared" si="5"/>
        <v>23</v>
      </c>
      <c r="P12" s="60">
        <f>VLOOKUP($A12,'Return Data'!$B$7:$R$2292,11,0)</f>
        <v>4.3593000000000002</v>
      </c>
      <c r="Q12" s="61">
        <f t="shared" si="6"/>
        <v>17</v>
      </c>
      <c r="R12" s="60">
        <f>VLOOKUP($A12,'Return Data'!$B$7:$R$2292,12,0)</f>
        <v>4.0624000000000002</v>
      </c>
      <c r="S12" s="61">
        <f t="shared" si="7"/>
        <v>20</v>
      </c>
      <c r="T12" s="60">
        <f>VLOOKUP($A12,'Return Data'!$B$7:$R$2292,13,0)</f>
        <v>3.8759000000000001</v>
      </c>
      <c r="U12" s="61">
        <f t="shared" si="8"/>
        <v>21</v>
      </c>
      <c r="V12" s="60">
        <f>VLOOKUP($A12,'Return Data'!$B$7:$R$2292,17,0)</f>
        <v>3.4815999999999998</v>
      </c>
      <c r="W12" s="61">
        <f t="shared" ref="W12:W36" si="10">RANK(V12,V$8:V$36,0)</f>
        <v>21</v>
      </c>
      <c r="X12" s="60"/>
      <c r="Y12" s="61"/>
      <c r="Z12" s="60">
        <f>VLOOKUP($A12,'Return Data'!$B$7:$R$2292,16,0)</f>
        <v>3.7467999999999999</v>
      </c>
      <c r="AA12" s="62">
        <f t="shared" si="9"/>
        <v>22</v>
      </c>
    </row>
    <row r="13" spans="1:27" x14ac:dyDescent="0.3">
      <c r="A13" s="58" t="s">
        <v>1214</v>
      </c>
      <c r="B13" s="59">
        <f>VLOOKUP($A13,'Return Data'!$B$7:$R$2292,3,0)</f>
        <v>44817</v>
      </c>
      <c r="C13" s="60">
        <f>VLOOKUP($A13,'Return Data'!$B$7:$R$2292,4,0)</f>
        <v>1161.6049</v>
      </c>
      <c r="D13" s="60">
        <f>VLOOKUP($A13,'Return Data'!$B$7:$R$2292,5,0)</f>
        <v>5.0785</v>
      </c>
      <c r="E13" s="61">
        <f t="shared" si="0"/>
        <v>13</v>
      </c>
      <c r="F13" s="60">
        <f>VLOOKUP($A13,'Return Data'!$B$7:$R$2292,6,0)</f>
        <v>5.1435000000000004</v>
      </c>
      <c r="G13" s="61">
        <f t="shared" si="1"/>
        <v>9</v>
      </c>
      <c r="H13" s="60">
        <f>VLOOKUP($A13,'Return Data'!$B$7:$R$2292,7,0)</f>
        <v>5.1219000000000001</v>
      </c>
      <c r="I13" s="61">
        <f t="shared" si="2"/>
        <v>6</v>
      </c>
      <c r="J13" s="60">
        <f>VLOOKUP($A13,'Return Data'!$B$7:$R$2292,8,0)</f>
        <v>5.1433999999999997</v>
      </c>
      <c r="K13" s="61">
        <f t="shared" si="3"/>
        <v>8</v>
      </c>
      <c r="L13" s="60">
        <f>VLOOKUP($A13,'Return Data'!$B$7:$R$2292,9,0)</f>
        <v>5.1784999999999997</v>
      </c>
      <c r="M13" s="61">
        <f t="shared" si="4"/>
        <v>7</v>
      </c>
      <c r="N13" s="60">
        <f>VLOOKUP($A13,'Return Data'!$B$7:$R$2292,10,0)</f>
        <v>4.9356999999999998</v>
      </c>
      <c r="O13" s="61">
        <f t="shared" si="5"/>
        <v>10</v>
      </c>
      <c r="P13" s="60">
        <f>VLOOKUP($A13,'Return Data'!$B$7:$R$2292,11,0)</f>
        <v>4.3830999999999998</v>
      </c>
      <c r="Q13" s="61">
        <f t="shared" si="6"/>
        <v>10</v>
      </c>
      <c r="R13" s="60">
        <f>VLOOKUP($A13,'Return Data'!$B$7:$R$2292,12,0)</f>
        <v>4.0914999999999999</v>
      </c>
      <c r="S13" s="61">
        <f t="shared" si="7"/>
        <v>9</v>
      </c>
      <c r="T13" s="60">
        <f>VLOOKUP($A13,'Return Data'!$B$7:$R$2292,13,0)</f>
        <v>3.9058999999999999</v>
      </c>
      <c r="U13" s="61">
        <f t="shared" si="8"/>
        <v>9</v>
      </c>
      <c r="V13" s="60">
        <f>VLOOKUP($A13,'Return Data'!$B$7:$R$2292,17,0)</f>
        <v>3.5081000000000002</v>
      </c>
      <c r="W13" s="61">
        <f t="shared" si="10"/>
        <v>11</v>
      </c>
      <c r="X13" s="60">
        <f>VLOOKUP($A13,'Return Data'!$B$7:$R$2292,14,0)</f>
        <v>3.7153</v>
      </c>
      <c r="Y13" s="61">
        <f>RANK(X13,X$8:X$36,0)</f>
        <v>1</v>
      </c>
      <c r="Z13" s="60">
        <f>VLOOKUP($A13,'Return Data'!$B$7:$R$2292,16,0)</f>
        <v>4.1502999999999997</v>
      </c>
      <c r="AA13" s="62">
        <f t="shared" si="9"/>
        <v>9</v>
      </c>
    </row>
    <row r="14" spans="1:27" x14ac:dyDescent="0.3">
      <c r="A14" s="58" t="s">
        <v>1216</v>
      </c>
      <c r="B14" s="59">
        <f>VLOOKUP($A14,'Return Data'!$B$7:$R$2292,3,0)</f>
        <v>44817</v>
      </c>
      <c r="C14" s="60">
        <f>VLOOKUP($A14,'Return Data'!$B$7:$R$2292,4,0)</f>
        <v>1124.0898</v>
      </c>
      <c r="D14" s="60">
        <f>VLOOKUP($A14,'Return Data'!$B$7:$R$2292,5,0)</f>
        <v>4.9817</v>
      </c>
      <c r="E14" s="61">
        <f t="shared" si="0"/>
        <v>27</v>
      </c>
      <c r="F14" s="60">
        <f>VLOOKUP($A14,'Return Data'!$B$7:$R$2292,6,0)</f>
        <v>5.0111999999999997</v>
      </c>
      <c r="G14" s="61">
        <f t="shared" si="1"/>
        <v>27</v>
      </c>
      <c r="H14" s="60">
        <f>VLOOKUP($A14,'Return Data'!$B$7:$R$2292,7,0)</f>
        <v>5.0080999999999998</v>
      </c>
      <c r="I14" s="61">
        <f t="shared" si="2"/>
        <v>26</v>
      </c>
      <c r="J14" s="60">
        <f>VLOOKUP($A14,'Return Data'!$B$7:$R$2292,8,0)</f>
        <v>5.0228999999999999</v>
      </c>
      <c r="K14" s="61">
        <f t="shared" si="3"/>
        <v>26</v>
      </c>
      <c r="L14" s="60">
        <f>VLOOKUP($A14,'Return Data'!$B$7:$R$2292,9,0)</f>
        <v>5.0381999999999998</v>
      </c>
      <c r="M14" s="61">
        <f t="shared" si="4"/>
        <v>26</v>
      </c>
      <c r="N14" s="60">
        <f>VLOOKUP($A14,'Return Data'!$B$7:$R$2292,10,0)</f>
        <v>4.8407</v>
      </c>
      <c r="O14" s="61">
        <f t="shared" si="5"/>
        <v>27</v>
      </c>
      <c r="P14" s="60">
        <f>VLOOKUP($A14,'Return Data'!$B$7:$R$2292,11,0)</f>
        <v>4.2882999999999996</v>
      </c>
      <c r="Q14" s="61">
        <f t="shared" si="6"/>
        <v>26</v>
      </c>
      <c r="R14" s="60">
        <f>VLOOKUP($A14,'Return Data'!$B$7:$R$2292,12,0)</f>
        <v>3.9942000000000002</v>
      </c>
      <c r="S14" s="61">
        <f t="shared" si="7"/>
        <v>27</v>
      </c>
      <c r="T14" s="60">
        <f>VLOOKUP($A14,'Return Data'!$B$7:$R$2292,13,0)</f>
        <v>3.8224</v>
      </c>
      <c r="U14" s="61">
        <f t="shared" si="8"/>
        <v>26</v>
      </c>
      <c r="V14" s="60">
        <f>VLOOKUP($A14,'Return Data'!$B$7:$R$2292,17,0)</f>
        <v>3.472</v>
      </c>
      <c r="W14" s="61">
        <f t="shared" si="10"/>
        <v>22</v>
      </c>
      <c r="X14" s="60"/>
      <c r="Y14" s="61"/>
      <c r="Z14" s="60">
        <f>VLOOKUP($A14,'Return Data'!$B$7:$R$2292,16,0)</f>
        <v>3.7873999999999999</v>
      </c>
      <c r="AA14" s="62">
        <f t="shared" si="9"/>
        <v>17</v>
      </c>
    </row>
    <row r="15" spans="1:27" x14ac:dyDescent="0.3">
      <c r="A15" s="58" t="s">
        <v>1219</v>
      </c>
      <c r="B15" s="59">
        <f>VLOOKUP($A15,'Return Data'!$B$7:$R$2292,3,0)</f>
        <v>44817</v>
      </c>
      <c r="C15" s="60">
        <f>VLOOKUP($A15,'Return Data'!$B$7:$R$2292,4,0)</f>
        <v>1132.5908999999999</v>
      </c>
      <c r="D15" s="60">
        <f>VLOOKUP($A15,'Return Data'!$B$7:$R$2292,5,0)</f>
        <v>5.0183999999999997</v>
      </c>
      <c r="E15" s="61">
        <f t="shared" si="0"/>
        <v>26</v>
      </c>
      <c r="F15" s="60">
        <f>VLOOKUP($A15,'Return Data'!$B$7:$R$2292,6,0)</f>
        <v>5.0412999999999997</v>
      </c>
      <c r="G15" s="61">
        <f t="shared" si="1"/>
        <v>25</v>
      </c>
      <c r="H15" s="60">
        <f>VLOOKUP($A15,'Return Data'!$B$7:$R$2292,7,0)</f>
        <v>5.0335999999999999</v>
      </c>
      <c r="I15" s="61">
        <f t="shared" si="2"/>
        <v>24</v>
      </c>
      <c r="J15" s="60">
        <f>VLOOKUP($A15,'Return Data'!$B$7:$R$2292,8,0)</f>
        <v>5.0711000000000004</v>
      </c>
      <c r="K15" s="61">
        <f t="shared" si="3"/>
        <v>24</v>
      </c>
      <c r="L15" s="60">
        <f>VLOOKUP($A15,'Return Data'!$B$7:$R$2292,9,0)</f>
        <v>5.0903999999999998</v>
      </c>
      <c r="M15" s="61">
        <f t="shared" si="4"/>
        <v>25</v>
      </c>
      <c r="N15" s="60">
        <f>VLOOKUP($A15,'Return Data'!$B$7:$R$2292,10,0)</f>
        <v>4.8773</v>
      </c>
      <c r="O15" s="61">
        <f t="shared" si="5"/>
        <v>25</v>
      </c>
      <c r="P15" s="60">
        <f>VLOOKUP($A15,'Return Data'!$B$7:$R$2292,11,0)</f>
        <v>4.3209999999999997</v>
      </c>
      <c r="Q15" s="61">
        <f t="shared" si="6"/>
        <v>25</v>
      </c>
      <c r="R15" s="60">
        <f>VLOOKUP($A15,'Return Data'!$B$7:$R$2292,12,0)</f>
        <v>4.0270999999999999</v>
      </c>
      <c r="S15" s="61">
        <f t="shared" si="7"/>
        <v>25</v>
      </c>
      <c r="T15" s="60">
        <f>VLOOKUP($A15,'Return Data'!$B$7:$R$2292,13,0)</f>
        <v>3.8439999999999999</v>
      </c>
      <c r="U15" s="61">
        <f t="shared" si="8"/>
        <v>25</v>
      </c>
      <c r="V15" s="60">
        <f>VLOOKUP($A15,'Return Data'!$B$7:$R$2292,17,0)</f>
        <v>3.4477000000000002</v>
      </c>
      <c r="W15" s="61">
        <f t="shared" si="10"/>
        <v>25</v>
      </c>
      <c r="X15" s="60"/>
      <c r="Y15" s="61"/>
      <c r="Z15" s="60">
        <f>VLOOKUP($A15,'Return Data'!$B$7:$R$2292,16,0)</f>
        <v>3.7826</v>
      </c>
      <c r="AA15" s="62">
        <f t="shared" si="9"/>
        <v>18</v>
      </c>
    </row>
    <row r="16" spans="1:27" x14ac:dyDescent="0.3">
      <c r="A16" s="58" t="s">
        <v>1221</v>
      </c>
      <c r="B16" s="59">
        <f>VLOOKUP($A16,'Return Data'!$B$7:$R$2292,3,0)</f>
        <v>44817</v>
      </c>
      <c r="C16" s="60">
        <f>VLOOKUP($A16,'Return Data'!$B$7:$R$2292,4,0)</f>
        <v>3221.0167000000001</v>
      </c>
      <c r="D16" s="60">
        <f>VLOOKUP($A16,'Return Data'!$B$7:$R$2292,5,0)</f>
        <v>5.0331999999999999</v>
      </c>
      <c r="E16" s="61">
        <f t="shared" si="0"/>
        <v>24</v>
      </c>
      <c r="F16" s="60">
        <f>VLOOKUP($A16,'Return Data'!$B$7:$R$2292,6,0)</f>
        <v>5.0564999999999998</v>
      </c>
      <c r="G16" s="61">
        <f t="shared" si="1"/>
        <v>24</v>
      </c>
      <c r="H16" s="60">
        <f>VLOOKUP($A16,'Return Data'!$B$7:$R$2292,7,0)</f>
        <v>5.0292000000000003</v>
      </c>
      <c r="I16" s="61">
        <f t="shared" si="2"/>
        <v>25</v>
      </c>
      <c r="J16" s="60">
        <f>VLOOKUP($A16,'Return Data'!$B$7:$R$2292,8,0)</f>
        <v>5.0632999999999999</v>
      </c>
      <c r="K16" s="61">
        <f t="shared" si="3"/>
        <v>25</v>
      </c>
      <c r="L16" s="60">
        <f>VLOOKUP($A16,'Return Data'!$B$7:$R$2292,9,0)</f>
        <v>5.1067999999999998</v>
      </c>
      <c r="M16" s="61">
        <f t="shared" si="4"/>
        <v>24</v>
      </c>
      <c r="N16" s="60">
        <f>VLOOKUP($A16,'Return Data'!$B$7:$R$2292,10,0)</f>
        <v>4.8864000000000001</v>
      </c>
      <c r="O16" s="61">
        <f t="shared" si="5"/>
        <v>24</v>
      </c>
      <c r="P16" s="60">
        <f>VLOOKUP($A16,'Return Data'!$B$7:$R$2292,11,0)</f>
        <v>4.3250999999999999</v>
      </c>
      <c r="Q16" s="61">
        <f t="shared" si="6"/>
        <v>24</v>
      </c>
      <c r="R16" s="60">
        <f>VLOOKUP($A16,'Return Data'!$B$7:$R$2292,12,0)</f>
        <v>4.0339999999999998</v>
      </c>
      <c r="S16" s="61">
        <f t="shared" si="7"/>
        <v>24</v>
      </c>
      <c r="T16" s="60">
        <f>VLOOKUP($A16,'Return Data'!$B$7:$R$2292,13,0)</f>
        <v>3.8549000000000002</v>
      </c>
      <c r="U16" s="61">
        <f t="shared" si="8"/>
        <v>24</v>
      </c>
      <c r="V16" s="60">
        <f>VLOOKUP($A16,'Return Data'!$B$7:$R$2292,17,0)</f>
        <v>3.4668000000000001</v>
      </c>
      <c r="W16" s="61">
        <f t="shared" si="10"/>
        <v>23</v>
      </c>
      <c r="X16" s="60">
        <f>VLOOKUP($A16,'Return Data'!$B$7:$R$2292,14,0)</f>
        <v>3.6189</v>
      </c>
      <c r="Y16" s="61">
        <f>RANK(X16,X$8:X$36,0)</f>
        <v>10</v>
      </c>
      <c r="Z16" s="60">
        <f>VLOOKUP($A16,'Return Data'!$B$7:$R$2292,16,0)</f>
        <v>5.9116</v>
      </c>
      <c r="AA16" s="62">
        <f t="shared" si="9"/>
        <v>4</v>
      </c>
    </row>
    <row r="17" spans="1:27" x14ac:dyDescent="0.3">
      <c r="A17" s="58" t="s">
        <v>1222</v>
      </c>
      <c r="B17" s="59">
        <f>VLOOKUP($A17,'Return Data'!$B$7:$R$2292,3,0)</f>
        <v>44817</v>
      </c>
      <c r="C17" s="60">
        <f>VLOOKUP($A17,'Return Data'!$B$7:$R$2292,4,0)</f>
        <v>1134.7932000000001</v>
      </c>
      <c r="D17" s="60">
        <f>VLOOKUP($A17,'Return Data'!$B$7:$R$2292,5,0)</f>
        <v>5.1052</v>
      </c>
      <c r="E17" s="61">
        <f t="shared" si="0"/>
        <v>8</v>
      </c>
      <c r="F17" s="60">
        <f>VLOOKUP($A17,'Return Data'!$B$7:$R$2292,6,0)</f>
        <v>5.1837999999999997</v>
      </c>
      <c r="G17" s="61">
        <f t="shared" si="1"/>
        <v>2</v>
      </c>
      <c r="H17" s="60">
        <f>VLOOKUP($A17,'Return Data'!$B$7:$R$2292,7,0)</f>
        <v>5.1628999999999996</v>
      </c>
      <c r="I17" s="61">
        <f t="shared" si="2"/>
        <v>2</v>
      </c>
      <c r="J17" s="60">
        <f>VLOOKUP($A17,'Return Data'!$B$7:$R$2292,8,0)</f>
        <v>5.1752000000000002</v>
      </c>
      <c r="K17" s="61">
        <f t="shared" si="3"/>
        <v>2</v>
      </c>
      <c r="L17" s="60">
        <f>VLOOKUP($A17,'Return Data'!$B$7:$R$2292,9,0)</f>
        <v>5.1894</v>
      </c>
      <c r="M17" s="61">
        <f t="shared" si="4"/>
        <v>4</v>
      </c>
      <c r="N17" s="60">
        <f>VLOOKUP($A17,'Return Data'!$B$7:$R$2292,10,0)</f>
        <v>4.9423000000000004</v>
      </c>
      <c r="O17" s="61">
        <f t="shared" si="5"/>
        <v>7</v>
      </c>
      <c r="P17" s="60">
        <f>VLOOKUP($A17,'Return Data'!$B$7:$R$2292,11,0)</f>
        <v>4.3902000000000001</v>
      </c>
      <c r="Q17" s="61">
        <f t="shared" si="6"/>
        <v>5</v>
      </c>
      <c r="R17" s="60">
        <f>VLOOKUP($A17,'Return Data'!$B$7:$R$2292,12,0)</f>
        <v>4.1208</v>
      </c>
      <c r="S17" s="61">
        <f t="shared" si="7"/>
        <v>2</v>
      </c>
      <c r="T17" s="60">
        <f>VLOOKUP($A17,'Return Data'!$B$7:$R$2292,13,0)</f>
        <v>3.9386000000000001</v>
      </c>
      <c r="U17" s="61">
        <f t="shared" si="8"/>
        <v>2</v>
      </c>
      <c r="V17" s="60">
        <f>VLOOKUP($A17,'Return Data'!$B$7:$R$2292,17,0)</f>
        <v>3.5524</v>
      </c>
      <c r="W17" s="61">
        <f t="shared" si="10"/>
        <v>2</v>
      </c>
      <c r="X17" s="60"/>
      <c r="Y17" s="61"/>
      <c r="Z17" s="60">
        <f>VLOOKUP($A17,'Return Data'!$B$7:$R$2292,16,0)</f>
        <v>3.8831000000000002</v>
      </c>
      <c r="AA17" s="62">
        <f t="shared" si="9"/>
        <v>16</v>
      </c>
    </row>
    <row r="18" spans="1:27" x14ac:dyDescent="0.3">
      <c r="A18" s="58" t="s">
        <v>1225</v>
      </c>
      <c r="B18" s="59">
        <f>VLOOKUP($A18,'Return Data'!$B$7:$R$2292,3,0)</f>
        <v>44817</v>
      </c>
      <c r="C18" s="60">
        <f>VLOOKUP($A18,'Return Data'!$B$7:$R$2292,4,0)</f>
        <v>1169.3113000000001</v>
      </c>
      <c r="D18" s="60">
        <f>VLOOKUP($A18,'Return Data'!$B$7:$R$2292,5,0)</f>
        <v>5.0513000000000003</v>
      </c>
      <c r="E18" s="61">
        <f t="shared" si="0"/>
        <v>21</v>
      </c>
      <c r="F18" s="60">
        <f>VLOOKUP($A18,'Return Data'!$B$7:$R$2292,6,0)</f>
        <v>5.1041999999999996</v>
      </c>
      <c r="G18" s="61">
        <f t="shared" si="1"/>
        <v>19</v>
      </c>
      <c r="H18" s="60">
        <f>VLOOKUP($A18,'Return Data'!$B$7:$R$2292,7,0)</f>
        <v>5.0934999999999997</v>
      </c>
      <c r="I18" s="61">
        <f t="shared" si="2"/>
        <v>15</v>
      </c>
      <c r="J18" s="60">
        <f>VLOOKUP($A18,'Return Data'!$B$7:$R$2292,8,0)</f>
        <v>5.1269</v>
      </c>
      <c r="K18" s="61">
        <f t="shared" si="3"/>
        <v>13</v>
      </c>
      <c r="L18" s="60">
        <f>VLOOKUP($A18,'Return Data'!$B$7:$R$2292,9,0)</f>
        <v>5.1376999999999997</v>
      </c>
      <c r="M18" s="61">
        <f t="shared" si="4"/>
        <v>17</v>
      </c>
      <c r="N18" s="60">
        <f>VLOOKUP($A18,'Return Data'!$B$7:$R$2292,10,0)</f>
        <v>4.9058000000000002</v>
      </c>
      <c r="O18" s="61">
        <f t="shared" si="5"/>
        <v>20</v>
      </c>
      <c r="P18" s="60">
        <f>VLOOKUP($A18,'Return Data'!$B$7:$R$2292,11,0)</f>
        <v>4.3579999999999997</v>
      </c>
      <c r="Q18" s="61">
        <f t="shared" si="6"/>
        <v>18</v>
      </c>
      <c r="R18" s="60">
        <f>VLOOKUP($A18,'Return Data'!$B$7:$R$2292,12,0)</f>
        <v>4.0670999999999999</v>
      </c>
      <c r="S18" s="61">
        <f t="shared" si="7"/>
        <v>18</v>
      </c>
      <c r="T18" s="60">
        <f>VLOOKUP($A18,'Return Data'!$B$7:$R$2292,13,0)</f>
        <v>3.8809999999999998</v>
      </c>
      <c r="U18" s="61">
        <f t="shared" si="8"/>
        <v>20</v>
      </c>
      <c r="V18" s="60">
        <f>VLOOKUP($A18,'Return Data'!$B$7:$R$2292,17,0)</f>
        <v>3.4866999999999999</v>
      </c>
      <c r="W18" s="61">
        <f t="shared" si="10"/>
        <v>18</v>
      </c>
      <c r="X18" s="60">
        <f>VLOOKUP($A18,'Return Data'!$B$7:$R$2292,14,0)</f>
        <v>3.6364000000000001</v>
      </c>
      <c r="Y18" s="61">
        <f>RANK(X18,X$8:X$36,0)</f>
        <v>9</v>
      </c>
      <c r="Z18" s="60">
        <f>VLOOKUP($A18,'Return Data'!$B$7:$R$2292,16,0)</f>
        <v>4.1639999999999997</v>
      </c>
      <c r="AA18" s="62">
        <f t="shared" si="9"/>
        <v>6</v>
      </c>
    </row>
    <row r="19" spans="1:27" x14ac:dyDescent="0.3">
      <c r="A19" s="58" t="s">
        <v>1226</v>
      </c>
      <c r="B19" s="59">
        <f>VLOOKUP($A19,'Return Data'!$B$7:$R$2292,3,0)</f>
        <v>44817</v>
      </c>
      <c r="C19" s="60">
        <f>VLOOKUP($A19,'Return Data'!$B$7:$R$2292,4,0)</f>
        <v>1156.8113000000001</v>
      </c>
      <c r="D19" s="60">
        <f>VLOOKUP($A19,'Return Data'!$B$7:$R$2292,5,0)</f>
        <v>5.1059000000000001</v>
      </c>
      <c r="E19" s="61">
        <f t="shared" si="0"/>
        <v>7</v>
      </c>
      <c r="F19" s="60">
        <f>VLOOKUP($A19,'Return Data'!$B$7:$R$2292,6,0)</f>
        <v>5.1125999999999996</v>
      </c>
      <c r="G19" s="61">
        <f t="shared" si="1"/>
        <v>14</v>
      </c>
      <c r="H19" s="60">
        <f>VLOOKUP($A19,'Return Data'!$B$7:$R$2292,7,0)</f>
        <v>5.1147</v>
      </c>
      <c r="I19" s="61">
        <f t="shared" si="2"/>
        <v>9</v>
      </c>
      <c r="J19" s="60">
        <f>VLOOKUP($A19,'Return Data'!$B$7:$R$2292,8,0)</f>
        <v>5.1364000000000001</v>
      </c>
      <c r="K19" s="61">
        <f t="shared" si="3"/>
        <v>12</v>
      </c>
      <c r="L19" s="60">
        <f>VLOOKUP($A19,'Return Data'!$B$7:$R$2292,9,0)</f>
        <v>5.1493000000000002</v>
      </c>
      <c r="M19" s="61">
        <f t="shared" si="4"/>
        <v>13</v>
      </c>
      <c r="N19" s="60">
        <f>VLOOKUP($A19,'Return Data'!$B$7:$R$2292,10,0)</f>
        <v>4.92</v>
      </c>
      <c r="O19" s="61">
        <f t="shared" si="5"/>
        <v>17</v>
      </c>
      <c r="P19" s="60">
        <f>VLOOKUP($A19,'Return Data'!$B$7:$R$2292,11,0)</f>
        <v>4.3643999999999998</v>
      </c>
      <c r="Q19" s="61">
        <f t="shared" si="6"/>
        <v>16</v>
      </c>
      <c r="R19" s="60">
        <f>VLOOKUP($A19,'Return Data'!$B$7:$R$2292,12,0)</f>
        <v>4.0819000000000001</v>
      </c>
      <c r="S19" s="61">
        <f t="shared" si="7"/>
        <v>12</v>
      </c>
      <c r="T19" s="60">
        <f>VLOOKUP($A19,'Return Data'!$B$7:$R$2292,13,0)</f>
        <v>3.89</v>
      </c>
      <c r="U19" s="61">
        <f t="shared" si="8"/>
        <v>14</v>
      </c>
      <c r="V19" s="60">
        <f>VLOOKUP($A19,'Return Data'!$B$7:$R$2292,17,0)</f>
        <v>3.4897999999999998</v>
      </c>
      <c r="W19" s="61">
        <f t="shared" si="10"/>
        <v>17</v>
      </c>
      <c r="X19" s="60">
        <f>VLOOKUP($A19,'Return Data'!$B$7:$R$2292,14,0)</f>
        <v>3.6425999999999998</v>
      </c>
      <c r="Y19" s="61">
        <f>RANK(X19,X$8:X$36,0)</f>
        <v>7</v>
      </c>
      <c r="Z19" s="60">
        <f>VLOOKUP($A19,'Return Data'!$B$7:$R$2292,16,0)</f>
        <v>4.0660999999999996</v>
      </c>
      <c r="AA19" s="62">
        <f t="shared" si="9"/>
        <v>10</v>
      </c>
    </row>
    <row r="20" spans="1:27" x14ac:dyDescent="0.3">
      <c r="A20" s="58" t="s">
        <v>1228</v>
      </c>
      <c r="B20" s="59">
        <f>VLOOKUP($A20,'Return Data'!$B$7:$R$2292,3,0)</f>
        <v>44817</v>
      </c>
      <c r="C20" s="60">
        <f>VLOOKUP($A20,'Return Data'!$B$7:$R$2292,4,0)</f>
        <v>1123.1482000000001</v>
      </c>
      <c r="D20" s="60">
        <f>VLOOKUP($A20,'Return Data'!$B$7:$R$2292,5,0)</f>
        <v>4.9339000000000004</v>
      </c>
      <c r="E20" s="61">
        <f t="shared" si="0"/>
        <v>28</v>
      </c>
      <c r="F20" s="60">
        <f>VLOOKUP($A20,'Return Data'!$B$7:$R$2292,6,0)</f>
        <v>4.9481999999999999</v>
      </c>
      <c r="G20" s="61">
        <f t="shared" si="1"/>
        <v>28</v>
      </c>
      <c r="H20" s="60">
        <f>VLOOKUP($A20,'Return Data'!$B$7:$R$2292,7,0)</f>
        <v>4.9332000000000003</v>
      </c>
      <c r="I20" s="61">
        <f t="shared" si="2"/>
        <v>28</v>
      </c>
      <c r="J20" s="60">
        <f>VLOOKUP($A20,'Return Data'!$B$7:$R$2292,8,0)</f>
        <v>4.9477000000000002</v>
      </c>
      <c r="K20" s="61">
        <f t="shared" si="3"/>
        <v>27</v>
      </c>
      <c r="L20" s="60">
        <f>VLOOKUP($A20,'Return Data'!$B$7:$R$2292,9,0)</f>
        <v>4.9863</v>
      </c>
      <c r="M20" s="61">
        <f t="shared" si="4"/>
        <v>27</v>
      </c>
      <c r="N20" s="60">
        <f>VLOOKUP($A20,'Return Data'!$B$7:$R$2292,10,0)</f>
        <v>4.8426</v>
      </c>
      <c r="O20" s="61">
        <f t="shared" si="5"/>
        <v>26</v>
      </c>
      <c r="P20" s="60">
        <f>VLOOKUP($A20,'Return Data'!$B$7:$R$2292,11,0)</f>
        <v>4.2526999999999999</v>
      </c>
      <c r="Q20" s="61">
        <f t="shared" si="6"/>
        <v>28</v>
      </c>
      <c r="R20" s="60">
        <f>VLOOKUP($A20,'Return Data'!$B$7:$R$2292,12,0)</f>
        <v>3.9710000000000001</v>
      </c>
      <c r="S20" s="61">
        <f t="shared" si="7"/>
        <v>28</v>
      </c>
      <c r="T20" s="60">
        <f>VLOOKUP($A20,'Return Data'!$B$7:$R$2292,13,0)</f>
        <v>3.7894000000000001</v>
      </c>
      <c r="U20" s="61">
        <f t="shared" si="8"/>
        <v>28</v>
      </c>
      <c r="V20" s="60">
        <f>VLOOKUP($A20,'Return Data'!$B$7:$R$2292,17,0)</f>
        <v>3.4138999999999999</v>
      </c>
      <c r="W20" s="61">
        <f t="shared" si="10"/>
        <v>27</v>
      </c>
      <c r="X20" s="60"/>
      <c r="Y20" s="61"/>
      <c r="Z20" s="60">
        <f>VLOOKUP($A20,'Return Data'!$B$7:$R$2292,16,0)</f>
        <v>3.7121</v>
      </c>
      <c r="AA20" s="62">
        <f t="shared" si="9"/>
        <v>23</v>
      </c>
    </row>
    <row r="21" spans="1:27" x14ac:dyDescent="0.3">
      <c r="A21" s="58" t="s">
        <v>1230</v>
      </c>
      <c r="B21" s="59">
        <f>VLOOKUP($A21,'Return Data'!$B$7:$R$2292,3,0)</f>
        <v>44817</v>
      </c>
      <c r="C21" s="60">
        <f>VLOOKUP($A21,'Return Data'!$B$7:$R$2292,4,0)</f>
        <v>1096.1931999999999</v>
      </c>
      <c r="D21" s="60">
        <f>VLOOKUP($A21,'Return Data'!$B$7:$R$2292,5,0)</f>
        <v>5.0618999999999996</v>
      </c>
      <c r="E21" s="61">
        <f t="shared" si="0"/>
        <v>17</v>
      </c>
      <c r="F21" s="60">
        <f>VLOOKUP($A21,'Return Data'!$B$7:$R$2292,6,0)</f>
        <v>5.0865999999999998</v>
      </c>
      <c r="G21" s="61">
        <f t="shared" si="1"/>
        <v>21</v>
      </c>
      <c r="H21" s="60">
        <f>VLOOKUP($A21,'Return Data'!$B$7:$R$2292,7,0)</f>
        <v>5.0799000000000003</v>
      </c>
      <c r="I21" s="61">
        <f t="shared" si="2"/>
        <v>19</v>
      </c>
      <c r="J21" s="60">
        <f>VLOOKUP($A21,'Return Data'!$B$7:$R$2292,8,0)</f>
        <v>5.1036999999999999</v>
      </c>
      <c r="K21" s="61">
        <f t="shared" si="3"/>
        <v>20</v>
      </c>
      <c r="L21" s="60">
        <f>VLOOKUP($A21,'Return Data'!$B$7:$R$2292,9,0)</f>
        <v>5.1337000000000002</v>
      </c>
      <c r="M21" s="61">
        <f t="shared" si="4"/>
        <v>20</v>
      </c>
      <c r="N21" s="60">
        <f>VLOOKUP($A21,'Return Data'!$B$7:$R$2292,10,0)</f>
        <v>4.9204999999999997</v>
      </c>
      <c r="O21" s="61">
        <f t="shared" si="5"/>
        <v>16</v>
      </c>
      <c r="P21" s="60">
        <f>VLOOKUP($A21,'Return Data'!$B$7:$R$2292,11,0)</f>
        <v>4.3555000000000001</v>
      </c>
      <c r="Q21" s="61">
        <f t="shared" si="6"/>
        <v>19</v>
      </c>
      <c r="R21" s="60">
        <f>VLOOKUP($A21,'Return Data'!$B$7:$R$2292,12,0)</f>
        <v>4.0693999999999999</v>
      </c>
      <c r="S21" s="61">
        <f t="shared" si="7"/>
        <v>17</v>
      </c>
      <c r="T21" s="60">
        <f>VLOOKUP($A21,'Return Data'!$B$7:$R$2292,13,0)</f>
        <v>3.8841999999999999</v>
      </c>
      <c r="U21" s="61">
        <f t="shared" si="8"/>
        <v>18</v>
      </c>
      <c r="V21" s="60">
        <f>VLOOKUP($A21,'Return Data'!$B$7:$R$2292,17,0)</f>
        <v>3.4845000000000002</v>
      </c>
      <c r="W21" s="61">
        <f t="shared" si="10"/>
        <v>19</v>
      </c>
      <c r="X21" s="60"/>
      <c r="Y21" s="61"/>
      <c r="Z21" s="60">
        <f>VLOOKUP($A21,'Return Data'!$B$7:$R$2292,16,0)</f>
        <v>3.4834999999999998</v>
      </c>
      <c r="AA21" s="62">
        <f t="shared" si="9"/>
        <v>29</v>
      </c>
    </row>
    <row r="22" spans="1:27" x14ac:dyDescent="0.3">
      <c r="A22" s="58" t="s">
        <v>1232</v>
      </c>
      <c r="B22" s="59">
        <f>VLOOKUP($A22,'Return Data'!$B$7:$R$2292,3,0)</f>
        <v>44817</v>
      </c>
      <c r="C22" s="60">
        <f>VLOOKUP($A22,'Return Data'!$B$7:$R$2292,4,0)</f>
        <v>1105.9462000000001</v>
      </c>
      <c r="D22" s="60">
        <f>VLOOKUP($A22,'Return Data'!$B$7:$R$2292,5,0)</f>
        <v>4.9280999999999997</v>
      </c>
      <c r="E22" s="61">
        <f t="shared" si="0"/>
        <v>29</v>
      </c>
      <c r="F22" s="60">
        <f>VLOOKUP($A22,'Return Data'!$B$7:$R$2292,6,0)</f>
        <v>4.9481000000000002</v>
      </c>
      <c r="G22" s="61">
        <f t="shared" si="1"/>
        <v>29</v>
      </c>
      <c r="H22" s="60">
        <f>VLOOKUP($A22,'Return Data'!$B$7:$R$2292,7,0)</f>
        <v>4.9127000000000001</v>
      </c>
      <c r="I22" s="61">
        <f t="shared" si="2"/>
        <v>29</v>
      </c>
      <c r="J22" s="60">
        <f>VLOOKUP($A22,'Return Data'!$B$7:$R$2292,8,0)</f>
        <v>4.8258000000000001</v>
      </c>
      <c r="K22" s="61">
        <f t="shared" si="3"/>
        <v>28</v>
      </c>
      <c r="L22" s="60">
        <f>VLOOKUP($A22,'Return Data'!$B$7:$R$2292,9,0)</f>
        <v>4.9385000000000003</v>
      </c>
      <c r="M22" s="61">
        <f t="shared" si="4"/>
        <v>29</v>
      </c>
      <c r="N22" s="60">
        <f>VLOOKUP($A22,'Return Data'!$B$7:$R$2292,10,0)</f>
        <v>4.7660999999999998</v>
      </c>
      <c r="O22" s="61">
        <f t="shared" si="5"/>
        <v>29</v>
      </c>
      <c r="P22" s="60">
        <f>VLOOKUP($A22,'Return Data'!$B$7:$R$2292,11,0)</f>
        <v>4.2774000000000001</v>
      </c>
      <c r="Q22" s="61">
        <f t="shared" si="6"/>
        <v>27</v>
      </c>
      <c r="R22" s="60">
        <f>VLOOKUP($A22,'Return Data'!$B$7:$R$2292,12,0)</f>
        <v>3.9998999999999998</v>
      </c>
      <c r="S22" s="61">
        <f t="shared" si="7"/>
        <v>26</v>
      </c>
      <c r="T22" s="60">
        <f>VLOOKUP($A22,'Return Data'!$B$7:$R$2292,13,0)</f>
        <v>3.8161999999999998</v>
      </c>
      <c r="U22" s="61">
        <f t="shared" si="8"/>
        <v>27</v>
      </c>
      <c r="V22" s="60">
        <f>VLOOKUP($A22,'Return Data'!$B$7:$R$2292,17,0)</f>
        <v>3.4274</v>
      </c>
      <c r="W22" s="61">
        <f t="shared" si="10"/>
        <v>26</v>
      </c>
      <c r="X22" s="60"/>
      <c r="Y22" s="61"/>
      <c r="Z22" s="60">
        <f>VLOOKUP($A22,'Return Data'!$B$7:$R$2292,16,0)</f>
        <v>3.5453999999999999</v>
      </c>
      <c r="AA22" s="62">
        <f t="shared" si="9"/>
        <v>28</v>
      </c>
    </row>
    <row r="23" spans="1:27" x14ac:dyDescent="0.3">
      <c r="A23" s="58" t="s">
        <v>1234</v>
      </c>
      <c r="B23" s="59">
        <f>VLOOKUP($A23,'Return Data'!$B$7:$R$2292,3,0)</f>
        <v>44817</v>
      </c>
      <c r="C23" s="60">
        <f>VLOOKUP($A23,'Return Data'!$B$7:$R$2292,4,0)</f>
        <v>1102.3175000000001</v>
      </c>
      <c r="D23" s="60">
        <f>VLOOKUP($A23,'Return Data'!$B$7:$R$2292,5,0)</f>
        <v>5.0205000000000002</v>
      </c>
      <c r="E23" s="61">
        <f t="shared" si="0"/>
        <v>25</v>
      </c>
      <c r="F23" s="60">
        <f>VLOOKUP($A23,'Return Data'!$B$7:$R$2292,6,0)</f>
        <v>5.0571999999999999</v>
      </c>
      <c r="G23" s="61">
        <f t="shared" si="1"/>
        <v>22</v>
      </c>
      <c r="H23" s="60">
        <f>VLOOKUP($A23,'Return Data'!$B$7:$R$2292,7,0)</f>
        <v>5.0502000000000002</v>
      </c>
      <c r="I23" s="61">
        <f t="shared" si="2"/>
        <v>22</v>
      </c>
      <c r="J23" s="60">
        <f>VLOOKUP($A23,'Return Data'!$B$7:$R$2292,8,0)</f>
        <v>5.0936000000000003</v>
      </c>
      <c r="K23" s="61">
        <f t="shared" si="3"/>
        <v>23</v>
      </c>
      <c r="L23" s="60">
        <f>VLOOKUP($A23,'Return Data'!$B$7:$R$2292,9,0)</f>
        <v>5.1269999999999998</v>
      </c>
      <c r="M23" s="61">
        <f t="shared" si="4"/>
        <v>22</v>
      </c>
      <c r="N23" s="60">
        <f>VLOOKUP($A23,'Return Data'!$B$7:$R$2292,10,0)</f>
        <v>4.9050000000000002</v>
      </c>
      <c r="O23" s="61">
        <f t="shared" si="5"/>
        <v>21</v>
      </c>
      <c r="P23" s="60">
        <f>VLOOKUP($A23,'Return Data'!$B$7:$R$2292,11,0)</f>
        <v>4.3441000000000001</v>
      </c>
      <c r="Q23" s="61">
        <f t="shared" si="6"/>
        <v>22</v>
      </c>
      <c r="R23" s="60">
        <f>VLOOKUP($A23,'Return Data'!$B$7:$R$2292,12,0)</f>
        <v>4.0622999999999996</v>
      </c>
      <c r="S23" s="61">
        <f t="shared" si="7"/>
        <v>21</v>
      </c>
      <c r="T23" s="60">
        <f>VLOOKUP($A23,'Return Data'!$B$7:$R$2292,13,0)</f>
        <v>3.8887999999999998</v>
      </c>
      <c r="U23" s="61">
        <f t="shared" si="8"/>
        <v>15</v>
      </c>
      <c r="V23" s="60">
        <f>VLOOKUP($A23,'Return Data'!$B$7:$R$2292,17,0)</f>
        <v>3.5112999999999999</v>
      </c>
      <c r="W23" s="61">
        <f t="shared" si="10"/>
        <v>9</v>
      </c>
      <c r="X23" s="60"/>
      <c r="Y23" s="61"/>
      <c r="Z23" s="60">
        <f>VLOOKUP($A23,'Return Data'!$B$7:$R$2292,16,0)</f>
        <v>3.5651999999999999</v>
      </c>
      <c r="AA23" s="62">
        <f t="shared" si="9"/>
        <v>27</v>
      </c>
    </row>
    <row r="24" spans="1:27" x14ac:dyDescent="0.3">
      <c r="A24" s="58" t="s">
        <v>1236</v>
      </c>
      <c r="B24" s="59">
        <f>VLOOKUP($A24,'Return Data'!$B$7:$R$2292,3,0)</f>
        <v>44817</v>
      </c>
      <c r="C24" s="60">
        <f>VLOOKUP($A24,'Return Data'!$B$7:$R$2292,4,0)</f>
        <v>1156.9249</v>
      </c>
      <c r="D24" s="60">
        <f>VLOOKUP($A24,'Return Data'!$B$7:$R$2292,5,0)</f>
        <v>5.0674999999999999</v>
      </c>
      <c r="E24" s="61">
        <f t="shared" si="0"/>
        <v>14</v>
      </c>
      <c r="F24" s="60">
        <f>VLOOKUP($A24,'Return Data'!$B$7:$R$2292,6,0)</f>
        <v>5.1185999999999998</v>
      </c>
      <c r="G24" s="61">
        <f t="shared" si="1"/>
        <v>13</v>
      </c>
      <c r="H24" s="60">
        <f>VLOOKUP($A24,'Return Data'!$B$7:$R$2292,7,0)</f>
        <v>5.1124000000000001</v>
      </c>
      <c r="I24" s="61">
        <f t="shared" si="2"/>
        <v>11</v>
      </c>
      <c r="J24" s="60">
        <f>VLOOKUP($A24,'Return Data'!$B$7:$R$2292,8,0)</f>
        <v>5.1440999999999999</v>
      </c>
      <c r="K24" s="61">
        <f t="shared" si="3"/>
        <v>7</v>
      </c>
      <c r="L24" s="60">
        <f>VLOOKUP($A24,'Return Data'!$B$7:$R$2292,9,0)</f>
        <v>5.1706000000000003</v>
      </c>
      <c r="M24" s="61">
        <f t="shared" si="4"/>
        <v>9</v>
      </c>
      <c r="N24" s="60">
        <f>VLOOKUP($A24,'Return Data'!$B$7:$R$2292,10,0)</f>
        <v>4.9316000000000004</v>
      </c>
      <c r="O24" s="61">
        <f t="shared" si="5"/>
        <v>11</v>
      </c>
      <c r="P24" s="60">
        <f>VLOOKUP($A24,'Return Data'!$B$7:$R$2292,11,0)</f>
        <v>4.3838999999999997</v>
      </c>
      <c r="Q24" s="61">
        <f t="shared" si="6"/>
        <v>9</v>
      </c>
      <c r="R24" s="60">
        <f>VLOOKUP($A24,'Return Data'!$B$7:$R$2292,12,0)</f>
        <v>4.0903</v>
      </c>
      <c r="S24" s="61">
        <f t="shared" si="7"/>
        <v>10</v>
      </c>
      <c r="T24" s="60">
        <f>VLOOKUP($A24,'Return Data'!$B$7:$R$2292,13,0)</f>
        <v>3.8988</v>
      </c>
      <c r="U24" s="61">
        <f t="shared" si="8"/>
        <v>12</v>
      </c>
      <c r="V24" s="60">
        <f>VLOOKUP($A24,'Return Data'!$B$7:$R$2292,17,0)</f>
        <v>3.4948000000000001</v>
      </c>
      <c r="W24" s="61">
        <f t="shared" si="10"/>
        <v>16</v>
      </c>
      <c r="X24" s="60">
        <f>VLOOKUP($A24,'Return Data'!$B$7:$R$2292,14,0)</f>
        <v>3.6444000000000001</v>
      </c>
      <c r="Y24" s="61">
        <f>RANK(X24,X$8:X$36,0)</f>
        <v>6</v>
      </c>
      <c r="Z24" s="60">
        <f>VLOOKUP($A24,'Return Data'!$B$7:$R$2292,16,0)</f>
        <v>4.0595999999999997</v>
      </c>
      <c r="AA24" s="62">
        <f t="shared" si="9"/>
        <v>11</v>
      </c>
    </row>
    <row r="25" spans="1:27" x14ac:dyDescent="0.3">
      <c r="A25" s="58" t="s">
        <v>1238</v>
      </c>
      <c r="B25" s="59">
        <f>VLOOKUP($A25,'Return Data'!$B$7:$R$2292,3,0)</f>
        <v>44817</v>
      </c>
      <c r="C25" s="60">
        <f>VLOOKUP($A25,'Return Data'!$B$7:$R$2292,4,0)</f>
        <v>2819.9301666666702</v>
      </c>
      <c r="D25" s="60">
        <f>VLOOKUP($A25,'Return Data'!$B$7:$R$2292,5,0)</f>
        <v>5.1220999999999997</v>
      </c>
      <c r="E25" s="61">
        <f t="shared" si="0"/>
        <v>3</v>
      </c>
      <c r="F25" s="60">
        <f>VLOOKUP($A25,'Return Data'!$B$7:$R$2292,6,0)</f>
        <v>5.1436999999999999</v>
      </c>
      <c r="G25" s="61">
        <f t="shared" si="1"/>
        <v>8</v>
      </c>
      <c r="H25" s="60">
        <f>VLOOKUP($A25,'Return Data'!$B$7:$R$2292,7,0)</f>
        <v>5.0933000000000002</v>
      </c>
      <c r="I25" s="61">
        <f t="shared" si="2"/>
        <v>16</v>
      </c>
      <c r="J25" s="60">
        <f>VLOOKUP($A25,'Return Data'!$B$7:$R$2292,8,0)</f>
        <v>5.1369999999999996</v>
      </c>
      <c r="K25" s="61">
        <f t="shared" si="3"/>
        <v>11</v>
      </c>
      <c r="L25" s="60">
        <f>VLOOKUP($A25,'Return Data'!$B$7:$R$2292,9,0)</f>
        <v>5.1443000000000003</v>
      </c>
      <c r="M25" s="61">
        <f t="shared" si="4"/>
        <v>15</v>
      </c>
      <c r="N25" s="60">
        <f>VLOOKUP($A25,'Return Data'!$B$7:$R$2292,10,0)</f>
        <v>4.9081999999999999</v>
      </c>
      <c r="O25" s="61">
        <f t="shared" si="5"/>
        <v>19</v>
      </c>
      <c r="P25" s="60">
        <f>VLOOKUP($A25,'Return Data'!$B$7:$R$2292,11,0)</f>
        <v>4.3521999999999998</v>
      </c>
      <c r="Q25" s="61">
        <f t="shared" si="6"/>
        <v>20</v>
      </c>
      <c r="R25" s="60">
        <f>VLOOKUP($A25,'Return Data'!$B$7:$R$2292,12,0)</f>
        <v>4.0660999999999996</v>
      </c>
      <c r="S25" s="61">
        <f t="shared" si="7"/>
        <v>19</v>
      </c>
      <c r="T25" s="60">
        <f>VLOOKUP($A25,'Return Data'!$B$7:$R$2292,13,0)</f>
        <v>3.8826999999999998</v>
      </c>
      <c r="U25" s="61">
        <f t="shared" si="8"/>
        <v>19</v>
      </c>
      <c r="V25" s="60">
        <f>VLOOKUP($A25,'Return Data'!$B$7:$R$2292,17,0)</f>
        <v>3.4963000000000002</v>
      </c>
      <c r="W25" s="61">
        <f t="shared" si="10"/>
        <v>14</v>
      </c>
      <c r="X25" s="60">
        <f>VLOOKUP($A25,'Return Data'!$B$7:$R$2292,14,0)</f>
        <v>3.6625999999999999</v>
      </c>
      <c r="Y25" s="61">
        <f>RANK(X25,X$8:X$36,0)</f>
        <v>5</v>
      </c>
      <c r="Z25" s="60">
        <f>VLOOKUP($A25,'Return Data'!$B$7:$R$2292,16,0)</f>
        <v>6.2731000000000003</v>
      </c>
      <c r="AA25" s="62">
        <f t="shared" si="9"/>
        <v>1</v>
      </c>
    </row>
    <row r="26" spans="1:27" x14ac:dyDescent="0.3">
      <c r="A26" s="58" t="s">
        <v>1240</v>
      </c>
      <c r="B26" s="59">
        <f>VLOOKUP($A26,'Return Data'!$B$7:$R$2292,3,0)</f>
        <v>44817</v>
      </c>
      <c r="C26" s="60">
        <f>VLOOKUP($A26,'Return Data'!$B$7:$R$2292,4,0)</f>
        <v>1124.4224999999999</v>
      </c>
      <c r="D26" s="60">
        <f>VLOOKUP($A26,'Return Data'!$B$7:$R$2292,5,0)</f>
        <v>5.0646000000000004</v>
      </c>
      <c r="E26" s="61">
        <f t="shared" si="0"/>
        <v>15</v>
      </c>
      <c r="F26" s="60">
        <f>VLOOKUP($A26,'Return Data'!$B$7:$R$2292,6,0)</f>
        <v>5.1082999999999998</v>
      </c>
      <c r="G26" s="61">
        <f t="shared" si="1"/>
        <v>17</v>
      </c>
      <c r="H26" s="60">
        <f>VLOOKUP($A26,'Return Data'!$B$7:$R$2292,7,0)</f>
        <v>5.0860000000000003</v>
      </c>
      <c r="I26" s="61">
        <f t="shared" si="2"/>
        <v>18</v>
      </c>
      <c r="J26" s="60">
        <f>VLOOKUP($A26,'Return Data'!$B$7:$R$2292,8,0)</f>
        <v>5.1151999999999997</v>
      </c>
      <c r="K26" s="61">
        <f t="shared" si="3"/>
        <v>17</v>
      </c>
      <c r="L26" s="60">
        <f>VLOOKUP($A26,'Return Data'!$B$7:$R$2292,9,0)</f>
        <v>5.1341999999999999</v>
      </c>
      <c r="M26" s="61">
        <f t="shared" si="4"/>
        <v>19</v>
      </c>
      <c r="N26" s="60">
        <f>VLOOKUP($A26,'Return Data'!$B$7:$R$2292,10,0)</f>
        <v>4.9600999999999997</v>
      </c>
      <c r="O26" s="61">
        <f t="shared" si="5"/>
        <v>4</v>
      </c>
      <c r="P26" s="60">
        <f>VLOOKUP($A26,'Return Data'!$B$7:$R$2292,11,0)</f>
        <v>4.4005000000000001</v>
      </c>
      <c r="Q26" s="61">
        <f t="shared" si="6"/>
        <v>4</v>
      </c>
      <c r="R26" s="60">
        <f>VLOOKUP($A26,'Return Data'!$B$7:$R$2292,12,0)</f>
        <v>4.1124000000000001</v>
      </c>
      <c r="S26" s="61">
        <f t="shared" si="7"/>
        <v>7</v>
      </c>
      <c r="T26" s="60">
        <f>VLOOKUP($A26,'Return Data'!$B$7:$R$2292,13,0)</f>
        <v>3.9264000000000001</v>
      </c>
      <c r="U26" s="61">
        <f t="shared" si="8"/>
        <v>6</v>
      </c>
      <c r="V26" s="60">
        <f>VLOOKUP($A26,'Return Data'!$B$7:$R$2292,17,0)</f>
        <v>3.5190999999999999</v>
      </c>
      <c r="W26" s="61">
        <f t="shared" si="10"/>
        <v>6</v>
      </c>
      <c r="X26" s="60"/>
      <c r="Y26" s="61"/>
      <c r="Z26" s="60">
        <f>VLOOKUP($A26,'Return Data'!$B$7:$R$2292,16,0)</f>
        <v>3.7639999999999998</v>
      </c>
      <c r="AA26" s="62">
        <f t="shared" si="9"/>
        <v>20</v>
      </c>
    </row>
    <row r="27" spans="1:27" x14ac:dyDescent="0.3">
      <c r="A27" s="58" t="s">
        <v>1242</v>
      </c>
      <c r="B27" s="59">
        <f>VLOOKUP($A27,'Return Data'!$B$7:$R$2292,3,0)</f>
        <v>44817</v>
      </c>
      <c r="C27" s="60">
        <f>VLOOKUP($A27,'Return Data'!$B$7:$R$2292,4,0)</f>
        <v>1122.8418999999999</v>
      </c>
      <c r="D27" s="60">
        <f>VLOOKUP($A27,'Return Data'!$B$7:$R$2292,5,0)</f>
        <v>5.1466000000000003</v>
      </c>
      <c r="E27" s="61">
        <f t="shared" si="0"/>
        <v>1</v>
      </c>
      <c r="F27" s="60">
        <f>VLOOKUP($A27,'Return Data'!$B$7:$R$2292,6,0)</f>
        <v>5.1490999999999998</v>
      </c>
      <c r="G27" s="61">
        <f t="shared" si="1"/>
        <v>7</v>
      </c>
      <c r="H27" s="60">
        <f>VLOOKUP($A27,'Return Data'!$B$7:$R$2292,7,0)</f>
        <v>5.1593</v>
      </c>
      <c r="I27" s="61">
        <f t="shared" si="2"/>
        <v>4</v>
      </c>
      <c r="J27" s="60">
        <f>VLOOKUP($A27,'Return Data'!$B$7:$R$2292,8,0)</f>
        <v>5.1611000000000002</v>
      </c>
      <c r="K27" s="61">
        <f t="shared" si="3"/>
        <v>6</v>
      </c>
      <c r="L27" s="60">
        <f>VLOOKUP($A27,'Return Data'!$B$7:$R$2292,9,0)</f>
        <v>5.1707000000000001</v>
      </c>
      <c r="M27" s="61">
        <f t="shared" si="4"/>
        <v>8</v>
      </c>
      <c r="N27" s="60">
        <f>VLOOKUP($A27,'Return Data'!$B$7:$R$2292,10,0)</f>
        <v>4.9435000000000002</v>
      </c>
      <c r="O27" s="61">
        <f t="shared" si="5"/>
        <v>6</v>
      </c>
      <c r="P27" s="60">
        <f>VLOOKUP($A27,'Return Data'!$B$7:$R$2292,11,0)</f>
        <v>4.3856999999999999</v>
      </c>
      <c r="Q27" s="61">
        <f t="shared" si="6"/>
        <v>8</v>
      </c>
      <c r="R27" s="60">
        <f>VLOOKUP($A27,'Return Data'!$B$7:$R$2292,12,0)</f>
        <v>4.1150000000000002</v>
      </c>
      <c r="S27" s="61">
        <f t="shared" si="7"/>
        <v>6</v>
      </c>
      <c r="T27" s="60">
        <f>VLOOKUP($A27,'Return Data'!$B$7:$R$2292,13,0)</f>
        <v>3.9331999999999998</v>
      </c>
      <c r="U27" s="61">
        <f t="shared" si="8"/>
        <v>3</v>
      </c>
      <c r="V27" s="60">
        <f>VLOOKUP($A27,'Return Data'!$B$7:$R$2292,17,0)</f>
        <v>3.5371000000000001</v>
      </c>
      <c r="W27" s="61">
        <f t="shared" si="10"/>
        <v>4</v>
      </c>
      <c r="X27" s="60"/>
      <c r="Y27" s="61"/>
      <c r="Z27" s="60">
        <f>VLOOKUP($A27,'Return Data'!$B$7:$R$2292,16,0)</f>
        <v>3.7524999999999999</v>
      </c>
      <c r="AA27" s="62">
        <f t="shared" si="9"/>
        <v>21</v>
      </c>
    </row>
    <row r="28" spans="1:27" x14ac:dyDescent="0.3">
      <c r="A28" s="58" t="s">
        <v>1244</v>
      </c>
      <c r="B28" s="59">
        <f>VLOOKUP($A28,'Return Data'!$B$7:$R$2292,3,0)</f>
        <v>44817</v>
      </c>
      <c r="C28" s="60">
        <f>VLOOKUP($A28,'Return Data'!$B$7:$R$2292,4,0)</f>
        <v>1111.6922999999999</v>
      </c>
      <c r="D28" s="60">
        <f>VLOOKUP($A28,'Return Data'!$B$7:$R$2292,5,0)</f>
        <v>5.1325000000000003</v>
      </c>
      <c r="E28" s="61">
        <f t="shared" si="0"/>
        <v>2</v>
      </c>
      <c r="F28" s="60">
        <f>VLOOKUP($A28,'Return Data'!$B$7:$R$2292,6,0)</f>
        <v>5.1856</v>
      </c>
      <c r="G28" s="61">
        <f t="shared" si="1"/>
        <v>1</v>
      </c>
      <c r="H28" s="60">
        <f>VLOOKUP($A28,'Return Data'!$B$7:$R$2292,7,0)</f>
        <v>5.1641000000000004</v>
      </c>
      <c r="I28" s="61">
        <f t="shared" si="2"/>
        <v>1</v>
      </c>
      <c r="J28" s="60">
        <f>VLOOKUP($A28,'Return Data'!$B$7:$R$2292,8,0)</f>
        <v>5.1696999999999997</v>
      </c>
      <c r="K28" s="61">
        <f t="shared" si="3"/>
        <v>3</v>
      </c>
      <c r="L28" s="60">
        <f>VLOOKUP($A28,'Return Data'!$B$7:$R$2292,9,0)</f>
        <v>5.1901000000000002</v>
      </c>
      <c r="M28" s="61">
        <f t="shared" si="4"/>
        <v>2</v>
      </c>
      <c r="N28" s="60">
        <f>VLOOKUP($A28,'Return Data'!$B$7:$R$2292,10,0)</f>
        <v>4.9420000000000002</v>
      </c>
      <c r="O28" s="61">
        <f t="shared" si="5"/>
        <v>8</v>
      </c>
      <c r="P28" s="60">
        <f>VLOOKUP($A28,'Return Data'!$B$7:$R$2292,11,0)</f>
        <v>4.3882000000000003</v>
      </c>
      <c r="Q28" s="61">
        <f t="shared" si="6"/>
        <v>6</v>
      </c>
      <c r="R28" s="60">
        <f>VLOOKUP($A28,'Return Data'!$B$7:$R$2292,12,0)</f>
        <v>4.1178999999999997</v>
      </c>
      <c r="S28" s="61">
        <f t="shared" si="7"/>
        <v>3</v>
      </c>
      <c r="T28" s="60">
        <f>VLOOKUP($A28,'Return Data'!$B$7:$R$2292,13,0)</f>
        <v>3.9316</v>
      </c>
      <c r="U28" s="61">
        <f t="shared" si="8"/>
        <v>4</v>
      </c>
      <c r="V28" s="60">
        <f>VLOOKUP($A28,'Return Data'!$B$7:$R$2292,17,0)</f>
        <v>3.5539999999999998</v>
      </c>
      <c r="W28" s="61">
        <f t="shared" si="10"/>
        <v>1</v>
      </c>
      <c r="X28" s="60"/>
      <c r="Y28" s="61"/>
      <c r="Z28" s="60">
        <f>VLOOKUP($A28,'Return Data'!$B$7:$R$2292,16,0)</f>
        <v>3.6991000000000001</v>
      </c>
      <c r="AA28" s="62">
        <f t="shared" si="9"/>
        <v>24</v>
      </c>
    </row>
    <row r="29" spans="1:27" x14ac:dyDescent="0.3">
      <c r="A29" s="58" t="s">
        <v>1246</v>
      </c>
      <c r="B29" s="59">
        <f>VLOOKUP($A29,'Return Data'!$B$7:$R$2292,3,0)</f>
        <v>44817</v>
      </c>
      <c r="C29" s="60">
        <f>VLOOKUP($A29,'Return Data'!$B$7:$R$2292,4,0)</f>
        <v>116.44499999999999</v>
      </c>
      <c r="D29" s="60">
        <f>VLOOKUP($A29,'Return Data'!$B$7:$R$2292,5,0)</f>
        <v>5.1100000000000003</v>
      </c>
      <c r="E29" s="61">
        <f t="shared" si="0"/>
        <v>6</v>
      </c>
      <c r="F29" s="60">
        <f>VLOOKUP($A29,'Return Data'!$B$7:$R$2292,6,0)</f>
        <v>5.1322999999999999</v>
      </c>
      <c r="G29" s="61">
        <f t="shared" si="1"/>
        <v>11</v>
      </c>
      <c r="H29" s="60">
        <f>VLOOKUP($A29,'Return Data'!$B$7:$R$2292,7,0)</f>
        <v>5.1188000000000002</v>
      </c>
      <c r="I29" s="61">
        <f t="shared" si="2"/>
        <v>8</v>
      </c>
      <c r="J29" s="60">
        <f>VLOOKUP($A29,'Return Data'!$B$7:$R$2292,8,0)</f>
        <v>5.1619999999999999</v>
      </c>
      <c r="K29" s="61">
        <f t="shared" si="3"/>
        <v>5</v>
      </c>
      <c r="L29" s="60">
        <f>VLOOKUP($A29,'Return Data'!$B$7:$R$2292,9,0)</f>
        <v>5.1787000000000001</v>
      </c>
      <c r="M29" s="61">
        <f t="shared" si="4"/>
        <v>6</v>
      </c>
      <c r="N29" s="60">
        <f>VLOOKUP($A29,'Return Data'!$B$7:$R$2292,10,0)</f>
        <v>4.9414999999999996</v>
      </c>
      <c r="O29" s="61">
        <f t="shared" si="5"/>
        <v>9</v>
      </c>
      <c r="P29" s="60">
        <f>VLOOKUP($A29,'Return Data'!$B$7:$R$2292,11,0)</f>
        <v>4.4126000000000003</v>
      </c>
      <c r="Q29" s="61">
        <f t="shared" si="6"/>
        <v>2</v>
      </c>
      <c r="R29" s="60">
        <f>VLOOKUP($A29,'Return Data'!$B$7:$R$2292,12,0)</f>
        <v>4.1158999999999999</v>
      </c>
      <c r="S29" s="61">
        <f t="shared" si="7"/>
        <v>4</v>
      </c>
      <c r="T29" s="60">
        <f>VLOOKUP($A29,'Return Data'!$B$7:$R$2292,13,0)</f>
        <v>3.9247999999999998</v>
      </c>
      <c r="U29" s="61">
        <f t="shared" si="8"/>
        <v>7</v>
      </c>
      <c r="V29" s="60">
        <f>VLOOKUP($A29,'Return Data'!$B$7:$R$2292,17,0)</f>
        <v>3.5114999999999998</v>
      </c>
      <c r="W29" s="61">
        <f t="shared" si="10"/>
        <v>8</v>
      </c>
      <c r="X29" s="60">
        <f>VLOOKUP($A29,'Return Data'!$B$7:$R$2292,14,0)</f>
        <v>3.6825000000000001</v>
      </c>
      <c r="Y29" s="61">
        <f>RANK(X29,X$8:X$36,0)</f>
        <v>2</v>
      </c>
      <c r="Z29" s="60">
        <f>VLOOKUP($A29,'Return Data'!$B$7:$R$2292,16,0)</f>
        <v>4.1551</v>
      </c>
      <c r="AA29" s="62">
        <f t="shared" si="9"/>
        <v>8</v>
      </c>
    </row>
    <row r="30" spans="1:27" x14ac:dyDescent="0.3">
      <c r="A30" s="58" t="s">
        <v>1248</v>
      </c>
      <c r="B30" s="59">
        <f>VLOOKUP($A30,'Return Data'!$B$7:$R$2292,3,0)</f>
        <v>44817</v>
      </c>
      <c r="C30" s="60">
        <f>VLOOKUP($A30,'Return Data'!$B$7:$R$2292,4,0)</f>
        <v>1119.7647999999999</v>
      </c>
      <c r="D30" s="60">
        <f>VLOOKUP($A30,'Return Data'!$B$7:$R$2292,5,0)</f>
        <v>5.0564</v>
      </c>
      <c r="E30" s="61">
        <f t="shared" si="0"/>
        <v>19</v>
      </c>
      <c r="F30" s="60">
        <f>VLOOKUP($A30,'Return Data'!$B$7:$R$2292,6,0)</f>
        <v>5.0567000000000002</v>
      </c>
      <c r="G30" s="61">
        <f t="shared" si="1"/>
        <v>23</v>
      </c>
      <c r="H30" s="60">
        <f>VLOOKUP($A30,'Return Data'!$B$7:$R$2292,7,0)</f>
        <v>5.0465999999999998</v>
      </c>
      <c r="I30" s="61">
        <f t="shared" si="2"/>
        <v>23</v>
      </c>
      <c r="J30" s="60">
        <f>VLOOKUP($A30,'Return Data'!$B$7:$R$2292,8,0)</f>
        <v>5.1250999999999998</v>
      </c>
      <c r="K30" s="61">
        <f t="shared" si="3"/>
        <v>14</v>
      </c>
      <c r="L30" s="60">
        <f>VLOOKUP($A30,'Return Data'!$B$7:$R$2292,9,0)</f>
        <v>5.1897000000000002</v>
      </c>
      <c r="M30" s="61">
        <f t="shared" si="4"/>
        <v>3</v>
      </c>
      <c r="N30" s="60">
        <f>VLOOKUP($A30,'Return Data'!$B$7:$R$2292,10,0)</f>
        <v>4.9839000000000002</v>
      </c>
      <c r="O30" s="61">
        <f t="shared" si="5"/>
        <v>2</v>
      </c>
      <c r="P30" s="60">
        <f>VLOOKUP($A30,'Return Data'!$B$7:$R$2292,11,0)</f>
        <v>4.3879999999999999</v>
      </c>
      <c r="Q30" s="61">
        <f t="shared" si="6"/>
        <v>7</v>
      </c>
      <c r="R30" s="60">
        <f>VLOOKUP($A30,'Return Data'!$B$7:$R$2292,12,0)</f>
        <v>4.1044999999999998</v>
      </c>
      <c r="S30" s="61">
        <f t="shared" si="7"/>
        <v>8</v>
      </c>
      <c r="T30" s="60">
        <f>VLOOKUP($A30,'Return Data'!$B$7:$R$2292,13,0)</f>
        <v>3.9205999999999999</v>
      </c>
      <c r="U30" s="61">
        <f t="shared" si="8"/>
        <v>8</v>
      </c>
      <c r="V30" s="60">
        <f>VLOOKUP($A30,'Return Data'!$B$7:$R$2292,17,0)</f>
        <v>3.5442999999999998</v>
      </c>
      <c r="W30" s="61">
        <f t="shared" si="10"/>
        <v>3</v>
      </c>
      <c r="X30" s="60"/>
      <c r="Y30" s="61"/>
      <c r="Z30" s="60">
        <f>VLOOKUP($A30,'Return Data'!$B$7:$R$2292,16,0)</f>
        <v>3.7793000000000001</v>
      </c>
      <c r="AA30" s="62">
        <f t="shared" si="9"/>
        <v>19</v>
      </c>
    </row>
    <row r="31" spans="1:27" x14ac:dyDescent="0.3">
      <c r="A31" s="58" t="s">
        <v>1250</v>
      </c>
      <c r="B31" s="59">
        <f>VLOOKUP($A31,'Return Data'!$B$7:$R$2292,3,0)</f>
        <v>44817</v>
      </c>
      <c r="C31" s="60">
        <f>VLOOKUP($A31,'Return Data'!$B$7:$R$2292,4,0)</f>
        <v>3531.3714</v>
      </c>
      <c r="D31" s="60">
        <f>VLOOKUP($A31,'Return Data'!$B$7:$R$2292,5,0)</f>
        <v>5.0353000000000003</v>
      </c>
      <c r="E31" s="61">
        <f t="shared" si="0"/>
        <v>22</v>
      </c>
      <c r="F31" s="60">
        <f>VLOOKUP($A31,'Return Data'!$B$7:$R$2292,6,0)</f>
        <v>5.1119000000000003</v>
      </c>
      <c r="G31" s="61">
        <f t="shared" si="1"/>
        <v>15</v>
      </c>
      <c r="H31" s="60">
        <f>VLOOKUP($A31,'Return Data'!$B$7:$R$2292,7,0)</f>
        <v>5.0658000000000003</v>
      </c>
      <c r="I31" s="61">
        <f t="shared" si="2"/>
        <v>21</v>
      </c>
      <c r="J31" s="60">
        <f>VLOOKUP($A31,'Return Data'!$B$7:$R$2292,8,0)</f>
        <v>5.0983999999999998</v>
      </c>
      <c r="K31" s="61">
        <f t="shared" si="3"/>
        <v>21</v>
      </c>
      <c r="L31" s="60">
        <f>VLOOKUP($A31,'Return Data'!$B$7:$R$2292,9,0)</f>
        <v>5.1292</v>
      </c>
      <c r="M31" s="61">
        <f t="shared" si="4"/>
        <v>21</v>
      </c>
      <c r="N31" s="60">
        <f>VLOOKUP($A31,'Return Data'!$B$7:$R$2292,10,0)</f>
        <v>4.8975999999999997</v>
      </c>
      <c r="O31" s="61">
        <f t="shared" si="5"/>
        <v>22</v>
      </c>
      <c r="P31" s="60">
        <f>VLOOKUP($A31,'Return Data'!$B$7:$R$2292,11,0)</f>
        <v>4.3476999999999997</v>
      </c>
      <c r="Q31" s="61">
        <f t="shared" si="6"/>
        <v>21</v>
      </c>
      <c r="R31" s="60">
        <f>VLOOKUP($A31,'Return Data'!$B$7:$R$2292,12,0)</f>
        <v>4.0594999999999999</v>
      </c>
      <c r="S31" s="61">
        <f t="shared" si="7"/>
        <v>22</v>
      </c>
      <c r="T31" s="60">
        <f>VLOOKUP($A31,'Return Data'!$B$7:$R$2292,13,0)</f>
        <v>3.8748999999999998</v>
      </c>
      <c r="U31" s="61">
        <f t="shared" si="8"/>
        <v>22</v>
      </c>
      <c r="V31" s="60">
        <f>VLOOKUP($A31,'Return Data'!$B$7:$R$2292,17,0)</f>
        <v>3.4836</v>
      </c>
      <c r="W31" s="61">
        <f t="shared" si="10"/>
        <v>20</v>
      </c>
      <c r="X31" s="60">
        <f>VLOOKUP($A31,'Return Data'!$B$7:$R$2292,14,0)</f>
        <v>3.6398000000000001</v>
      </c>
      <c r="Y31" s="61">
        <f>RANK(X31,X$8:X$36,0)</f>
        <v>8</v>
      </c>
      <c r="Z31" s="60">
        <f>VLOOKUP($A31,'Return Data'!$B$7:$R$2292,16,0)</f>
        <v>6.1753999999999998</v>
      </c>
      <c r="AA31" s="62">
        <f t="shared" si="9"/>
        <v>3</v>
      </c>
    </row>
    <row r="32" spans="1:27" x14ac:dyDescent="0.3">
      <c r="A32" s="58" t="s">
        <v>1252</v>
      </c>
      <c r="B32" s="59">
        <f>VLOOKUP($A32,'Return Data'!$B$7:$R$2292,3,0)</f>
        <v>44817</v>
      </c>
      <c r="C32" s="60">
        <f>VLOOKUP($A32,'Return Data'!$B$7:$R$2292,4,0)</f>
        <v>1152.6873000000001</v>
      </c>
      <c r="D32" s="60">
        <f>VLOOKUP($A32,'Return Data'!$B$7:$R$2292,5,0)</f>
        <v>5.0545</v>
      </c>
      <c r="E32" s="61">
        <f t="shared" si="0"/>
        <v>20</v>
      </c>
      <c r="F32" s="60">
        <f>VLOOKUP($A32,'Return Data'!$B$7:$R$2292,6,0)</f>
        <v>5.1699000000000002</v>
      </c>
      <c r="G32" s="61">
        <f t="shared" si="1"/>
        <v>3</v>
      </c>
      <c r="H32" s="60">
        <f>VLOOKUP($A32,'Return Data'!$B$7:$R$2292,7,0)</f>
        <v>5.1125999999999996</v>
      </c>
      <c r="I32" s="61">
        <f t="shared" si="2"/>
        <v>10</v>
      </c>
      <c r="J32" s="60">
        <f>VLOOKUP($A32,'Return Data'!$B$7:$R$2292,8,0)</f>
        <v>5.1375999999999999</v>
      </c>
      <c r="K32" s="61">
        <f t="shared" si="3"/>
        <v>10</v>
      </c>
      <c r="L32" s="60">
        <f>VLOOKUP($A32,'Return Data'!$B$7:$R$2292,9,0)</f>
        <v>5.1382000000000003</v>
      </c>
      <c r="M32" s="61">
        <f t="shared" si="4"/>
        <v>16</v>
      </c>
      <c r="N32" s="60">
        <f>VLOOKUP($A32,'Return Data'!$B$7:$R$2292,10,0)</f>
        <v>4.9095000000000004</v>
      </c>
      <c r="O32" s="61">
        <f t="shared" si="5"/>
        <v>18</v>
      </c>
      <c r="P32" s="60">
        <f>VLOOKUP($A32,'Return Data'!$B$7:$R$2292,11,0)</f>
        <v>4.3432000000000004</v>
      </c>
      <c r="Q32" s="61">
        <f t="shared" si="6"/>
        <v>23</v>
      </c>
      <c r="R32" s="60">
        <f>VLOOKUP($A32,'Return Data'!$B$7:$R$2292,12,0)</f>
        <v>4.0453999999999999</v>
      </c>
      <c r="S32" s="61">
        <f t="shared" si="7"/>
        <v>23</v>
      </c>
      <c r="T32" s="60">
        <f>VLOOKUP($A32,'Return Data'!$B$7:$R$2292,13,0)</f>
        <v>3.8588</v>
      </c>
      <c r="U32" s="61">
        <f t="shared" si="8"/>
        <v>23</v>
      </c>
      <c r="V32" s="60">
        <f>VLOOKUP($A32,'Return Data'!$B$7:$R$2292,17,0)</f>
        <v>3.4628999999999999</v>
      </c>
      <c r="W32" s="61">
        <f t="shared" si="10"/>
        <v>24</v>
      </c>
      <c r="X32" s="60"/>
      <c r="Y32" s="61"/>
      <c r="Z32" s="60">
        <f>VLOOKUP($A32,'Return Data'!$B$7:$R$2292,16,0)</f>
        <v>4.1584000000000003</v>
      </c>
      <c r="AA32" s="62">
        <f t="shared" si="9"/>
        <v>7</v>
      </c>
    </row>
    <row r="33" spans="1:27" x14ac:dyDescent="0.3">
      <c r="A33" s="58" t="s">
        <v>1254</v>
      </c>
      <c r="B33" s="59">
        <f>VLOOKUP($A33,'Return Data'!$B$7:$R$2292,3,0)</f>
        <v>44817</v>
      </c>
      <c r="C33" s="60">
        <f>VLOOKUP($A33,'Return Data'!$B$7:$R$2292,4,0)</f>
        <v>1144.2448999999999</v>
      </c>
      <c r="D33" s="60">
        <f>VLOOKUP($A33,'Return Data'!$B$7:$R$2292,5,0)</f>
        <v>5.1013000000000002</v>
      </c>
      <c r="E33" s="61">
        <f t="shared" si="0"/>
        <v>9</v>
      </c>
      <c r="F33" s="60">
        <f>VLOOKUP($A33,'Return Data'!$B$7:$R$2292,6,0)</f>
        <v>5.1059000000000001</v>
      </c>
      <c r="G33" s="61">
        <f t="shared" si="1"/>
        <v>18</v>
      </c>
      <c r="H33" s="60">
        <f>VLOOKUP($A33,'Return Data'!$B$7:$R$2292,7,0)</f>
        <v>5.1024000000000003</v>
      </c>
      <c r="I33" s="61">
        <f t="shared" si="2"/>
        <v>12</v>
      </c>
      <c r="J33" s="60">
        <f>VLOOKUP($A33,'Return Data'!$B$7:$R$2292,8,0)</f>
        <v>5.1166</v>
      </c>
      <c r="K33" s="61">
        <f t="shared" si="3"/>
        <v>16</v>
      </c>
      <c r="L33" s="60">
        <f>VLOOKUP($A33,'Return Data'!$B$7:$R$2292,9,0)</f>
        <v>5.1524999999999999</v>
      </c>
      <c r="M33" s="61">
        <f t="shared" si="4"/>
        <v>12</v>
      </c>
      <c r="N33" s="60">
        <f>VLOOKUP($A33,'Return Data'!$B$7:$R$2292,10,0)</f>
        <v>4.9237000000000002</v>
      </c>
      <c r="O33" s="61">
        <f t="shared" si="5"/>
        <v>13</v>
      </c>
      <c r="P33" s="60">
        <f>VLOOKUP($A33,'Return Data'!$B$7:$R$2292,11,0)</f>
        <v>4.3677000000000001</v>
      </c>
      <c r="Q33" s="61">
        <f t="shared" si="6"/>
        <v>15</v>
      </c>
      <c r="R33" s="60">
        <f>VLOOKUP($A33,'Return Data'!$B$7:$R$2292,12,0)</f>
        <v>4.0793999999999997</v>
      </c>
      <c r="S33" s="61">
        <f t="shared" si="7"/>
        <v>14</v>
      </c>
      <c r="T33" s="60">
        <f>VLOOKUP($A33,'Return Data'!$B$7:$R$2292,13,0)</f>
        <v>3.8873000000000002</v>
      </c>
      <c r="U33" s="61">
        <f t="shared" si="8"/>
        <v>16</v>
      </c>
      <c r="V33" s="60">
        <f>VLOOKUP($A33,'Return Data'!$B$7:$R$2292,17,0)</f>
        <v>3.5053000000000001</v>
      </c>
      <c r="W33" s="61">
        <f t="shared" si="10"/>
        <v>12</v>
      </c>
      <c r="X33" s="60"/>
      <c r="Y33" s="61"/>
      <c r="Z33" s="60">
        <f>VLOOKUP($A33,'Return Data'!$B$7:$R$2292,16,0)</f>
        <v>3.9512</v>
      </c>
      <c r="AA33" s="62">
        <f t="shared" si="9"/>
        <v>13</v>
      </c>
    </row>
    <row r="34" spans="1:27" x14ac:dyDescent="0.3">
      <c r="A34" s="58" t="s">
        <v>1256</v>
      </c>
      <c r="B34" s="59">
        <f>VLOOKUP($A34,'Return Data'!$B$7:$R$2292,3,0)</f>
        <v>44817</v>
      </c>
      <c r="C34" s="60">
        <f>VLOOKUP($A34,'Return Data'!$B$7:$R$2292,4,0)</f>
        <v>1142.0687</v>
      </c>
      <c r="D34" s="60">
        <f>VLOOKUP($A34,'Return Data'!$B$7:$R$2292,5,0)</f>
        <v>5.0343</v>
      </c>
      <c r="E34" s="61">
        <f t="shared" si="0"/>
        <v>23</v>
      </c>
      <c r="F34" s="60">
        <f>VLOOKUP($A34,'Return Data'!$B$7:$R$2292,6,0)</f>
        <v>5.1529999999999996</v>
      </c>
      <c r="G34" s="61">
        <f t="shared" si="1"/>
        <v>4</v>
      </c>
      <c r="H34" s="60">
        <f>VLOOKUP($A34,'Return Data'!$B$7:$R$2292,7,0)</f>
        <v>5.1208</v>
      </c>
      <c r="I34" s="61">
        <f t="shared" si="2"/>
        <v>7</v>
      </c>
      <c r="J34" s="60">
        <f>VLOOKUP($A34,'Return Data'!$B$7:$R$2292,8,0)</f>
        <v>5.1398000000000001</v>
      </c>
      <c r="K34" s="61">
        <f t="shared" si="3"/>
        <v>9</v>
      </c>
      <c r="L34" s="60">
        <f>VLOOKUP($A34,'Return Data'!$B$7:$R$2292,9,0)</f>
        <v>5.1563999999999997</v>
      </c>
      <c r="M34" s="61">
        <f t="shared" si="4"/>
        <v>11</v>
      </c>
      <c r="N34" s="60">
        <f>VLOOKUP($A34,'Return Data'!$B$7:$R$2292,10,0)</f>
        <v>4.9227999999999996</v>
      </c>
      <c r="O34" s="61">
        <f t="shared" si="5"/>
        <v>14</v>
      </c>
      <c r="P34" s="60">
        <f>VLOOKUP($A34,'Return Data'!$B$7:$R$2292,11,0)</f>
        <v>4.3693</v>
      </c>
      <c r="Q34" s="61">
        <f t="shared" si="6"/>
        <v>14</v>
      </c>
      <c r="R34" s="60">
        <f>VLOOKUP($A34,'Return Data'!$B$7:$R$2292,12,0)</f>
        <v>4.0807000000000002</v>
      </c>
      <c r="S34" s="61">
        <f t="shared" si="7"/>
        <v>13</v>
      </c>
      <c r="T34" s="60">
        <f>VLOOKUP($A34,'Return Data'!$B$7:$R$2292,13,0)</f>
        <v>3.9001999999999999</v>
      </c>
      <c r="U34" s="61">
        <f t="shared" si="8"/>
        <v>11</v>
      </c>
      <c r="V34" s="60">
        <f>VLOOKUP($A34,'Return Data'!$B$7:$R$2292,17,0)</f>
        <v>3.4948999999999999</v>
      </c>
      <c r="W34" s="61">
        <f t="shared" si="10"/>
        <v>15</v>
      </c>
      <c r="X34" s="60"/>
      <c r="Y34" s="61"/>
      <c r="Z34" s="60">
        <f>VLOOKUP($A34,'Return Data'!$B$7:$R$2292,16,0)</f>
        <v>3.8994</v>
      </c>
      <c r="AA34" s="62">
        <f t="shared" si="9"/>
        <v>15</v>
      </c>
    </row>
    <row r="35" spans="1:27" x14ac:dyDescent="0.3">
      <c r="A35" s="58" t="s">
        <v>1258</v>
      </c>
      <c r="B35" s="59">
        <f>VLOOKUP($A35,'Return Data'!$B$7:$R$2292,3,0)</f>
        <v>44817</v>
      </c>
      <c r="C35" s="60">
        <f>VLOOKUP($A35,'Return Data'!$B$7:$R$2292,4,0)</f>
        <v>2969.1961000000001</v>
      </c>
      <c r="D35" s="60">
        <f>VLOOKUP($A35,'Return Data'!$B$7:$R$2292,5,0)</f>
        <v>5.0640999999999998</v>
      </c>
      <c r="E35" s="61">
        <f t="shared" si="0"/>
        <v>16</v>
      </c>
      <c r="F35" s="60">
        <f>VLOOKUP($A35,'Return Data'!$B$7:$R$2292,6,0)</f>
        <v>5.1093999999999999</v>
      </c>
      <c r="G35" s="61">
        <f t="shared" si="1"/>
        <v>16</v>
      </c>
      <c r="H35" s="60">
        <f>VLOOKUP($A35,'Return Data'!$B$7:$R$2292,7,0)</f>
        <v>5.1010999999999997</v>
      </c>
      <c r="I35" s="61">
        <f t="shared" si="2"/>
        <v>13</v>
      </c>
      <c r="J35" s="60">
        <f>VLOOKUP($A35,'Return Data'!$B$7:$R$2292,8,0)</f>
        <v>5.1207000000000003</v>
      </c>
      <c r="K35" s="61">
        <f t="shared" si="3"/>
        <v>15</v>
      </c>
      <c r="L35" s="60">
        <f>VLOOKUP($A35,'Return Data'!$B$7:$R$2292,9,0)</f>
        <v>5.1456</v>
      </c>
      <c r="M35" s="61">
        <f t="shared" si="4"/>
        <v>14</v>
      </c>
      <c r="N35" s="60">
        <f>VLOOKUP($A35,'Return Data'!$B$7:$R$2292,10,0)</f>
        <v>4.9294000000000002</v>
      </c>
      <c r="O35" s="61">
        <f t="shared" si="5"/>
        <v>12</v>
      </c>
      <c r="P35" s="60">
        <f>VLOOKUP($A35,'Return Data'!$B$7:$R$2292,11,0)</f>
        <v>4.3720999999999997</v>
      </c>
      <c r="Q35" s="61">
        <f t="shared" si="6"/>
        <v>13</v>
      </c>
      <c r="R35" s="60">
        <f>VLOOKUP($A35,'Return Data'!$B$7:$R$2292,12,0)</f>
        <v>4.0791000000000004</v>
      </c>
      <c r="S35" s="61">
        <f t="shared" si="7"/>
        <v>15</v>
      </c>
      <c r="T35" s="60">
        <f>VLOOKUP($A35,'Return Data'!$B$7:$R$2292,13,0)</f>
        <v>3.8961999999999999</v>
      </c>
      <c r="U35" s="61">
        <f t="shared" si="8"/>
        <v>13</v>
      </c>
      <c r="V35" s="60">
        <f>VLOOKUP($A35,'Return Data'!$B$7:$R$2292,17,0)</f>
        <v>3.4992999999999999</v>
      </c>
      <c r="W35" s="61">
        <f t="shared" si="10"/>
        <v>13</v>
      </c>
      <c r="X35" s="60">
        <f>VLOOKUP($A35,'Return Data'!$B$7:$R$2292,14,0)</f>
        <v>3.6676000000000002</v>
      </c>
      <c r="Y35" s="61">
        <f>RANK(X35,X$8:X$36,0)</f>
        <v>3</v>
      </c>
      <c r="Z35" s="60">
        <f>VLOOKUP($A35,'Return Data'!$B$7:$R$2292,16,0)</f>
        <v>6.2671999999999999</v>
      </c>
      <c r="AA35" s="62">
        <f t="shared" si="9"/>
        <v>2</v>
      </c>
    </row>
    <row r="36" spans="1:27" x14ac:dyDescent="0.3">
      <c r="A36" s="58" t="s">
        <v>1935</v>
      </c>
      <c r="B36" s="59">
        <f>VLOOKUP($A36,'Return Data'!$B$7:$R$2292,3,0)</f>
        <v>44817</v>
      </c>
      <c r="C36" s="60">
        <f>VLOOKUP($A36,'Return Data'!$B$7:$R$2292,4,0)</f>
        <v>1113.8878999999999</v>
      </c>
      <c r="D36" s="60">
        <f>VLOOKUP($A36,'Return Data'!$B$7:$R$2292,5,0)</f>
        <v>5.0797999999999996</v>
      </c>
      <c r="E36" s="61">
        <f t="shared" si="0"/>
        <v>11</v>
      </c>
      <c r="F36" s="60">
        <f>VLOOKUP($A36,'Return Data'!$B$7:$R$2292,6,0)</f>
        <v>5.0368000000000004</v>
      </c>
      <c r="G36" s="61">
        <f t="shared" si="1"/>
        <v>26</v>
      </c>
      <c r="H36" s="60">
        <f>VLOOKUP($A36,'Return Data'!$B$7:$R$2292,7,0)</f>
        <v>5.0057</v>
      </c>
      <c r="I36" s="61">
        <f t="shared" si="2"/>
        <v>27</v>
      </c>
      <c r="J36" s="60">
        <f>VLOOKUP($A36,'Return Data'!$B$7:$R$2292,8,0)</f>
        <v>4.7294999999999998</v>
      </c>
      <c r="K36" s="61">
        <f t="shared" si="3"/>
        <v>29</v>
      </c>
      <c r="L36" s="60">
        <f>VLOOKUP($A36,'Return Data'!$B$7:$R$2292,9,0)</f>
        <v>4.9465000000000003</v>
      </c>
      <c r="M36" s="61">
        <f t="shared" si="4"/>
        <v>28</v>
      </c>
      <c r="N36" s="60">
        <f>VLOOKUP($A36,'Return Data'!$B$7:$R$2292,10,0)</f>
        <v>4.7732999999999999</v>
      </c>
      <c r="O36" s="61">
        <f t="shared" si="5"/>
        <v>28</v>
      </c>
      <c r="P36" s="60">
        <f>VLOOKUP($A36,'Return Data'!$B$7:$R$2292,11,0)</f>
        <v>4.2297000000000002</v>
      </c>
      <c r="Q36" s="61">
        <f t="shared" si="6"/>
        <v>29</v>
      </c>
      <c r="R36" s="60">
        <f>VLOOKUP($A36,'Return Data'!$B$7:$R$2292,12,0)</f>
        <v>3.9094000000000002</v>
      </c>
      <c r="S36" s="61">
        <f t="shared" si="7"/>
        <v>29</v>
      </c>
      <c r="T36" s="60">
        <f>VLOOKUP($A36,'Return Data'!$B$7:$R$2292,13,0)</f>
        <v>3.7130000000000001</v>
      </c>
      <c r="U36" s="61">
        <f t="shared" si="8"/>
        <v>29</v>
      </c>
      <c r="V36" s="60">
        <f>VLOOKUP($A36,'Return Data'!$B$7:$R$2292,17,0)</f>
        <v>3.3671000000000002</v>
      </c>
      <c r="W36" s="61">
        <f t="shared" si="10"/>
        <v>28</v>
      </c>
      <c r="X36" s="60"/>
      <c r="Y36" s="61"/>
      <c r="Z36" s="60">
        <f>VLOOKUP($A36,'Return Data'!$B$7:$R$2292,16,0)</f>
        <v>3.5872999999999999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5.0636965517241386</v>
      </c>
      <c r="E38" s="69"/>
      <c r="F38" s="70">
        <f>AVERAGE(F8:F36)</f>
        <v>5.101120689655172</v>
      </c>
      <c r="G38" s="69"/>
      <c r="H38" s="70">
        <f>AVERAGE(H8:H36)</f>
        <v>5.082958620689654</v>
      </c>
      <c r="I38" s="69"/>
      <c r="J38" s="70">
        <f>AVERAGE(J8:J36)</f>
        <v>5.0940931034482766</v>
      </c>
      <c r="K38" s="69"/>
      <c r="L38" s="70">
        <f>AVERAGE(L8:L36)</f>
        <v>5.1281965517241392</v>
      </c>
      <c r="M38" s="69"/>
      <c r="N38" s="70">
        <f>AVERAGE(N8:N36)</f>
        <v>4.9115689655172412</v>
      </c>
      <c r="O38" s="69"/>
      <c r="P38" s="70">
        <f>AVERAGE(P8:P36)</f>
        <v>4.3578586206896537</v>
      </c>
      <c r="Q38" s="69"/>
      <c r="R38" s="70">
        <f>AVERAGE(R8:R36)</f>
        <v>4.0704724137931034</v>
      </c>
      <c r="S38" s="69"/>
      <c r="T38" s="70">
        <f>AVERAGE(T8:T36)</f>
        <v>3.88533448275862</v>
      </c>
      <c r="U38" s="69"/>
      <c r="V38" s="70">
        <f>AVERAGE(V8:V36)</f>
        <v>3.4914428571428568</v>
      </c>
      <c r="W38" s="69"/>
      <c r="X38" s="70">
        <f>AVERAGE(X8:X36)</f>
        <v>3.65754</v>
      </c>
      <c r="Y38" s="69"/>
      <c r="Z38" s="70">
        <f>AVERAGE(Z8:Z36)</f>
        <v>4.1747931034482759</v>
      </c>
      <c r="AA38" s="71"/>
    </row>
    <row r="39" spans="1:27" x14ac:dyDescent="0.3">
      <c r="A39" s="68" t="s">
        <v>28</v>
      </c>
      <c r="B39" s="69"/>
      <c r="C39" s="69"/>
      <c r="D39" s="70">
        <f>MIN(D8:D36)</f>
        <v>4.9280999999999997</v>
      </c>
      <c r="E39" s="69"/>
      <c r="F39" s="70">
        <f>MIN(F8:F36)</f>
        <v>4.9481000000000002</v>
      </c>
      <c r="G39" s="69"/>
      <c r="H39" s="70">
        <f>MIN(H8:H36)</f>
        <v>4.9127000000000001</v>
      </c>
      <c r="I39" s="69"/>
      <c r="J39" s="70">
        <f>MIN(J8:J36)</f>
        <v>4.7294999999999998</v>
      </c>
      <c r="K39" s="69"/>
      <c r="L39" s="70">
        <f>MIN(L8:L36)</f>
        <v>4.9385000000000003</v>
      </c>
      <c r="M39" s="69"/>
      <c r="N39" s="70">
        <f>MIN(N8:N36)</f>
        <v>4.7660999999999998</v>
      </c>
      <c r="O39" s="69"/>
      <c r="P39" s="70">
        <f>MIN(P8:P36)</f>
        <v>4.2297000000000002</v>
      </c>
      <c r="Q39" s="69"/>
      <c r="R39" s="70">
        <f>MIN(R8:R36)</f>
        <v>3.9094000000000002</v>
      </c>
      <c r="S39" s="69"/>
      <c r="T39" s="70">
        <f>MIN(T8:T36)</f>
        <v>3.7130000000000001</v>
      </c>
      <c r="U39" s="69"/>
      <c r="V39" s="70">
        <f>MIN(V8:V36)</f>
        <v>3.3671000000000002</v>
      </c>
      <c r="W39" s="69"/>
      <c r="X39" s="70">
        <f>MIN(X8:X36)</f>
        <v>3.6189</v>
      </c>
      <c r="Y39" s="69"/>
      <c r="Z39" s="70">
        <f>MIN(Z8:Z36)</f>
        <v>3.4834999999999998</v>
      </c>
      <c r="AA39" s="71"/>
    </row>
    <row r="40" spans="1:27" ht="15" thickBot="1" x14ac:dyDescent="0.35">
      <c r="A40" s="72" t="s">
        <v>29</v>
      </c>
      <c r="B40" s="73"/>
      <c r="C40" s="73"/>
      <c r="D40" s="74">
        <f>MAX(D8:D36)</f>
        <v>5.1466000000000003</v>
      </c>
      <c r="E40" s="73"/>
      <c r="F40" s="74">
        <f>MAX(F8:F36)</f>
        <v>5.1856</v>
      </c>
      <c r="G40" s="73"/>
      <c r="H40" s="74">
        <f>MAX(H8:H36)</f>
        <v>5.1641000000000004</v>
      </c>
      <c r="I40" s="73"/>
      <c r="J40" s="74">
        <f>MAX(J8:J36)</f>
        <v>5.1784999999999997</v>
      </c>
      <c r="K40" s="73"/>
      <c r="L40" s="74">
        <f>MAX(L8:L36)</f>
        <v>5.1931000000000003</v>
      </c>
      <c r="M40" s="73"/>
      <c r="N40" s="74">
        <f>MAX(N8:N36)</f>
        <v>4.9946000000000002</v>
      </c>
      <c r="O40" s="73"/>
      <c r="P40" s="74">
        <f>MAX(P8:P36)</f>
        <v>4.4667000000000003</v>
      </c>
      <c r="Q40" s="73"/>
      <c r="R40" s="74">
        <f>MAX(R8:R36)</f>
        <v>4.2034000000000002</v>
      </c>
      <c r="S40" s="73"/>
      <c r="T40" s="74">
        <f>MAX(T8:T36)</f>
        <v>4.0175000000000001</v>
      </c>
      <c r="U40" s="73"/>
      <c r="V40" s="74">
        <f>MAX(V8:V36)</f>
        <v>3.5539999999999998</v>
      </c>
      <c r="W40" s="73"/>
      <c r="X40" s="74">
        <f>MAX(X8:X36)</f>
        <v>3.7153</v>
      </c>
      <c r="Y40" s="73"/>
      <c r="Z40" s="74">
        <f>MAX(Z8:Z36)</f>
        <v>6.2731000000000003</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44817</v>
      </c>
      <c r="C8" s="60">
        <f>VLOOKUP($A8,'Return Data'!$B$7:$R$2292,4,0)</f>
        <v>1167.5661</v>
      </c>
      <c r="D8" s="60">
        <f>VLOOKUP($A8,'Return Data'!$B$7:$R$2292,5,0)</f>
        <v>4.9931999999999999</v>
      </c>
      <c r="E8" s="61">
        <f t="shared" ref="E8:E36" si="0">RANK(D8,D$8:D$36,0)</f>
        <v>13</v>
      </c>
      <c r="F8" s="60">
        <f>VLOOKUP($A8,'Return Data'!$B$7:$R$2292,6,0)</f>
        <v>5.0415000000000001</v>
      </c>
      <c r="G8" s="61">
        <f t="shared" ref="G8:G36" si="1">RANK(F8,F$8:F$36,0)</f>
        <v>12</v>
      </c>
      <c r="H8" s="60">
        <f>VLOOKUP($A8,'Return Data'!$B$7:$R$2292,7,0)</f>
        <v>5.0004</v>
      </c>
      <c r="I8" s="61">
        <f t="shared" ref="I8:I36" si="2">RANK(H8,H$8:H$36,0)</f>
        <v>15</v>
      </c>
      <c r="J8" s="60">
        <f>VLOOKUP($A8,'Return Data'!$B$7:$R$2292,8,0)</f>
        <v>5.0141999999999998</v>
      </c>
      <c r="K8" s="61">
        <f t="shared" ref="K8:K36" si="3">RANK(J8,J$8:J$36,0)</f>
        <v>22</v>
      </c>
      <c r="L8" s="60">
        <f>VLOOKUP($A8,'Return Data'!$B$7:$R$2292,9,0)</f>
        <v>5.0366</v>
      </c>
      <c r="M8" s="61">
        <f t="shared" ref="M8:M36" si="4">RANK(L8,L$8:L$36,0)</f>
        <v>21</v>
      </c>
      <c r="N8" s="60">
        <f>VLOOKUP($A8,'Return Data'!$B$7:$R$2292,10,0)</f>
        <v>4.8118999999999996</v>
      </c>
      <c r="O8" s="61">
        <f t="shared" ref="O8:O36" si="5">RANK(N8,N$8:N$36,0)</f>
        <v>19</v>
      </c>
      <c r="P8" s="60">
        <f>VLOOKUP($A8,'Return Data'!$B$7:$R$2292,11,0)</f>
        <v>4.2560000000000002</v>
      </c>
      <c r="Q8" s="61">
        <f t="shared" ref="Q8:Q36" si="6">RANK(P8,P$8:P$36,0)</f>
        <v>22</v>
      </c>
      <c r="R8" s="60">
        <f>VLOOKUP($A8,'Return Data'!$B$7:$R$2292,12,0)</f>
        <v>3.9708000000000001</v>
      </c>
      <c r="S8" s="61">
        <f t="shared" ref="S8:S36" si="7">RANK(R8,R$8:R$36,0)</f>
        <v>21</v>
      </c>
      <c r="T8" s="60">
        <f>VLOOKUP($A8,'Return Data'!$B$7:$R$2292,13,0)</f>
        <v>3.782</v>
      </c>
      <c r="U8" s="61">
        <f t="shared" ref="U8:U36" si="8">RANK(T8,T$8:T$36,0)</f>
        <v>22</v>
      </c>
      <c r="V8" s="60">
        <f>VLOOKUP($A8,'Return Data'!$B$7:$R$2292,17,0)</f>
        <v>3.3942000000000001</v>
      </c>
      <c r="W8" s="61">
        <f>RANK(V8,V$8:V$36,0)</f>
        <v>17</v>
      </c>
      <c r="X8" s="60">
        <f>VLOOKUP($A8,'Return Data'!$B$7:$R$2292,14,0)</f>
        <v>3.5434999999999999</v>
      </c>
      <c r="Y8" s="61">
        <f>RANK(X8,X$8:X$36,0)</f>
        <v>6</v>
      </c>
      <c r="Z8" s="60">
        <f>VLOOKUP($A8,'Return Data'!$B$7:$R$2292,16,0)</f>
        <v>4.0860000000000003</v>
      </c>
      <c r="AA8" s="62">
        <f t="shared" ref="AA8:AA36" si="9">RANK(Z8,Z$8:Z$36,0)</f>
        <v>5</v>
      </c>
    </row>
    <row r="9" spans="1:27" x14ac:dyDescent="0.3">
      <c r="A9" s="58" t="s">
        <v>1209</v>
      </c>
      <c r="B9" s="59">
        <f>VLOOKUP($A9,'Return Data'!$B$7:$R$2292,3,0)</f>
        <v>44817</v>
      </c>
      <c r="C9" s="60">
        <f>VLOOKUP($A9,'Return Data'!$B$7:$R$2292,4,0)</f>
        <v>1144.4951000000001</v>
      </c>
      <c r="D9" s="60">
        <f>VLOOKUP($A9,'Return Data'!$B$7:$R$2292,5,0)</f>
        <v>5.0523999999999996</v>
      </c>
      <c r="E9" s="61">
        <f t="shared" si="0"/>
        <v>2</v>
      </c>
      <c r="F9" s="60">
        <f>VLOOKUP($A9,'Return Data'!$B$7:$R$2292,6,0)</f>
        <v>5.0921000000000003</v>
      </c>
      <c r="G9" s="61">
        <f t="shared" si="1"/>
        <v>2</v>
      </c>
      <c r="H9" s="60">
        <f>VLOOKUP($A9,'Return Data'!$B$7:$R$2292,7,0)</f>
        <v>5.1017999999999999</v>
      </c>
      <c r="I9" s="61">
        <f t="shared" si="2"/>
        <v>1</v>
      </c>
      <c r="J9" s="60">
        <f>VLOOKUP($A9,'Return Data'!$B$7:$R$2292,8,0)</f>
        <v>5.1181999999999999</v>
      </c>
      <c r="K9" s="61">
        <f t="shared" si="3"/>
        <v>1</v>
      </c>
      <c r="L9" s="60">
        <f>VLOOKUP($A9,'Return Data'!$B$7:$R$2292,9,0)</f>
        <v>5.1329000000000002</v>
      </c>
      <c r="M9" s="61">
        <f t="shared" si="4"/>
        <v>1</v>
      </c>
      <c r="N9" s="60">
        <f>VLOOKUP($A9,'Return Data'!$B$7:$R$2292,10,0)</f>
        <v>4.9035000000000002</v>
      </c>
      <c r="O9" s="61">
        <f t="shared" si="5"/>
        <v>3</v>
      </c>
      <c r="P9" s="60">
        <f>VLOOKUP($A9,'Return Data'!$B$7:$R$2292,11,0)</f>
        <v>4.3426999999999998</v>
      </c>
      <c r="Q9" s="61">
        <f t="shared" si="6"/>
        <v>3</v>
      </c>
      <c r="R9" s="60">
        <f>VLOOKUP($A9,'Return Data'!$B$7:$R$2292,12,0)</f>
        <v>4.0533000000000001</v>
      </c>
      <c r="S9" s="61">
        <f t="shared" si="7"/>
        <v>2</v>
      </c>
      <c r="T9" s="60">
        <f>VLOOKUP($A9,'Return Data'!$B$7:$R$2292,13,0)</f>
        <v>3.8647</v>
      </c>
      <c r="U9" s="61">
        <f t="shared" si="8"/>
        <v>2</v>
      </c>
      <c r="V9" s="60">
        <f>VLOOKUP($A9,'Return Data'!$B$7:$R$2292,17,0)</f>
        <v>3.4649000000000001</v>
      </c>
      <c r="W9" s="61">
        <f>RANK(V9,V$8:V$36,0)</f>
        <v>3</v>
      </c>
      <c r="X9" s="60"/>
      <c r="Y9" s="61"/>
      <c r="Z9" s="60">
        <f>VLOOKUP($A9,'Return Data'!$B$7:$R$2292,16,0)</f>
        <v>3.9298000000000002</v>
      </c>
      <c r="AA9" s="62">
        <f t="shared" si="9"/>
        <v>12</v>
      </c>
    </row>
    <row r="10" spans="1:27" x14ac:dyDescent="0.3">
      <c r="A10" s="58" t="s">
        <v>1986</v>
      </c>
      <c r="B10" s="59">
        <f>VLOOKUP($A10,'Return Data'!$B$7:$R$2292,3,0)</f>
        <v>44817</v>
      </c>
      <c r="C10" s="60">
        <f>VLOOKUP($A10,'Return Data'!$B$7:$R$2292,4,0)</f>
        <v>1136.9232</v>
      </c>
      <c r="D10" s="60">
        <f>VLOOKUP($A10,'Return Data'!$B$7:$R$2292,5,0)</f>
        <v>5.0186000000000002</v>
      </c>
      <c r="E10" s="61">
        <f t="shared" si="0"/>
        <v>7</v>
      </c>
      <c r="F10" s="60">
        <f>VLOOKUP($A10,'Return Data'!$B$7:$R$2292,6,0)</f>
        <v>5.0585000000000004</v>
      </c>
      <c r="G10" s="61">
        <f t="shared" si="1"/>
        <v>6</v>
      </c>
      <c r="H10" s="60">
        <f>VLOOKUP($A10,'Return Data'!$B$7:$R$2292,7,0)</f>
        <v>5.0301</v>
      </c>
      <c r="I10" s="61">
        <f t="shared" si="2"/>
        <v>8</v>
      </c>
      <c r="J10" s="60">
        <f>VLOOKUP($A10,'Return Data'!$B$7:$R$2292,8,0)</f>
        <v>5.0441000000000003</v>
      </c>
      <c r="K10" s="61">
        <f t="shared" si="3"/>
        <v>10</v>
      </c>
      <c r="L10" s="60">
        <f>VLOOKUP($A10,'Return Data'!$B$7:$R$2292,9,0)</f>
        <v>5.1111000000000004</v>
      </c>
      <c r="M10" s="61">
        <f t="shared" si="4"/>
        <v>4</v>
      </c>
      <c r="N10" s="60">
        <f>VLOOKUP($A10,'Return Data'!$B$7:$R$2292,10,0)</f>
        <v>4.8888999999999996</v>
      </c>
      <c r="O10" s="61">
        <f t="shared" si="5"/>
        <v>4</v>
      </c>
      <c r="P10" s="60">
        <f>VLOOKUP($A10,'Return Data'!$B$7:$R$2292,11,0)</f>
        <v>4.3127000000000004</v>
      </c>
      <c r="Q10" s="61">
        <f t="shared" si="6"/>
        <v>6</v>
      </c>
      <c r="R10" s="60">
        <f>VLOOKUP($A10,'Return Data'!$B$7:$R$2292,12,0)</f>
        <v>4.0152999999999999</v>
      </c>
      <c r="S10" s="61">
        <f t="shared" si="7"/>
        <v>7</v>
      </c>
      <c r="T10" s="60">
        <f>VLOOKUP($A10,'Return Data'!$B$7:$R$2292,13,0)</f>
        <v>3.8243</v>
      </c>
      <c r="U10" s="61">
        <f t="shared" si="8"/>
        <v>8</v>
      </c>
      <c r="V10" s="60">
        <f>VLOOKUP($A10,'Return Data'!$B$7:$R$2292,17,0)</f>
        <v>3.4502000000000002</v>
      </c>
      <c r="W10" s="61">
        <f>RANK(V10,V$8:V$36,0)</f>
        <v>5</v>
      </c>
      <c r="X10" s="60"/>
      <c r="Y10" s="61"/>
      <c r="Z10" s="60">
        <f>VLOOKUP($A10,'Return Data'!$B$7:$R$2292,16,0)</f>
        <v>3.8538999999999999</v>
      </c>
      <c r="AA10" s="62">
        <f t="shared" si="9"/>
        <v>13</v>
      </c>
    </row>
    <row r="11" spans="1:27" x14ac:dyDescent="0.3">
      <c r="A11" s="58" t="s">
        <v>2036</v>
      </c>
      <c r="B11" s="59">
        <f>VLOOKUP($A11,'Return Data'!$B$7:$R$2292,3,0)</f>
        <v>44817</v>
      </c>
      <c r="C11" s="60">
        <f>VLOOKUP($A11,'Return Data'!$B$7:$R$2292,4,0)</f>
        <v>1096.1714999999999</v>
      </c>
      <c r="D11" s="60">
        <f>VLOOKUP($A11,'Return Data'!$B$7:$R$2292,5,0)</f>
        <v>5.0620000000000003</v>
      </c>
      <c r="E11" s="61">
        <f t="shared" si="0"/>
        <v>1</v>
      </c>
      <c r="F11" s="60">
        <f>VLOOKUP($A11,'Return Data'!$B$7:$R$2292,6,0)</f>
        <v>5.0967000000000002</v>
      </c>
      <c r="G11" s="61">
        <f t="shared" si="1"/>
        <v>1</v>
      </c>
      <c r="H11" s="60">
        <f>VLOOKUP($A11,'Return Data'!$B$7:$R$2292,7,0)</f>
        <v>5.09</v>
      </c>
      <c r="I11" s="61">
        <f t="shared" si="2"/>
        <v>2</v>
      </c>
      <c r="J11" s="60">
        <f>VLOOKUP($A11,'Return Data'!$B$7:$R$2292,8,0)</f>
        <v>5.1138000000000003</v>
      </c>
      <c r="K11" s="61">
        <f t="shared" si="3"/>
        <v>2</v>
      </c>
      <c r="L11" s="60">
        <f>VLOOKUP($A11,'Return Data'!$B$7:$R$2292,9,0)</f>
        <v>5.1318999999999999</v>
      </c>
      <c r="M11" s="61">
        <f t="shared" si="4"/>
        <v>2</v>
      </c>
      <c r="N11" s="60">
        <f>VLOOKUP($A11,'Return Data'!$B$7:$R$2292,10,0)</f>
        <v>4.9431000000000003</v>
      </c>
      <c r="O11" s="61">
        <f t="shared" si="5"/>
        <v>1</v>
      </c>
      <c r="P11" s="60">
        <f>VLOOKUP($A11,'Return Data'!$B$7:$R$2292,11,0)</f>
        <v>4.4130000000000003</v>
      </c>
      <c r="Q11" s="61">
        <f t="shared" si="6"/>
        <v>1</v>
      </c>
      <c r="R11" s="60">
        <f>VLOOKUP($A11,'Return Data'!$B$7:$R$2292,12,0)</f>
        <v>4.1454000000000004</v>
      </c>
      <c r="S11" s="61">
        <f t="shared" si="7"/>
        <v>1</v>
      </c>
      <c r="T11" s="60">
        <f>VLOOKUP($A11,'Return Data'!$B$7:$R$2292,13,0)</f>
        <v>3.9573999999999998</v>
      </c>
      <c r="U11" s="61">
        <f t="shared" si="8"/>
        <v>1</v>
      </c>
      <c r="V11" s="60"/>
      <c r="W11" s="61"/>
      <c r="X11" s="60"/>
      <c r="Y11" s="61"/>
      <c r="Z11" s="60">
        <f>VLOOKUP($A11,'Return Data'!$B$7:$R$2292,16,0)</f>
        <v>3.5516999999999999</v>
      </c>
      <c r="AA11" s="62">
        <f t="shared" si="9"/>
        <v>25</v>
      </c>
    </row>
    <row r="12" spans="1:27" x14ac:dyDescent="0.3">
      <c r="A12" s="58" t="s">
        <v>1213</v>
      </c>
      <c r="B12" s="59">
        <f>VLOOKUP($A12,'Return Data'!$B$7:$R$2292,3,0)</f>
        <v>44817</v>
      </c>
      <c r="C12" s="60">
        <f>VLOOKUP($A12,'Return Data'!$B$7:$R$2292,4,0)</f>
        <v>1121.9851000000001</v>
      </c>
      <c r="D12" s="60">
        <f>VLOOKUP($A12,'Return Data'!$B$7:$R$2292,5,0)</f>
        <v>5.0495999999999999</v>
      </c>
      <c r="E12" s="61">
        <f t="shared" si="0"/>
        <v>3</v>
      </c>
      <c r="F12" s="60">
        <f>VLOOKUP($A12,'Return Data'!$B$7:$R$2292,6,0)</f>
        <v>5.0835999999999997</v>
      </c>
      <c r="G12" s="61">
        <f t="shared" si="1"/>
        <v>4</v>
      </c>
      <c r="H12" s="60">
        <f>VLOOKUP($A12,'Return Data'!$B$7:$R$2292,7,0)</f>
        <v>5.0682</v>
      </c>
      <c r="I12" s="61">
        <f t="shared" si="2"/>
        <v>3</v>
      </c>
      <c r="J12" s="60">
        <f>VLOOKUP($A12,'Return Data'!$B$7:$R$2292,8,0)</f>
        <v>5.0853000000000002</v>
      </c>
      <c r="K12" s="61">
        <f t="shared" si="3"/>
        <v>3</v>
      </c>
      <c r="L12" s="60">
        <f>VLOOKUP($A12,'Return Data'!$B$7:$R$2292,9,0)</f>
        <v>5.1007999999999996</v>
      </c>
      <c r="M12" s="61">
        <f t="shared" si="4"/>
        <v>5</v>
      </c>
      <c r="N12" s="60">
        <f>VLOOKUP($A12,'Return Data'!$B$7:$R$2292,10,0)</f>
        <v>4.8863000000000003</v>
      </c>
      <c r="O12" s="61">
        <f t="shared" si="5"/>
        <v>5</v>
      </c>
      <c r="P12" s="60">
        <f>VLOOKUP($A12,'Return Data'!$B$7:$R$2292,11,0)</f>
        <v>4.3490000000000002</v>
      </c>
      <c r="Q12" s="61">
        <f t="shared" si="6"/>
        <v>2</v>
      </c>
      <c r="R12" s="60">
        <f>VLOOKUP($A12,'Return Data'!$B$7:$R$2292,12,0)</f>
        <v>4.0521000000000003</v>
      </c>
      <c r="S12" s="61">
        <f t="shared" si="7"/>
        <v>3</v>
      </c>
      <c r="T12" s="60">
        <f>VLOOKUP($A12,'Return Data'!$B$7:$R$2292,13,0)</f>
        <v>3.8637000000000001</v>
      </c>
      <c r="U12" s="61">
        <f t="shared" si="8"/>
        <v>3</v>
      </c>
      <c r="V12" s="60">
        <f>VLOOKUP($A12,'Return Data'!$B$7:$R$2292,17,0)</f>
        <v>3.4662999999999999</v>
      </c>
      <c r="W12" s="61">
        <f t="shared" ref="W12:W36" si="10">RANK(V12,V$8:V$36,0)</f>
        <v>2</v>
      </c>
      <c r="X12" s="60"/>
      <c r="Y12" s="61"/>
      <c r="Z12" s="60">
        <f>VLOOKUP($A12,'Return Data'!$B$7:$R$2292,16,0)</f>
        <v>3.7242000000000002</v>
      </c>
      <c r="AA12" s="62">
        <f t="shared" si="9"/>
        <v>19</v>
      </c>
    </row>
    <row r="13" spans="1:27" x14ac:dyDescent="0.3">
      <c r="A13" s="58" t="s">
        <v>1215</v>
      </c>
      <c r="B13" s="59">
        <f>VLOOKUP($A13,'Return Data'!$B$7:$R$2292,3,0)</f>
        <v>44817</v>
      </c>
      <c r="C13" s="60">
        <f>VLOOKUP($A13,'Return Data'!$B$7:$R$2292,4,0)</f>
        <v>1158.0005000000001</v>
      </c>
      <c r="D13" s="60">
        <f>VLOOKUP($A13,'Return Data'!$B$7:$R$2292,5,0)</f>
        <v>4.9903000000000004</v>
      </c>
      <c r="E13" s="61">
        <f t="shared" si="0"/>
        <v>14</v>
      </c>
      <c r="F13" s="60">
        <f>VLOOKUP($A13,'Return Data'!$B$7:$R$2292,6,0)</f>
        <v>5.0538999999999996</v>
      </c>
      <c r="G13" s="61">
        <f t="shared" si="1"/>
        <v>9</v>
      </c>
      <c r="H13" s="60">
        <f>VLOOKUP($A13,'Return Data'!$B$7:$R$2292,7,0)</f>
        <v>5.0323000000000002</v>
      </c>
      <c r="I13" s="61">
        <f t="shared" si="2"/>
        <v>7</v>
      </c>
      <c r="J13" s="60">
        <f>VLOOKUP($A13,'Return Data'!$B$7:$R$2292,8,0)</f>
        <v>5.0533999999999999</v>
      </c>
      <c r="K13" s="61">
        <f t="shared" si="3"/>
        <v>9</v>
      </c>
      <c r="L13" s="60">
        <f>VLOOKUP($A13,'Return Data'!$B$7:$R$2292,9,0)</f>
        <v>5.0925000000000002</v>
      </c>
      <c r="M13" s="61">
        <f t="shared" si="4"/>
        <v>7</v>
      </c>
      <c r="N13" s="60">
        <f>VLOOKUP($A13,'Return Data'!$B$7:$R$2292,10,0)</f>
        <v>4.8526999999999996</v>
      </c>
      <c r="O13" s="61">
        <f t="shared" si="5"/>
        <v>8</v>
      </c>
      <c r="P13" s="60">
        <f>VLOOKUP($A13,'Return Data'!$B$7:$R$2292,11,0)</f>
        <v>4.298</v>
      </c>
      <c r="Q13" s="61">
        <f t="shared" si="6"/>
        <v>8</v>
      </c>
      <c r="R13" s="60">
        <f>VLOOKUP($A13,'Return Data'!$B$7:$R$2292,12,0)</f>
        <v>4.0063000000000004</v>
      </c>
      <c r="S13" s="61">
        <f t="shared" si="7"/>
        <v>10</v>
      </c>
      <c r="T13" s="60">
        <f>VLOOKUP($A13,'Return Data'!$B$7:$R$2292,13,0)</f>
        <v>3.8214000000000001</v>
      </c>
      <c r="U13" s="61">
        <f t="shared" si="8"/>
        <v>10</v>
      </c>
      <c r="V13" s="60">
        <f>VLOOKUP($A13,'Return Data'!$B$7:$R$2292,17,0)</f>
        <v>3.4264000000000001</v>
      </c>
      <c r="W13" s="61">
        <f t="shared" si="10"/>
        <v>9</v>
      </c>
      <c r="X13" s="60">
        <f>VLOOKUP($A13,'Return Data'!$B$7:$R$2292,14,0)</f>
        <v>3.6315</v>
      </c>
      <c r="Y13" s="61">
        <f>RANK(X13,X$8:X$36,0)</f>
        <v>1</v>
      </c>
      <c r="Z13" s="60">
        <f>VLOOKUP($A13,'Return Data'!$B$7:$R$2292,16,0)</f>
        <v>4.0625</v>
      </c>
      <c r="AA13" s="62">
        <f t="shared" si="9"/>
        <v>6</v>
      </c>
    </row>
    <row r="14" spans="1:27" x14ac:dyDescent="0.3">
      <c r="A14" s="58" t="s">
        <v>1217</v>
      </c>
      <c r="B14" s="59">
        <f>VLOOKUP($A14,'Return Data'!$B$7:$R$2292,3,0)</f>
        <v>44817</v>
      </c>
      <c r="C14" s="60">
        <f>VLOOKUP($A14,'Return Data'!$B$7:$R$2292,4,0)</f>
        <v>1121.9994999999999</v>
      </c>
      <c r="D14" s="60">
        <f>VLOOKUP($A14,'Return Data'!$B$7:$R$2292,5,0)</f>
        <v>4.9324000000000003</v>
      </c>
      <c r="E14" s="61">
        <f t="shared" si="0"/>
        <v>25</v>
      </c>
      <c r="F14" s="60">
        <f>VLOOKUP($A14,'Return Data'!$B$7:$R$2292,6,0)</f>
        <v>4.9619</v>
      </c>
      <c r="G14" s="61">
        <f t="shared" si="1"/>
        <v>25</v>
      </c>
      <c r="H14" s="60">
        <f>VLOOKUP($A14,'Return Data'!$B$7:$R$2292,7,0)</f>
        <v>4.9583000000000004</v>
      </c>
      <c r="I14" s="61">
        <f t="shared" si="2"/>
        <v>24</v>
      </c>
      <c r="J14" s="60">
        <f>VLOOKUP($A14,'Return Data'!$B$7:$R$2292,8,0)</f>
        <v>4.9728000000000003</v>
      </c>
      <c r="K14" s="61">
        <f t="shared" si="3"/>
        <v>25</v>
      </c>
      <c r="L14" s="60">
        <f>VLOOKUP($A14,'Return Data'!$B$7:$R$2292,9,0)</f>
        <v>4.9880000000000004</v>
      </c>
      <c r="M14" s="61">
        <f t="shared" si="4"/>
        <v>26</v>
      </c>
      <c r="N14" s="60">
        <f>VLOOKUP($A14,'Return Data'!$B$7:$R$2292,10,0)</f>
        <v>4.79</v>
      </c>
      <c r="O14" s="61">
        <f t="shared" si="5"/>
        <v>25</v>
      </c>
      <c r="P14" s="60">
        <f>VLOOKUP($A14,'Return Data'!$B$7:$R$2292,11,0)</f>
        <v>4.2371999999999996</v>
      </c>
      <c r="Q14" s="61">
        <f t="shared" si="6"/>
        <v>24</v>
      </c>
      <c r="R14" s="60">
        <f>VLOOKUP($A14,'Return Data'!$B$7:$R$2292,12,0)</f>
        <v>3.9426000000000001</v>
      </c>
      <c r="S14" s="61">
        <f t="shared" si="7"/>
        <v>25</v>
      </c>
      <c r="T14" s="60">
        <f>VLOOKUP($A14,'Return Data'!$B$7:$R$2292,13,0)</f>
        <v>3.7705000000000002</v>
      </c>
      <c r="U14" s="61">
        <f t="shared" si="8"/>
        <v>24</v>
      </c>
      <c r="V14" s="60">
        <f>VLOOKUP($A14,'Return Data'!$B$7:$R$2292,17,0)</f>
        <v>3.4201999999999999</v>
      </c>
      <c r="W14" s="61">
        <f t="shared" si="10"/>
        <v>11</v>
      </c>
      <c r="X14" s="60"/>
      <c r="Y14" s="61"/>
      <c r="Z14" s="60">
        <f>VLOOKUP($A14,'Return Data'!$B$7:$R$2292,16,0)</f>
        <v>3.726</v>
      </c>
      <c r="AA14" s="62">
        <f t="shared" si="9"/>
        <v>17</v>
      </c>
    </row>
    <row r="15" spans="1:27" x14ac:dyDescent="0.3">
      <c r="A15" s="58" t="s">
        <v>1218</v>
      </c>
      <c r="B15" s="59">
        <f>VLOOKUP($A15,'Return Data'!$B$7:$R$2292,3,0)</f>
        <v>44817</v>
      </c>
      <c r="C15" s="60">
        <f>VLOOKUP($A15,'Return Data'!$B$7:$R$2292,4,0)</f>
        <v>1130.5172</v>
      </c>
      <c r="D15" s="60">
        <f>VLOOKUP($A15,'Return Data'!$B$7:$R$2292,5,0)</f>
        <v>4.9630000000000001</v>
      </c>
      <c r="E15" s="61">
        <f t="shared" si="0"/>
        <v>16</v>
      </c>
      <c r="F15" s="60">
        <f>VLOOKUP($A15,'Return Data'!$B$7:$R$2292,6,0)</f>
        <v>4.9901999999999997</v>
      </c>
      <c r="G15" s="61">
        <f t="shared" si="1"/>
        <v>22</v>
      </c>
      <c r="H15" s="60">
        <f>VLOOKUP($A15,'Return Data'!$B$7:$R$2292,7,0)</f>
        <v>4.9828000000000001</v>
      </c>
      <c r="I15" s="61">
        <f t="shared" si="2"/>
        <v>22</v>
      </c>
      <c r="J15" s="60">
        <f>VLOOKUP($A15,'Return Data'!$B$7:$R$2292,8,0)</f>
        <v>5.0206999999999997</v>
      </c>
      <c r="K15" s="61">
        <f t="shared" si="3"/>
        <v>20</v>
      </c>
      <c r="L15" s="60">
        <f>VLOOKUP($A15,'Return Data'!$B$7:$R$2292,9,0)</f>
        <v>5.04</v>
      </c>
      <c r="M15" s="61">
        <f t="shared" si="4"/>
        <v>19</v>
      </c>
      <c r="N15" s="60">
        <f>VLOOKUP($A15,'Return Data'!$B$7:$R$2292,10,0)</f>
        <v>4.8266</v>
      </c>
      <c r="O15" s="61">
        <f t="shared" si="5"/>
        <v>14</v>
      </c>
      <c r="P15" s="60">
        <f>VLOOKUP($A15,'Return Data'!$B$7:$R$2292,11,0)</f>
        <v>4.2698</v>
      </c>
      <c r="Q15" s="61">
        <f t="shared" si="6"/>
        <v>15</v>
      </c>
      <c r="R15" s="60">
        <f>VLOOKUP($A15,'Return Data'!$B$7:$R$2292,12,0)</f>
        <v>3.9756</v>
      </c>
      <c r="S15" s="61">
        <f t="shared" si="7"/>
        <v>18</v>
      </c>
      <c r="T15" s="60">
        <f>VLOOKUP($A15,'Return Data'!$B$7:$R$2292,13,0)</f>
        <v>3.7919999999999998</v>
      </c>
      <c r="U15" s="61">
        <f t="shared" si="8"/>
        <v>14</v>
      </c>
      <c r="V15" s="60">
        <f>VLOOKUP($A15,'Return Data'!$B$7:$R$2292,17,0)</f>
        <v>3.3955000000000002</v>
      </c>
      <c r="W15" s="61">
        <f t="shared" si="10"/>
        <v>16</v>
      </c>
      <c r="X15" s="60"/>
      <c r="Y15" s="61"/>
      <c r="Z15" s="60">
        <f>VLOOKUP($A15,'Return Data'!$B$7:$R$2292,16,0)</f>
        <v>3.7259000000000002</v>
      </c>
      <c r="AA15" s="62">
        <f t="shared" si="9"/>
        <v>18</v>
      </c>
    </row>
    <row r="16" spans="1:27" x14ac:dyDescent="0.3">
      <c r="A16" s="58" t="s">
        <v>1220</v>
      </c>
      <c r="B16" s="59">
        <f>VLOOKUP($A16,'Return Data'!$B$7:$R$2292,3,0)</f>
        <v>44817</v>
      </c>
      <c r="C16" s="60">
        <f>VLOOKUP($A16,'Return Data'!$B$7:$R$2292,4,0)</f>
        <v>3197.6507000000001</v>
      </c>
      <c r="D16" s="60">
        <f>VLOOKUP($A16,'Return Data'!$B$7:$R$2292,5,0)</f>
        <v>4.9329000000000001</v>
      </c>
      <c r="E16" s="61">
        <f t="shared" si="0"/>
        <v>24</v>
      </c>
      <c r="F16" s="60">
        <f>VLOOKUP($A16,'Return Data'!$B$7:$R$2292,6,0)</f>
        <v>4.9560000000000004</v>
      </c>
      <c r="G16" s="61">
        <f t="shared" si="1"/>
        <v>26</v>
      </c>
      <c r="H16" s="60">
        <f>VLOOKUP($A16,'Return Data'!$B$7:$R$2292,7,0)</f>
        <v>4.9279000000000002</v>
      </c>
      <c r="I16" s="61">
        <f t="shared" si="2"/>
        <v>26</v>
      </c>
      <c r="J16" s="60">
        <f>VLOOKUP($A16,'Return Data'!$B$7:$R$2292,8,0)</f>
        <v>4.9623999999999997</v>
      </c>
      <c r="K16" s="61">
        <f t="shared" si="3"/>
        <v>26</v>
      </c>
      <c r="L16" s="60">
        <f>VLOOKUP($A16,'Return Data'!$B$7:$R$2292,9,0)</f>
        <v>5.0060000000000002</v>
      </c>
      <c r="M16" s="61">
        <f t="shared" si="4"/>
        <v>24</v>
      </c>
      <c r="N16" s="60">
        <f>VLOOKUP($A16,'Return Data'!$B$7:$R$2292,10,0)</f>
        <v>4.7836999999999996</v>
      </c>
      <c r="O16" s="61">
        <f t="shared" si="5"/>
        <v>26</v>
      </c>
      <c r="P16" s="60">
        <f>VLOOKUP($A16,'Return Data'!$B$7:$R$2292,11,0)</f>
        <v>4.2222</v>
      </c>
      <c r="Q16" s="61">
        <f t="shared" si="6"/>
        <v>26</v>
      </c>
      <c r="R16" s="60">
        <f>VLOOKUP($A16,'Return Data'!$B$7:$R$2292,12,0)</f>
        <v>3.9304000000000001</v>
      </c>
      <c r="S16" s="61">
        <f t="shared" si="7"/>
        <v>26</v>
      </c>
      <c r="T16" s="60">
        <f>VLOOKUP($A16,'Return Data'!$B$7:$R$2292,13,0)</f>
        <v>3.7507000000000001</v>
      </c>
      <c r="U16" s="61">
        <f t="shared" si="8"/>
        <v>26</v>
      </c>
      <c r="V16" s="60">
        <f>VLOOKUP($A16,'Return Data'!$B$7:$R$2292,17,0)</f>
        <v>3.3631000000000002</v>
      </c>
      <c r="W16" s="61">
        <f t="shared" si="10"/>
        <v>24</v>
      </c>
      <c r="X16" s="60">
        <f>VLOOKUP($A16,'Return Data'!$B$7:$R$2292,14,0)</f>
        <v>3.5148000000000001</v>
      </c>
      <c r="Y16" s="61">
        <f>RANK(X16,X$8:X$36,0)</f>
        <v>9</v>
      </c>
      <c r="Z16" s="60">
        <f>VLOOKUP($A16,'Return Data'!$B$7:$R$2292,16,0)</f>
        <v>5.8010999999999999</v>
      </c>
      <c r="AA16" s="62">
        <f t="shared" si="9"/>
        <v>4</v>
      </c>
    </row>
    <row r="17" spans="1:27" x14ac:dyDescent="0.3">
      <c r="A17" s="58" t="s">
        <v>1223</v>
      </c>
      <c r="B17" s="59">
        <f>VLOOKUP($A17,'Return Data'!$B$7:$R$2292,3,0)</f>
        <v>44817</v>
      </c>
      <c r="C17" s="60">
        <f>VLOOKUP($A17,'Return Data'!$B$7:$R$2292,4,0)</f>
        <v>1129.1498999999999</v>
      </c>
      <c r="D17" s="60">
        <f>VLOOKUP($A17,'Return Data'!$B$7:$R$2292,5,0)</f>
        <v>4.9528999999999996</v>
      </c>
      <c r="E17" s="61">
        <f t="shared" si="0"/>
        <v>19</v>
      </c>
      <c r="F17" s="60">
        <f>VLOOKUP($A17,'Return Data'!$B$7:$R$2292,6,0)</f>
        <v>5.0342000000000002</v>
      </c>
      <c r="G17" s="61">
        <f t="shared" si="1"/>
        <v>14</v>
      </c>
      <c r="H17" s="60">
        <f>VLOOKUP($A17,'Return Data'!$B$7:$R$2292,7,0)</f>
        <v>5.0124000000000004</v>
      </c>
      <c r="I17" s="61">
        <f t="shared" si="2"/>
        <v>13</v>
      </c>
      <c r="J17" s="60">
        <f>VLOOKUP($A17,'Return Data'!$B$7:$R$2292,8,0)</f>
        <v>5.0248999999999997</v>
      </c>
      <c r="K17" s="61">
        <f t="shared" si="3"/>
        <v>17</v>
      </c>
      <c r="L17" s="60">
        <f>VLOOKUP($A17,'Return Data'!$B$7:$R$2292,9,0)</f>
        <v>5.0385999999999997</v>
      </c>
      <c r="M17" s="61">
        <f t="shared" si="4"/>
        <v>20</v>
      </c>
      <c r="N17" s="60">
        <f>VLOOKUP($A17,'Return Data'!$B$7:$R$2292,10,0)</f>
        <v>4.7904</v>
      </c>
      <c r="O17" s="61">
        <f t="shared" si="5"/>
        <v>24</v>
      </c>
      <c r="P17" s="60">
        <f>VLOOKUP($A17,'Return Data'!$B$7:$R$2292,11,0)</f>
        <v>4.2369000000000003</v>
      </c>
      <c r="Q17" s="61">
        <f t="shared" si="6"/>
        <v>25</v>
      </c>
      <c r="R17" s="60">
        <f>VLOOKUP($A17,'Return Data'!$B$7:$R$2292,12,0)</f>
        <v>3.9662000000000002</v>
      </c>
      <c r="S17" s="61">
        <f t="shared" si="7"/>
        <v>24</v>
      </c>
      <c r="T17" s="60">
        <f>VLOOKUP($A17,'Return Data'!$B$7:$R$2292,13,0)</f>
        <v>3.7827999999999999</v>
      </c>
      <c r="U17" s="61">
        <f t="shared" si="8"/>
        <v>21</v>
      </c>
      <c r="V17" s="60">
        <f>VLOOKUP($A17,'Return Data'!$B$7:$R$2292,17,0)</f>
        <v>3.3971</v>
      </c>
      <c r="W17" s="61">
        <f t="shared" si="10"/>
        <v>15</v>
      </c>
      <c r="X17" s="60"/>
      <c r="Y17" s="61"/>
      <c r="Z17" s="60">
        <f>VLOOKUP($A17,'Return Data'!$B$7:$R$2292,16,0)</f>
        <v>3.7271000000000001</v>
      </c>
      <c r="AA17" s="62">
        <f t="shared" si="9"/>
        <v>16</v>
      </c>
    </row>
    <row r="18" spans="1:27" x14ac:dyDescent="0.3">
      <c r="A18" s="58" t="s">
        <v>1224</v>
      </c>
      <c r="B18" s="59">
        <f>VLOOKUP($A18,'Return Data'!$B$7:$R$2292,3,0)</f>
        <v>44817</v>
      </c>
      <c r="C18" s="60">
        <f>VLOOKUP($A18,'Return Data'!$B$7:$R$2292,4,0)</f>
        <v>1164.9090000000001</v>
      </c>
      <c r="D18" s="60">
        <f>VLOOKUP($A18,'Return Data'!$B$7:$R$2292,5,0)</f>
        <v>4.9607000000000001</v>
      </c>
      <c r="E18" s="61">
        <f t="shared" si="0"/>
        <v>17</v>
      </c>
      <c r="F18" s="60">
        <f>VLOOKUP($A18,'Return Data'!$B$7:$R$2292,6,0)</f>
        <v>5.0145</v>
      </c>
      <c r="G18" s="61">
        <f t="shared" si="1"/>
        <v>17</v>
      </c>
      <c r="H18" s="60">
        <f>VLOOKUP($A18,'Return Data'!$B$7:$R$2292,7,0)</f>
        <v>5.0027999999999997</v>
      </c>
      <c r="I18" s="61">
        <f t="shared" si="2"/>
        <v>14</v>
      </c>
      <c r="J18" s="60">
        <f>VLOOKUP($A18,'Return Data'!$B$7:$R$2292,8,0)</f>
        <v>5.0364000000000004</v>
      </c>
      <c r="K18" s="61">
        <f t="shared" si="3"/>
        <v>14</v>
      </c>
      <c r="L18" s="60">
        <f>VLOOKUP($A18,'Return Data'!$B$7:$R$2292,9,0)</f>
        <v>5.0472999999999999</v>
      </c>
      <c r="M18" s="61">
        <f t="shared" si="4"/>
        <v>17</v>
      </c>
      <c r="N18" s="60">
        <f>VLOOKUP($A18,'Return Data'!$B$7:$R$2292,10,0)</f>
        <v>4.8144999999999998</v>
      </c>
      <c r="O18" s="61">
        <f t="shared" si="5"/>
        <v>18</v>
      </c>
      <c r="P18" s="60">
        <f>VLOOKUP($A18,'Return Data'!$B$7:$R$2292,11,0)</f>
        <v>4.2659000000000002</v>
      </c>
      <c r="Q18" s="61">
        <f t="shared" si="6"/>
        <v>18</v>
      </c>
      <c r="R18" s="60">
        <f>VLOOKUP($A18,'Return Data'!$B$7:$R$2292,12,0)</f>
        <v>3.9723000000000002</v>
      </c>
      <c r="S18" s="61">
        <f t="shared" si="7"/>
        <v>20</v>
      </c>
      <c r="T18" s="60">
        <f>VLOOKUP($A18,'Return Data'!$B$7:$R$2292,13,0)</f>
        <v>3.7833999999999999</v>
      </c>
      <c r="U18" s="61">
        <f t="shared" si="8"/>
        <v>20</v>
      </c>
      <c r="V18" s="60">
        <f>VLOOKUP($A18,'Return Data'!$B$7:$R$2292,17,0)</f>
        <v>3.3862999999999999</v>
      </c>
      <c r="W18" s="61">
        <f t="shared" si="10"/>
        <v>20</v>
      </c>
      <c r="X18" s="60">
        <f>VLOOKUP($A18,'Return Data'!$B$7:$R$2292,14,0)</f>
        <v>3.5348999999999999</v>
      </c>
      <c r="Y18" s="61">
        <f>RANK(X18,X$8:X$36,0)</f>
        <v>7</v>
      </c>
      <c r="Z18" s="60">
        <f>VLOOKUP($A18,'Return Data'!$B$7:$R$2292,16,0)</f>
        <v>4.0616000000000003</v>
      </c>
      <c r="AA18" s="62">
        <f t="shared" si="9"/>
        <v>7</v>
      </c>
    </row>
    <row r="19" spans="1:27" x14ac:dyDescent="0.3">
      <c r="A19" s="58" t="s">
        <v>1227</v>
      </c>
      <c r="B19" s="59">
        <f>VLOOKUP($A19,'Return Data'!$B$7:$R$2292,3,0)</f>
        <v>44817</v>
      </c>
      <c r="C19" s="60">
        <f>VLOOKUP($A19,'Return Data'!$B$7:$R$2292,4,0)</f>
        <v>1151.972</v>
      </c>
      <c r="D19" s="60">
        <f>VLOOKUP($A19,'Return Data'!$B$7:$R$2292,5,0)</f>
        <v>5.0068999999999999</v>
      </c>
      <c r="E19" s="61">
        <f t="shared" si="0"/>
        <v>9</v>
      </c>
      <c r="F19" s="60">
        <f>VLOOKUP($A19,'Return Data'!$B$7:$R$2292,6,0)</f>
        <v>5.0125000000000002</v>
      </c>
      <c r="G19" s="61">
        <f t="shared" si="1"/>
        <v>18</v>
      </c>
      <c r="H19" s="60">
        <f>VLOOKUP($A19,'Return Data'!$B$7:$R$2292,7,0)</f>
        <v>5.0141999999999998</v>
      </c>
      <c r="I19" s="61">
        <f t="shared" si="2"/>
        <v>12</v>
      </c>
      <c r="J19" s="60">
        <f>VLOOKUP($A19,'Return Data'!$B$7:$R$2292,8,0)</f>
        <v>5.0358000000000001</v>
      </c>
      <c r="K19" s="61">
        <f t="shared" si="3"/>
        <v>15</v>
      </c>
      <c r="L19" s="60">
        <f>VLOOKUP($A19,'Return Data'!$B$7:$R$2292,9,0)</f>
        <v>5.0484999999999998</v>
      </c>
      <c r="M19" s="61">
        <f t="shared" si="4"/>
        <v>16</v>
      </c>
      <c r="N19" s="60">
        <f>VLOOKUP($A19,'Return Data'!$B$7:$R$2292,10,0)</f>
        <v>4.8178000000000001</v>
      </c>
      <c r="O19" s="61">
        <f t="shared" si="5"/>
        <v>16</v>
      </c>
      <c r="P19" s="60">
        <f>VLOOKUP($A19,'Return Data'!$B$7:$R$2292,11,0)</f>
        <v>4.2610999999999999</v>
      </c>
      <c r="Q19" s="61">
        <f t="shared" si="6"/>
        <v>21</v>
      </c>
      <c r="R19" s="60">
        <f>VLOOKUP($A19,'Return Data'!$B$7:$R$2292,12,0)</f>
        <v>3.9769000000000001</v>
      </c>
      <c r="S19" s="61">
        <f t="shared" si="7"/>
        <v>16</v>
      </c>
      <c r="T19" s="60">
        <f>VLOOKUP($A19,'Return Data'!$B$7:$R$2292,13,0)</f>
        <v>3.7847</v>
      </c>
      <c r="U19" s="61">
        <f t="shared" si="8"/>
        <v>18</v>
      </c>
      <c r="V19" s="60">
        <f>VLOOKUP($A19,'Return Data'!$B$7:$R$2292,17,0)</f>
        <v>3.3801999999999999</v>
      </c>
      <c r="W19" s="61">
        <f t="shared" si="10"/>
        <v>23</v>
      </c>
      <c r="X19" s="60">
        <f>VLOOKUP($A19,'Return Data'!$B$7:$R$2292,14,0)</f>
        <v>3.5236000000000001</v>
      </c>
      <c r="Y19" s="61">
        <f>RANK(X19,X$8:X$36,0)</f>
        <v>8</v>
      </c>
      <c r="Z19" s="60">
        <f>VLOOKUP($A19,'Return Data'!$B$7:$R$2292,16,0)</f>
        <v>3.9468000000000001</v>
      </c>
      <c r="AA19" s="62">
        <f t="shared" si="9"/>
        <v>11</v>
      </c>
    </row>
    <row r="20" spans="1:27" x14ac:dyDescent="0.3">
      <c r="A20" s="58" t="s">
        <v>1229</v>
      </c>
      <c r="B20" s="59">
        <f>VLOOKUP($A20,'Return Data'!$B$7:$R$2292,3,0)</f>
        <v>44817</v>
      </c>
      <c r="C20" s="60">
        <f>VLOOKUP($A20,'Return Data'!$B$7:$R$2292,4,0)</f>
        <v>1119.5606</v>
      </c>
      <c r="D20" s="60">
        <f>VLOOKUP($A20,'Return Data'!$B$7:$R$2292,5,0)</f>
        <v>4.7996999999999996</v>
      </c>
      <c r="E20" s="61">
        <f t="shared" si="0"/>
        <v>28</v>
      </c>
      <c r="F20" s="60">
        <f>VLOOKUP($A20,'Return Data'!$B$7:$R$2292,6,0)</f>
        <v>4.8368000000000002</v>
      </c>
      <c r="G20" s="61">
        <f t="shared" si="1"/>
        <v>28</v>
      </c>
      <c r="H20" s="60">
        <f>VLOOKUP($A20,'Return Data'!$B$7:$R$2292,7,0)</f>
        <v>4.8281999999999998</v>
      </c>
      <c r="I20" s="61">
        <f t="shared" si="2"/>
        <v>28</v>
      </c>
      <c r="J20" s="60">
        <f>VLOOKUP($A20,'Return Data'!$B$7:$R$2292,8,0)</f>
        <v>4.8448000000000002</v>
      </c>
      <c r="K20" s="61">
        <f t="shared" si="3"/>
        <v>27</v>
      </c>
      <c r="L20" s="60">
        <f>VLOOKUP($A20,'Return Data'!$B$7:$R$2292,9,0)</f>
        <v>4.8848000000000003</v>
      </c>
      <c r="M20" s="61">
        <f t="shared" si="4"/>
        <v>27</v>
      </c>
      <c r="N20" s="60">
        <f>VLOOKUP($A20,'Return Data'!$B$7:$R$2292,10,0)</f>
        <v>4.7398999999999996</v>
      </c>
      <c r="O20" s="61">
        <f t="shared" si="5"/>
        <v>27</v>
      </c>
      <c r="P20" s="60">
        <f>VLOOKUP($A20,'Return Data'!$B$7:$R$2292,11,0)</f>
        <v>4.1496000000000004</v>
      </c>
      <c r="Q20" s="61">
        <f t="shared" si="6"/>
        <v>28</v>
      </c>
      <c r="R20" s="60">
        <f>VLOOKUP($A20,'Return Data'!$B$7:$R$2292,12,0)</f>
        <v>3.8675999999999999</v>
      </c>
      <c r="S20" s="61">
        <f t="shared" si="7"/>
        <v>28</v>
      </c>
      <c r="T20" s="60">
        <f>VLOOKUP($A20,'Return Data'!$B$7:$R$2292,13,0)</f>
        <v>3.6858</v>
      </c>
      <c r="U20" s="61">
        <f t="shared" si="8"/>
        <v>28</v>
      </c>
      <c r="V20" s="60">
        <f>VLOOKUP($A20,'Return Data'!$B$7:$R$2292,17,0)</f>
        <v>3.3104</v>
      </c>
      <c r="W20" s="61">
        <f t="shared" si="10"/>
        <v>27</v>
      </c>
      <c r="X20" s="60"/>
      <c r="Y20" s="61"/>
      <c r="Z20" s="60">
        <f>VLOOKUP($A20,'Return Data'!$B$7:$R$2292,16,0)</f>
        <v>3.6080000000000001</v>
      </c>
      <c r="AA20" s="62">
        <f t="shared" si="9"/>
        <v>23</v>
      </c>
    </row>
    <row r="21" spans="1:27" x14ac:dyDescent="0.3">
      <c r="A21" s="58" t="s">
        <v>1231</v>
      </c>
      <c r="B21" s="59">
        <f>VLOOKUP($A21,'Return Data'!$B$7:$R$2292,3,0)</f>
        <v>44817</v>
      </c>
      <c r="C21" s="60">
        <f>VLOOKUP($A21,'Return Data'!$B$7:$R$2292,4,0)</f>
        <v>1094.4231</v>
      </c>
      <c r="D21" s="60">
        <f>VLOOKUP($A21,'Return Data'!$B$7:$R$2292,5,0)</f>
        <v>4.9965999999999999</v>
      </c>
      <c r="E21" s="61">
        <f t="shared" si="0"/>
        <v>11</v>
      </c>
      <c r="F21" s="60">
        <f>VLOOKUP($A21,'Return Data'!$B$7:$R$2292,6,0)</f>
        <v>5.0247000000000002</v>
      </c>
      <c r="G21" s="61">
        <f t="shared" si="1"/>
        <v>16</v>
      </c>
      <c r="H21" s="60">
        <f>VLOOKUP($A21,'Return Data'!$B$7:$R$2292,7,0)</f>
        <v>5.0194000000000001</v>
      </c>
      <c r="I21" s="61">
        <f t="shared" si="2"/>
        <v>11</v>
      </c>
      <c r="J21" s="60">
        <f>VLOOKUP($A21,'Return Data'!$B$7:$R$2292,8,0)</f>
        <v>5.0430999999999999</v>
      </c>
      <c r="K21" s="61">
        <f t="shared" si="3"/>
        <v>11</v>
      </c>
      <c r="L21" s="60">
        <f>VLOOKUP($A21,'Return Data'!$B$7:$R$2292,9,0)</f>
        <v>5.0728999999999997</v>
      </c>
      <c r="M21" s="61">
        <f t="shared" si="4"/>
        <v>10</v>
      </c>
      <c r="N21" s="60">
        <f>VLOOKUP($A21,'Return Data'!$B$7:$R$2292,10,0)</f>
        <v>4.8593999999999999</v>
      </c>
      <c r="O21" s="61">
        <f t="shared" si="5"/>
        <v>7</v>
      </c>
      <c r="P21" s="60">
        <f>VLOOKUP($A21,'Return Data'!$B$7:$R$2292,11,0)</f>
        <v>4.2937000000000003</v>
      </c>
      <c r="Q21" s="61">
        <f t="shared" si="6"/>
        <v>9</v>
      </c>
      <c r="R21" s="60">
        <f>VLOOKUP($A21,'Return Data'!$B$7:$R$2292,12,0)</f>
        <v>4.0072000000000001</v>
      </c>
      <c r="S21" s="61">
        <f t="shared" si="7"/>
        <v>9</v>
      </c>
      <c r="T21" s="60">
        <f>VLOOKUP($A21,'Return Data'!$B$7:$R$2292,13,0)</f>
        <v>3.8216000000000001</v>
      </c>
      <c r="U21" s="61">
        <f t="shared" si="8"/>
        <v>9</v>
      </c>
      <c r="V21" s="60">
        <f>VLOOKUP($A21,'Return Data'!$B$7:$R$2292,17,0)</f>
        <v>3.4222000000000001</v>
      </c>
      <c r="W21" s="61">
        <f t="shared" si="10"/>
        <v>10</v>
      </c>
      <c r="X21" s="60"/>
      <c r="Y21" s="61"/>
      <c r="Z21" s="60">
        <f>VLOOKUP($A21,'Return Data'!$B$7:$R$2292,16,0)</f>
        <v>3.4211999999999998</v>
      </c>
      <c r="AA21" s="62">
        <f t="shared" si="9"/>
        <v>29</v>
      </c>
    </row>
    <row r="22" spans="1:27" x14ac:dyDescent="0.3">
      <c r="A22" s="58" t="s">
        <v>1233</v>
      </c>
      <c r="B22" s="59">
        <f>VLOOKUP($A22,'Return Data'!$B$7:$R$2292,3,0)</f>
        <v>44817</v>
      </c>
      <c r="C22" s="60">
        <f>VLOOKUP($A22,'Return Data'!$B$7:$R$2292,4,0)</f>
        <v>1102.6524999999999</v>
      </c>
      <c r="D22" s="60">
        <f>VLOOKUP($A22,'Return Data'!$B$7:$R$2292,5,0)</f>
        <v>4.8301999999999996</v>
      </c>
      <c r="E22" s="61">
        <f t="shared" si="0"/>
        <v>27</v>
      </c>
      <c r="F22" s="60">
        <f>VLOOKUP($A22,'Return Data'!$B$7:$R$2292,6,0)</f>
        <v>4.8480999999999996</v>
      </c>
      <c r="G22" s="61">
        <f t="shared" si="1"/>
        <v>27</v>
      </c>
      <c r="H22" s="60">
        <f>VLOOKUP($A22,'Return Data'!$B$7:$R$2292,7,0)</f>
        <v>4.8127000000000004</v>
      </c>
      <c r="I22" s="61">
        <f t="shared" si="2"/>
        <v>29</v>
      </c>
      <c r="J22" s="60">
        <f>VLOOKUP($A22,'Return Data'!$B$7:$R$2292,8,0)</f>
        <v>4.7390999999999996</v>
      </c>
      <c r="K22" s="61">
        <f t="shared" si="3"/>
        <v>28</v>
      </c>
      <c r="L22" s="60">
        <f>VLOOKUP($A22,'Return Data'!$B$7:$R$2292,9,0)</f>
        <v>4.8441000000000001</v>
      </c>
      <c r="M22" s="61">
        <f t="shared" si="4"/>
        <v>28</v>
      </c>
      <c r="N22" s="60">
        <f>VLOOKUP($A22,'Return Data'!$B$7:$R$2292,10,0)</f>
        <v>4.6669</v>
      </c>
      <c r="O22" s="61">
        <f t="shared" si="5"/>
        <v>28</v>
      </c>
      <c r="P22" s="60">
        <f>VLOOKUP($A22,'Return Data'!$B$7:$R$2292,11,0)</f>
        <v>4.1562999999999999</v>
      </c>
      <c r="Q22" s="61">
        <f t="shared" si="6"/>
        <v>27</v>
      </c>
      <c r="R22" s="60">
        <f>VLOOKUP($A22,'Return Data'!$B$7:$R$2292,12,0)</f>
        <v>3.8841000000000001</v>
      </c>
      <c r="S22" s="61">
        <f t="shared" si="7"/>
        <v>27</v>
      </c>
      <c r="T22" s="60">
        <f>VLOOKUP($A22,'Return Data'!$B$7:$R$2292,13,0)</f>
        <v>3.7027000000000001</v>
      </c>
      <c r="U22" s="61">
        <f t="shared" si="8"/>
        <v>27</v>
      </c>
      <c r="V22" s="60">
        <f>VLOOKUP($A22,'Return Data'!$B$7:$R$2292,17,0)</f>
        <v>3.3191000000000002</v>
      </c>
      <c r="W22" s="61">
        <f t="shared" si="10"/>
        <v>26</v>
      </c>
      <c r="X22" s="60"/>
      <c r="Y22" s="61"/>
      <c r="Z22" s="60">
        <f>VLOOKUP($A22,'Return Data'!$B$7:$R$2292,16,0)</f>
        <v>3.4386000000000001</v>
      </c>
      <c r="AA22" s="62">
        <f t="shared" si="9"/>
        <v>28</v>
      </c>
    </row>
    <row r="23" spans="1:27" x14ac:dyDescent="0.3">
      <c r="A23" s="58" t="s">
        <v>1235</v>
      </c>
      <c r="B23" s="59">
        <f>VLOOKUP($A23,'Return Data'!$B$7:$R$2292,3,0)</f>
        <v>44817</v>
      </c>
      <c r="C23" s="60">
        <f>VLOOKUP($A23,'Return Data'!$B$7:$R$2292,4,0)</f>
        <v>1100.1882000000001</v>
      </c>
      <c r="D23" s="60">
        <f>VLOOKUP($A23,'Return Data'!$B$7:$R$2292,5,0)</f>
        <v>4.9471999999999996</v>
      </c>
      <c r="E23" s="61">
        <f t="shared" si="0"/>
        <v>21</v>
      </c>
      <c r="F23" s="60">
        <f>VLOOKUP($A23,'Return Data'!$B$7:$R$2292,6,0)</f>
        <v>4.9862000000000002</v>
      </c>
      <c r="G23" s="61">
        <f t="shared" si="1"/>
        <v>23</v>
      </c>
      <c r="H23" s="60">
        <f>VLOOKUP($A23,'Return Data'!$B$7:$R$2292,7,0)</f>
        <v>4.9793000000000003</v>
      </c>
      <c r="I23" s="61">
        <f t="shared" si="2"/>
        <v>23</v>
      </c>
      <c r="J23" s="60">
        <f>VLOOKUP($A23,'Return Data'!$B$7:$R$2292,8,0)</f>
        <v>5.0232999999999999</v>
      </c>
      <c r="K23" s="61">
        <f t="shared" si="3"/>
        <v>19</v>
      </c>
      <c r="L23" s="60">
        <f>VLOOKUP($A23,'Return Data'!$B$7:$R$2292,9,0)</f>
        <v>5.0566000000000004</v>
      </c>
      <c r="M23" s="61">
        <f t="shared" si="4"/>
        <v>12</v>
      </c>
      <c r="N23" s="60">
        <f>VLOOKUP($A23,'Return Data'!$B$7:$R$2292,10,0)</f>
        <v>4.8342999999999998</v>
      </c>
      <c r="O23" s="61">
        <f t="shared" si="5"/>
        <v>12</v>
      </c>
      <c r="P23" s="60">
        <f>VLOOKUP($A23,'Return Data'!$B$7:$R$2292,11,0)</f>
        <v>4.2728000000000002</v>
      </c>
      <c r="Q23" s="61">
        <f t="shared" si="6"/>
        <v>13</v>
      </c>
      <c r="R23" s="60">
        <f>VLOOKUP($A23,'Return Data'!$B$7:$R$2292,12,0)</f>
        <v>3.9906000000000001</v>
      </c>
      <c r="S23" s="61">
        <f t="shared" si="7"/>
        <v>12</v>
      </c>
      <c r="T23" s="60">
        <f>VLOOKUP($A23,'Return Data'!$B$7:$R$2292,13,0)</f>
        <v>3.8163999999999998</v>
      </c>
      <c r="U23" s="61">
        <f t="shared" si="8"/>
        <v>12</v>
      </c>
      <c r="V23" s="60">
        <f>VLOOKUP($A23,'Return Data'!$B$7:$R$2292,17,0)</f>
        <v>3.4390000000000001</v>
      </c>
      <c r="W23" s="61">
        <f t="shared" si="10"/>
        <v>6</v>
      </c>
      <c r="X23" s="60"/>
      <c r="Y23" s="61"/>
      <c r="Z23" s="60">
        <f>VLOOKUP($A23,'Return Data'!$B$7:$R$2292,16,0)</f>
        <v>3.4931999999999999</v>
      </c>
      <c r="AA23" s="62">
        <f t="shared" si="9"/>
        <v>27</v>
      </c>
    </row>
    <row r="24" spans="1:27" x14ac:dyDescent="0.3">
      <c r="A24" s="58" t="s">
        <v>1237</v>
      </c>
      <c r="B24" s="59">
        <f>VLOOKUP($A24,'Return Data'!$B$7:$R$2292,3,0)</f>
        <v>44817</v>
      </c>
      <c r="C24" s="60">
        <f>VLOOKUP($A24,'Return Data'!$B$7:$R$2292,4,0)</f>
        <v>1153.2754</v>
      </c>
      <c r="D24" s="60">
        <f>VLOOKUP($A24,'Return Data'!$B$7:$R$2292,5,0)</f>
        <v>4.9474</v>
      </c>
      <c r="E24" s="61">
        <f t="shared" si="0"/>
        <v>20</v>
      </c>
      <c r="F24" s="60">
        <f>VLOOKUP($A24,'Return Data'!$B$7:$R$2292,6,0)</f>
        <v>4.9984999999999999</v>
      </c>
      <c r="G24" s="61">
        <f t="shared" si="1"/>
        <v>19</v>
      </c>
      <c r="H24" s="60">
        <f>VLOOKUP($A24,'Return Data'!$B$7:$R$2292,7,0)</f>
        <v>4.9922000000000004</v>
      </c>
      <c r="I24" s="61">
        <f t="shared" si="2"/>
        <v>18</v>
      </c>
      <c r="J24" s="60">
        <f>VLOOKUP($A24,'Return Data'!$B$7:$R$2292,8,0)</f>
        <v>5.024</v>
      </c>
      <c r="K24" s="61">
        <f t="shared" si="3"/>
        <v>18</v>
      </c>
      <c r="L24" s="60">
        <f>VLOOKUP($A24,'Return Data'!$B$7:$R$2292,9,0)</f>
        <v>5.05</v>
      </c>
      <c r="M24" s="61">
        <f t="shared" si="4"/>
        <v>14</v>
      </c>
      <c r="N24" s="60">
        <f>VLOOKUP($A24,'Return Data'!$B$7:$R$2292,10,0)</f>
        <v>4.8102</v>
      </c>
      <c r="O24" s="61">
        <f t="shared" si="5"/>
        <v>20</v>
      </c>
      <c r="P24" s="60">
        <f>VLOOKUP($A24,'Return Data'!$B$7:$R$2292,11,0)</f>
        <v>4.2611999999999997</v>
      </c>
      <c r="Q24" s="61">
        <f t="shared" si="6"/>
        <v>20</v>
      </c>
      <c r="R24" s="60">
        <f>VLOOKUP($A24,'Return Data'!$B$7:$R$2292,12,0)</f>
        <v>3.9727000000000001</v>
      </c>
      <c r="S24" s="61">
        <f t="shared" si="7"/>
        <v>19</v>
      </c>
      <c r="T24" s="60">
        <f>VLOOKUP($A24,'Return Data'!$B$7:$R$2292,13,0)</f>
        <v>3.7839999999999998</v>
      </c>
      <c r="U24" s="61">
        <f t="shared" si="8"/>
        <v>19</v>
      </c>
      <c r="V24" s="60">
        <f>VLOOKUP($A24,'Return Data'!$B$7:$R$2292,17,0)</f>
        <v>3.3858000000000001</v>
      </c>
      <c r="W24" s="61">
        <f t="shared" si="10"/>
        <v>21</v>
      </c>
      <c r="X24" s="60">
        <f>VLOOKUP($A24,'Return Data'!$B$7:$R$2292,14,0)</f>
        <v>3.5470000000000002</v>
      </c>
      <c r="Y24" s="61">
        <f>RANK(X24,X$8:X$36,0)</f>
        <v>5</v>
      </c>
      <c r="Z24" s="60">
        <f>VLOOKUP($A24,'Return Data'!$B$7:$R$2292,16,0)</f>
        <v>3.9699</v>
      </c>
      <c r="AA24" s="62">
        <f t="shared" si="9"/>
        <v>10</v>
      </c>
    </row>
    <row r="25" spans="1:27" x14ac:dyDescent="0.3">
      <c r="A25" s="58" t="s">
        <v>1239</v>
      </c>
      <c r="B25" s="59">
        <f>VLOOKUP($A25,'Return Data'!$B$7:$R$2292,3,0)</f>
        <v>44817</v>
      </c>
      <c r="C25" s="60">
        <f>VLOOKUP($A25,'Return Data'!$B$7:$R$2292,4,0)</f>
        <v>2681.9538333333298</v>
      </c>
      <c r="D25" s="60">
        <f>VLOOKUP($A25,'Return Data'!$B$7:$R$2292,5,0)</f>
        <v>5.0202999999999998</v>
      </c>
      <c r="E25" s="61">
        <f t="shared" si="0"/>
        <v>6</v>
      </c>
      <c r="F25" s="60">
        <f>VLOOKUP($A25,'Return Data'!$B$7:$R$2292,6,0)</f>
        <v>5.0435999999999996</v>
      </c>
      <c r="G25" s="61">
        <f t="shared" si="1"/>
        <v>11</v>
      </c>
      <c r="H25" s="60">
        <f>VLOOKUP($A25,'Return Data'!$B$7:$R$2292,7,0)</f>
        <v>4.9930000000000003</v>
      </c>
      <c r="I25" s="61">
        <f t="shared" si="2"/>
        <v>17</v>
      </c>
      <c r="J25" s="60">
        <f>VLOOKUP($A25,'Return Data'!$B$7:$R$2292,8,0)</f>
        <v>5.0368000000000004</v>
      </c>
      <c r="K25" s="61">
        <f t="shared" si="3"/>
        <v>13</v>
      </c>
      <c r="L25" s="60">
        <f>VLOOKUP($A25,'Return Data'!$B$7:$R$2292,9,0)</f>
        <v>5.0438999999999998</v>
      </c>
      <c r="M25" s="61">
        <f t="shared" si="4"/>
        <v>18</v>
      </c>
      <c r="N25" s="60">
        <f>VLOOKUP($A25,'Return Data'!$B$7:$R$2292,10,0)</f>
        <v>4.8070000000000004</v>
      </c>
      <c r="O25" s="61">
        <f t="shared" si="5"/>
        <v>21</v>
      </c>
      <c r="P25" s="60">
        <f>VLOOKUP($A25,'Return Data'!$B$7:$R$2292,11,0)</f>
        <v>4.2721</v>
      </c>
      <c r="Q25" s="61">
        <f t="shared" si="6"/>
        <v>14</v>
      </c>
      <c r="R25" s="60">
        <f>VLOOKUP($A25,'Return Data'!$B$7:$R$2292,12,0)</f>
        <v>3.9779</v>
      </c>
      <c r="S25" s="61">
        <f t="shared" si="7"/>
        <v>14</v>
      </c>
      <c r="T25" s="60">
        <f>VLOOKUP($A25,'Return Data'!$B$7:$R$2292,13,0)</f>
        <v>3.7900999999999998</v>
      </c>
      <c r="U25" s="61">
        <f t="shared" si="8"/>
        <v>17</v>
      </c>
      <c r="V25" s="60">
        <f>VLOOKUP($A25,'Return Data'!$B$7:$R$2292,17,0)</f>
        <v>3.3984999999999999</v>
      </c>
      <c r="W25" s="61">
        <f t="shared" si="10"/>
        <v>14</v>
      </c>
      <c r="X25" s="60">
        <f>VLOOKUP($A25,'Return Data'!$B$7:$R$2292,14,0)</f>
        <v>3.4394999999999998</v>
      </c>
      <c r="Y25" s="61">
        <f>RANK(X25,X$8:X$36,0)</f>
        <v>10</v>
      </c>
      <c r="Z25" s="60">
        <f>VLOOKUP($A25,'Return Data'!$B$7:$R$2292,16,0)</f>
        <v>6.4406999999999996</v>
      </c>
      <c r="AA25" s="62">
        <f t="shared" si="9"/>
        <v>2</v>
      </c>
    </row>
    <row r="26" spans="1:27" x14ac:dyDescent="0.3">
      <c r="A26" s="58" t="s">
        <v>1241</v>
      </c>
      <c r="B26" s="59">
        <f>VLOOKUP($A26,'Return Data'!$B$7:$R$2292,3,0)</f>
        <v>44817</v>
      </c>
      <c r="C26" s="60">
        <f>VLOOKUP($A26,'Return Data'!$B$7:$R$2292,4,0)</f>
        <v>1119.8091999999999</v>
      </c>
      <c r="D26" s="60">
        <f>VLOOKUP($A26,'Return Data'!$B$7:$R$2292,5,0)</f>
        <v>4.9322999999999997</v>
      </c>
      <c r="E26" s="61">
        <f t="shared" si="0"/>
        <v>26</v>
      </c>
      <c r="F26" s="60">
        <f>VLOOKUP($A26,'Return Data'!$B$7:$R$2292,6,0)</f>
        <v>4.9782000000000002</v>
      </c>
      <c r="G26" s="61">
        <f t="shared" si="1"/>
        <v>24</v>
      </c>
      <c r="H26" s="60">
        <f>VLOOKUP($A26,'Return Data'!$B$7:$R$2292,7,0)</f>
        <v>4.9558999999999997</v>
      </c>
      <c r="I26" s="61">
        <f t="shared" si="2"/>
        <v>25</v>
      </c>
      <c r="J26" s="60">
        <f>VLOOKUP($A26,'Return Data'!$B$7:$R$2292,8,0)</f>
        <v>4.9851000000000001</v>
      </c>
      <c r="K26" s="61">
        <f t="shared" si="3"/>
        <v>24</v>
      </c>
      <c r="L26" s="60">
        <f>VLOOKUP($A26,'Return Data'!$B$7:$R$2292,9,0)</f>
        <v>5.0035999999999996</v>
      </c>
      <c r="M26" s="61">
        <f t="shared" si="4"/>
        <v>25</v>
      </c>
      <c r="N26" s="60">
        <f>VLOOKUP($A26,'Return Data'!$B$7:$R$2292,10,0)</f>
        <v>4.8284000000000002</v>
      </c>
      <c r="O26" s="61">
        <f t="shared" si="5"/>
        <v>13</v>
      </c>
      <c r="P26" s="60">
        <f>VLOOKUP($A26,'Return Data'!$B$7:$R$2292,11,0)</f>
        <v>4.2676999999999996</v>
      </c>
      <c r="Q26" s="61">
        <f t="shared" si="6"/>
        <v>16</v>
      </c>
      <c r="R26" s="60">
        <f>VLOOKUP($A26,'Return Data'!$B$7:$R$2292,12,0)</f>
        <v>3.9784999999999999</v>
      </c>
      <c r="S26" s="61">
        <f t="shared" si="7"/>
        <v>13</v>
      </c>
      <c r="T26" s="60">
        <f>VLOOKUP($A26,'Return Data'!$B$7:$R$2292,13,0)</f>
        <v>3.7913999999999999</v>
      </c>
      <c r="U26" s="61">
        <f t="shared" si="8"/>
        <v>16</v>
      </c>
      <c r="V26" s="60">
        <f>VLOOKUP($A26,'Return Data'!$B$7:$R$2292,17,0)</f>
        <v>3.3845000000000001</v>
      </c>
      <c r="W26" s="61">
        <f t="shared" si="10"/>
        <v>22</v>
      </c>
      <c r="X26" s="60"/>
      <c r="Y26" s="61"/>
      <c r="Z26" s="60">
        <f>VLOOKUP($A26,'Return Data'!$B$7:$R$2292,16,0)</f>
        <v>3.6291000000000002</v>
      </c>
      <c r="AA26" s="62">
        <f t="shared" si="9"/>
        <v>22</v>
      </c>
    </row>
    <row r="27" spans="1:27" x14ac:dyDescent="0.3">
      <c r="A27" s="58" t="s">
        <v>1243</v>
      </c>
      <c r="B27" s="59">
        <f>VLOOKUP($A27,'Return Data'!$B$7:$R$2292,3,0)</f>
        <v>44817</v>
      </c>
      <c r="C27" s="60">
        <f>VLOOKUP($A27,'Return Data'!$B$7:$R$2292,4,0)</f>
        <v>1119.2546</v>
      </c>
      <c r="D27" s="60">
        <f>VLOOKUP($A27,'Return Data'!$B$7:$R$2292,5,0)</f>
        <v>5.0456000000000003</v>
      </c>
      <c r="E27" s="61">
        <f t="shared" si="0"/>
        <v>4</v>
      </c>
      <c r="F27" s="60">
        <f>VLOOKUP($A27,'Return Data'!$B$7:$R$2292,6,0)</f>
        <v>5.0491999999999999</v>
      </c>
      <c r="G27" s="61">
        <f t="shared" si="1"/>
        <v>10</v>
      </c>
      <c r="H27" s="60">
        <f>VLOOKUP($A27,'Return Data'!$B$7:$R$2292,7,0)</f>
        <v>5.0582000000000003</v>
      </c>
      <c r="I27" s="61">
        <f t="shared" si="2"/>
        <v>5</v>
      </c>
      <c r="J27" s="60">
        <f>VLOOKUP($A27,'Return Data'!$B$7:$R$2292,8,0)</f>
        <v>5.0601000000000003</v>
      </c>
      <c r="K27" s="61">
        <f t="shared" si="3"/>
        <v>8</v>
      </c>
      <c r="L27" s="60">
        <f>VLOOKUP($A27,'Return Data'!$B$7:$R$2292,9,0)</f>
        <v>5.0698999999999996</v>
      </c>
      <c r="M27" s="61">
        <f t="shared" si="4"/>
        <v>11</v>
      </c>
      <c r="N27" s="60">
        <f>VLOOKUP($A27,'Return Data'!$B$7:$R$2292,10,0)</f>
        <v>4.8414999999999999</v>
      </c>
      <c r="O27" s="61">
        <f t="shared" si="5"/>
        <v>11</v>
      </c>
      <c r="P27" s="60">
        <f>VLOOKUP($A27,'Return Data'!$B$7:$R$2292,11,0)</f>
        <v>4.2821999999999996</v>
      </c>
      <c r="Q27" s="61">
        <f t="shared" si="6"/>
        <v>12</v>
      </c>
      <c r="R27" s="60">
        <f>VLOOKUP($A27,'Return Data'!$B$7:$R$2292,12,0)</f>
        <v>4.0110000000000001</v>
      </c>
      <c r="S27" s="61">
        <f t="shared" si="7"/>
        <v>8</v>
      </c>
      <c r="T27" s="60">
        <f>VLOOKUP($A27,'Return Data'!$B$7:$R$2292,13,0)</f>
        <v>3.8271999999999999</v>
      </c>
      <c r="U27" s="61">
        <f t="shared" si="8"/>
        <v>7</v>
      </c>
      <c r="V27" s="60">
        <f>VLOOKUP($A27,'Return Data'!$B$7:$R$2292,17,0)</f>
        <v>3.4319000000000002</v>
      </c>
      <c r="W27" s="61">
        <f t="shared" si="10"/>
        <v>8</v>
      </c>
      <c r="X27" s="60"/>
      <c r="Y27" s="61"/>
      <c r="Z27" s="60">
        <f>VLOOKUP($A27,'Return Data'!$B$7:$R$2292,16,0)</f>
        <v>3.6469999999999998</v>
      </c>
      <c r="AA27" s="62">
        <f t="shared" si="9"/>
        <v>21</v>
      </c>
    </row>
    <row r="28" spans="1:27" x14ac:dyDescent="0.3">
      <c r="A28" s="58" t="s">
        <v>1245</v>
      </c>
      <c r="B28" s="59">
        <f>VLOOKUP($A28,'Return Data'!$B$7:$R$2292,3,0)</f>
        <v>44817</v>
      </c>
      <c r="C28" s="60">
        <f>VLOOKUP($A28,'Return Data'!$B$7:$R$2292,4,0)</f>
        <v>1108.6242999999999</v>
      </c>
      <c r="D28" s="60">
        <f>VLOOKUP($A28,'Return Data'!$B$7:$R$2292,5,0)</f>
        <v>5.0313999999999997</v>
      </c>
      <c r="E28" s="61">
        <f t="shared" si="0"/>
        <v>5</v>
      </c>
      <c r="F28" s="60">
        <f>VLOOKUP($A28,'Return Data'!$B$7:$R$2292,6,0)</f>
        <v>5.0862999999999996</v>
      </c>
      <c r="G28" s="61">
        <f t="shared" si="1"/>
        <v>3</v>
      </c>
      <c r="H28" s="60">
        <f>VLOOKUP($A28,'Return Data'!$B$7:$R$2292,7,0)</f>
        <v>5.0648</v>
      </c>
      <c r="I28" s="61">
        <f t="shared" si="2"/>
        <v>4</v>
      </c>
      <c r="J28" s="60">
        <f>VLOOKUP($A28,'Return Data'!$B$7:$R$2292,8,0)</f>
        <v>5.0712000000000002</v>
      </c>
      <c r="K28" s="61">
        <f t="shared" si="3"/>
        <v>4</v>
      </c>
      <c r="L28" s="60">
        <f>VLOOKUP($A28,'Return Data'!$B$7:$R$2292,9,0)</f>
        <v>5.0918000000000001</v>
      </c>
      <c r="M28" s="61">
        <f t="shared" si="4"/>
        <v>8</v>
      </c>
      <c r="N28" s="60">
        <f>VLOOKUP($A28,'Return Data'!$B$7:$R$2292,10,0)</f>
        <v>4.8446999999999996</v>
      </c>
      <c r="O28" s="61">
        <f t="shared" si="5"/>
        <v>10</v>
      </c>
      <c r="P28" s="60">
        <f>VLOOKUP($A28,'Return Data'!$B$7:$R$2292,11,0)</f>
        <v>4.3026</v>
      </c>
      <c r="Q28" s="61">
        <f t="shared" si="6"/>
        <v>7</v>
      </c>
      <c r="R28" s="60">
        <f>VLOOKUP($A28,'Return Data'!$B$7:$R$2292,12,0)</f>
        <v>4.0288000000000004</v>
      </c>
      <c r="S28" s="61">
        <f t="shared" si="7"/>
        <v>5</v>
      </c>
      <c r="T28" s="60">
        <f>VLOOKUP($A28,'Return Data'!$B$7:$R$2292,13,0)</f>
        <v>3.8412999999999999</v>
      </c>
      <c r="U28" s="61">
        <f t="shared" si="8"/>
        <v>5</v>
      </c>
      <c r="V28" s="60">
        <f>VLOOKUP($A28,'Return Data'!$B$7:$R$2292,17,0)</f>
        <v>3.46</v>
      </c>
      <c r="W28" s="61">
        <f t="shared" si="10"/>
        <v>4</v>
      </c>
      <c r="X28" s="60"/>
      <c r="Y28" s="61"/>
      <c r="Z28" s="60">
        <f>VLOOKUP($A28,'Return Data'!$B$7:$R$2292,16,0)</f>
        <v>3.6008</v>
      </c>
      <c r="AA28" s="62">
        <f t="shared" si="9"/>
        <v>24</v>
      </c>
    </row>
    <row r="29" spans="1:27" x14ac:dyDescent="0.3">
      <c r="A29" s="58" t="s">
        <v>1247</v>
      </c>
      <c r="B29" s="59">
        <f>VLOOKUP($A29,'Return Data'!$B$7:$R$2292,3,0)</f>
        <v>44817</v>
      </c>
      <c r="C29" s="60">
        <f>VLOOKUP($A29,'Return Data'!$B$7:$R$2292,4,0)</f>
        <v>116.0183</v>
      </c>
      <c r="D29" s="60">
        <f>VLOOKUP($A29,'Return Data'!$B$7:$R$2292,5,0)</f>
        <v>5.0029000000000003</v>
      </c>
      <c r="E29" s="61">
        <f t="shared" si="0"/>
        <v>10</v>
      </c>
      <c r="F29" s="60">
        <f>VLOOKUP($A29,'Return Data'!$B$7:$R$2292,6,0)</f>
        <v>5.0358000000000001</v>
      </c>
      <c r="G29" s="61">
        <f t="shared" si="1"/>
        <v>13</v>
      </c>
      <c r="H29" s="60">
        <f>VLOOKUP($A29,'Return Data'!$B$7:$R$2292,7,0)</f>
        <v>5.0294999999999996</v>
      </c>
      <c r="I29" s="61">
        <f t="shared" si="2"/>
        <v>9</v>
      </c>
      <c r="J29" s="60">
        <f>VLOOKUP($A29,'Return Data'!$B$7:$R$2292,8,0)</f>
        <v>5.0705</v>
      </c>
      <c r="K29" s="61">
        <f t="shared" si="3"/>
        <v>6</v>
      </c>
      <c r="L29" s="60">
        <f>VLOOKUP($A29,'Return Data'!$B$7:$R$2292,9,0)</f>
        <v>5.0887000000000002</v>
      </c>
      <c r="M29" s="61">
        <f t="shared" si="4"/>
        <v>9</v>
      </c>
      <c r="N29" s="60">
        <f>VLOOKUP($A29,'Return Data'!$B$7:$R$2292,10,0)</f>
        <v>4.8476999999999997</v>
      </c>
      <c r="O29" s="61">
        <f t="shared" si="5"/>
        <v>9</v>
      </c>
      <c r="P29" s="60">
        <f>VLOOKUP($A29,'Return Data'!$B$7:$R$2292,11,0)</f>
        <v>4.2919</v>
      </c>
      <c r="Q29" s="61">
        <f t="shared" si="6"/>
        <v>10</v>
      </c>
      <c r="R29" s="60">
        <f>VLOOKUP($A29,'Return Data'!$B$7:$R$2292,12,0)</f>
        <v>4.0037000000000003</v>
      </c>
      <c r="S29" s="61">
        <f t="shared" si="7"/>
        <v>11</v>
      </c>
      <c r="T29" s="60">
        <f>VLOOKUP($A29,'Return Data'!$B$7:$R$2292,13,0)</f>
        <v>3.8166000000000002</v>
      </c>
      <c r="U29" s="61">
        <f t="shared" si="8"/>
        <v>11</v>
      </c>
      <c r="V29" s="60">
        <f>VLOOKUP($A29,'Return Data'!$B$7:$R$2292,17,0)</f>
        <v>3.4110999999999998</v>
      </c>
      <c r="W29" s="61">
        <f t="shared" si="10"/>
        <v>12</v>
      </c>
      <c r="X29" s="60">
        <f>VLOOKUP($A29,'Return Data'!$B$7:$R$2292,14,0)</f>
        <v>3.5815000000000001</v>
      </c>
      <c r="Y29" s="61">
        <f>RANK(X29,X$8:X$36,0)</f>
        <v>3</v>
      </c>
      <c r="Z29" s="60">
        <f>VLOOKUP($A29,'Return Data'!$B$7:$R$2292,16,0)</f>
        <v>4.0529000000000002</v>
      </c>
      <c r="AA29" s="62">
        <f t="shared" si="9"/>
        <v>9</v>
      </c>
    </row>
    <row r="30" spans="1:27" x14ac:dyDescent="0.3">
      <c r="A30" s="58" t="s">
        <v>1249</v>
      </c>
      <c r="B30" s="59">
        <f>VLOOKUP($A30,'Return Data'!$B$7:$R$2292,3,0)</f>
        <v>44817</v>
      </c>
      <c r="C30" s="60">
        <f>VLOOKUP($A30,'Return Data'!$B$7:$R$2292,4,0)</f>
        <v>1116.9716000000001</v>
      </c>
      <c r="D30" s="60">
        <f>VLOOKUP($A30,'Return Data'!$B$7:$R$2292,5,0)</f>
        <v>4.9938000000000002</v>
      </c>
      <c r="E30" s="61">
        <f t="shared" si="0"/>
        <v>12</v>
      </c>
      <c r="F30" s="60">
        <f>VLOOKUP($A30,'Return Data'!$B$7:$R$2292,6,0)</f>
        <v>4.9962999999999997</v>
      </c>
      <c r="G30" s="61">
        <f t="shared" si="1"/>
        <v>20</v>
      </c>
      <c r="H30" s="60">
        <f>VLOOKUP($A30,'Return Data'!$B$7:$R$2292,7,0)</f>
        <v>4.9862000000000002</v>
      </c>
      <c r="I30" s="61">
        <f t="shared" si="2"/>
        <v>20</v>
      </c>
      <c r="J30" s="60">
        <f>VLOOKUP($A30,'Return Data'!$B$7:$R$2292,8,0)</f>
        <v>5.0648</v>
      </c>
      <c r="K30" s="61">
        <f t="shared" si="3"/>
        <v>7</v>
      </c>
      <c r="L30" s="60">
        <f>VLOOKUP($A30,'Return Data'!$B$7:$R$2292,9,0)</f>
        <v>5.1298000000000004</v>
      </c>
      <c r="M30" s="61">
        <f t="shared" si="4"/>
        <v>3</v>
      </c>
      <c r="N30" s="60">
        <f>VLOOKUP($A30,'Return Data'!$B$7:$R$2292,10,0)</f>
        <v>4.9233000000000002</v>
      </c>
      <c r="O30" s="61">
        <f t="shared" si="5"/>
        <v>2</v>
      </c>
      <c r="P30" s="60">
        <f>VLOOKUP($A30,'Return Data'!$B$7:$R$2292,11,0)</f>
        <v>4.327</v>
      </c>
      <c r="Q30" s="61">
        <f t="shared" si="6"/>
        <v>4</v>
      </c>
      <c r="R30" s="60">
        <f>VLOOKUP($A30,'Return Data'!$B$7:$R$2292,12,0)</f>
        <v>4.0434000000000001</v>
      </c>
      <c r="S30" s="61">
        <f t="shared" si="7"/>
        <v>4</v>
      </c>
      <c r="T30" s="60">
        <f>VLOOKUP($A30,'Return Data'!$B$7:$R$2292,13,0)</f>
        <v>3.8614999999999999</v>
      </c>
      <c r="U30" s="61">
        <f t="shared" si="8"/>
        <v>4</v>
      </c>
      <c r="V30" s="60">
        <f>VLOOKUP($A30,'Return Data'!$B$7:$R$2292,17,0)</f>
        <v>3.4748000000000001</v>
      </c>
      <c r="W30" s="61">
        <f t="shared" si="10"/>
        <v>1</v>
      </c>
      <c r="X30" s="60"/>
      <c r="Y30" s="61"/>
      <c r="Z30" s="60">
        <f>VLOOKUP($A30,'Return Data'!$B$7:$R$2292,16,0)</f>
        <v>3.6943000000000001</v>
      </c>
      <c r="AA30" s="62">
        <f t="shared" si="9"/>
        <v>20</v>
      </c>
    </row>
    <row r="31" spans="1:27" x14ac:dyDescent="0.3">
      <c r="A31" s="58" t="s">
        <v>1251</v>
      </c>
      <c r="B31" s="59">
        <f>VLOOKUP($A31,'Return Data'!$B$7:$R$2292,3,0)</f>
        <v>44817</v>
      </c>
      <c r="C31" s="60">
        <f>VLOOKUP($A31,'Return Data'!$B$7:$R$2292,4,0)</f>
        <v>3493.2986000000001</v>
      </c>
      <c r="D31" s="60">
        <f>VLOOKUP($A31,'Return Data'!$B$7:$R$2292,5,0)</f>
        <v>4.9554</v>
      </c>
      <c r="E31" s="61">
        <f t="shared" si="0"/>
        <v>18</v>
      </c>
      <c r="F31" s="60">
        <f>VLOOKUP($A31,'Return Data'!$B$7:$R$2292,6,0)</f>
        <v>5.0316999999999998</v>
      </c>
      <c r="G31" s="61">
        <f t="shared" si="1"/>
        <v>15</v>
      </c>
      <c r="H31" s="60">
        <f>VLOOKUP($A31,'Return Data'!$B$7:$R$2292,7,0)</f>
        <v>4.9855999999999998</v>
      </c>
      <c r="I31" s="61">
        <f t="shared" si="2"/>
        <v>21</v>
      </c>
      <c r="J31" s="60">
        <f>VLOOKUP($A31,'Return Data'!$B$7:$R$2292,8,0)</f>
        <v>5.0182000000000002</v>
      </c>
      <c r="K31" s="61">
        <f t="shared" si="3"/>
        <v>21</v>
      </c>
      <c r="L31" s="60">
        <f>VLOOKUP($A31,'Return Data'!$B$7:$R$2292,9,0)</f>
        <v>5.0487000000000002</v>
      </c>
      <c r="M31" s="61">
        <f t="shared" si="4"/>
        <v>15</v>
      </c>
      <c r="N31" s="60">
        <f>VLOOKUP($A31,'Return Data'!$B$7:$R$2292,10,0)</f>
        <v>4.8164999999999996</v>
      </c>
      <c r="O31" s="61">
        <f t="shared" si="5"/>
        <v>17</v>
      </c>
      <c r="P31" s="60">
        <f>VLOOKUP($A31,'Return Data'!$B$7:$R$2292,11,0)</f>
        <v>4.2657999999999996</v>
      </c>
      <c r="Q31" s="61">
        <f t="shared" si="6"/>
        <v>19</v>
      </c>
      <c r="R31" s="60">
        <f>VLOOKUP($A31,'Return Data'!$B$7:$R$2292,12,0)</f>
        <v>3.9769000000000001</v>
      </c>
      <c r="S31" s="61">
        <f t="shared" si="7"/>
        <v>16</v>
      </c>
      <c r="T31" s="60">
        <f>VLOOKUP($A31,'Return Data'!$B$7:$R$2292,13,0)</f>
        <v>3.7917000000000001</v>
      </c>
      <c r="U31" s="61">
        <f t="shared" si="8"/>
        <v>15</v>
      </c>
      <c r="V31" s="60">
        <f>VLOOKUP($A31,'Return Data'!$B$7:$R$2292,17,0)</f>
        <v>3.4056000000000002</v>
      </c>
      <c r="W31" s="61">
        <f t="shared" si="10"/>
        <v>13</v>
      </c>
      <c r="X31" s="60">
        <f>VLOOKUP($A31,'Return Data'!$B$7:$R$2292,14,0)</f>
        <v>3.5634999999999999</v>
      </c>
      <c r="Y31" s="61">
        <f>RANK(X31,X$8:X$36,0)</f>
        <v>4</v>
      </c>
      <c r="Z31" s="60">
        <f>VLOOKUP($A31,'Return Data'!$B$7:$R$2292,16,0)</f>
        <v>6.4593999999999996</v>
      </c>
      <c r="AA31" s="62">
        <f t="shared" si="9"/>
        <v>1</v>
      </c>
    </row>
    <row r="32" spans="1:27" x14ac:dyDescent="0.3">
      <c r="A32" s="58" t="s">
        <v>1253</v>
      </c>
      <c r="B32" s="59">
        <f>VLOOKUP($A32,'Return Data'!$B$7:$R$2292,3,0)</f>
        <v>44817</v>
      </c>
      <c r="C32" s="60">
        <f>VLOOKUP($A32,'Return Data'!$B$7:$R$2292,4,0)</f>
        <v>1148.6791000000001</v>
      </c>
      <c r="D32" s="60">
        <f>VLOOKUP($A32,'Return Data'!$B$7:$R$2292,5,0)</f>
        <v>4.9386000000000001</v>
      </c>
      <c r="E32" s="61">
        <f t="shared" si="0"/>
        <v>22</v>
      </c>
      <c r="F32" s="60">
        <f>VLOOKUP($A32,'Return Data'!$B$7:$R$2292,6,0)</f>
        <v>5.0564999999999998</v>
      </c>
      <c r="G32" s="61">
        <f t="shared" si="1"/>
        <v>7</v>
      </c>
      <c r="H32" s="60">
        <f>VLOOKUP($A32,'Return Data'!$B$7:$R$2292,7,0)</f>
        <v>4.9989999999999997</v>
      </c>
      <c r="I32" s="61">
        <f t="shared" si="2"/>
        <v>16</v>
      </c>
      <c r="J32" s="60">
        <f>VLOOKUP($A32,'Return Data'!$B$7:$R$2292,8,0)</f>
        <v>5.0260999999999996</v>
      </c>
      <c r="K32" s="61">
        <f t="shared" si="3"/>
        <v>16</v>
      </c>
      <c r="L32" s="60">
        <f>VLOOKUP($A32,'Return Data'!$B$7:$R$2292,9,0)</f>
        <v>5.0254000000000003</v>
      </c>
      <c r="M32" s="61">
        <f t="shared" si="4"/>
        <v>23</v>
      </c>
      <c r="N32" s="60">
        <f>VLOOKUP($A32,'Return Data'!$B$7:$R$2292,10,0)</f>
        <v>4.7954999999999997</v>
      </c>
      <c r="O32" s="61">
        <f t="shared" si="5"/>
        <v>23</v>
      </c>
      <c r="P32" s="60">
        <f>VLOOKUP($A32,'Return Data'!$B$7:$R$2292,11,0)</f>
        <v>4.2835999999999999</v>
      </c>
      <c r="Q32" s="61">
        <f t="shared" si="6"/>
        <v>11</v>
      </c>
      <c r="R32" s="60">
        <f>VLOOKUP($A32,'Return Data'!$B$7:$R$2292,12,0)</f>
        <v>3.9668999999999999</v>
      </c>
      <c r="S32" s="61">
        <f t="shared" si="7"/>
        <v>23</v>
      </c>
      <c r="T32" s="60">
        <f>VLOOKUP($A32,'Return Data'!$B$7:$R$2292,13,0)</f>
        <v>3.7700999999999998</v>
      </c>
      <c r="U32" s="61">
        <f t="shared" si="8"/>
        <v>25</v>
      </c>
      <c r="V32" s="60">
        <f>VLOOKUP($A32,'Return Data'!$B$7:$R$2292,17,0)</f>
        <v>3.3620999999999999</v>
      </c>
      <c r="W32" s="61">
        <f t="shared" si="10"/>
        <v>25</v>
      </c>
      <c r="X32" s="60"/>
      <c r="Y32" s="61"/>
      <c r="Z32" s="60">
        <f>VLOOKUP($A32,'Return Data'!$B$7:$R$2292,16,0)</f>
        <v>4.0544000000000002</v>
      </c>
      <c r="AA32" s="62">
        <f t="shared" si="9"/>
        <v>8</v>
      </c>
    </row>
    <row r="33" spans="1:27" x14ac:dyDescent="0.3">
      <c r="A33" s="58" t="s">
        <v>1255</v>
      </c>
      <c r="B33" s="59">
        <f>VLOOKUP($A33,'Return Data'!$B$7:$R$2292,3,0)</f>
        <v>44817</v>
      </c>
      <c r="C33" s="60">
        <f>VLOOKUP($A33,'Return Data'!$B$7:$R$2292,4,0)</f>
        <v>1140.0489</v>
      </c>
      <c r="D33" s="60">
        <f>VLOOKUP($A33,'Return Data'!$B$7:$R$2292,5,0)</f>
        <v>4.9888000000000003</v>
      </c>
      <c r="E33" s="61">
        <f t="shared" si="0"/>
        <v>15</v>
      </c>
      <c r="F33" s="60">
        <f>VLOOKUP($A33,'Return Data'!$B$7:$R$2292,6,0)</f>
        <v>4.9923000000000002</v>
      </c>
      <c r="G33" s="61">
        <f t="shared" si="1"/>
        <v>21</v>
      </c>
      <c r="H33" s="60">
        <f>VLOOKUP($A33,'Return Data'!$B$7:$R$2292,7,0)</f>
        <v>4.9892000000000003</v>
      </c>
      <c r="I33" s="61">
        <f t="shared" si="2"/>
        <v>19</v>
      </c>
      <c r="J33" s="60">
        <f>VLOOKUP($A33,'Return Data'!$B$7:$R$2292,8,0)</f>
        <v>5.0035999999999996</v>
      </c>
      <c r="K33" s="61">
        <f t="shared" si="3"/>
        <v>23</v>
      </c>
      <c r="L33" s="60">
        <f>VLOOKUP($A33,'Return Data'!$B$7:$R$2292,9,0)</f>
        <v>5.0324999999999998</v>
      </c>
      <c r="M33" s="61">
        <f t="shared" si="4"/>
        <v>22</v>
      </c>
      <c r="N33" s="60">
        <f>VLOOKUP($A33,'Return Data'!$B$7:$R$2292,10,0)</f>
        <v>4.8061999999999996</v>
      </c>
      <c r="O33" s="61">
        <f t="shared" si="5"/>
        <v>22</v>
      </c>
      <c r="P33" s="60">
        <f>VLOOKUP($A33,'Return Data'!$B$7:$R$2292,11,0)</f>
        <v>4.2521000000000004</v>
      </c>
      <c r="Q33" s="61">
        <f t="shared" si="6"/>
        <v>23</v>
      </c>
      <c r="R33" s="60">
        <f>VLOOKUP($A33,'Return Data'!$B$7:$R$2292,12,0)</f>
        <v>3.9674999999999998</v>
      </c>
      <c r="S33" s="61">
        <f t="shared" si="7"/>
        <v>22</v>
      </c>
      <c r="T33" s="60">
        <f>VLOOKUP($A33,'Return Data'!$B$7:$R$2292,13,0)</f>
        <v>3.7766999999999999</v>
      </c>
      <c r="U33" s="61">
        <f t="shared" si="8"/>
        <v>23</v>
      </c>
      <c r="V33" s="60">
        <f>VLOOKUP($A33,'Return Data'!$B$7:$R$2292,17,0)</f>
        <v>3.3932000000000002</v>
      </c>
      <c r="W33" s="61">
        <f t="shared" si="10"/>
        <v>19</v>
      </c>
      <c r="X33" s="60"/>
      <c r="Y33" s="61"/>
      <c r="Z33" s="60">
        <f>VLOOKUP($A33,'Return Data'!$B$7:$R$2292,16,0)</f>
        <v>3.8412999999999999</v>
      </c>
      <c r="AA33" s="62">
        <f t="shared" si="9"/>
        <v>14</v>
      </c>
    </row>
    <row r="34" spans="1:27" x14ac:dyDescent="0.3">
      <c r="A34" s="58" t="s">
        <v>1257</v>
      </c>
      <c r="B34" s="59">
        <f>VLOOKUP($A34,'Return Data'!$B$7:$R$2292,3,0)</f>
        <v>44817</v>
      </c>
      <c r="C34" s="60">
        <f>VLOOKUP($A34,'Return Data'!$B$7:$R$2292,4,0)</f>
        <v>1138.1649</v>
      </c>
      <c r="D34" s="60">
        <f>VLOOKUP($A34,'Return Data'!$B$7:$R$2292,5,0)</f>
        <v>4.9360999999999997</v>
      </c>
      <c r="E34" s="61">
        <f t="shared" si="0"/>
        <v>23</v>
      </c>
      <c r="F34" s="60">
        <f>VLOOKUP($A34,'Return Data'!$B$7:$R$2292,6,0)</f>
        <v>5.0541</v>
      </c>
      <c r="G34" s="61">
        <f t="shared" si="1"/>
        <v>8</v>
      </c>
      <c r="H34" s="60">
        <f>VLOOKUP($A34,'Return Data'!$B$7:$R$2292,7,0)</f>
        <v>5.0209000000000001</v>
      </c>
      <c r="I34" s="61">
        <f t="shared" si="2"/>
        <v>10</v>
      </c>
      <c r="J34" s="60">
        <f>VLOOKUP($A34,'Return Data'!$B$7:$R$2292,8,0)</f>
        <v>5.0395000000000003</v>
      </c>
      <c r="K34" s="61">
        <f t="shared" si="3"/>
        <v>12</v>
      </c>
      <c r="L34" s="60">
        <f>VLOOKUP($A34,'Return Data'!$B$7:$R$2292,9,0)</f>
        <v>5.0557999999999996</v>
      </c>
      <c r="M34" s="61">
        <f t="shared" si="4"/>
        <v>13</v>
      </c>
      <c r="N34" s="60">
        <f>VLOOKUP($A34,'Return Data'!$B$7:$R$2292,10,0)</f>
        <v>4.8217999999999996</v>
      </c>
      <c r="O34" s="61">
        <f t="shared" si="5"/>
        <v>15</v>
      </c>
      <c r="P34" s="60">
        <f>VLOOKUP($A34,'Return Data'!$B$7:$R$2292,11,0)</f>
        <v>4.2671000000000001</v>
      </c>
      <c r="Q34" s="61">
        <f t="shared" si="6"/>
        <v>17</v>
      </c>
      <c r="R34" s="60">
        <f>VLOOKUP($A34,'Return Data'!$B$7:$R$2292,12,0)</f>
        <v>3.9777999999999998</v>
      </c>
      <c r="S34" s="61">
        <f t="shared" si="7"/>
        <v>15</v>
      </c>
      <c r="T34" s="60">
        <f>VLOOKUP($A34,'Return Data'!$B$7:$R$2292,13,0)</f>
        <v>3.7964000000000002</v>
      </c>
      <c r="U34" s="61">
        <f t="shared" si="8"/>
        <v>13</v>
      </c>
      <c r="V34" s="60">
        <f>VLOOKUP($A34,'Return Data'!$B$7:$R$2292,17,0)</f>
        <v>3.3938000000000001</v>
      </c>
      <c r="W34" s="61">
        <f t="shared" si="10"/>
        <v>18</v>
      </c>
      <c r="X34" s="60"/>
      <c r="Y34" s="61"/>
      <c r="Z34" s="60">
        <f>VLOOKUP($A34,'Return Data'!$B$7:$R$2292,16,0)</f>
        <v>3.7968999999999999</v>
      </c>
      <c r="AA34" s="62">
        <f t="shared" si="9"/>
        <v>15</v>
      </c>
    </row>
    <row r="35" spans="1:27" x14ac:dyDescent="0.3">
      <c r="A35" s="58" t="s">
        <v>1259</v>
      </c>
      <c r="B35" s="59">
        <f>VLOOKUP($A35,'Return Data'!$B$7:$R$2292,3,0)</f>
        <v>44817</v>
      </c>
      <c r="C35" s="60">
        <f>VLOOKUP($A35,'Return Data'!$B$7:$R$2292,4,0)</f>
        <v>2941.4409999999998</v>
      </c>
      <c r="D35" s="60">
        <f>VLOOKUP($A35,'Return Data'!$B$7:$R$2292,5,0)</f>
        <v>5.0151000000000003</v>
      </c>
      <c r="E35" s="61">
        <f t="shared" si="0"/>
        <v>8</v>
      </c>
      <c r="F35" s="60">
        <f>VLOOKUP($A35,'Return Data'!$B$7:$R$2292,6,0)</f>
        <v>5.0595999999999997</v>
      </c>
      <c r="G35" s="61">
        <f t="shared" si="1"/>
        <v>5</v>
      </c>
      <c r="H35" s="60">
        <f>VLOOKUP($A35,'Return Data'!$B$7:$R$2292,7,0)</f>
        <v>5.0510000000000002</v>
      </c>
      <c r="I35" s="61">
        <f t="shared" si="2"/>
        <v>6</v>
      </c>
      <c r="J35" s="60">
        <f>VLOOKUP($A35,'Return Data'!$B$7:$R$2292,8,0)</f>
        <v>5.0705999999999998</v>
      </c>
      <c r="K35" s="61">
        <f t="shared" si="3"/>
        <v>5</v>
      </c>
      <c r="L35" s="60">
        <f>VLOOKUP($A35,'Return Data'!$B$7:$R$2292,9,0)</f>
        <v>5.0953999999999997</v>
      </c>
      <c r="M35" s="61">
        <f t="shared" si="4"/>
        <v>6</v>
      </c>
      <c r="N35" s="60">
        <f>VLOOKUP($A35,'Return Data'!$B$7:$R$2292,10,0)</f>
        <v>4.8784000000000001</v>
      </c>
      <c r="O35" s="61">
        <f t="shared" si="5"/>
        <v>6</v>
      </c>
      <c r="P35" s="60">
        <f>VLOOKUP($A35,'Return Data'!$B$7:$R$2292,11,0)</f>
        <v>4.3155999999999999</v>
      </c>
      <c r="Q35" s="61">
        <f t="shared" si="6"/>
        <v>5</v>
      </c>
      <c r="R35" s="60">
        <f>VLOOKUP($A35,'Return Data'!$B$7:$R$2292,12,0)</f>
        <v>4.0205000000000002</v>
      </c>
      <c r="S35" s="61">
        <f t="shared" si="7"/>
        <v>6</v>
      </c>
      <c r="T35" s="60">
        <f>VLOOKUP($A35,'Return Data'!$B$7:$R$2292,13,0)</f>
        <v>3.8363</v>
      </c>
      <c r="U35" s="61">
        <f t="shared" si="8"/>
        <v>6</v>
      </c>
      <c r="V35" s="60">
        <f>VLOOKUP($A35,'Return Data'!$B$7:$R$2292,17,0)</f>
        <v>3.4388999999999998</v>
      </c>
      <c r="W35" s="61">
        <f t="shared" si="10"/>
        <v>7</v>
      </c>
      <c r="X35" s="60">
        <f>VLOOKUP($A35,'Return Data'!$B$7:$R$2292,14,0)</f>
        <v>3.6034999999999999</v>
      </c>
      <c r="Y35" s="61">
        <f>RANK(X35,X$8:X$36,0)</f>
        <v>2</v>
      </c>
      <c r="Z35" s="60">
        <f>VLOOKUP($A35,'Return Data'!$B$7:$R$2292,16,0)</f>
        <v>5.9146999999999998</v>
      </c>
      <c r="AA35" s="62">
        <f t="shared" si="9"/>
        <v>3</v>
      </c>
    </row>
    <row r="36" spans="1:27" x14ac:dyDescent="0.3">
      <c r="A36" s="58" t="s">
        <v>1936</v>
      </c>
      <c r="B36" s="59">
        <f>VLOOKUP($A36,'Return Data'!$B$7:$R$2292,3,0)</f>
        <v>44817</v>
      </c>
      <c r="C36" s="60">
        <f>VLOOKUP($A36,'Return Data'!$B$7:$R$2292,4,0)</f>
        <v>1111.4201</v>
      </c>
      <c r="D36" s="60">
        <f>VLOOKUP($A36,'Return Data'!$B$7:$R$2292,5,0)</f>
        <v>4.5194999999999999</v>
      </c>
      <c r="E36" s="61">
        <f t="shared" si="0"/>
        <v>29</v>
      </c>
      <c r="F36" s="60">
        <f>VLOOKUP($A36,'Return Data'!$B$7:$R$2292,6,0)</f>
        <v>4.8358999999999996</v>
      </c>
      <c r="G36" s="61">
        <f t="shared" si="1"/>
        <v>29</v>
      </c>
      <c r="H36" s="60">
        <f>VLOOKUP($A36,'Return Data'!$B$7:$R$2292,7,0)</f>
        <v>4.8570000000000002</v>
      </c>
      <c r="I36" s="61">
        <f t="shared" si="2"/>
        <v>27</v>
      </c>
      <c r="J36" s="60">
        <f>VLOOKUP($A36,'Return Data'!$B$7:$R$2292,8,0)</f>
        <v>4.6150000000000002</v>
      </c>
      <c r="K36" s="61">
        <f t="shared" si="3"/>
        <v>29</v>
      </c>
      <c r="L36" s="60">
        <f>VLOOKUP($A36,'Return Data'!$B$7:$R$2292,9,0)</f>
        <v>4.7697000000000003</v>
      </c>
      <c r="M36" s="61">
        <f t="shared" si="4"/>
        <v>29</v>
      </c>
      <c r="N36" s="60">
        <f>VLOOKUP($A36,'Return Data'!$B$7:$R$2292,10,0)</f>
        <v>4.6372999999999998</v>
      </c>
      <c r="O36" s="61">
        <f t="shared" si="5"/>
        <v>29</v>
      </c>
      <c r="P36" s="60">
        <f>VLOOKUP($A36,'Return Data'!$B$7:$R$2292,11,0)</f>
        <v>4.12</v>
      </c>
      <c r="Q36" s="61">
        <f t="shared" si="6"/>
        <v>29</v>
      </c>
      <c r="R36" s="60">
        <f>VLOOKUP($A36,'Return Data'!$B$7:$R$2292,12,0)</f>
        <v>3.8079000000000001</v>
      </c>
      <c r="S36" s="61">
        <f t="shared" si="7"/>
        <v>29</v>
      </c>
      <c r="T36" s="60">
        <f>VLOOKUP($A36,'Return Data'!$B$7:$R$2292,13,0)</f>
        <v>3.6183999999999998</v>
      </c>
      <c r="U36" s="61">
        <f t="shared" si="8"/>
        <v>29</v>
      </c>
      <c r="V36" s="60">
        <f>VLOOKUP($A36,'Return Data'!$B$7:$R$2292,17,0)</f>
        <v>3.2845</v>
      </c>
      <c r="W36" s="61">
        <f t="shared" si="10"/>
        <v>28</v>
      </c>
      <c r="X36" s="60"/>
      <c r="Y36" s="61"/>
      <c r="Z36" s="60">
        <f>VLOOKUP($A36,'Return Data'!$B$7:$R$2292,16,0)</f>
        <v>3.5122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4.9591655172413791</v>
      </c>
      <c r="E38" s="69"/>
      <c r="F38" s="70">
        <f>AVERAGE(F8:F36)</f>
        <v>5.0106689655172421</v>
      </c>
      <c r="G38" s="69"/>
      <c r="H38" s="70">
        <f>AVERAGE(H8:H36)</f>
        <v>4.994596551724138</v>
      </c>
      <c r="I38" s="69"/>
      <c r="J38" s="70">
        <f>AVERAGE(J8:J36)</f>
        <v>5.0075103448275877</v>
      </c>
      <c r="K38" s="69"/>
      <c r="L38" s="70">
        <f>AVERAGE(L8:L36)</f>
        <v>5.0392344827586228</v>
      </c>
      <c r="M38" s="69"/>
      <c r="N38" s="70">
        <f>AVERAGE(N8:N36)</f>
        <v>4.8230482758620692</v>
      </c>
      <c r="O38" s="69"/>
      <c r="P38" s="70">
        <f>AVERAGE(P8:P36)</f>
        <v>4.2705448275862077</v>
      </c>
      <c r="Q38" s="69"/>
      <c r="R38" s="70">
        <f>AVERAGE(R8:R36)</f>
        <v>3.9824206896551724</v>
      </c>
      <c r="S38" s="69"/>
      <c r="T38" s="70">
        <f>AVERAGE(T8:T36)</f>
        <v>3.7967517241379314</v>
      </c>
      <c r="U38" s="69"/>
      <c r="V38" s="70">
        <f>AVERAGE(V8:V36)</f>
        <v>3.4021357142857149</v>
      </c>
      <c r="W38" s="69"/>
      <c r="X38" s="70">
        <f>AVERAGE(X8:X36)</f>
        <v>3.54833</v>
      </c>
      <c r="Y38" s="69"/>
      <c r="Z38" s="70">
        <f>AVERAGE(Z8:Z36)</f>
        <v>4.0955586206896548</v>
      </c>
      <c r="AA38" s="71"/>
    </row>
    <row r="39" spans="1:27" x14ac:dyDescent="0.3">
      <c r="A39" s="68" t="s">
        <v>28</v>
      </c>
      <c r="B39" s="69"/>
      <c r="C39" s="69"/>
      <c r="D39" s="70">
        <f>MIN(D8:D36)</f>
        <v>4.5194999999999999</v>
      </c>
      <c r="E39" s="69"/>
      <c r="F39" s="70">
        <f>MIN(F8:F36)</f>
        <v>4.8358999999999996</v>
      </c>
      <c r="G39" s="69"/>
      <c r="H39" s="70">
        <f>MIN(H8:H36)</f>
        <v>4.8127000000000004</v>
      </c>
      <c r="I39" s="69"/>
      <c r="J39" s="70">
        <f>MIN(J8:J36)</f>
        <v>4.6150000000000002</v>
      </c>
      <c r="K39" s="69"/>
      <c r="L39" s="70">
        <f>MIN(L8:L36)</f>
        <v>4.7697000000000003</v>
      </c>
      <c r="M39" s="69"/>
      <c r="N39" s="70">
        <f>MIN(N8:N36)</f>
        <v>4.6372999999999998</v>
      </c>
      <c r="O39" s="69"/>
      <c r="P39" s="70">
        <f>MIN(P8:P36)</f>
        <v>4.12</v>
      </c>
      <c r="Q39" s="69"/>
      <c r="R39" s="70">
        <f>MIN(R8:R36)</f>
        <v>3.8079000000000001</v>
      </c>
      <c r="S39" s="69"/>
      <c r="T39" s="70">
        <f>MIN(T8:T36)</f>
        <v>3.6183999999999998</v>
      </c>
      <c r="U39" s="69"/>
      <c r="V39" s="70">
        <f>MIN(V8:V36)</f>
        <v>3.2845</v>
      </c>
      <c r="W39" s="69"/>
      <c r="X39" s="70">
        <f>MIN(X8:X36)</f>
        <v>3.4394999999999998</v>
      </c>
      <c r="Y39" s="69"/>
      <c r="Z39" s="70">
        <f>MIN(Z8:Z36)</f>
        <v>3.4211999999999998</v>
      </c>
      <c r="AA39" s="71"/>
    </row>
    <row r="40" spans="1:27" ht="15" thickBot="1" x14ac:dyDescent="0.35">
      <c r="A40" s="72" t="s">
        <v>29</v>
      </c>
      <c r="B40" s="73"/>
      <c r="C40" s="73"/>
      <c r="D40" s="74">
        <f>MAX(D8:D36)</f>
        <v>5.0620000000000003</v>
      </c>
      <c r="E40" s="73"/>
      <c r="F40" s="74">
        <f>MAX(F8:F36)</f>
        <v>5.0967000000000002</v>
      </c>
      <c r="G40" s="73"/>
      <c r="H40" s="74">
        <f>MAX(H8:H36)</f>
        <v>5.1017999999999999</v>
      </c>
      <c r="I40" s="73"/>
      <c r="J40" s="74">
        <f>MAX(J8:J36)</f>
        <v>5.1181999999999999</v>
      </c>
      <c r="K40" s="73"/>
      <c r="L40" s="74">
        <f>MAX(L8:L36)</f>
        <v>5.1329000000000002</v>
      </c>
      <c r="M40" s="73"/>
      <c r="N40" s="74">
        <f>MAX(N8:N36)</f>
        <v>4.9431000000000003</v>
      </c>
      <c r="O40" s="73"/>
      <c r="P40" s="74">
        <f>MAX(P8:P36)</f>
        <v>4.4130000000000003</v>
      </c>
      <c r="Q40" s="73"/>
      <c r="R40" s="74">
        <f>MAX(R8:R36)</f>
        <v>4.1454000000000004</v>
      </c>
      <c r="S40" s="73"/>
      <c r="T40" s="74">
        <f>MAX(T8:T36)</f>
        <v>3.9573999999999998</v>
      </c>
      <c r="U40" s="73"/>
      <c r="V40" s="74">
        <f>MAX(V8:V36)</f>
        <v>3.4748000000000001</v>
      </c>
      <c r="W40" s="73"/>
      <c r="X40" s="74">
        <f>MAX(X8:X36)</f>
        <v>3.6315</v>
      </c>
      <c r="Y40" s="73"/>
      <c r="Z40" s="74">
        <f>MAX(Z8:Z36)</f>
        <v>6.4593999999999996</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44817</v>
      </c>
      <c r="C8" s="60">
        <f>VLOOKUP($A8,'Return Data'!$B$7:$R$2292,4,0)</f>
        <v>590.31129999999996</v>
      </c>
      <c r="D8" s="60">
        <f>VLOOKUP($A8,'Return Data'!$B$7:$R$2292,5,0)</f>
        <v>6.6481000000000003</v>
      </c>
      <c r="E8" s="61">
        <f t="shared" ref="E8:E31" si="0">RANK(D8,D$8:D$31,0)</f>
        <v>7</v>
      </c>
      <c r="F8" s="60">
        <f>VLOOKUP($A8,'Return Data'!$B$7:$R$2292,6,0)</f>
        <v>5.2324000000000002</v>
      </c>
      <c r="G8" s="61">
        <f t="shared" ref="G8:G31" si="1">RANK(F8,F$8:F$31,0)</f>
        <v>4</v>
      </c>
      <c r="H8" s="60">
        <f>VLOOKUP($A8,'Return Data'!$B$7:$R$2292,7,0)</f>
        <v>5.8399000000000001</v>
      </c>
      <c r="I8" s="61">
        <f t="shared" ref="I8:I31" si="2">RANK(H8,H$8:H$31,0)</f>
        <v>6</v>
      </c>
      <c r="J8" s="60">
        <f>VLOOKUP($A8,'Return Data'!$B$7:$R$2292,8,0)</f>
        <v>6.7873000000000001</v>
      </c>
      <c r="K8" s="61">
        <f t="shared" ref="K8:K31" si="3">RANK(J8,J$8:J$31,0)</f>
        <v>6</v>
      </c>
      <c r="L8" s="60">
        <f>VLOOKUP($A8,'Return Data'!$B$7:$R$2292,9,0)</f>
        <v>7.2168999999999999</v>
      </c>
      <c r="M8" s="61">
        <f t="shared" ref="M8:M31" si="4">RANK(L8,L$8:L$31,0)</f>
        <v>4</v>
      </c>
      <c r="N8" s="60">
        <f>VLOOKUP($A8,'Return Data'!$B$7:$R$2292,10,0)</f>
        <v>6.6959</v>
      </c>
      <c r="O8" s="61">
        <f t="shared" ref="O8:O31" si="5">RANK(N8,N$8:N$31,0)</f>
        <v>4</v>
      </c>
      <c r="P8" s="60">
        <f>VLOOKUP($A8,'Return Data'!$B$7:$R$2292,11,0)</f>
        <v>5.0357000000000003</v>
      </c>
      <c r="Q8" s="61">
        <f t="shared" ref="Q8:Q31" si="6">RANK(P8,P$8:P$31,0)</f>
        <v>2</v>
      </c>
      <c r="R8" s="60">
        <f>VLOOKUP($A8,'Return Data'!$B$7:$R$2292,12,0)</f>
        <v>4.6685999999999996</v>
      </c>
      <c r="S8" s="61">
        <f t="shared" ref="S8:S31" si="7">RANK(R8,R$8:R$31,0)</f>
        <v>1</v>
      </c>
      <c r="T8" s="60">
        <f>VLOOKUP($A8,'Return Data'!$B$7:$R$2292,13,0)</f>
        <v>4.3859000000000004</v>
      </c>
      <c r="U8" s="61">
        <f t="shared" ref="U8:U31" si="8">RANK(T8,T$8:T$31,0)</f>
        <v>2</v>
      </c>
      <c r="V8" s="60">
        <f>VLOOKUP($A8,'Return Data'!$B$7:$R$2292,17,0)</f>
        <v>4.8776999999999999</v>
      </c>
      <c r="W8" s="61">
        <f t="shared" ref="W8:W31" si="9">RANK(V8,V$8:V$31,0)</f>
        <v>4</v>
      </c>
      <c r="X8" s="60">
        <f>VLOOKUP($A8,'Return Data'!$B$7:$R$2292,14,0)</f>
        <v>6.1726000000000001</v>
      </c>
      <c r="Y8" s="61">
        <f t="shared" ref="Y8:Y29" si="10">RANK(X8,X$8:X$31,0)</f>
        <v>4</v>
      </c>
      <c r="Z8" s="60">
        <f>VLOOKUP($A8,'Return Data'!$B$7:$R$2292,16,0)</f>
        <v>8.0902999999999992</v>
      </c>
      <c r="AA8" s="62">
        <f t="shared" ref="AA8:AA31" si="11">RANK(Z8,Z$8:Z$31,0)</f>
        <v>1</v>
      </c>
    </row>
    <row r="9" spans="1:27" x14ac:dyDescent="0.3">
      <c r="A9" s="58" t="s">
        <v>963</v>
      </c>
      <c r="B9" s="59">
        <f>VLOOKUP($A9,'Return Data'!$B$7:$R$2292,3,0)</f>
        <v>44817</v>
      </c>
      <c r="C9" s="60">
        <f>VLOOKUP($A9,'Return Data'!$B$7:$R$2292,4,0)</f>
        <v>2637.6251999999999</v>
      </c>
      <c r="D9" s="60">
        <f>VLOOKUP($A9,'Return Data'!$B$7:$R$2292,5,0)</f>
        <v>6.04</v>
      </c>
      <c r="E9" s="61">
        <f t="shared" si="0"/>
        <v>9</v>
      </c>
      <c r="F9" s="60">
        <f>VLOOKUP($A9,'Return Data'!$B$7:$R$2292,6,0)</f>
        <v>5.1348000000000003</v>
      </c>
      <c r="G9" s="61">
        <f t="shared" si="1"/>
        <v>5</v>
      </c>
      <c r="H9" s="60">
        <f>VLOOKUP($A9,'Return Data'!$B$7:$R$2292,7,0)</f>
        <v>6.0027999999999997</v>
      </c>
      <c r="I9" s="61">
        <f t="shared" si="2"/>
        <v>5</v>
      </c>
      <c r="J9" s="60">
        <f>VLOOKUP($A9,'Return Data'!$B$7:$R$2292,8,0)</f>
        <v>6.6205999999999996</v>
      </c>
      <c r="K9" s="61">
        <f t="shared" si="3"/>
        <v>8</v>
      </c>
      <c r="L9" s="60">
        <f>VLOOKUP($A9,'Return Data'!$B$7:$R$2292,9,0)</f>
        <v>6.36</v>
      </c>
      <c r="M9" s="61">
        <f t="shared" si="4"/>
        <v>8</v>
      </c>
      <c r="N9" s="60">
        <f>VLOOKUP($A9,'Return Data'!$B$7:$R$2292,10,0)</f>
        <v>6.1700999999999997</v>
      </c>
      <c r="O9" s="61">
        <f t="shared" si="5"/>
        <v>10</v>
      </c>
      <c r="P9" s="60">
        <f>VLOOKUP($A9,'Return Data'!$B$7:$R$2292,11,0)</f>
        <v>4.5007000000000001</v>
      </c>
      <c r="Q9" s="61">
        <f t="shared" si="6"/>
        <v>5</v>
      </c>
      <c r="R9" s="60">
        <f>VLOOKUP($A9,'Return Data'!$B$7:$R$2292,12,0)</f>
        <v>4.1924000000000001</v>
      </c>
      <c r="S9" s="61">
        <f t="shared" si="7"/>
        <v>6</v>
      </c>
      <c r="T9" s="60">
        <f>VLOOKUP($A9,'Return Data'!$B$7:$R$2292,13,0)</f>
        <v>3.9954999999999998</v>
      </c>
      <c r="U9" s="61">
        <f t="shared" si="8"/>
        <v>6</v>
      </c>
      <c r="V9" s="60">
        <f>VLOOKUP($A9,'Return Data'!$B$7:$R$2292,17,0)</f>
        <v>4.4252000000000002</v>
      </c>
      <c r="W9" s="61">
        <f t="shared" si="9"/>
        <v>10</v>
      </c>
      <c r="X9" s="60">
        <f>VLOOKUP($A9,'Return Data'!$B$7:$R$2292,14,0)</f>
        <v>5.6135000000000002</v>
      </c>
      <c r="Y9" s="61">
        <f t="shared" si="10"/>
        <v>10</v>
      </c>
      <c r="Z9" s="60">
        <f>VLOOKUP($A9,'Return Data'!$B$7:$R$2292,16,0)</f>
        <v>7.7548000000000004</v>
      </c>
      <c r="AA9" s="62">
        <f t="shared" si="11"/>
        <v>4</v>
      </c>
    </row>
    <row r="10" spans="1:27" x14ac:dyDescent="0.3">
      <c r="A10" s="58" t="s">
        <v>1979</v>
      </c>
      <c r="B10" s="59">
        <f>VLOOKUP($A10,'Return Data'!$B$7:$R$2292,3,0)</f>
        <v>44817</v>
      </c>
      <c r="C10" s="60">
        <f>VLOOKUP($A10,'Return Data'!$B$7:$R$2292,4,0)</f>
        <v>35.751199999999997</v>
      </c>
      <c r="D10" s="60">
        <f>VLOOKUP($A10,'Return Data'!$B$7:$R$2292,5,0)</f>
        <v>0.91890000000000005</v>
      </c>
      <c r="E10" s="61">
        <f t="shared" si="0"/>
        <v>22</v>
      </c>
      <c r="F10" s="60">
        <f>VLOOKUP($A10,'Return Data'!$B$7:$R$2292,6,0)</f>
        <v>3.8046000000000002</v>
      </c>
      <c r="G10" s="61">
        <f t="shared" si="1"/>
        <v>22</v>
      </c>
      <c r="H10" s="60">
        <f>VLOOKUP($A10,'Return Data'!$B$7:$R$2292,7,0)</f>
        <v>5.4751000000000003</v>
      </c>
      <c r="I10" s="61">
        <f t="shared" si="2"/>
        <v>10</v>
      </c>
      <c r="J10" s="60">
        <f>VLOOKUP($A10,'Return Data'!$B$7:$R$2292,8,0)</f>
        <v>7.2542999999999997</v>
      </c>
      <c r="K10" s="61">
        <f t="shared" si="3"/>
        <v>4</v>
      </c>
      <c r="L10" s="60">
        <f>VLOOKUP($A10,'Return Data'!$B$7:$R$2292,9,0)</f>
        <v>6.6492000000000004</v>
      </c>
      <c r="M10" s="61">
        <f t="shared" si="4"/>
        <v>5</v>
      </c>
      <c r="N10" s="60">
        <f>VLOOKUP($A10,'Return Data'!$B$7:$R$2292,10,0)</f>
        <v>6.5769000000000002</v>
      </c>
      <c r="O10" s="61">
        <f t="shared" si="5"/>
        <v>5</v>
      </c>
      <c r="P10" s="60">
        <f>VLOOKUP($A10,'Return Data'!$B$7:$R$2292,11,0)</f>
        <v>3.9645000000000001</v>
      </c>
      <c r="Q10" s="61">
        <f t="shared" si="6"/>
        <v>19</v>
      </c>
      <c r="R10" s="60">
        <f>VLOOKUP($A10,'Return Data'!$B$7:$R$2292,12,0)</f>
        <v>3.9719000000000002</v>
      </c>
      <c r="S10" s="61">
        <f t="shared" si="7"/>
        <v>12</v>
      </c>
      <c r="T10" s="60">
        <f>VLOOKUP($A10,'Return Data'!$B$7:$R$2292,13,0)</f>
        <v>3.8029999999999999</v>
      </c>
      <c r="U10" s="61">
        <f t="shared" si="8"/>
        <v>12</v>
      </c>
      <c r="V10" s="60">
        <f>VLOOKUP($A10,'Return Data'!$B$7:$R$2292,17,0)</f>
        <v>4.4829999999999997</v>
      </c>
      <c r="W10" s="61">
        <f t="shared" si="9"/>
        <v>8</v>
      </c>
      <c r="X10" s="60">
        <f>VLOOKUP($A10,'Return Data'!$B$7:$R$2292,14,0)</f>
        <v>5.8118999999999996</v>
      </c>
      <c r="Y10" s="61">
        <f t="shared" si="10"/>
        <v>9</v>
      </c>
      <c r="Z10" s="60">
        <f>VLOOKUP($A10,'Return Data'!$B$7:$R$2292,16,0)</f>
        <v>7.6694000000000004</v>
      </c>
      <c r="AA10" s="62">
        <f t="shared" si="11"/>
        <v>7</v>
      </c>
    </row>
    <row r="11" spans="1:27" x14ac:dyDescent="0.3">
      <c r="A11" s="58" t="s">
        <v>967</v>
      </c>
      <c r="B11" s="59">
        <f>VLOOKUP($A11,'Return Data'!$B$7:$R$2292,3,0)</f>
        <v>44817</v>
      </c>
      <c r="C11" s="60">
        <f>VLOOKUP($A11,'Return Data'!$B$7:$R$2292,4,0)</f>
        <v>35.433700000000002</v>
      </c>
      <c r="D11" s="60">
        <f>VLOOKUP($A11,'Return Data'!$B$7:$R$2292,5,0)</f>
        <v>3.1936</v>
      </c>
      <c r="E11" s="61">
        <f t="shared" si="0"/>
        <v>20</v>
      </c>
      <c r="F11" s="60">
        <f>VLOOKUP($A11,'Return Data'!$B$7:$R$2292,6,0)</f>
        <v>4.0449000000000002</v>
      </c>
      <c r="G11" s="61">
        <f t="shared" si="1"/>
        <v>21</v>
      </c>
      <c r="H11" s="60">
        <f>VLOOKUP($A11,'Return Data'!$B$7:$R$2292,7,0)</f>
        <v>4.9196999999999997</v>
      </c>
      <c r="I11" s="61">
        <f t="shared" si="2"/>
        <v>21</v>
      </c>
      <c r="J11" s="60">
        <f>VLOOKUP($A11,'Return Data'!$B$7:$R$2292,8,0)</f>
        <v>5.3822999999999999</v>
      </c>
      <c r="K11" s="61">
        <f t="shared" si="3"/>
        <v>21</v>
      </c>
      <c r="L11" s="60">
        <f>VLOOKUP($A11,'Return Data'!$B$7:$R$2292,9,0)</f>
        <v>5.4954999999999998</v>
      </c>
      <c r="M11" s="61">
        <f t="shared" si="4"/>
        <v>22</v>
      </c>
      <c r="N11" s="60">
        <f>VLOOKUP($A11,'Return Data'!$B$7:$R$2292,10,0)</f>
        <v>5.5564</v>
      </c>
      <c r="O11" s="61">
        <f t="shared" si="5"/>
        <v>19</v>
      </c>
      <c r="P11" s="60">
        <f>VLOOKUP($A11,'Return Data'!$B$7:$R$2292,11,0)</f>
        <v>3.96</v>
      </c>
      <c r="Q11" s="61">
        <f t="shared" si="6"/>
        <v>20</v>
      </c>
      <c r="R11" s="60">
        <f>VLOOKUP($A11,'Return Data'!$B$7:$R$2292,12,0)</f>
        <v>3.7635999999999998</v>
      </c>
      <c r="S11" s="61">
        <f t="shared" si="7"/>
        <v>20</v>
      </c>
      <c r="T11" s="60">
        <f>VLOOKUP($A11,'Return Data'!$B$7:$R$2292,13,0)</f>
        <v>3.5446</v>
      </c>
      <c r="U11" s="61">
        <f t="shared" si="8"/>
        <v>21</v>
      </c>
      <c r="V11" s="60">
        <f>VLOOKUP($A11,'Return Data'!$B$7:$R$2292,17,0)</f>
        <v>3.8047</v>
      </c>
      <c r="W11" s="61">
        <f t="shared" si="9"/>
        <v>22</v>
      </c>
      <c r="X11" s="60">
        <f>VLOOKUP($A11,'Return Data'!$B$7:$R$2292,14,0)</f>
        <v>4.8666999999999998</v>
      </c>
      <c r="Y11" s="61">
        <f t="shared" si="10"/>
        <v>20</v>
      </c>
      <c r="Z11" s="60">
        <f>VLOOKUP($A11,'Return Data'!$B$7:$R$2292,16,0)</f>
        <v>7.2694000000000001</v>
      </c>
      <c r="AA11" s="62">
        <f t="shared" si="11"/>
        <v>12</v>
      </c>
    </row>
    <row r="12" spans="1:27" x14ac:dyDescent="0.3">
      <c r="A12" s="58" t="s">
        <v>969</v>
      </c>
      <c r="B12" s="59">
        <f>VLOOKUP($A12,'Return Data'!$B$7:$R$2292,3,0)</f>
        <v>44817</v>
      </c>
      <c r="C12" s="60">
        <f>VLOOKUP($A12,'Return Data'!$B$7:$R$2292,4,0)</f>
        <v>16.744900000000001</v>
      </c>
      <c r="D12" s="60">
        <f>VLOOKUP($A12,'Return Data'!$B$7:$R$2292,5,0)</f>
        <v>5.4501999999999997</v>
      </c>
      <c r="E12" s="61">
        <f t="shared" si="0"/>
        <v>11</v>
      </c>
      <c r="F12" s="60">
        <f>VLOOKUP($A12,'Return Data'!$B$7:$R$2292,6,0)</f>
        <v>4.6344000000000003</v>
      </c>
      <c r="G12" s="61">
        <f t="shared" si="1"/>
        <v>12</v>
      </c>
      <c r="H12" s="60">
        <f>VLOOKUP($A12,'Return Data'!$B$7:$R$2292,7,0)</f>
        <v>5.3303000000000003</v>
      </c>
      <c r="I12" s="61">
        <f t="shared" si="2"/>
        <v>15</v>
      </c>
      <c r="J12" s="60">
        <f>VLOOKUP($A12,'Return Data'!$B$7:$R$2292,8,0)</f>
        <v>6.0551000000000004</v>
      </c>
      <c r="K12" s="61">
        <f t="shared" si="3"/>
        <v>13</v>
      </c>
      <c r="L12" s="60">
        <f>VLOOKUP($A12,'Return Data'!$B$7:$R$2292,9,0)</f>
        <v>5.51</v>
      </c>
      <c r="M12" s="61">
        <f t="shared" si="4"/>
        <v>21</v>
      </c>
      <c r="N12" s="60">
        <f>VLOOKUP($A12,'Return Data'!$B$7:$R$2292,10,0)</f>
        <v>5.7397999999999998</v>
      </c>
      <c r="O12" s="61">
        <f t="shared" si="5"/>
        <v>16</v>
      </c>
      <c r="P12" s="60">
        <f>VLOOKUP($A12,'Return Data'!$B$7:$R$2292,11,0)</f>
        <v>4.1489000000000003</v>
      </c>
      <c r="Q12" s="61">
        <f t="shared" si="6"/>
        <v>13</v>
      </c>
      <c r="R12" s="60">
        <f>VLOOKUP($A12,'Return Data'!$B$7:$R$2292,12,0)</f>
        <v>3.9573999999999998</v>
      </c>
      <c r="S12" s="61">
        <f t="shared" si="7"/>
        <v>13</v>
      </c>
      <c r="T12" s="60">
        <f>VLOOKUP($A12,'Return Data'!$B$7:$R$2292,13,0)</f>
        <v>3.7298</v>
      </c>
      <c r="U12" s="61">
        <f t="shared" si="8"/>
        <v>17</v>
      </c>
      <c r="V12" s="60">
        <f>VLOOKUP($A12,'Return Data'!$B$7:$R$2292,17,0)</f>
        <v>4.1261000000000001</v>
      </c>
      <c r="W12" s="61">
        <f t="shared" si="9"/>
        <v>17</v>
      </c>
      <c r="X12" s="60">
        <f>VLOOKUP($A12,'Return Data'!$B$7:$R$2292,14,0)</f>
        <v>5.2107999999999999</v>
      </c>
      <c r="Y12" s="61">
        <f t="shared" si="10"/>
        <v>17</v>
      </c>
      <c r="Z12" s="60">
        <f>VLOOKUP($A12,'Return Data'!$B$7:$R$2292,16,0)</f>
        <v>7.0976999999999997</v>
      </c>
      <c r="AA12" s="62">
        <f t="shared" si="11"/>
        <v>14</v>
      </c>
    </row>
    <row r="13" spans="1:27" x14ac:dyDescent="0.3">
      <c r="A13" s="58" t="s">
        <v>1793</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44817</v>
      </c>
      <c r="C14" s="60">
        <f>VLOOKUP($A14,'Return Data'!$B$7:$R$2292,4,0)</f>
        <v>50.765000000000001</v>
      </c>
      <c r="D14" s="60">
        <f>VLOOKUP($A14,'Return Data'!$B$7:$R$2292,5,0)</f>
        <v>14.3857</v>
      </c>
      <c r="E14" s="61">
        <f t="shared" si="0"/>
        <v>2</v>
      </c>
      <c r="F14" s="60">
        <f>VLOOKUP($A14,'Return Data'!$B$7:$R$2292,6,0)</f>
        <v>7.6997999999999998</v>
      </c>
      <c r="G14" s="61">
        <f t="shared" si="1"/>
        <v>2</v>
      </c>
      <c r="H14" s="60">
        <f>VLOOKUP($A14,'Return Data'!$B$7:$R$2292,7,0)</f>
        <v>7.9004000000000003</v>
      </c>
      <c r="I14" s="61">
        <f t="shared" si="2"/>
        <v>2</v>
      </c>
      <c r="J14" s="60">
        <f>VLOOKUP($A14,'Return Data'!$B$7:$R$2292,8,0)</f>
        <v>8.2018000000000004</v>
      </c>
      <c r="K14" s="61">
        <f t="shared" si="3"/>
        <v>2</v>
      </c>
      <c r="L14" s="60">
        <f>VLOOKUP($A14,'Return Data'!$B$7:$R$2292,9,0)</f>
        <v>8.7713000000000001</v>
      </c>
      <c r="M14" s="61">
        <f t="shared" si="4"/>
        <v>2</v>
      </c>
      <c r="N14" s="60">
        <f>VLOOKUP($A14,'Return Data'!$B$7:$R$2292,10,0)</f>
        <v>7.1039000000000003</v>
      </c>
      <c r="O14" s="61">
        <f t="shared" si="5"/>
        <v>3</v>
      </c>
      <c r="P14" s="60">
        <f>VLOOKUP($A14,'Return Data'!$B$7:$R$2292,11,0)</f>
        <v>4.7157</v>
      </c>
      <c r="Q14" s="61">
        <f t="shared" si="6"/>
        <v>4</v>
      </c>
      <c r="R14" s="60">
        <f>VLOOKUP($A14,'Return Data'!$B$7:$R$2292,12,0)</f>
        <v>4.1957000000000004</v>
      </c>
      <c r="S14" s="61">
        <f t="shared" si="7"/>
        <v>4</v>
      </c>
      <c r="T14" s="60">
        <f>VLOOKUP($A14,'Return Data'!$B$7:$R$2292,13,0)</f>
        <v>4.0476999999999999</v>
      </c>
      <c r="U14" s="61">
        <f t="shared" si="8"/>
        <v>5</v>
      </c>
      <c r="V14" s="60">
        <f>VLOOKUP($A14,'Return Data'!$B$7:$R$2292,17,0)</f>
        <v>4.9261999999999997</v>
      </c>
      <c r="W14" s="61">
        <f t="shared" si="9"/>
        <v>3</v>
      </c>
      <c r="X14" s="60">
        <f>VLOOKUP($A14,'Return Data'!$B$7:$R$2292,14,0)</f>
        <v>6.0701000000000001</v>
      </c>
      <c r="Y14" s="61">
        <f t="shared" si="10"/>
        <v>7</v>
      </c>
      <c r="Z14" s="60">
        <f>VLOOKUP($A14,'Return Data'!$B$7:$R$2292,16,0)</f>
        <v>7.7271000000000001</v>
      </c>
      <c r="AA14" s="62">
        <f t="shared" si="11"/>
        <v>5</v>
      </c>
    </row>
    <row r="15" spans="1:27" x14ac:dyDescent="0.3">
      <c r="A15" s="58" t="s">
        <v>978</v>
      </c>
      <c r="B15" s="59">
        <f>VLOOKUP($A15,'Return Data'!$B$7:$R$2292,3,0)</f>
        <v>44817</v>
      </c>
      <c r="C15" s="60">
        <f>VLOOKUP($A15,'Return Data'!$B$7:$R$2292,4,0)</f>
        <v>18.208100000000002</v>
      </c>
      <c r="D15" s="60">
        <f>VLOOKUP($A15,'Return Data'!$B$7:$R$2292,5,0)</f>
        <v>4.4107000000000003</v>
      </c>
      <c r="E15" s="61">
        <f t="shared" si="0"/>
        <v>17</v>
      </c>
      <c r="F15" s="60">
        <f>VLOOKUP($A15,'Return Data'!$B$7:$R$2292,6,0)</f>
        <v>4.5628000000000002</v>
      </c>
      <c r="G15" s="61">
        <f t="shared" si="1"/>
        <v>14</v>
      </c>
      <c r="H15" s="60">
        <f>VLOOKUP($A15,'Return Data'!$B$7:$R$2292,7,0)</f>
        <v>5.4466999999999999</v>
      </c>
      <c r="I15" s="61">
        <f t="shared" si="2"/>
        <v>11</v>
      </c>
      <c r="J15" s="60">
        <f>VLOOKUP($A15,'Return Data'!$B$7:$R$2292,8,0)</f>
        <v>6.0853000000000002</v>
      </c>
      <c r="K15" s="61">
        <f t="shared" si="3"/>
        <v>11</v>
      </c>
      <c r="L15" s="60">
        <f>VLOOKUP($A15,'Return Data'!$B$7:$R$2292,9,0)</f>
        <v>5.7797999999999998</v>
      </c>
      <c r="M15" s="61">
        <f t="shared" si="4"/>
        <v>13</v>
      </c>
      <c r="N15" s="60">
        <f>VLOOKUP($A15,'Return Data'!$B$7:$R$2292,10,0)</f>
        <v>5.7831000000000001</v>
      </c>
      <c r="O15" s="61">
        <f t="shared" si="5"/>
        <v>14</v>
      </c>
      <c r="P15" s="60">
        <f>VLOOKUP($A15,'Return Data'!$B$7:$R$2292,11,0)</f>
        <v>3.6591</v>
      </c>
      <c r="Q15" s="61">
        <f t="shared" si="6"/>
        <v>22</v>
      </c>
      <c r="R15" s="60">
        <f>VLOOKUP($A15,'Return Data'!$B$7:$R$2292,12,0)</f>
        <v>3.6446000000000001</v>
      </c>
      <c r="S15" s="61">
        <f t="shared" si="7"/>
        <v>22</v>
      </c>
      <c r="T15" s="60">
        <f>VLOOKUP($A15,'Return Data'!$B$7:$R$2292,13,0)</f>
        <v>3.5238999999999998</v>
      </c>
      <c r="U15" s="61">
        <f t="shared" si="8"/>
        <v>22</v>
      </c>
      <c r="V15" s="60">
        <f>VLOOKUP($A15,'Return Data'!$B$7:$R$2292,17,0)</f>
        <v>4.1448</v>
      </c>
      <c r="W15" s="61">
        <f t="shared" si="9"/>
        <v>15</v>
      </c>
      <c r="X15" s="60">
        <f>VLOOKUP($A15,'Return Data'!$B$7:$R$2292,14,0)</f>
        <v>4.2114000000000003</v>
      </c>
      <c r="Y15" s="61">
        <f t="shared" si="10"/>
        <v>22</v>
      </c>
      <c r="Z15" s="60">
        <f>VLOOKUP($A15,'Return Data'!$B$7:$R$2292,16,0)</f>
        <v>6.1093000000000002</v>
      </c>
      <c r="AA15" s="62">
        <f t="shared" si="11"/>
        <v>20</v>
      </c>
    </row>
    <row r="16" spans="1:27" x14ac:dyDescent="0.3">
      <c r="A16" s="58" t="s">
        <v>980</v>
      </c>
      <c r="B16" s="59">
        <f>VLOOKUP($A16,'Return Data'!$B$7:$R$2292,3,0)</f>
        <v>44817</v>
      </c>
      <c r="C16" s="60">
        <f>VLOOKUP($A16,'Return Data'!$B$7:$R$2292,4,0)</f>
        <v>446.62950000000001</v>
      </c>
      <c r="D16" s="60">
        <f>VLOOKUP($A16,'Return Data'!$B$7:$R$2292,5,0)</f>
        <v>18.225200000000001</v>
      </c>
      <c r="E16" s="61">
        <f t="shared" si="0"/>
        <v>1</v>
      </c>
      <c r="F16" s="60">
        <f>VLOOKUP($A16,'Return Data'!$B$7:$R$2292,6,0)</f>
        <v>10.966100000000001</v>
      </c>
      <c r="G16" s="61">
        <f t="shared" si="1"/>
        <v>1</v>
      </c>
      <c r="H16" s="60">
        <f>VLOOKUP($A16,'Return Data'!$B$7:$R$2292,7,0)</f>
        <v>11.1967</v>
      </c>
      <c r="I16" s="61">
        <f t="shared" si="2"/>
        <v>1</v>
      </c>
      <c r="J16" s="60">
        <f>VLOOKUP($A16,'Return Data'!$B$7:$R$2292,8,0)</f>
        <v>11.848599999999999</v>
      </c>
      <c r="K16" s="61">
        <f t="shared" si="3"/>
        <v>1</v>
      </c>
      <c r="L16" s="60">
        <f>VLOOKUP($A16,'Return Data'!$B$7:$R$2292,9,0)</f>
        <v>13.6096</v>
      </c>
      <c r="M16" s="61">
        <f t="shared" si="4"/>
        <v>1</v>
      </c>
      <c r="N16" s="60">
        <f>VLOOKUP($A16,'Return Data'!$B$7:$R$2292,10,0)</f>
        <v>8.0393000000000008</v>
      </c>
      <c r="O16" s="61">
        <f t="shared" si="5"/>
        <v>1</v>
      </c>
      <c r="P16" s="60">
        <f>VLOOKUP($A16,'Return Data'!$B$7:$R$2292,11,0)</f>
        <v>5.1913</v>
      </c>
      <c r="Q16" s="61">
        <f t="shared" si="6"/>
        <v>1</v>
      </c>
      <c r="R16" s="60">
        <f>VLOOKUP($A16,'Return Data'!$B$7:$R$2292,12,0)</f>
        <v>3.7930999999999999</v>
      </c>
      <c r="S16" s="61">
        <f t="shared" si="7"/>
        <v>18</v>
      </c>
      <c r="T16" s="60">
        <f>VLOOKUP($A16,'Return Data'!$B$7:$R$2292,13,0)</f>
        <v>3.5991</v>
      </c>
      <c r="U16" s="61">
        <f t="shared" si="8"/>
        <v>18</v>
      </c>
      <c r="V16" s="60">
        <f>VLOOKUP($A16,'Return Data'!$B$7:$R$2292,17,0)</f>
        <v>4.6170999999999998</v>
      </c>
      <c r="W16" s="61">
        <f t="shared" si="9"/>
        <v>6</v>
      </c>
      <c r="X16" s="60">
        <f>VLOOKUP($A16,'Return Data'!$B$7:$R$2292,14,0)</f>
        <v>5.8956999999999997</v>
      </c>
      <c r="Y16" s="61">
        <f t="shared" si="10"/>
        <v>8</v>
      </c>
      <c r="Z16" s="60">
        <f>VLOOKUP($A16,'Return Data'!$B$7:$R$2292,16,0)</f>
        <v>7.8514999999999997</v>
      </c>
      <c r="AA16" s="62">
        <f t="shared" si="11"/>
        <v>3</v>
      </c>
    </row>
    <row r="17" spans="1:27" x14ac:dyDescent="0.3">
      <c r="A17" s="58" t="s">
        <v>981</v>
      </c>
      <c r="B17" s="59">
        <f>VLOOKUP($A17,'Return Data'!$B$7:$R$2292,3,0)</f>
        <v>44817</v>
      </c>
      <c r="C17" s="60">
        <f>VLOOKUP($A17,'Return Data'!$B$7:$R$2292,4,0)</f>
        <v>32.380000000000003</v>
      </c>
      <c r="D17" s="60">
        <f>VLOOKUP($A17,'Return Data'!$B$7:$R$2292,5,0)</f>
        <v>9.1328999999999994</v>
      </c>
      <c r="E17" s="61">
        <f t="shared" si="0"/>
        <v>3</v>
      </c>
      <c r="F17" s="60">
        <f>VLOOKUP($A17,'Return Data'!$B$7:$R$2292,6,0)</f>
        <v>4.9061000000000003</v>
      </c>
      <c r="G17" s="61">
        <f t="shared" si="1"/>
        <v>9</v>
      </c>
      <c r="H17" s="60">
        <f>VLOOKUP($A17,'Return Data'!$B$7:$R$2292,7,0)</f>
        <v>5.1742999999999997</v>
      </c>
      <c r="I17" s="61">
        <f t="shared" si="2"/>
        <v>17</v>
      </c>
      <c r="J17" s="60">
        <f>VLOOKUP($A17,'Return Data'!$B$7:$R$2292,8,0)</f>
        <v>5.6646000000000001</v>
      </c>
      <c r="K17" s="61">
        <f t="shared" si="3"/>
        <v>19</v>
      </c>
      <c r="L17" s="60">
        <f>VLOOKUP($A17,'Return Data'!$B$7:$R$2292,9,0)</f>
        <v>5.5289999999999999</v>
      </c>
      <c r="M17" s="61">
        <f t="shared" si="4"/>
        <v>18</v>
      </c>
      <c r="N17" s="60">
        <f>VLOOKUP($A17,'Return Data'!$B$7:$R$2292,10,0)</f>
        <v>6.3463000000000003</v>
      </c>
      <c r="O17" s="61">
        <f t="shared" si="5"/>
        <v>8</v>
      </c>
      <c r="P17" s="60">
        <f>VLOOKUP($A17,'Return Data'!$B$7:$R$2292,11,0)</f>
        <v>3.9007999999999998</v>
      </c>
      <c r="Q17" s="61">
        <f t="shared" si="6"/>
        <v>21</v>
      </c>
      <c r="R17" s="60">
        <f>VLOOKUP($A17,'Return Data'!$B$7:$R$2292,12,0)</f>
        <v>3.7231999999999998</v>
      </c>
      <c r="S17" s="61">
        <f t="shared" si="7"/>
        <v>21</v>
      </c>
      <c r="T17" s="60">
        <f>VLOOKUP($A17,'Return Data'!$B$7:$R$2292,13,0)</f>
        <v>3.5931000000000002</v>
      </c>
      <c r="U17" s="61">
        <f t="shared" si="8"/>
        <v>20</v>
      </c>
      <c r="V17" s="60">
        <f>VLOOKUP($A17,'Return Data'!$B$7:$R$2292,17,0)</f>
        <v>3.9802</v>
      </c>
      <c r="W17" s="61">
        <f t="shared" si="9"/>
        <v>20</v>
      </c>
      <c r="X17" s="60">
        <f>VLOOKUP($A17,'Return Data'!$B$7:$R$2292,14,0)</f>
        <v>5.1814999999999998</v>
      </c>
      <c r="Y17" s="61">
        <f t="shared" si="10"/>
        <v>18</v>
      </c>
      <c r="Z17" s="60">
        <f>VLOOKUP($A17,'Return Data'!$B$7:$R$2292,16,0)</f>
        <v>7.5620000000000003</v>
      </c>
      <c r="AA17" s="62">
        <f t="shared" si="11"/>
        <v>10</v>
      </c>
    </row>
    <row r="18" spans="1:27" x14ac:dyDescent="0.3">
      <c r="A18" s="58" t="s">
        <v>984</v>
      </c>
      <c r="B18" s="59">
        <f>VLOOKUP($A18,'Return Data'!$B$7:$R$2292,3,0)</f>
        <v>44817</v>
      </c>
      <c r="C18" s="60">
        <f>VLOOKUP($A18,'Return Data'!$B$7:$R$2292,4,0)</f>
        <v>3225.8062</v>
      </c>
      <c r="D18" s="60">
        <f>VLOOKUP($A18,'Return Data'!$B$7:$R$2292,5,0)</f>
        <v>3.6042000000000001</v>
      </c>
      <c r="E18" s="61">
        <f t="shared" si="0"/>
        <v>19</v>
      </c>
      <c r="F18" s="60">
        <f>VLOOKUP($A18,'Return Data'!$B$7:$R$2292,6,0)</f>
        <v>4.2000999999999999</v>
      </c>
      <c r="G18" s="61">
        <f t="shared" si="1"/>
        <v>20</v>
      </c>
      <c r="H18" s="60">
        <f>VLOOKUP($A18,'Return Data'!$B$7:$R$2292,7,0)</f>
        <v>5.2641999999999998</v>
      </c>
      <c r="I18" s="61">
        <f t="shared" si="2"/>
        <v>16</v>
      </c>
      <c r="J18" s="60">
        <f>VLOOKUP($A18,'Return Data'!$B$7:$R$2292,8,0)</f>
        <v>5.89</v>
      </c>
      <c r="K18" s="61">
        <f t="shared" si="3"/>
        <v>15</v>
      </c>
      <c r="L18" s="60">
        <f>VLOOKUP($A18,'Return Data'!$B$7:$R$2292,9,0)</f>
        <v>5.5534999999999997</v>
      </c>
      <c r="M18" s="61">
        <f t="shared" si="4"/>
        <v>17</v>
      </c>
      <c r="N18" s="60">
        <f>VLOOKUP($A18,'Return Data'!$B$7:$R$2292,10,0)</f>
        <v>5.6478000000000002</v>
      </c>
      <c r="O18" s="61">
        <f t="shared" si="5"/>
        <v>18</v>
      </c>
      <c r="P18" s="60">
        <f>VLOOKUP($A18,'Return Data'!$B$7:$R$2292,11,0)</f>
        <v>3.9973000000000001</v>
      </c>
      <c r="Q18" s="61">
        <f t="shared" si="6"/>
        <v>18</v>
      </c>
      <c r="R18" s="60">
        <f>VLOOKUP($A18,'Return Data'!$B$7:$R$2292,12,0)</f>
        <v>3.7772000000000001</v>
      </c>
      <c r="S18" s="61">
        <f t="shared" si="7"/>
        <v>19</v>
      </c>
      <c r="T18" s="60">
        <f>VLOOKUP($A18,'Return Data'!$B$7:$R$2292,13,0)</f>
        <v>3.5979999999999999</v>
      </c>
      <c r="U18" s="61">
        <f t="shared" si="8"/>
        <v>19</v>
      </c>
      <c r="V18" s="60">
        <f>VLOOKUP($A18,'Return Data'!$B$7:$R$2292,17,0)</f>
        <v>4.0814000000000004</v>
      </c>
      <c r="W18" s="61">
        <f t="shared" si="9"/>
        <v>19</v>
      </c>
      <c r="X18" s="60">
        <f>VLOOKUP($A18,'Return Data'!$B$7:$R$2292,14,0)</f>
        <v>5.3747999999999996</v>
      </c>
      <c r="Y18" s="61">
        <f t="shared" si="10"/>
        <v>15</v>
      </c>
      <c r="Z18" s="60">
        <f>VLOOKUP($A18,'Return Data'!$B$7:$R$2292,16,0)</f>
        <v>7.5682</v>
      </c>
      <c r="AA18" s="62">
        <f t="shared" si="11"/>
        <v>8</v>
      </c>
    </row>
    <row r="19" spans="1:27" x14ac:dyDescent="0.3">
      <c r="A19" s="58" t="s">
        <v>986</v>
      </c>
      <c r="B19" s="59">
        <f>VLOOKUP($A19,'Return Data'!$B$7:$R$2292,3,0)</f>
        <v>44817</v>
      </c>
      <c r="C19" s="60">
        <f>VLOOKUP($A19,'Return Data'!$B$7:$R$2292,4,0)</f>
        <v>31.173400000000001</v>
      </c>
      <c r="D19" s="60">
        <f>VLOOKUP($A19,'Return Data'!$B$7:$R$2292,5,0)</f>
        <v>4.8011999999999997</v>
      </c>
      <c r="E19" s="61">
        <f t="shared" si="0"/>
        <v>14</v>
      </c>
      <c r="F19" s="60">
        <f>VLOOKUP($A19,'Return Data'!$B$7:$R$2292,6,0)</f>
        <v>4.5686999999999998</v>
      </c>
      <c r="G19" s="61">
        <f t="shared" si="1"/>
        <v>13</v>
      </c>
      <c r="H19" s="60">
        <f>VLOOKUP($A19,'Return Data'!$B$7:$R$2292,7,0)</f>
        <v>5.1234000000000002</v>
      </c>
      <c r="I19" s="61">
        <f t="shared" si="2"/>
        <v>18</v>
      </c>
      <c r="J19" s="60">
        <f>VLOOKUP($A19,'Return Data'!$B$7:$R$2292,8,0)</f>
        <v>5.5735000000000001</v>
      </c>
      <c r="K19" s="61">
        <f t="shared" si="3"/>
        <v>20</v>
      </c>
      <c r="L19" s="60">
        <f>VLOOKUP($A19,'Return Data'!$B$7:$R$2292,9,0)</f>
        <v>5.5113000000000003</v>
      </c>
      <c r="M19" s="61">
        <f t="shared" si="4"/>
        <v>20</v>
      </c>
      <c r="N19" s="60">
        <f>VLOOKUP($A19,'Return Data'!$B$7:$R$2292,10,0)</f>
        <v>5.4509999999999996</v>
      </c>
      <c r="O19" s="61">
        <f t="shared" si="5"/>
        <v>22</v>
      </c>
      <c r="P19" s="60">
        <f>VLOOKUP($A19,'Return Data'!$B$7:$R$2292,11,0)</f>
        <v>4.3136000000000001</v>
      </c>
      <c r="Q19" s="61">
        <f t="shared" si="6"/>
        <v>11</v>
      </c>
      <c r="R19" s="60">
        <f>VLOOKUP($A19,'Return Data'!$B$7:$R$2292,12,0)</f>
        <v>4.1626000000000003</v>
      </c>
      <c r="S19" s="61">
        <f t="shared" si="7"/>
        <v>7</v>
      </c>
      <c r="T19" s="60">
        <f>VLOOKUP($A19,'Return Data'!$B$7:$R$2292,13,0)</f>
        <v>3.8611</v>
      </c>
      <c r="U19" s="61">
        <f t="shared" si="8"/>
        <v>9</v>
      </c>
      <c r="V19" s="60">
        <f>VLOOKUP($A19,'Return Data'!$B$7:$R$2292,17,0)</f>
        <v>3.9066999999999998</v>
      </c>
      <c r="W19" s="61">
        <f t="shared" si="9"/>
        <v>21</v>
      </c>
      <c r="X19" s="60">
        <f>VLOOKUP($A19,'Return Data'!$B$7:$R$2292,14,0)</f>
        <v>8.3691999999999993</v>
      </c>
      <c r="Y19" s="61">
        <f t="shared" si="10"/>
        <v>1</v>
      </c>
      <c r="Z19" s="60">
        <f>VLOOKUP($A19,'Return Data'!$B$7:$R$2292,16,0)</f>
        <v>6.9208999999999996</v>
      </c>
      <c r="AA19" s="62">
        <f t="shared" si="11"/>
        <v>17</v>
      </c>
    </row>
    <row r="20" spans="1:27" x14ac:dyDescent="0.3">
      <c r="A20" s="58" t="s">
        <v>988</v>
      </c>
      <c r="B20" s="59">
        <f>VLOOKUP($A20,'Return Data'!$B$7:$R$2292,3,0)</f>
        <v>44817</v>
      </c>
      <c r="C20" s="60">
        <f>VLOOKUP($A20,'Return Data'!$B$7:$R$2292,4,0)</f>
        <v>2954.4099000000001</v>
      </c>
      <c r="D20" s="60">
        <f>VLOOKUP($A20,'Return Data'!$B$7:$R$2292,5,0)</f>
        <v>5.9569999999999999</v>
      </c>
      <c r="E20" s="61">
        <f t="shared" si="0"/>
        <v>10</v>
      </c>
      <c r="F20" s="60">
        <f>VLOOKUP($A20,'Return Data'!$B$7:$R$2292,6,0)</f>
        <v>4.7907999999999999</v>
      </c>
      <c r="G20" s="61">
        <f t="shared" si="1"/>
        <v>10</v>
      </c>
      <c r="H20" s="60">
        <f>VLOOKUP($A20,'Return Data'!$B$7:$R$2292,7,0)</f>
        <v>6.7332000000000001</v>
      </c>
      <c r="I20" s="61">
        <f t="shared" si="2"/>
        <v>4</v>
      </c>
      <c r="J20" s="60">
        <f>VLOOKUP($A20,'Return Data'!$B$7:$R$2292,8,0)</f>
        <v>8.1488999999999994</v>
      </c>
      <c r="K20" s="61">
        <f t="shared" si="3"/>
        <v>3</v>
      </c>
      <c r="L20" s="60">
        <f>VLOOKUP($A20,'Return Data'!$B$7:$R$2292,9,0)</f>
        <v>7.9650999999999996</v>
      </c>
      <c r="M20" s="61">
        <f t="shared" si="4"/>
        <v>3</v>
      </c>
      <c r="N20" s="60">
        <f>VLOOKUP($A20,'Return Data'!$B$7:$R$2292,10,0)</f>
        <v>7.1528</v>
      </c>
      <c r="O20" s="61">
        <f t="shared" si="5"/>
        <v>2</v>
      </c>
      <c r="P20" s="60">
        <f>VLOOKUP($A20,'Return Data'!$B$7:$R$2292,11,0)</f>
        <v>4.4912999999999998</v>
      </c>
      <c r="Q20" s="61">
        <f t="shared" si="6"/>
        <v>6</v>
      </c>
      <c r="R20" s="60">
        <f>VLOOKUP($A20,'Return Data'!$B$7:$R$2292,12,0)</f>
        <v>4.0141</v>
      </c>
      <c r="S20" s="61">
        <f t="shared" si="7"/>
        <v>11</v>
      </c>
      <c r="T20" s="60">
        <f>VLOOKUP($A20,'Return Data'!$B$7:$R$2292,13,0)</f>
        <v>3.9018999999999999</v>
      </c>
      <c r="U20" s="61">
        <f t="shared" si="8"/>
        <v>8</v>
      </c>
      <c r="V20" s="60">
        <f>VLOOKUP($A20,'Return Data'!$B$7:$R$2292,17,0)</f>
        <v>4.6294000000000004</v>
      </c>
      <c r="W20" s="61">
        <f t="shared" si="9"/>
        <v>5</v>
      </c>
      <c r="X20" s="60">
        <f>VLOOKUP($A20,'Return Data'!$B$7:$R$2292,14,0)</f>
        <v>6.1420000000000003</v>
      </c>
      <c r="Y20" s="61">
        <f t="shared" si="10"/>
        <v>5</v>
      </c>
      <c r="Z20" s="60">
        <f>VLOOKUP($A20,'Return Data'!$B$7:$R$2292,16,0)</f>
        <v>8.0385000000000009</v>
      </c>
      <c r="AA20" s="62">
        <f t="shared" si="11"/>
        <v>2</v>
      </c>
    </row>
    <row r="21" spans="1:27" x14ac:dyDescent="0.3">
      <c r="A21" s="58" t="s">
        <v>989</v>
      </c>
      <c r="B21" s="59">
        <f>VLOOKUP($A21,'Return Data'!$B$7:$R$2292,3,0)</f>
        <v>44817</v>
      </c>
      <c r="C21" s="60">
        <f>VLOOKUP($A21,'Return Data'!$B$7:$R$2292,4,0)</f>
        <v>24.281300000000002</v>
      </c>
      <c r="D21" s="60">
        <f>VLOOKUP($A21,'Return Data'!$B$7:$R$2292,5,0)</f>
        <v>3.7584</v>
      </c>
      <c r="E21" s="61">
        <f t="shared" si="0"/>
        <v>18</v>
      </c>
      <c r="F21" s="60">
        <f>VLOOKUP($A21,'Return Data'!$B$7:$R$2292,6,0)</f>
        <v>4.5118999999999998</v>
      </c>
      <c r="G21" s="61">
        <f t="shared" si="1"/>
        <v>16</v>
      </c>
      <c r="H21" s="60">
        <f>VLOOKUP($A21,'Return Data'!$B$7:$R$2292,7,0)</f>
        <v>5.1158999999999999</v>
      </c>
      <c r="I21" s="61">
        <f t="shared" si="2"/>
        <v>19</v>
      </c>
      <c r="J21" s="60">
        <f>VLOOKUP($A21,'Return Data'!$B$7:$R$2292,8,0)</f>
        <v>5.8003</v>
      </c>
      <c r="K21" s="61">
        <f t="shared" si="3"/>
        <v>16</v>
      </c>
      <c r="L21" s="60">
        <f>VLOOKUP($A21,'Return Data'!$B$7:$R$2292,9,0)</f>
        <v>5.5749000000000004</v>
      </c>
      <c r="M21" s="61">
        <f t="shared" si="4"/>
        <v>16</v>
      </c>
      <c r="N21" s="60">
        <f>VLOOKUP($A21,'Return Data'!$B$7:$R$2292,10,0)</f>
        <v>5.7401999999999997</v>
      </c>
      <c r="O21" s="61">
        <f t="shared" si="5"/>
        <v>15</v>
      </c>
      <c r="P21" s="60">
        <f>VLOOKUP($A21,'Return Data'!$B$7:$R$2292,11,0)</f>
        <v>4.1722000000000001</v>
      </c>
      <c r="Q21" s="61">
        <f t="shared" si="6"/>
        <v>12</v>
      </c>
      <c r="R21" s="60">
        <f>VLOOKUP($A21,'Return Data'!$B$7:$R$2292,12,0)</f>
        <v>4.0392999999999999</v>
      </c>
      <c r="S21" s="61">
        <f t="shared" si="7"/>
        <v>10</v>
      </c>
      <c r="T21" s="60">
        <f>VLOOKUP($A21,'Return Data'!$B$7:$R$2292,13,0)</f>
        <v>3.8540999999999999</v>
      </c>
      <c r="U21" s="61">
        <f t="shared" si="8"/>
        <v>10</v>
      </c>
      <c r="V21" s="60">
        <f>VLOOKUP($A21,'Return Data'!$B$7:$R$2292,17,0)</f>
        <v>4.4494999999999996</v>
      </c>
      <c r="W21" s="61">
        <f t="shared" si="9"/>
        <v>9</v>
      </c>
      <c r="X21" s="60">
        <f>VLOOKUP($A21,'Return Data'!$B$7:$R$2292,14,0)</f>
        <v>5.4432</v>
      </c>
      <c r="Y21" s="61">
        <f t="shared" si="10"/>
        <v>13</v>
      </c>
      <c r="Z21" s="60">
        <f>VLOOKUP($A21,'Return Data'!$B$7:$R$2292,16,0)</f>
        <v>7.5632000000000001</v>
      </c>
      <c r="AA21" s="62">
        <f t="shared" si="11"/>
        <v>9</v>
      </c>
    </row>
    <row r="22" spans="1:27" x14ac:dyDescent="0.3">
      <c r="A22" s="58" t="s">
        <v>992</v>
      </c>
      <c r="B22" s="59">
        <f>VLOOKUP($A22,'Return Data'!$B$7:$R$2292,3,0)</f>
        <v>44817</v>
      </c>
      <c r="C22" s="60">
        <f>VLOOKUP($A22,'Return Data'!$B$7:$R$2292,4,0)</f>
        <v>35.033099999999997</v>
      </c>
      <c r="D22" s="60">
        <f>VLOOKUP($A22,'Return Data'!$B$7:$R$2292,5,0)</f>
        <v>4.7931999999999997</v>
      </c>
      <c r="E22" s="61">
        <f t="shared" si="0"/>
        <v>16</v>
      </c>
      <c r="F22" s="60">
        <f>VLOOKUP($A22,'Return Data'!$B$7:$R$2292,6,0)</f>
        <v>4.7168999999999999</v>
      </c>
      <c r="G22" s="61">
        <f t="shared" si="1"/>
        <v>11</v>
      </c>
      <c r="H22" s="60">
        <f>VLOOKUP($A22,'Return Data'!$B$7:$R$2292,7,0)</f>
        <v>5.4978999999999996</v>
      </c>
      <c r="I22" s="61">
        <f t="shared" si="2"/>
        <v>9</v>
      </c>
      <c r="J22" s="60">
        <f>VLOOKUP($A22,'Return Data'!$B$7:$R$2292,8,0)</f>
        <v>6.2289000000000003</v>
      </c>
      <c r="K22" s="61">
        <f t="shared" si="3"/>
        <v>9</v>
      </c>
      <c r="L22" s="60">
        <f>VLOOKUP($A22,'Return Data'!$B$7:$R$2292,9,0)</f>
        <v>5.7032999999999996</v>
      </c>
      <c r="M22" s="61">
        <f t="shared" si="4"/>
        <v>14</v>
      </c>
      <c r="N22" s="60">
        <f>VLOOKUP($A22,'Return Data'!$B$7:$R$2292,10,0)</f>
        <v>5.4833999999999996</v>
      </c>
      <c r="O22" s="61">
        <f t="shared" si="5"/>
        <v>21</v>
      </c>
      <c r="P22" s="60">
        <f>VLOOKUP($A22,'Return Data'!$B$7:$R$2292,11,0)</f>
        <v>4.0458999999999996</v>
      </c>
      <c r="Q22" s="61">
        <f t="shared" si="6"/>
        <v>17</v>
      </c>
      <c r="R22" s="60">
        <f>VLOOKUP($A22,'Return Data'!$B$7:$R$2292,12,0)</f>
        <v>3.8969</v>
      </c>
      <c r="S22" s="61">
        <f t="shared" si="7"/>
        <v>17</v>
      </c>
      <c r="T22" s="60">
        <f>VLOOKUP($A22,'Return Data'!$B$7:$R$2292,13,0)</f>
        <v>3.7326000000000001</v>
      </c>
      <c r="U22" s="61">
        <f t="shared" si="8"/>
        <v>16</v>
      </c>
      <c r="V22" s="60">
        <f>VLOOKUP($A22,'Return Data'!$B$7:$R$2292,17,0)</f>
        <v>4.3453999999999997</v>
      </c>
      <c r="W22" s="61">
        <f t="shared" si="9"/>
        <v>11</v>
      </c>
      <c r="X22" s="60">
        <f>VLOOKUP($A22,'Return Data'!$B$7:$R$2292,14,0)</f>
        <v>5.5854999999999997</v>
      </c>
      <c r="Y22" s="61">
        <f t="shared" si="10"/>
        <v>11</v>
      </c>
      <c r="Z22" s="60">
        <f>VLOOKUP($A22,'Return Data'!$B$7:$R$2292,16,0)</f>
        <v>7.1738</v>
      </c>
      <c r="AA22" s="62">
        <f t="shared" si="11"/>
        <v>13</v>
      </c>
    </row>
    <row r="23" spans="1:27" x14ac:dyDescent="0.3">
      <c r="A23" s="58" t="s">
        <v>993</v>
      </c>
      <c r="B23" s="59">
        <f>VLOOKUP($A23,'Return Data'!$B$7:$R$2292,3,0)</f>
        <v>44817</v>
      </c>
      <c r="C23" s="60">
        <f>VLOOKUP($A23,'Return Data'!$B$7:$R$2292,4,0)</f>
        <v>1424.1935000000001</v>
      </c>
      <c r="D23" s="60">
        <f>VLOOKUP($A23,'Return Data'!$B$7:$R$2292,5,0)</f>
        <v>4.8009000000000004</v>
      </c>
      <c r="E23" s="61">
        <f t="shared" si="0"/>
        <v>15</v>
      </c>
      <c r="F23" s="60">
        <f>VLOOKUP($A23,'Return Data'!$B$7:$R$2292,6,0)</f>
        <v>4.2210999999999999</v>
      </c>
      <c r="G23" s="61">
        <f t="shared" si="1"/>
        <v>19</v>
      </c>
      <c r="H23" s="60">
        <f>VLOOKUP($A23,'Return Data'!$B$7:$R$2292,7,0)</f>
        <v>5.0761000000000003</v>
      </c>
      <c r="I23" s="61">
        <f t="shared" si="2"/>
        <v>20</v>
      </c>
      <c r="J23" s="60">
        <f>VLOOKUP($A23,'Return Data'!$B$7:$R$2292,8,0)</f>
        <v>5.7234999999999996</v>
      </c>
      <c r="K23" s="61">
        <f t="shared" si="3"/>
        <v>18</v>
      </c>
      <c r="L23" s="60">
        <f>VLOOKUP($A23,'Return Data'!$B$7:$R$2292,9,0)</f>
        <v>5.6772999999999998</v>
      </c>
      <c r="M23" s="61">
        <f t="shared" si="4"/>
        <v>15</v>
      </c>
      <c r="N23" s="60">
        <f>VLOOKUP($A23,'Return Data'!$B$7:$R$2292,10,0)</f>
        <v>5.9642999999999997</v>
      </c>
      <c r="O23" s="61">
        <f t="shared" si="5"/>
        <v>11</v>
      </c>
      <c r="P23" s="60">
        <f>VLOOKUP($A23,'Return Data'!$B$7:$R$2292,11,0)</f>
        <v>4.0926999999999998</v>
      </c>
      <c r="Q23" s="61">
        <f t="shared" si="6"/>
        <v>15</v>
      </c>
      <c r="R23" s="60">
        <f>VLOOKUP($A23,'Return Data'!$B$7:$R$2292,12,0)</f>
        <v>3.9083000000000001</v>
      </c>
      <c r="S23" s="61">
        <f t="shared" si="7"/>
        <v>15</v>
      </c>
      <c r="T23" s="60">
        <f>VLOOKUP($A23,'Return Data'!$B$7:$R$2292,13,0)</f>
        <v>3.7658999999999998</v>
      </c>
      <c r="U23" s="61">
        <f t="shared" si="8"/>
        <v>14</v>
      </c>
      <c r="V23" s="60">
        <f>VLOOKUP($A23,'Return Data'!$B$7:$R$2292,17,0)</f>
        <v>4.2309000000000001</v>
      </c>
      <c r="W23" s="61">
        <f t="shared" si="9"/>
        <v>13</v>
      </c>
      <c r="X23" s="60">
        <f>VLOOKUP($A23,'Return Data'!$B$7:$R$2292,14,0)</f>
        <v>5.3936000000000002</v>
      </c>
      <c r="Y23" s="61">
        <f t="shared" si="10"/>
        <v>14</v>
      </c>
      <c r="Z23" s="60">
        <f>VLOOKUP($A23,'Return Data'!$B$7:$R$2292,16,0)</f>
        <v>6.5444000000000004</v>
      </c>
      <c r="AA23" s="62">
        <f t="shared" si="11"/>
        <v>19</v>
      </c>
    </row>
    <row r="24" spans="1:27" x14ac:dyDescent="0.3">
      <c r="A24" s="58" t="s">
        <v>995</v>
      </c>
      <c r="B24" s="59">
        <f>VLOOKUP($A24,'Return Data'!$B$7:$R$2292,3,0)</f>
        <v>44817</v>
      </c>
      <c r="C24" s="60">
        <f>VLOOKUP($A24,'Return Data'!$B$7:$R$2292,4,0)</f>
        <v>2003.3390999999999</v>
      </c>
      <c r="D24" s="60">
        <f>VLOOKUP($A24,'Return Data'!$B$7:$R$2292,5,0)</f>
        <v>6.3944000000000001</v>
      </c>
      <c r="E24" s="61">
        <f t="shared" si="0"/>
        <v>8</v>
      </c>
      <c r="F24" s="60">
        <f>VLOOKUP($A24,'Return Data'!$B$7:$R$2292,6,0)</f>
        <v>4.2439</v>
      </c>
      <c r="G24" s="61">
        <f t="shared" si="1"/>
        <v>18</v>
      </c>
      <c r="H24" s="60">
        <f>VLOOKUP($A24,'Return Data'!$B$7:$R$2292,7,0)</f>
        <v>5.7352999999999996</v>
      </c>
      <c r="I24" s="61">
        <f t="shared" si="2"/>
        <v>7</v>
      </c>
      <c r="J24" s="60">
        <f>VLOOKUP($A24,'Return Data'!$B$7:$R$2292,8,0)</f>
        <v>6.6779999999999999</v>
      </c>
      <c r="K24" s="61">
        <f t="shared" si="3"/>
        <v>7</v>
      </c>
      <c r="L24" s="60">
        <f>VLOOKUP($A24,'Return Data'!$B$7:$R$2292,9,0)</f>
        <v>6.4919000000000002</v>
      </c>
      <c r="M24" s="61">
        <f t="shared" si="4"/>
        <v>6</v>
      </c>
      <c r="N24" s="60">
        <f>VLOOKUP($A24,'Return Data'!$B$7:$R$2292,10,0)</f>
        <v>6.4747000000000003</v>
      </c>
      <c r="O24" s="61">
        <f t="shared" si="5"/>
        <v>6</v>
      </c>
      <c r="P24" s="60">
        <f>VLOOKUP($A24,'Return Data'!$B$7:$R$2292,11,0)</f>
        <v>4.4654999999999996</v>
      </c>
      <c r="Q24" s="61">
        <f t="shared" si="6"/>
        <v>8</v>
      </c>
      <c r="R24" s="60">
        <f>VLOOKUP($A24,'Return Data'!$B$7:$R$2292,12,0)</f>
        <v>4.1009000000000002</v>
      </c>
      <c r="S24" s="61">
        <f t="shared" si="7"/>
        <v>9</v>
      </c>
      <c r="T24" s="60">
        <f>VLOOKUP($A24,'Return Data'!$B$7:$R$2292,13,0)</f>
        <v>3.8460999999999999</v>
      </c>
      <c r="U24" s="61">
        <f t="shared" si="8"/>
        <v>11</v>
      </c>
      <c r="V24" s="60">
        <f>VLOOKUP($A24,'Return Data'!$B$7:$R$2292,17,0)</f>
        <v>4.2008000000000001</v>
      </c>
      <c r="W24" s="61">
        <f t="shared" si="9"/>
        <v>14</v>
      </c>
      <c r="X24" s="60">
        <f>VLOOKUP($A24,'Return Data'!$B$7:$R$2292,14,0)</f>
        <v>5.1189</v>
      </c>
      <c r="Y24" s="61">
        <f t="shared" si="10"/>
        <v>19</v>
      </c>
      <c r="Z24" s="60">
        <f>VLOOKUP($A24,'Return Data'!$B$7:$R$2292,16,0)</f>
        <v>6.9391999999999996</v>
      </c>
      <c r="AA24" s="62">
        <f t="shared" si="11"/>
        <v>16</v>
      </c>
    </row>
    <row r="25" spans="1:27" x14ac:dyDescent="0.3">
      <c r="A25" s="58" t="s">
        <v>998</v>
      </c>
      <c r="B25" s="59">
        <f>VLOOKUP($A25,'Return Data'!$B$7:$R$2292,3,0)</f>
        <v>44817</v>
      </c>
      <c r="C25" s="60">
        <f>VLOOKUP($A25,'Return Data'!$B$7:$R$2292,4,0)</f>
        <v>3227.9641999999999</v>
      </c>
      <c r="D25" s="60">
        <f>VLOOKUP($A25,'Return Data'!$B$7:$R$2292,5,0)</f>
        <v>7.4870999999999999</v>
      </c>
      <c r="E25" s="61">
        <f t="shared" si="0"/>
        <v>6</v>
      </c>
      <c r="F25" s="60">
        <f>VLOOKUP($A25,'Return Data'!$B$7:$R$2292,6,0)</f>
        <v>5.0983000000000001</v>
      </c>
      <c r="G25" s="61">
        <f t="shared" si="1"/>
        <v>6</v>
      </c>
      <c r="H25" s="60">
        <f>VLOOKUP($A25,'Return Data'!$B$7:$R$2292,7,0)</f>
        <v>5.4273999999999996</v>
      </c>
      <c r="I25" s="61">
        <f t="shared" si="2"/>
        <v>13</v>
      </c>
      <c r="J25" s="60">
        <f>VLOOKUP($A25,'Return Data'!$B$7:$R$2292,8,0)</f>
        <v>6.0553999999999997</v>
      </c>
      <c r="K25" s="61">
        <f t="shared" si="3"/>
        <v>12</v>
      </c>
      <c r="L25" s="60">
        <f>VLOOKUP($A25,'Return Data'!$B$7:$R$2292,9,0)</f>
        <v>6.0063000000000004</v>
      </c>
      <c r="M25" s="61">
        <f t="shared" si="4"/>
        <v>10</v>
      </c>
      <c r="N25" s="60">
        <f>VLOOKUP($A25,'Return Data'!$B$7:$R$2292,10,0)</f>
        <v>6.2281000000000004</v>
      </c>
      <c r="O25" s="61">
        <f t="shared" si="5"/>
        <v>9</v>
      </c>
      <c r="P25" s="60">
        <f>VLOOKUP($A25,'Return Data'!$B$7:$R$2292,11,0)</f>
        <v>4.4198000000000004</v>
      </c>
      <c r="Q25" s="61">
        <f t="shared" si="6"/>
        <v>10</v>
      </c>
      <c r="R25" s="60">
        <f>VLOOKUP($A25,'Return Data'!$B$7:$R$2292,12,0)</f>
        <v>4.3026</v>
      </c>
      <c r="S25" s="61">
        <f t="shared" si="7"/>
        <v>3</v>
      </c>
      <c r="T25" s="60">
        <f>VLOOKUP($A25,'Return Data'!$B$7:$R$2292,13,0)</f>
        <v>4.2281000000000004</v>
      </c>
      <c r="U25" s="61">
        <f t="shared" si="8"/>
        <v>3</v>
      </c>
      <c r="V25" s="60">
        <f>VLOOKUP($A25,'Return Data'!$B$7:$R$2292,17,0)</f>
        <v>4.9978999999999996</v>
      </c>
      <c r="W25" s="61">
        <f t="shared" si="9"/>
        <v>2</v>
      </c>
      <c r="X25" s="60">
        <f>VLOOKUP($A25,'Return Data'!$B$7:$R$2292,14,0)</f>
        <v>6.1169000000000002</v>
      </c>
      <c r="Y25" s="61">
        <f t="shared" si="10"/>
        <v>6</v>
      </c>
      <c r="Z25" s="60">
        <f>VLOOKUP($A25,'Return Data'!$B$7:$R$2292,16,0)</f>
        <v>7.7076000000000002</v>
      </c>
      <c r="AA25" s="62">
        <f t="shared" si="11"/>
        <v>6</v>
      </c>
    </row>
    <row r="26" spans="1:27" x14ac:dyDescent="0.3">
      <c r="A26" s="58" t="s">
        <v>1000</v>
      </c>
      <c r="B26" s="59">
        <f>VLOOKUP($A26,'Return Data'!$B$7:$R$2292,3,0)</f>
        <v>44817</v>
      </c>
      <c r="C26" s="60">
        <f>VLOOKUP($A26,'Return Data'!$B$7:$R$2292,4,0)</f>
        <v>26.0642</v>
      </c>
      <c r="D26" s="60">
        <f>VLOOKUP($A26,'Return Data'!$B$7:$R$2292,5,0)</f>
        <v>7.5636999999999999</v>
      </c>
      <c r="E26" s="61">
        <f t="shared" si="0"/>
        <v>5</v>
      </c>
      <c r="F26" s="60">
        <f>VLOOKUP($A26,'Return Data'!$B$7:$R$2292,6,0)</f>
        <v>5.4648000000000003</v>
      </c>
      <c r="G26" s="61">
        <f t="shared" si="1"/>
        <v>3</v>
      </c>
      <c r="H26" s="60">
        <f>VLOOKUP($A26,'Return Data'!$B$7:$R$2292,7,0)</f>
        <v>5.5072999999999999</v>
      </c>
      <c r="I26" s="61">
        <f t="shared" si="2"/>
        <v>8</v>
      </c>
      <c r="J26" s="60">
        <f>VLOOKUP($A26,'Return Data'!$B$7:$R$2292,8,0)</f>
        <v>6.1360999999999999</v>
      </c>
      <c r="K26" s="61">
        <f t="shared" si="3"/>
        <v>10</v>
      </c>
      <c r="L26" s="60">
        <f>VLOOKUP($A26,'Return Data'!$B$7:$R$2292,9,0)</f>
        <v>6.4739000000000004</v>
      </c>
      <c r="M26" s="61">
        <f t="shared" si="4"/>
        <v>7</v>
      </c>
      <c r="N26" s="60">
        <f>VLOOKUP($A26,'Return Data'!$B$7:$R$2292,10,0)</f>
        <v>6.4050000000000002</v>
      </c>
      <c r="O26" s="61">
        <f t="shared" si="5"/>
        <v>7</v>
      </c>
      <c r="P26" s="60">
        <f>VLOOKUP($A26,'Return Data'!$B$7:$R$2292,11,0)</f>
        <v>4.7721999999999998</v>
      </c>
      <c r="Q26" s="61">
        <f t="shared" si="6"/>
        <v>3</v>
      </c>
      <c r="R26" s="60">
        <f>VLOOKUP($A26,'Return Data'!$B$7:$R$2292,12,0)</f>
        <v>4.5114999999999998</v>
      </c>
      <c r="S26" s="61">
        <f t="shared" si="7"/>
        <v>2</v>
      </c>
      <c r="T26" s="60">
        <f>VLOOKUP($A26,'Return Data'!$B$7:$R$2292,13,0)</f>
        <v>4.1181000000000001</v>
      </c>
      <c r="U26" s="61">
        <f t="shared" si="8"/>
        <v>4</v>
      </c>
      <c r="V26" s="60">
        <f>VLOOKUP($A26,'Return Data'!$B$7:$R$2292,17,0)</f>
        <v>4.5343</v>
      </c>
      <c r="W26" s="61">
        <f t="shared" si="9"/>
        <v>7</v>
      </c>
      <c r="X26" s="60">
        <f>VLOOKUP($A26,'Return Data'!$B$7:$R$2292,14,0)</f>
        <v>6.5076999999999998</v>
      </c>
      <c r="Y26" s="61">
        <f t="shared" si="10"/>
        <v>3</v>
      </c>
      <c r="Z26" s="60">
        <f>VLOOKUP($A26,'Return Data'!$B$7:$R$2292,16,0)</f>
        <v>5.6334999999999997</v>
      </c>
      <c r="AA26" s="62">
        <f t="shared" si="11"/>
        <v>21</v>
      </c>
    </row>
    <row r="27" spans="1:27" x14ac:dyDescent="0.3">
      <c r="A27" s="58" t="s">
        <v>1001</v>
      </c>
      <c r="B27" s="59">
        <f>VLOOKUP($A27,'Return Data'!$B$7:$R$2292,3,0)</f>
        <v>44817</v>
      </c>
      <c r="C27" s="60">
        <f>VLOOKUP($A27,'Return Data'!$B$7:$R$2292,4,0)</f>
        <v>2959.6404000000002</v>
      </c>
      <c r="D27" s="60">
        <f>VLOOKUP($A27,'Return Data'!$B$7:$R$2292,5,0)</f>
        <v>5.1965000000000003</v>
      </c>
      <c r="E27" s="61">
        <f t="shared" si="0"/>
        <v>13</v>
      </c>
      <c r="F27" s="60">
        <f>VLOOKUP($A27,'Return Data'!$B$7:$R$2292,6,0)</f>
        <v>5.0331999999999999</v>
      </c>
      <c r="G27" s="61">
        <f t="shared" si="1"/>
        <v>7</v>
      </c>
      <c r="H27" s="60">
        <f>VLOOKUP($A27,'Return Data'!$B$7:$R$2292,7,0)</f>
        <v>5.4307999999999996</v>
      </c>
      <c r="I27" s="61">
        <f t="shared" si="2"/>
        <v>12</v>
      </c>
      <c r="J27" s="60">
        <f>VLOOKUP($A27,'Return Data'!$B$7:$R$2292,8,0)</f>
        <v>5.7827000000000002</v>
      </c>
      <c r="K27" s="61">
        <f t="shared" si="3"/>
        <v>17</v>
      </c>
      <c r="L27" s="60">
        <f>VLOOKUP($A27,'Return Data'!$B$7:$R$2292,9,0)</f>
        <v>5.9291999999999998</v>
      </c>
      <c r="M27" s="61">
        <f t="shared" si="4"/>
        <v>12</v>
      </c>
      <c r="N27" s="60">
        <f>VLOOKUP($A27,'Return Data'!$B$7:$R$2292,10,0)</f>
        <v>5.6679000000000004</v>
      </c>
      <c r="O27" s="61">
        <f t="shared" si="5"/>
        <v>17</v>
      </c>
      <c r="P27" s="60">
        <f>VLOOKUP($A27,'Return Data'!$B$7:$R$2292,11,0)</f>
        <v>4.0514999999999999</v>
      </c>
      <c r="Q27" s="61">
        <f t="shared" si="6"/>
        <v>16</v>
      </c>
      <c r="R27" s="60">
        <f>VLOOKUP($A27,'Return Data'!$B$7:$R$2292,12,0)</f>
        <v>3.9098999999999999</v>
      </c>
      <c r="S27" s="61">
        <f t="shared" si="7"/>
        <v>14</v>
      </c>
      <c r="T27" s="60">
        <f>VLOOKUP($A27,'Return Data'!$B$7:$R$2292,13,0)</f>
        <v>3.7568000000000001</v>
      </c>
      <c r="U27" s="61">
        <f t="shared" si="8"/>
        <v>15</v>
      </c>
      <c r="V27" s="60">
        <f>VLOOKUP($A27,'Return Data'!$B$7:$R$2292,17,0)</f>
        <v>4.1406999999999998</v>
      </c>
      <c r="W27" s="61">
        <f t="shared" si="9"/>
        <v>16</v>
      </c>
      <c r="X27" s="60">
        <f>VLOOKUP($A27,'Return Data'!$B$7:$R$2292,14,0)</f>
        <v>5.3501000000000003</v>
      </c>
      <c r="Y27" s="61">
        <f t="shared" si="10"/>
        <v>16</v>
      </c>
      <c r="Z27" s="60">
        <f>VLOOKUP($A27,'Return Data'!$B$7:$R$2292,16,0)</f>
        <v>7.4383999999999997</v>
      </c>
      <c r="AA27" s="62">
        <f t="shared" si="11"/>
        <v>11</v>
      </c>
    </row>
    <row r="28" spans="1:27" x14ac:dyDescent="0.3">
      <c r="A28" s="58" t="s">
        <v>1002</v>
      </c>
      <c r="B28" s="59">
        <f>VLOOKUP($A28,'Return Data'!$B$7:$R$2292,3,0)</f>
        <v>44817</v>
      </c>
      <c r="C28" s="60">
        <f>VLOOKUP($A28,'Return Data'!$B$7:$R$2292,4,0)</f>
        <v>3015.6882000000001</v>
      </c>
      <c r="D28" s="60">
        <f>VLOOKUP($A28,'Return Data'!$B$7:$R$2292,5,0)</f>
        <v>2.9268000000000001</v>
      </c>
      <c r="E28" s="61">
        <f t="shared" si="0"/>
        <v>21</v>
      </c>
      <c r="F28" s="60">
        <f>VLOOKUP($A28,'Return Data'!$B$7:$R$2292,6,0)</f>
        <v>4.5362</v>
      </c>
      <c r="G28" s="61">
        <f t="shared" si="1"/>
        <v>15</v>
      </c>
      <c r="H28" s="60">
        <f>VLOOKUP($A28,'Return Data'!$B$7:$R$2292,7,0)</f>
        <v>7.2666000000000004</v>
      </c>
      <c r="I28" s="61">
        <f t="shared" si="2"/>
        <v>3</v>
      </c>
      <c r="J28" s="60">
        <f>VLOOKUP($A28,'Return Data'!$B$7:$R$2292,8,0)</f>
        <v>7.0628000000000002</v>
      </c>
      <c r="K28" s="61">
        <f t="shared" si="3"/>
        <v>5</v>
      </c>
      <c r="L28" s="60">
        <f>VLOOKUP($A28,'Return Data'!$B$7:$R$2292,9,0)</f>
        <v>6.3239000000000001</v>
      </c>
      <c r="M28" s="61">
        <f t="shared" si="4"/>
        <v>9</v>
      </c>
      <c r="N28" s="60">
        <f>VLOOKUP($A28,'Return Data'!$B$7:$R$2292,10,0)</f>
        <v>5.5388000000000002</v>
      </c>
      <c r="O28" s="61">
        <f t="shared" si="5"/>
        <v>20</v>
      </c>
      <c r="P28" s="60">
        <f>VLOOKUP($A28,'Return Data'!$B$7:$R$2292,11,0)</f>
        <v>4.4661</v>
      </c>
      <c r="Q28" s="61">
        <f t="shared" si="6"/>
        <v>7</v>
      </c>
      <c r="R28" s="60">
        <f>VLOOKUP($A28,'Return Data'!$B$7:$R$2292,12,0)</f>
        <v>4.1938000000000004</v>
      </c>
      <c r="S28" s="61">
        <f t="shared" si="7"/>
        <v>5</v>
      </c>
      <c r="T28" s="60">
        <f>VLOOKUP($A28,'Return Data'!$B$7:$R$2292,13,0)</f>
        <v>3.9110999999999998</v>
      </c>
      <c r="U28" s="61">
        <f t="shared" si="8"/>
        <v>7</v>
      </c>
      <c r="V28" s="60">
        <f>VLOOKUP($A28,'Return Data'!$B$7:$R$2292,17,0)</f>
        <v>4.0838999999999999</v>
      </c>
      <c r="W28" s="61">
        <f t="shared" si="9"/>
        <v>18</v>
      </c>
      <c r="X28" s="60">
        <f>VLOOKUP($A28,'Return Data'!$B$7:$R$2292,14,0)</f>
        <v>4.6205999999999996</v>
      </c>
      <c r="Y28" s="61">
        <f t="shared" si="10"/>
        <v>21</v>
      </c>
      <c r="Z28" s="60">
        <f>VLOOKUP($A28,'Return Data'!$B$7:$R$2292,16,0)</f>
        <v>5.3140999999999998</v>
      </c>
      <c r="AA28" s="62">
        <f t="shared" si="11"/>
        <v>22</v>
      </c>
    </row>
    <row r="29" spans="1:27" x14ac:dyDescent="0.3">
      <c r="A29" s="58" t="s">
        <v>1005</v>
      </c>
      <c r="B29" s="59">
        <f>VLOOKUP($A29,'Return Data'!$B$7:$R$2292,3,0)</f>
        <v>44817</v>
      </c>
      <c r="C29" s="60">
        <f>VLOOKUP($A29,'Return Data'!$B$7:$R$2292,4,0)</f>
        <v>3304.991</v>
      </c>
      <c r="D29" s="60">
        <f>VLOOKUP($A29,'Return Data'!$B$7:$R$2292,5,0)</f>
        <v>5.2675999999999998</v>
      </c>
      <c r="E29" s="61">
        <f t="shared" si="0"/>
        <v>12</v>
      </c>
      <c r="F29" s="60">
        <f>VLOOKUP($A29,'Return Data'!$B$7:$R$2292,6,0)</f>
        <v>4.4105999999999996</v>
      </c>
      <c r="G29" s="61">
        <f t="shared" si="1"/>
        <v>17</v>
      </c>
      <c r="H29" s="60">
        <f>VLOOKUP($A29,'Return Data'!$B$7:$R$2292,7,0)</f>
        <v>4.0160999999999998</v>
      </c>
      <c r="I29" s="61">
        <f t="shared" si="2"/>
        <v>22</v>
      </c>
      <c r="J29" s="60">
        <f>VLOOKUP($A29,'Return Data'!$B$7:$R$2292,8,0)</f>
        <v>5.2191999999999998</v>
      </c>
      <c r="K29" s="61">
        <f t="shared" si="3"/>
        <v>22</v>
      </c>
      <c r="L29" s="60">
        <f>VLOOKUP($A29,'Return Data'!$B$7:$R$2292,9,0)</f>
        <v>5.5140000000000002</v>
      </c>
      <c r="M29" s="61">
        <f t="shared" si="4"/>
        <v>19</v>
      </c>
      <c r="N29" s="60">
        <f>VLOOKUP($A29,'Return Data'!$B$7:$R$2292,10,0)</f>
        <v>5.8990999999999998</v>
      </c>
      <c r="O29" s="61">
        <f t="shared" si="5"/>
        <v>13</v>
      </c>
      <c r="P29" s="60">
        <f>VLOOKUP($A29,'Return Data'!$B$7:$R$2292,11,0)</f>
        <v>4.1136999999999997</v>
      </c>
      <c r="Q29" s="61">
        <f t="shared" si="6"/>
        <v>14</v>
      </c>
      <c r="R29" s="60">
        <f>VLOOKUP($A29,'Return Data'!$B$7:$R$2292,12,0)</f>
        <v>3.8980999999999999</v>
      </c>
      <c r="S29" s="61">
        <f t="shared" si="7"/>
        <v>16</v>
      </c>
      <c r="T29" s="60">
        <f>VLOOKUP($A29,'Return Data'!$B$7:$R$2292,13,0)</f>
        <v>3.7700999999999998</v>
      </c>
      <c r="U29" s="61">
        <f t="shared" si="8"/>
        <v>13</v>
      </c>
      <c r="V29" s="60">
        <f>VLOOKUP($A29,'Return Data'!$B$7:$R$2292,17,0)</f>
        <v>4.2347999999999999</v>
      </c>
      <c r="W29" s="61">
        <f t="shared" si="9"/>
        <v>12</v>
      </c>
      <c r="X29" s="60">
        <f>VLOOKUP($A29,'Return Data'!$B$7:$R$2292,14,0)</f>
        <v>5.4515000000000002</v>
      </c>
      <c r="Y29" s="61">
        <f t="shared" si="10"/>
        <v>12</v>
      </c>
      <c r="Z29" s="60">
        <f>VLOOKUP($A29,'Return Data'!$B$7:$R$2292,16,0)</f>
        <v>6.9557000000000002</v>
      </c>
      <c r="AA29" s="62">
        <f t="shared" si="11"/>
        <v>15</v>
      </c>
    </row>
    <row r="30" spans="1:27" x14ac:dyDescent="0.3">
      <c r="A30" s="58" t="s">
        <v>1006</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44817</v>
      </c>
      <c r="C31" s="60">
        <f>VLOOKUP($A31,'Return Data'!$B$7:$R$2292,4,0)</f>
        <v>2946.6549</v>
      </c>
      <c r="D31" s="60">
        <f>VLOOKUP($A31,'Return Data'!$B$7:$R$2292,5,0)</f>
        <v>8.8203999999999994</v>
      </c>
      <c r="E31" s="61">
        <f t="shared" si="0"/>
        <v>4</v>
      </c>
      <c r="F31" s="60">
        <f>VLOOKUP($A31,'Return Data'!$B$7:$R$2292,6,0)</f>
        <v>4.9534000000000002</v>
      </c>
      <c r="G31" s="61">
        <f t="shared" si="1"/>
        <v>8</v>
      </c>
      <c r="H31" s="60">
        <f>VLOOKUP($A31,'Return Data'!$B$7:$R$2292,7,0)</f>
        <v>5.4226000000000001</v>
      </c>
      <c r="I31" s="61">
        <f t="shared" si="2"/>
        <v>14</v>
      </c>
      <c r="J31" s="60">
        <f>VLOOKUP($A31,'Return Data'!$B$7:$R$2292,8,0)</f>
        <v>5.9135999999999997</v>
      </c>
      <c r="K31" s="61">
        <f t="shared" si="3"/>
        <v>14</v>
      </c>
      <c r="L31" s="60">
        <f>VLOOKUP($A31,'Return Data'!$B$7:$R$2292,9,0)</f>
        <v>5.9405999999999999</v>
      </c>
      <c r="M31" s="61">
        <f t="shared" si="4"/>
        <v>11</v>
      </c>
      <c r="N31" s="60">
        <f>VLOOKUP($A31,'Return Data'!$B$7:$R$2292,10,0)</f>
        <v>5.9027000000000003</v>
      </c>
      <c r="O31" s="61">
        <f t="shared" si="5"/>
        <v>12</v>
      </c>
      <c r="P31" s="60">
        <f>VLOOKUP($A31,'Return Data'!$B$7:$R$2292,11,0)</f>
        <v>4.4593999999999996</v>
      </c>
      <c r="Q31" s="61">
        <f t="shared" si="6"/>
        <v>9</v>
      </c>
      <c r="R31" s="60">
        <f>VLOOKUP($A31,'Return Data'!$B$7:$R$2292,12,0)</f>
        <v>4.1609999999999996</v>
      </c>
      <c r="S31" s="61">
        <f t="shared" si="7"/>
        <v>8</v>
      </c>
      <c r="T31" s="60">
        <f>VLOOKUP($A31,'Return Data'!$B$7:$R$2292,13,0)</f>
        <v>8.9466999999999999</v>
      </c>
      <c r="U31" s="61">
        <f t="shared" si="8"/>
        <v>1</v>
      </c>
      <c r="V31" s="60">
        <f>VLOOKUP($A31,'Return Data'!$B$7:$R$2292,17,0)</f>
        <v>6.7984999999999998</v>
      </c>
      <c r="W31" s="61">
        <f t="shared" si="9"/>
        <v>1</v>
      </c>
      <c r="X31" s="60">
        <f>VLOOKUP($A31,'Return Data'!$B$7:$R$2292,14,0)</f>
        <v>7.1590999999999996</v>
      </c>
      <c r="Y31" s="61">
        <f>RANK(X31,X$8:X$31,0)</f>
        <v>2</v>
      </c>
      <c r="Z31" s="60">
        <f>VLOOKUP($A31,'Return Data'!$B$7:$R$2292,16,0)</f>
        <v>6.8365</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5.8240291666666657</v>
      </c>
      <c r="E33" s="69"/>
      <c r="F33" s="70">
        <f>AVERAGE(F8:F31)</f>
        <v>4.6556583333333323</v>
      </c>
      <c r="G33" s="69"/>
      <c r="H33" s="70">
        <f>AVERAGE(H8:H31)</f>
        <v>5.3709458333333329</v>
      </c>
      <c r="I33" s="69"/>
      <c r="J33" s="70">
        <f>AVERAGE(J8:J31)</f>
        <v>6.0047000000000006</v>
      </c>
      <c r="K33" s="69"/>
      <c r="L33" s="70">
        <f>AVERAGE(L8:L31)</f>
        <v>5.9827708333333334</v>
      </c>
      <c r="M33" s="69"/>
      <c r="N33" s="70">
        <f>AVERAGE(N8:N31)</f>
        <v>5.6486458333333331</v>
      </c>
      <c r="O33" s="69"/>
      <c r="P33" s="70">
        <f>AVERAGE(P8:P31)</f>
        <v>3.9557458333333333</v>
      </c>
      <c r="Q33" s="69"/>
      <c r="R33" s="70">
        <f>AVERAGE(R8:R31)</f>
        <v>3.6994458333333324</v>
      </c>
      <c r="S33" s="69"/>
      <c r="T33" s="70">
        <f>AVERAGE(T8:T31)</f>
        <v>3.729716666666667</v>
      </c>
      <c r="U33" s="69"/>
      <c r="V33" s="70">
        <f>AVERAGE(V8:V31)</f>
        <v>4.0841333333333347</v>
      </c>
      <c r="W33" s="69"/>
      <c r="X33" s="70">
        <f>AVERAGE(X8:X31)</f>
        <v>5.4637956521739124</v>
      </c>
      <c r="Y33" s="69"/>
      <c r="Z33" s="70">
        <f>AVERAGE(Z8:Z31)</f>
        <v>6.5735625000000004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18.225200000000001</v>
      </c>
      <c r="E35" s="73"/>
      <c r="F35" s="74">
        <f>MAX(F8:F31)</f>
        <v>10.966100000000001</v>
      </c>
      <c r="G35" s="73"/>
      <c r="H35" s="74">
        <f>MAX(H8:H31)</f>
        <v>11.1967</v>
      </c>
      <c r="I35" s="73"/>
      <c r="J35" s="74">
        <f>MAX(J8:J31)</f>
        <v>11.848599999999999</v>
      </c>
      <c r="K35" s="73"/>
      <c r="L35" s="74">
        <f>MAX(L8:L31)</f>
        <v>13.6096</v>
      </c>
      <c r="M35" s="73"/>
      <c r="N35" s="74">
        <f>MAX(N8:N31)</f>
        <v>8.0393000000000008</v>
      </c>
      <c r="O35" s="73"/>
      <c r="P35" s="74">
        <f>MAX(P8:P31)</f>
        <v>5.1913</v>
      </c>
      <c r="Q35" s="73"/>
      <c r="R35" s="74">
        <f>MAX(R8:R31)</f>
        <v>4.6685999999999996</v>
      </c>
      <c r="S35" s="73"/>
      <c r="T35" s="74">
        <f>MAX(T8:T31)</f>
        <v>8.9466999999999999</v>
      </c>
      <c r="U35" s="73"/>
      <c r="V35" s="74">
        <f>MAX(V8:V31)</f>
        <v>6.7984999999999998</v>
      </c>
      <c r="W35" s="73"/>
      <c r="X35" s="74">
        <f>MAX(X8:X31)</f>
        <v>8.3691999999999993</v>
      </c>
      <c r="Y35" s="73"/>
      <c r="Z35" s="74">
        <f>MAX(Z8:Z31)</f>
        <v>8.0902999999999992</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44817</v>
      </c>
      <c r="C8" s="60">
        <f>VLOOKUP($A8,'Return Data'!$B$7:$R$2292,4,0)</f>
        <v>544.9348</v>
      </c>
      <c r="D8" s="60">
        <f>VLOOKUP($A8,'Return Data'!$B$7:$R$2292,5,0)</f>
        <v>5.8215000000000003</v>
      </c>
      <c r="E8" s="61">
        <f t="shared" ref="E8:E31" si="0">RANK(D8,D$8:D$31,0)</f>
        <v>7</v>
      </c>
      <c r="F8" s="60">
        <f>VLOOKUP($A8,'Return Data'!$B$7:$R$2292,6,0)</f>
        <v>4.4010999999999996</v>
      </c>
      <c r="G8" s="61">
        <f t="shared" ref="G8:G31" si="1">RANK(F8,F$8:F$31,0)</f>
        <v>9</v>
      </c>
      <c r="H8" s="60">
        <f>VLOOKUP($A8,'Return Data'!$B$7:$R$2292,7,0)</f>
        <v>5.0091999999999999</v>
      </c>
      <c r="I8" s="61">
        <f t="shared" ref="I8:I31" si="2">RANK(H8,H$8:H$31,0)</f>
        <v>10</v>
      </c>
      <c r="J8" s="60">
        <f>VLOOKUP($A8,'Return Data'!$B$7:$R$2292,8,0)</f>
        <v>5.9623999999999997</v>
      </c>
      <c r="K8" s="61">
        <f t="shared" ref="K8:K31" si="3">RANK(J8,J$8:J$31,0)</f>
        <v>8</v>
      </c>
      <c r="L8" s="60">
        <f>VLOOKUP($A8,'Return Data'!$B$7:$R$2292,9,0)</f>
        <v>6.3376999999999999</v>
      </c>
      <c r="M8" s="61">
        <f t="shared" ref="M8:M31" si="4">RANK(L8,L$8:L$31,0)</f>
        <v>4</v>
      </c>
      <c r="N8" s="60">
        <f>VLOOKUP($A8,'Return Data'!$B$7:$R$2292,10,0)</f>
        <v>5.8365999999999998</v>
      </c>
      <c r="O8" s="61">
        <f t="shared" ref="O8:O31" si="5">RANK(N8,N$8:N$31,0)</f>
        <v>7</v>
      </c>
      <c r="P8" s="60">
        <f>VLOOKUP($A8,'Return Data'!$B$7:$R$2292,11,0)</f>
        <v>4.1784999999999997</v>
      </c>
      <c r="Q8" s="61">
        <f t="shared" ref="Q8:Q31" si="6">RANK(P8,P$8:P$31,0)</f>
        <v>3</v>
      </c>
      <c r="R8" s="60">
        <f>VLOOKUP($A8,'Return Data'!$B$7:$R$2292,12,0)</f>
        <v>3.8069000000000002</v>
      </c>
      <c r="S8" s="61">
        <f t="shared" ref="S8:S31" si="7">RANK(R8,R$8:R$31,0)</f>
        <v>3</v>
      </c>
      <c r="T8" s="60">
        <f>VLOOKUP($A8,'Return Data'!$B$7:$R$2292,13,0)</f>
        <v>3.5190000000000001</v>
      </c>
      <c r="U8" s="61">
        <f t="shared" ref="U8:U31" si="8">RANK(T8,T$8:T$31,0)</f>
        <v>4</v>
      </c>
      <c r="V8" s="60">
        <f>VLOOKUP($A8,'Return Data'!$B$7:$R$2292,17,0)</f>
        <v>4.0278999999999998</v>
      </c>
      <c r="W8" s="61">
        <f t="shared" ref="W8:W31" si="9">RANK(V8,V$8:V$31,0)</f>
        <v>6</v>
      </c>
      <c r="X8" s="60">
        <f>VLOOKUP($A8,'Return Data'!$B$7:$R$2292,14,0)</f>
        <v>5.3041999999999998</v>
      </c>
      <c r="Y8" s="61">
        <f t="shared" ref="Y8:Y29" si="10">RANK(X8,X$8:X$31,0)</f>
        <v>8</v>
      </c>
      <c r="Z8" s="60">
        <f>VLOOKUP($A8,'Return Data'!$B$7:$R$2292,16,0)</f>
        <v>7.2110000000000003</v>
      </c>
      <c r="AA8" s="62">
        <f t="shared" ref="AA8:AA31" si="11">RANK(Z8,Z$8:Z$31,0)</f>
        <v>11</v>
      </c>
    </row>
    <row r="9" spans="1:27" x14ac:dyDescent="0.3">
      <c r="A9" s="58" t="s">
        <v>964</v>
      </c>
      <c r="B9" s="59">
        <f>VLOOKUP($A9,'Return Data'!$B$7:$R$2292,3,0)</f>
        <v>44817</v>
      </c>
      <c r="C9" s="60">
        <f>VLOOKUP($A9,'Return Data'!$B$7:$R$2292,4,0)</f>
        <v>2538.9769999999999</v>
      </c>
      <c r="D9" s="60">
        <f>VLOOKUP($A9,'Return Data'!$B$7:$R$2292,5,0)</f>
        <v>5.7153</v>
      </c>
      <c r="E9" s="61">
        <f t="shared" si="0"/>
        <v>9</v>
      </c>
      <c r="F9" s="60">
        <f>VLOOKUP($A9,'Return Data'!$B$7:$R$2292,6,0)</f>
        <v>4.8098000000000001</v>
      </c>
      <c r="G9" s="61">
        <f t="shared" si="1"/>
        <v>4</v>
      </c>
      <c r="H9" s="60">
        <f>VLOOKUP($A9,'Return Data'!$B$7:$R$2292,7,0)</f>
        <v>5.6775000000000002</v>
      </c>
      <c r="I9" s="61">
        <f t="shared" si="2"/>
        <v>5</v>
      </c>
      <c r="J9" s="60">
        <f>VLOOKUP($A9,'Return Data'!$B$7:$R$2292,8,0)</f>
        <v>6.2949999999999999</v>
      </c>
      <c r="K9" s="61">
        <f t="shared" si="3"/>
        <v>6</v>
      </c>
      <c r="L9" s="60">
        <f>VLOOKUP($A9,'Return Data'!$B$7:$R$2292,9,0)</f>
        <v>6.0155000000000003</v>
      </c>
      <c r="M9" s="61">
        <f t="shared" si="4"/>
        <v>5</v>
      </c>
      <c r="N9" s="60">
        <f>VLOOKUP($A9,'Return Data'!$B$7:$R$2292,10,0)</f>
        <v>5.8041</v>
      </c>
      <c r="O9" s="61">
        <f t="shared" si="5"/>
        <v>8</v>
      </c>
      <c r="P9" s="60">
        <f>VLOOKUP($A9,'Return Data'!$B$7:$R$2292,11,0)</f>
        <v>4.1455000000000002</v>
      </c>
      <c r="Q9" s="61">
        <f t="shared" si="6"/>
        <v>4</v>
      </c>
      <c r="R9" s="60">
        <f>VLOOKUP($A9,'Return Data'!$B$7:$R$2292,12,0)</f>
        <v>3.8464999999999998</v>
      </c>
      <c r="S9" s="61">
        <f t="shared" si="7"/>
        <v>2</v>
      </c>
      <c r="T9" s="60">
        <f>VLOOKUP($A9,'Return Data'!$B$7:$R$2292,13,0)</f>
        <v>3.6539999999999999</v>
      </c>
      <c r="U9" s="61">
        <f t="shared" si="8"/>
        <v>2</v>
      </c>
      <c r="V9" s="60">
        <f>VLOOKUP($A9,'Return Data'!$B$7:$R$2292,17,0)</f>
        <v>4.0911</v>
      </c>
      <c r="W9" s="61">
        <f t="shared" si="9"/>
        <v>5</v>
      </c>
      <c r="X9" s="60">
        <f>VLOOKUP($A9,'Return Data'!$B$7:$R$2292,14,0)</f>
        <v>5.2820999999999998</v>
      </c>
      <c r="Y9" s="61">
        <f t="shared" si="10"/>
        <v>9</v>
      </c>
      <c r="Z9" s="60">
        <f>VLOOKUP($A9,'Return Data'!$B$7:$R$2292,16,0)</f>
        <v>7.468</v>
      </c>
      <c r="AA9" s="62">
        <f t="shared" si="11"/>
        <v>4</v>
      </c>
    </row>
    <row r="10" spans="1:27" x14ac:dyDescent="0.3">
      <c r="A10" s="58" t="s">
        <v>1978</v>
      </c>
      <c r="B10" s="59">
        <f>VLOOKUP($A10,'Return Data'!$B$7:$R$2292,3,0)</f>
        <v>44817</v>
      </c>
      <c r="C10" s="60">
        <f>VLOOKUP($A10,'Return Data'!$B$7:$R$2292,4,0)</f>
        <v>33.327500000000001</v>
      </c>
      <c r="D10" s="60">
        <f>VLOOKUP($A10,'Return Data'!$B$7:$R$2292,5,0)</f>
        <v>0.219</v>
      </c>
      <c r="E10" s="61">
        <f t="shared" si="0"/>
        <v>22</v>
      </c>
      <c r="F10" s="60">
        <f>VLOOKUP($A10,'Return Data'!$B$7:$R$2292,6,0)</f>
        <v>3.1497999999999999</v>
      </c>
      <c r="G10" s="61">
        <f t="shared" si="1"/>
        <v>22</v>
      </c>
      <c r="H10" s="60">
        <f>VLOOKUP($A10,'Return Data'!$B$7:$R$2292,7,0)</f>
        <v>4.8390000000000004</v>
      </c>
      <c r="I10" s="61">
        <f t="shared" si="2"/>
        <v>15</v>
      </c>
      <c r="J10" s="60">
        <f>VLOOKUP($A10,'Return Data'!$B$7:$R$2292,8,0)</f>
        <v>6.6192000000000002</v>
      </c>
      <c r="K10" s="61">
        <f t="shared" si="3"/>
        <v>4</v>
      </c>
      <c r="L10" s="60">
        <f>VLOOKUP($A10,'Return Data'!$B$7:$R$2292,9,0)</f>
        <v>6.0140000000000002</v>
      </c>
      <c r="M10" s="61">
        <f t="shared" si="4"/>
        <v>6</v>
      </c>
      <c r="N10" s="60">
        <f>VLOOKUP($A10,'Return Data'!$B$7:$R$2292,10,0)</f>
        <v>5.9263000000000003</v>
      </c>
      <c r="O10" s="61">
        <f t="shared" si="5"/>
        <v>5</v>
      </c>
      <c r="P10" s="60">
        <f>VLOOKUP($A10,'Return Data'!$B$7:$R$2292,11,0)</f>
        <v>3.1995</v>
      </c>
      <c r="Q10" s="61">
        <f t="shared" si="6"/>
        <v>22</v>
      </c>
      <c r="R10" s="60">
        <f>VLOOKUP($A10,'Return Data'!$B$7:$R$2292,12,0)</f>
        <v>3.1509</v>
      </c>
      <c r="S10" s="61">
        <f t="shared" si="7"/>
        <v>21</v>
      </c>
      <c r="T10" s="60">
        <f>VLOOKUP($A10,'Return Data'!$B$7:$R$2292,13,0)</f>
        <v>2.9605000000000001</v>
      </c>
      <c r="U10" s="61">
        <f t="shared" si="8"/>
        <v>21</v>
      </c>
      <c r="V10" s="60">
        <f>VLOOKUP($A10,'Return Data'!$B$7:$R$2292,17,0)</f>
        <v>3.6448</v>
      </c>
      <c r="W10" s="61">
        <f t="shared" si="9"/>
        <v>15</v>
      </c>
      <c r="X10" s="60">
        <f>VLOOKUP($A10,'Return Data'!$B$7:$R$2292,14,0)</f>
        <v>4.9547999999999996</v>
      </c>
      <c r="Y10" s="61">
        <f t="shared" si="10"/>
        <v>13</v>
      </c>
      <c r="Z10" s="60">
        <f>VLOOKUP($A10,'Return Data'!$B$7:$R$2292,16,0)</f>
        <v>7.3798000000000004</v>
      </c>
      <c r="AA10" s="62">
        <f t="shared" si="11"/>
        <v>6</v>
      </c>
    </row>
    <row r="11" spans="1:27" x14ac:dyDescent="0.3">
      <c r="A11" s="58" t="s">
        <v>968</v>
      </c>
      <c r="B11" s="59">
        <f>VLOOKUP($A11,'Return Data'!$B$7:$R$2292,3,0)</f>
        <v>44817</v>
      </c>
      <c r="C11" s="60">
        <f>VLOOKUP($A11,'Return Data'!$B$7:$R$2292,4,0)</f>
        <v>34.755899999999997</v>
      </c>
      <c r="D11" s="60">
        <f>VLOOKUP($A11,'Return Data'!$B$7:$R$2292,5,0)</f>
        <v>3.0457999999999998</v>
      </c>
      <c r="E11" s="61">
        <f t="shared" si="0"/>
        <v>20</v>
      </c>
      <c r="F11" s="60">
        <f>VLOOKUP($A11,'Return Data'!$B$7:$R$2292,6,0)</f>
        <v>3.8348</v>
      </c>
      <c r="G11" s="61">
        <f t="shared" si="1"/>
        <v>19</v>
      </c>
      <c r="H11" s="60">
        <f>VLOOKUP($A11,'Return Data'!$B$7:$R$2292,7,0)</f>
        <v>4.6849999999999996</v>
      </c>
      <c r="I11" s="61">
        <f t="shared" si="2"/>
        <v>17</v>
      </c>
      <c r="J11" s="60">
        <f>VLOOKUP($A11,'Return Data'!$B$7:$R$2292,8,0)</f>
        <v>5.141</v>
      </c>
      <c r="K11" s="61">
        <f t="shared" si="3"/>
        <v>20</v>
      </c>
      <c r="L11" s="60">
        <f>VLOOKUP($A11,'Return Data'!$B$7:$R$2292,9,0)</f>
        <v>5.2454000000000001</v>
      </c>
      <c r="M11" s="61">
        <f t="shared" si="4"/>
        <v>17</v>
      </c>
      <c r="N11" s="60">
        <f>VLOOKUP($A11,'Return Data'!$B$7:$R$2292,10,0)</f>
        <v>5.3026</v>
      </c>
      <c r="O11" s="61">
        <f t="shared" si="5"/>
        <v>16</v>
      </c>
      <c r="P11" s="60">
        <f>VLOOKUP($A11,'Return Data'!$B$7:$R$2292,11,0)</f>
        <v>3.7118000000000002</v>
      </c>
      <c r="Q11" s="61">
        <f t="shared" si="6"/>
        <v>14</v>
      </c>
      <c r="R11" s="60">
        <f>VLOOKUP($A11,'Return Data'!$B$7:$R$2292,12,0)</f>
        <v>3.5105</v>
      </c>
      <c r="S11" s="61">
        <f t="shared" si="7"/>
        <v>12</v>
      </c>
      <c r="T11" s="60">
        <f>VLOOKUP($A11,'Return Data'!$B$7:$R$2292,13,0)</f>
        <v>3.2852999999999999</v>
      </c>
      <c r="U11" s="61">
        <f t="shared" si="8"/>
        <v>12</v>
      </c>
      <c r="V11" s="60">
        <f>VLOOKUP($A11,'Return Data'!$B$7:$R$2292,17,0)</f>
        <v>3.5419</v>
      </c>
      <c r="W11" s="61">
        <f t="shared" si="9"/>
        <v>19</v>
      </c>
      <c r="X11" s="60">
        <f>VLOOKUP($A11,'Return Data'!$B$7:$R$2292,14,0)</f>
        <v>4.6071999999999997</v>
      </c>
      <c r="Y11" s="61">
        <f t="shared" si="10"/>
        <v>18</v>
      </c>
      <c r="Z11" s="60">
        <f>VLOOKUP($A11,'Return Data'!$B$7:$R$2292,16,0)</f>
        <v>7.3608000000000002</v>
      </c>
      <c r="AA11" s="62">
        <f t="shared" si="11"/>
        <v>7</v>
      </c>
    </row>
    <row r="12" spans="1:27" x14ac:dyDescent="0.3">
      <c r="A12" s="58" t="s">
        <v>970</v>
      </c>
      <c r="B12" s="59">
        <f>VLOOKUP($A12,'Return Data'!$B$7:$R$2292,3,0)</f>
        <v>44817</v>
      </c>
      <c r="C12" s="60">
        <f>VLOOKUP($A12,'Return Data'!$B$7:$R$2292,4,0)</f>
        <v>16.357900000000001</v>
      </c>
      <c r="D12" s="60">
        <f>VLOOKUP($A12,'Return Data'!$B$7:$R$2292,5,0)</f>
        <v>5.1327999999999996</v>
      </c>
      <c r="E12" s="61">
        <f t="shared" si="0"/>
        <v>11</v>
      </c>
      <c r="F12" s="60">
        <f>VLOOKUP($A12,'Return Data'!$B$7:$R$2292,6,0)</f>
        <v>4.3532000000000002</v>
      </c>
      <c r="G12" s="61">
        <f t="shared" si="1"/>
        <v>10</v>
      </c>
      <c r="H12" s="60">
        <f>VLOOKUP($A12,'Return Data'!$B$7:$R$2292,7,0)</f>
        <v>5.0412999999999997</v>
      </c>
      <c r="I12" s="61">
        <f t="shared" si="2"/>
        <v>8</v>
      </c>
      <c r="J12" s="60">
        <f>VLOOKUP($A12,'Return Data'!$B$7:$R$2292,8,0)</f>
        <v>5.7343999999999999</v>
      </c>
      <c r="K12" s="61">
        <f t="shared" si="3"/>
        <v>10</v>
      </c>
      <c r="L12" s="60">
        <f>VLOOKUP($A12,'Return Data'!$B$7:$R$2292,9,0)</f>
        <v>5.1974999999999998</v>
      </c>
      <c r="M12" s="61">
        <f t="shared" si="4"/>
        <v>19</v>
      </c>
      <c r="N12" s="60">
        <f>VLOOKUP($A12,'Return Data'!$B$7:$R$2292,10,0)</f>
        <v>5.4260000000000002</v>
      </c>
      <c r="O12" s="61">
        <f t="shared" si="5"/>
        <v>13</v>
      </c>
      <c r="P12" s="60">
        <f>VLOOKUP($A12,'Return Data'!$B$7:$R$2292,11,0)</f>
        <v>3.8380999999999998</v>
      </c>
      <c r="Q12" s="61">
        <f t="shared" si="6"/>
        <v>7</v>
      </c>
      <c r="R12" s="60">
        <f>VLOOKUP($A12,'Return Data'!$B$7:$R$2292,12,0)</f>
        <v>3.6486999999999998</v>
      </c>
      <c r="S12" s="61">
        <f t="shared" si="7"/>
        <v>6</v>
      </c>
      <c r="T12" s="60">
        <f>VLOOKUP($A12,'Return Data'!$B$7:$R$2292,13,0)</f>
        <v>3.4203999999999999</v>
      </c>
      <c r="U12" s="61">
        <f t="shared" si="8"/>
        <v>7</v>
      </c>
      <c r="V12" s="60">
        <f>VLOOKUP($A12,'Return Data'!$B$7:$R$2292,17,0)</f>
        <v>3.8281000000000001</v>
      </c>
      <c r="W12" s="61">
        <f t="shared" si="9"/>
        <v>9</v>
      </c>
      <c r="X12" s="60">
        <f>VLOOKUP($A12,'Return Data'!$B$7:$R$2292,14,0)</f>
        <v>4.9095000000000004</v>
      </c>
      <c r="Y12" s="61">
        <f t="shared" si="10"/>
        <v>15</v>
      </c>
      <c r="Z12" s="60">
        <f>VLOOKUP($A12,'Return Data'!$B$7:$R$2292,16,0)</f>
        <v>6.7651000000000003</v>
      </c>
      <c r="AA12" s="62">
        <f t="shared" si="11"/>
        <v>16</v>
      </c>
    </row>
    <row r="13" spans="1:27" x14ac:dyDescent="0.3">
      <c r="A13" s="58" t="s">
        <v>1792</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44817</v>
      </c>
      <c r="C14" s="60">
        <f>VLOOKUP($A14,'Return Data'!$B$7:$R$2292,4,0)</f>
        <v>47.5991</v>
      </c>
      <c r="D14" s="60">
        <f>VLOOKUP($A14,'Return Data'!$B$7:$R$2292,5,0)</f>
        <v>13.731299999999999</v>
      </c>
      <c r="E14" s="61">
        <f t="shared" si="0"/>
        <v>2</v>
      </c>
      <c r="F14" s="60">
        <f>VLOOKUP($A14,'Return Data'!$B$7:$R$2292,6,0)</f>
        <v>7.0793999999999997</v>
      </c>
      <c r="G14" s="61">
        <f t="shared" si="1"/>
        <v>2</v>
      </c>
      <c r="H14" s="60">
        <f>VLOOKUP($A14,'Return Data'!$B$7:$R$2292,7,0)</f>
        <v>7.2839999999999998</v>
      </c>
      <c r="I14" s="61">
        <f t="shared" si="2"/>
        <v>2</v>
      </c>
      <c r="J14" s="60">
        <f>VLOOKUP($A14,'Return Data'!$B$7:$R$2292,8,0)</f>
        <v>7.5917000000000003</v>
      </c>
      <c r="K14" s="61">
        <f t="shared" si="3"/>
        <v>2</v>
      </c>
      <c r="L14" s="60">
        <f>VLOOKUP($A14,'Return Data'!$B$7:$R$2292,9,0)</f>
        <v>8.1549999999999994</v>
      </c>
      <c r="M14" s="61">
        <f t="shared" si="4"/>
        <v>2</v>
      </c>
      <c r="N14" s="60">
        <f>VLOOKUP($A14,'Return Data'!$B$7:$R$2292,10,0)</f>
        <v>6.4829999999999997</v>
      </c>
      <c r="O14" s="61">
        <f t="shared" si="5"/>
        <v>2</v>
      </c>
      <c r="P14" s="60">
        <f>VLOOKUP($A14,'Return Data'!$B$7:$R$2292,11,0)</f>
        <v>4.0800999999999998</v>
      </c>
      <c r="Q14" s="61">
        <f t="shared" si="6"/>
        <v>5</v>
      </c>
      <c r="R14" s="60">
        <f>VLOOKUP($A14,'Return Data'!$B$7:$R$2292,12,0)</f>
        <v>3.5466000000000002</v>
      </c>
      <c r="S14" s="61">
        <f t="shared" si="7"/>
        <v>11</v>
      </c>
      <c r="T14" s="60">
        <f>VLOOKUP($A14,'Return Data'!$B$7:$R$2292,13,0)</f>
        <v>3.3992</v>
      </c>
      <c r="U14" s="61">
        <f t="shared" si="8"/>
        <v>9</v>
      </c>
      <c r="V14" s="60">
        <f>VLOOKUP($A14,'Return Data'!$B$7:$R$2292,17,0)</f>
        <v>4.2855999999999996</v>
      </c>
      <c r="W14" s="61">
        <f t="shared" si="9"/>
        <v>4</v>
      </c>
      <c r="X14" s="60">
        <f>VLOOKUP($A14,'Return Data'!$B$7:$R$2292,14,0)</f>
        <v>5.4275000000000002</v>
      </c>
      <c r="Y14" s="61">
        <f t="shared" si="10"/>
        <v>6</v>
      </c>
      <c r="Z14" s="60">
        <f>VLOOKUP($A14,'Return Data'!$B$7:$R$2292,16,0)</f>
        <v>7.0712999999999999</v>
      </c>
      <c r="AA14" s="62">
        <f t="shared" si="11"/>
        <v>15</v>
      </c>
    </row>
    <row r="15" spans="1:27" x14ac:dyDescent="0.3">
      <c r="A15" s="58" t="s">
        <v>977</v>
      </c>
      <c r="B15" s="59">
        <f>VLOOKUP($A15,'Return Data'!$B$7:$R$2292,3,0)</f>
        <v>44817</v>
      </c>
      <c r="C15" s="60">
        <f>VLOOKUP($A15,'Return Data'!$B$7:$R$2292,4,0)</f>
        <v>16.982800000000001</v>
      </c>
      <c r="D15" s="60">
        <f>VLOOKUP($A15,'Return Data'!$B$7:$R$2292,5,0)</f>
        <v>4.0839999999999996</v>
      </c>
      <c r="E15" s="61">
        <f t="shared" si="0"/>
        <v>16</v>
      </c>
      <c r="F15" s="60">
        <f>VLOOKUP($A15,'Return Data'!$B$7:$R$2292,6,0)</f>
        <v>4.1391999999999998</v>
      </c>
      <c r="G15" s="61">
        <f t="shared" si="1"/>
        <v>12</v>
      </c>
      <c r="H15" s="60">
        <f>VLOOKUP($A15,'Return Data'!$B$7:$R$2292,7,0)</f>
        <v>5.0095000000000001</v>
      </c>
      <c r="I15" s="61">
        <f t="shared" si="2"/>
        <v>9</v>
      </c>
      <c r="J15" s="60">
        <f>VLOOKUP($A15,'Return Data'!$B$7:$R$2292,8,0)</f>
        <v>5.6463000000000001</v>
      </c>
      <c r="K15" s="61">
        <f t="shared" si="3"/>
        <v>12</v>
      </c>
      <c r="L15" s="60">
        <f>VLOOKUP($A15,'Return Data'!$B$7:$R$2292,9,0)</f>
        <v>5.3442999999999996</v>
      </c>
      <c r="M15" s="61">
        <f t="shared" si="4"/>
        <v>12</v>
      </c>
      <c r="N15" s="60">
        <f>VLOOKUP($A15,'Return Data'!$B$7:$R$2292,10,0)</f>
        <v>5.3436000000000003</v>
      </c>
      <c r="O15" s="61">
        <f t="shared" si="5"/>
        <v>14</v>
      </c>
      <c r="P15" s="60">
        <f>VLOOKUP($A15,'Return Data'!$B$7:$R$2292,11,0)</f>
        <v>3.2275</v>
      </c>
      <c r="Q15" s="61">
        <f t="shared" si="6"/>
        <v>21</v>
      </c>
      <c r="R15" s="60">
        <f>VLOOKUP($A15,'Return Data'!$B$7:$R$2292,12,0)</f>
        <v>3.2132000000000001</v>
      </c>
      <c r="S15" s="61">
        <f t="shared" si="7"/>
        <v>20</v>
      </c>
      <c r="T15" s="60">
        <f>VLOOKUP($A15,'Return Data'!$B$7:$R$2292,13,0)</f>
        <v>3.0366</v>
      </c>
      <c r="U15" s="61">
        <f t="shared" si="8"/>
        <v>20</v>
      </c>
      <c r="V15" s="60">
        <f>VLOOKUP($A15,'Return Data'!$B$7:$R$2292,17,0)</f>
        <v>3.4754</v>
      </c>
      <c r="W15" s="61">
        <f t="shared" si="9"/>
        <v>21</v>
      </c>
      <c r="X15" s="60">
        <f>VLOOKUP($A15,'Return Data'!$B$7:$R$2292,14,0)</f>
        <v>3.484</v>
      </c>
      <c r="Y15" s="61">
        <f t="shared" si="10"/>
        <v>22</v>
      </c>
      <c r="Z15" s="60">
        <f>VLOOKUP($A15,'Return Data'!$B$7:$R$2292,16,0)</f>
        <v>3.3832</v>
      </c>
      <c r="AA15" s="62">
        <f t="shared" si="11"/>
        <v>22</v>
      </c>
    </row>
    <row r="16" spans="1:27" x14ac:dyDescent="0.3">
      <c r="A16" s="58" t="s">
        <v>979</v>
      </c>
      <c r="B16" s="59">
        <f>VLOOKUP($A16,'Return Data'!$B$7:$R$2292,3,0)</f>
        <v>44817</v>
      </c>
      <c r="C16" s="60">
        <f>VLOOKUP($A16,'Return Data'!$B$7:$R$2292,4,0)</f>
        <v>441.9502</v>
      </c>
      <c r="D16" s="60">
        <f>VLOOKUP($A16,'Return Data'!$B$7:$R$2292,5,0)</f>
        <v>18.095800000000001</v>
      </c>
      <c r="E16" s="61">
        <f t="shared" si="0"/>
        <v>1</v>
      </c>
      <c r="F16" s="60">
        <f>VLOOKUP($A16,'Return Data'!$B$7:$R$2292,6,0)</f>
        <v>10.846399999999999</v>
      </c>
      <c r="G16" s="61">
        <f t="shared" si="1"/>
        <v>1</v>
      </c>
      <c r="H16" s="60">
        <f>VLOOKUP($A16,'Return Data'!$B$7:$R$2292,7,0)</f>
        <v>11.074999999999999</v>
      </c>
      <c r="I16" s="61">
        <f t="shared" si="2"/>
        <v>1</v>
      </c>
      <c r="J16" s="60">
        <f>VLOOKUP($A16,'Return Data'!$B$7:$R$2292,8,0)</f>
        <v>11.727600000000001</v>
      </c>
      <c r="K16" s="61">
        <f t="shared" si="3"/>
        <v>1</v>
      </c>
      <c r="L16" s="60">
        <f>VLOOKUP($A16,'Return Data'!$B$7:$R$2292,9,0)</f>
        <v>13.4879</v>
      </c>
      <c r="M16" s="61">
        <f t="shared" si="4"/>
        <v>1</v>
      </c>
      <c r="N16" s="60">
        <f>VLOOKUP($A16,'Return Data'!$B$7:$R$2292,10,0)</f>
        <v>7.9168000000000003</v>
      </c>
      <c r="O16" s="61">
        <f t="shared" si="5"/>
        <v>1</v>
      </c>
      <c r="P16" s="60">
        <f>VLOOKUP($A16,'Return Data'!$B$7:$R$2292,11,0)</f>
        <v>5.0681000000000003</v>
      </c>
      <c r="Q16" s="61">
        <f t="shared" si="6"/>
        <v>1</v>
      </c>
      <c r="R16" s="60">
        <f>VLOOKUP($A16,'Return Data'!$B$7:$R$2292,12,0)</f>
        <v>3.6697000000000002</v>
      </c>
      <c r="S16" s="61">
        <f t="shared" si="7"/>
        <v>4</v>
      </c>
      <c r="T16" s="60">
        <f>VLOOKUP($A16,'Return Data'!$B$7:$R$2292,13,0)</f>
        <v>3.4748000000000001</v>
      </c>
      <c r="U16" s="61">
        <f t="shared" si="8"/>
        <v>5</v>
      </c>
      <c r="V16" s="60">
        <f>VLOOKUP($A16,'Return Data'!$B$7:$R$2292,17,0)</f>
        <v>4.4962999999999997</v>
      </c>
      <c r="W16" s="61">
        <f t="shared" si="9"/>
        <v>2</v>
      </c>
      <c r="X16" s="60">
        <f>VLOOKUP($A16,'Return Data'!$B$7:$R$2292,14,0)</f>
        <v>5.7809999999999997</v>
      </c>
      <c r="Y16" s="61">
        <f t="shared" si="10"/>
        <v>3</v>
      </c>
      <c r="Z16" s="60">
        <f>VLOOKUP($A16,'Return Data'!$B$7:$R$2292,16,0)</f>
        <v>7.7229999999999999</v>
      </c>
      <c r="AA16" s="62">
        <f t="shared" si="11"/>
        <v>1</v>
      </c>
    </row>
    <row r="17" spans="1:27" x14ac:dyDescent="0.3">
      <c r="A17" s="58" t="s">
        <v>982</v>
      </c>
      <c r="B17" s="59">
        <f>VLOOKUP($A17,'Return Data'!$B$7:$R$2292,3,0)</f>
        <v>44817</v>
      </c>
      <c r="C17" s="60">
        <f>VLOOKUP($A17,'Return Data'!$B$7:$R$2292,4,0)</f>
        <v>31.832799999999999</v>
      </c>
      <c r="D17" s="60">
        <f>VLOOKUP($A17,'Return Data'!$B$7:$R$2292,5,0)</f>
        <v>8.8310999999999993</v>
      </c>
      <c r="E17" s="61">
        <f t="shared" si="0"/>
        <v>3</v>
      </c>
      <c r="F17" s="60">
        <f>VLOOKUP($A17,'Return Data'!$B$7:$R$2292,6,0)</f>
        <v>4.6749000000000001</v>
      </c>
      <c r="G17" s="61">
        <f t="shared" si="1"/>
        <v>5</v>
      </c>
      <c r="H17" s="60">
        <f>VLOOKUP($A17,'Return Data'!$B$7:$R$2292,7,0)</f>
        <v>4.9351000000000003</v>
      </c>
      <c r="I17" s="61">
        <f t="shared" si="2"/>
        <v>12</v>
      </c>
      <c r="J17" s="60">
        <f>VLOOKUP($A17,'Return Data'!$B$7:$R$2292,8,0)</f>
        <v>5.4166999999999996</v>
      </c>
      <c r="K17" s="61">
        <f t="shared" si="3"/>
        <v>14</v>
      </c>
      <c r="L17" s="60">
        <f>VLOOKUP($A17,'Return Data'!$B$7:$R$2292,9,0)</f>
        <v>5.2771999999999997</v>
      </c>
      <c r="M17" s="61">
        <f t="shared" si="4"/>
        <v>14</v>
      </c>
      <c r="N17" s="60">
        <f>VLOOKUP($A17,'Return Data'!$B$7:$R$2292,10,0)</f>
        <v>6.0957999999999997</v>
      </c>
      <c r="O17" s="61">
        <f t="shared" si="5"/>
        <v>4</v>
      </c>
      <c r="P17" s="60">
        <f>VLOOKUP($A17,'Return Data'!$B$7:$R$2292,11,0)</f>
        <v>3.6436999999999999</v>
      </c>
      <c r="Q17" s="61">
        <f t="shared" si="6"/>
        <v>16</v>
      </c>
      <c r="R17" s="60">
        <f>VLOOKUP($A17,'Return Data'!$B$7:$R$2292,12,0)</f>
        <v>3.4605000000000001</v>
      </c>
      <c r="S17" s="61">
        <f t="shared" si="7"/>
        <v>13</v>
      </c>
      <c r="T17" s="60">
        <f>VLOOKUP($A17,'Return Data'!$B$7:$R$2292,13,0)</f>
        <v>3.3357999999999999</v>
      </c>
      <c r="U17" s="61">
        <f t="shared" si="8"/>
        <v>11</v>
      </c>
      <c r="V17" s="60">
        <f>VLOOKUP($A17,'Return Data'!$B$7:$R$2292,17,0)</f>
        <v>3.7393000000000001</v>
      </c>
      <c r="W17" s="61">
        <f t="shared" si="9"/>
        <v>13</v>
      </c>
      <c r="X17" s="60">
        <f>VLOOKUP($A17,'Return Data'!$B$7:$R$2292,14,0)</f>
        <v>4.9413</v>
      </c>
      <c r="Y17" s="61">
        <f t="shared" si="10"/>
        <v>14</v>
      </c>
      <c r="Z17" s="60">
        <f>VLOOKUP($A17,'Return Data'!$B$7:$R$2292,16,0)</f>
        <v>7.1948999999999996</v>
      </c>
      <c r="AA17" s="62">
        <f t="shared" si="11"/>
        <v>12</v>
      </c>
    </row>
    <row r="18" spans="1:27" x14ac:dyDescent="0.3">
      <c r="A18" s="58" t="s">
        <v>983</v>
      </c>
      <c r="B18" s="59">
        <f>VLOOKUP($A18,'Return Data'!$B$7:$R$2292,3,0)</f>
        <v>44817</v>
      </c>
      <c r="C18" s="60">
        <f>VLOOKUP($A18,'Return Data'!$B$7:$R$2292,4,0)</f>
        <v>3119.5185999999999</v>
      </c>
      <c r="D18" s="60">
        <f>VLOOKUP($A18,'Return Data'!$B$7:$R$2292,5,0)</f>
        <v>3.2728999999999999</v>
      </c>
      <c r="E18" s="61">
        <f t="shared" si="0"/>
        <v>18</v>
      </c>
      <c r="F18" s="60">
        <f>VLOOKUP($A18,'Return Data'!$B$7:$R$2292,6,0)</f>
        <v>3.8694999999999999</v>
      </c>
      <c r="G18" s="61">
        <f t="shared" si="1"/>
        <v>18</v>
      </c>
      <c r="H18" s="60">
        <f>VLOOKUP($A18,'Return Data'!$B$7:$R$2292,7,0)</f>
        <v>4.9337999999999997</v>
      </c>
      <c r="I18" s="61">
        <f t="shared" si="2"/>
        <v>13</v>
      </c>
      <c r="J18" s="60">
        <f>VLOOKUP($A18,'Return Data'!$B$7:$R$2292,8,0)</f>
        <v>5.5591999999999997</v>
      </c>
      <c r="K18" s="61">
        <f t="shared" si="3"/>
        <v>13</v>
      </c>
      <c r="L18" s="60">
        <f>VLOOKUP($A18,'Return Data'!$B$7:$R$2292,9,0)</f>
        <v>5.2230999999999996</v>
      </c>
      <c r="M18" s="61">
        <f t="shared" si="4"/>
        <v>18</v>
      </c>
      <c r="N18" s="60">
        <f>VLOOKUP($A18,'Return Data'!$B$7:$R$2292,10,0)</f>
        <v>5.3208000000000002</v>
      </c>
      <c r="O18" s="61">
        <f t="shared" si="5"/>
        <v>15</v>
      </c>
      <c r="P18" s="60">
        <f>VLOOKUP($A18,'Return Data'!$B$7:$R$2292,11,0)</f>
        <v>3.6638999999999999</v>
      </c>
      <c r="Q18" s="61">
        <f t="shared" si="6"/>
        <v>15</v>
      </c>
      <c r="R18" s="60">
        <f>VLOOKUP($A18,'Return Data'!$B$7:$R$2292,12,0)</f>
        <v>3.4401999999999999</v>
      </c>
      <c r="S18" s="61">
        <f t="shared" si="7"/>
        <v>15</v>
      </c>
      <c r="T18" s="60">
        <f>VLOOKUP($A18,'Return Data'!$B$7:$R$2292,13,0)</f>
        <v>3.2581000000000002</v>
      </c>
      <c r="U18" s="61">
        <f t="shared" si="8"/>
        <v>14</v>
      </c>
      <c r="V18" s="60">
        <f>VLOOKUP($A18,'Return Data'!$B$7:$R$2292,17,0)</f>
        <v>3.7391999999999999</v>
      </c>
      <c r="W18" s="61">
        <f t="shared" si="9"/>
        <v>14</v>
      </c>
      <c r="X18" s="60">
        <f>VLOOKUP($A18,'Return Data'!$B$7:$R$2292,14,0)</f>
        <v>5.0373999999999999</v>
      </c>
      <c r="Y18" s="61">
        <f t="shared" si="10"/>
        <v>11</v>
      </c>
      <c r="Z18" s="60">
        <f>VLOOKUP($A18,'Return Data'!$B$7:$R$2292,16,0)</f>
        <v>7.5324</v>
      </c>
      <c r="AA18" s="62">
        <f t="shared" si="11"/>
        <v>3</v>
      </c>
    </row>
    <row r="19" spans="1:27" x14ac:dyDescent="0.3">
      <c r="A19" s="58" t="s">
        <v>985</v>
      </c>
      <c r="B19" s="59">
        <f>VLOOKUP($A19,'Return Data'!$B$7:$R$2292,3,0)</f>
        <v>44817</v>
      </c>
      <c r="C19" s="60">
        <f>VLOOKUP($A19,'Return Data'!$B$7:$R$2292,4,0)</f>
        <v>30.709</v>
      </c>
      <c r="D19" s="60">
        <f>VLOOKUP($A19,'Return Data'!$B$7:$R$2292,5,0)</f>
        <v>4.2793999999999999</v>
      </c>
      <c r="E19" s="61">
        <f t="shared" si="0"/>
        <v>15</v>
      </c>
      <c r="F19" s="60">
        <f>VLOOKUP($A19,'Return Data'!$B$7:$R$2292,6,0)</f>
        <v>4.1322000000000001</v>
      </c>
      <c r="G19" s="61">
        <f t="shared" si="1"/>
        <v>13</v>
      </c>
      <c r="H19" s="60">
        <f>VLOOKUP($A19,'Return Data'!$B$7:$R$2292,7,0)</f>
        <v>4.6736000000000004</v>
      </c>
      <c r="I19" s="61">
        <f t="shared" si="2"/>
        <v>18</v>
      </c>
      <c r="J19" s="60">
        <f>VLOOKUP($A19,'Return Data'!$B$7:$R$2292,8,0)</f>
        <v>5.2488000000000001</v>
      </c>
      <c r="K19" s="61">
        <f t="shared" si="3"/>
        <v>16</v>
      </c>
      <c r="L19" s="60">
        <f>VLOOKUP($A19,'Return Data'!$B$7:$R$2292,9,0)</f>
        <v>5.2576000000000001</v>
      </c>
      <c r="M19" s="61">
        <f t="shared" si="4"/>
        <v>15</v>
      </c>
      <c r="N19" s="60">
        <f>VLOOKUP($A19,'Return Data'!$B$7:$R$2292,10,0)</f>
        <v>5.0396999999999998</v>
      </c>
      <c r="O19" s="61">
        <f t="shared" si="5"/>
        <v>20</v>
      </c>
      <c r="P19" s="60">
        <f>VLOOKUP($A19,'Return Data'!$B$7:$R$2292,11,0)</f>
        <v>3.8115000000000001</v>
      </c>
      <c r="Q19" s="61">
        <f t="shared" si="6"/>
        <v>10</v>
      </c>
      <c r="R19" s="60">
        <f>VLOOKUP($A19,'Return Data'!$B$7:$R$2292,12,0)</f>
        <v>3.6638000000000002</v>
      </c>
      <c r="S19" s="61">
        <f t="shared" si="7"/>
        <v>5</v>
      </c>
      <c r="T19" s="60">
        <f>VLOOKUP($A19,'Return Data'!$B$7:$R$2292,13,0)</f>
        <v>3.4064000000000001</v>
      </c>
      <c r="U19" s="61">
        <f t="shared" si="8"/>
        <v>8</v>
      </c>
      <c r="V19" s="60">
        <f>VLOOKUP($A19,'Return Data'!$B$7:$R$2292,17,0)</f>
        <v>3.5547</v>
      </c>
      <c r="W19" s="61">
        <f t="shared" si="9"/>
        <v>18</v>
      </c>
      <c r="X19" s="60">
        <f>VLOOKUP($A19,'Return Data'!$B$7:$R$2292,14,0)</f>
        <v>8.0879999999999992</v>
      </c>
      <c r="Y19" s="61">
        <f t="shared" si="10"/>
        <v>1</v>
      </c>
      <c r="Z19" s="60">
        <f>VLOOKUP($A19,'Return Data'!$B$7:$R$2292,16,0)</f>
        <v>7.2769000000000004</v>
      </c>
      <c r="AA19" s="62">
        <f t="shared" si="11"/>
        <v>8</v>
      </c>
    </row>
    <row r="20" spans="1:27" x14ac:dyDescent="0.3">
      <c r="A20" s="58" t="s">
        <v>987</v>
      </c>
      <c r="B20" s="59">
        <f>VLOOKUP($A20,'Return Data'!$B$7:$R$2292,3,0)</f>
        <v>44817</v>
      </c>
      <c r="C20" s="60">
        <f>VLOOKUP($A20,'Return Data'!$B$7:$R$2292,4,0)</f>
        <v>2768.3825000000002</v>
      </c>
      <c r="D20" s="60">
        <f>VLOOKUP($A20,'Return Data'!$B$7:$R$2292,5,0)</f>
        <v>5.2112999999999996</v>
      </c>
      <c r="E20" s="61">
        <f t="shared" si="0"/>
        <v>10</v>
      </c>
      <c r="F20" s="60">
        <f>VLOOKUP($A20,'Return Data'!$B$7:$R$2292,6,0)</f>
        <v>4.0457999999999998</v>
      </c>
      <c r="G20" s="61">
        <f t="shared" si="1"/>
        <v>15</v>
      </c>
      <c r="H20" s="60">
        <f>VLOOKUP($A20,'Return Data'!$B$7:$R$2292,7,0)</f>
        <v>5.9802</v>
      </c>
      <c r="I20" s="61">
        <f t="shared" si="2"/>
        <v>4</v>
      </c>
      <c r="J20" s="60">
        <f>VLOOKUP($A20,'Return Data'!$B$7:$R$2292,8,0)</f>
        <v>7.3884999999999996</v>
      </c>
      <c r="K20" s="61">
        <f t="shared" si="3"/>
        <v>3</v>
      </c>
      <c r="L20" s="60">
        <f>VLOOKUP($A20,'Return Data'!$B$7:$R$2292,9,0)</f>
        <v>7.1977000000000002</v>
      </c>
      <c r="M20" s="61">
        <f t="shared" si="4"/>
        <v>3</v>
      </c>
      <c r="N20" s="60">
        <f>VLOOKUP($A20,'Return Data'!$B$7:$R$2292,10,0)</f>
        <v>6.3913000000000002</v>
      </c>
      <c r="O20" s="61">
        <f t="shared" si="5"/>
        <v>3</v>
      </c>
      <c r="P20" s="60">
        <f>VLOOKUP($A20,'Return Data'!$B$7:$R$2292,11,0)</f>
        <v>3.72</v>
      </c>
      <c r="Q20" s="61">
        <f t="shared" si="6"/>
        <v>13</v>
      </c>
      <c r="R20" s="60">
        <f>VLOOKUP($A20,'Return Data'!$B$7:$R$2292,12,0)</f>
        <v>3.2395999999999998</v>
      </c>
      <c r="S20" s="61">
        <f t="shared" si="7"/>
        <v>19</v>
      </c>
      <c r="T20" s="60">
        <f>VLOOKUP($A20,'Return Data'!$B$7:$R$2292,13,0)</f>
        <v>3.1202999999999999</v>
      </c>
      <c r="U20" s="61">
        <f t="shared" si="8"/>
        <v>19</v>
      </c>
      <c r="V20" s="60">
        <f>VLOOKUP($A20,'Return Data'!$B$7:$R$2292,17,0)</f>
        <v>3.8315999999999999</v>
      </c>
      <c r="W20" s="61">
        <f t="shared" si="9"/>
        <v>8</v>
      </c>
      <c r="X20" s="60">
        <f>VLOOKUP($A20,'Return Data'!$B$7:$R$2292,14,0)</f>
        <v>5.3380999999999998</v>
      </c>
      <c r="Y20" s="61">
        <f t="shared" si="10"/>
        <v>7</v>
      </c>
      <c r="Z20" s="60">
        <f>VLOOKUP($A20,'Return Data'!$B$7:$R$2292,16,0)</f>
        <v>7.2586000000000004</v>
      </c>
      <c r="AA20" s="62">
        <f t="shared" si="11"/>
        <v>9</v>
      </c>
    </row>
    <row r="21" spans="1:27" x14ac:dyDescent="0.3">
      <c r="A21" s="58" t="s">
        <v>990</v>
      </c>
      <c r="B21" s="59">
        <f>VLOOKUP($A21,'Return Data'!$B$7:$R$2292,3,0)</f>
        <v>44817</v>
      </c>
      <c r="C21" s="60">
        <f>VLOOKUP($A21,'Return Data'!$B$7:$R$2292,4,0)</f>
        <v>23.308599999999998</v>
      </c>
      <c r="D21" s="60">
        <f>VLOOKUP($A21,'Return Data'!$B$7:$R$2292,5,0)</f>
        <v>3.1322000000000001</v>
      </c>
      <c r="E21" s="61">
        <f t="shared" si="0"/>
        <v>19</v>
      </c>
      <c r="F21" s="60">
        <f>VLOOKUP($A21,'Return Data'!$B$7:$R$2292,6,0)</f>
        <v>3.8774000000000002</v>
      </c>
      <c r="G21" s="61">
        <f t="shared" si="1"/>
        <v>17</v>
      </c>
      <c r="H21" s="60">
        <f>VLOOKUP($A21,'Return Data'!$B$7:$R$2292,7,0)</f>
        <v>4.4779999999999998</v>
      </c>
      <c r="I21" s="61">
        <f t="shared" si="2"/>
        <v>20</v>
      </c>
      <c r="J21" s="60">
        <f>VLOOKUP($A21,'Return Data'!$B$7:$R$2292,8,0)</f>
        <v>5.1441999999999997</v>
      </c>
      <c r="K21" s="61">
        <f t="shared" si="3"/>
        <v>19</v>
      </c>
      <c r="L21" s="60">
        <f>VLOOKUP($A21,'Return Data'!$B$7:$R$2292,9,0)</f>
        <v>4.9146999999999998</v>
      </c>
      <c r="M21" s="61">
        <f t="shared" si="4"/>
        <v>21</v>
      </c>
      <c r="N21" s="60">
        <f>VLOOKUP($A21,'Return Data'!$B$7:$R$2292,10,0)</f>
        <v>5.0785999999999998</v>
      </c>
      <c r="O21" s="61">
        <f t="shared" si="5"/>
        <v>19</v>
      </c>
      <c r="P21" s="60">
        <f>VLOOKUP($A21,'Return Data'!$B$7:$R$2292,11,0)</f>
        <v>3.5154000000000001</v>
      </c>
      <c r="Q21" s="61">
        <f t="shared" si="6"/>
        <v>17</v>
      </c>
      <c r="R21" s="60">
        <f>VLOOKUP($A21,'Return Data'!$B$7:$R$2292,12,0)</f>
        <v>3.3753000000000002</v>
      </c>
      <c r="S21" s="61">
        <f t="shared" si="7"/>
        <v>16</v>
      </c>
      <c r="T21" s="60">
        <f>VLOOKUP($A21,'Return Data'!$B$7:$R$2292,13,0)</f>
        <v>3.1842999999999999</v>
      </c>
      <c r="U21" s="61">
        <f t="shared" si="8"/>
        <v>17</v>
      </c>
      <c r="V21" s="60">
        <f>VLOOKUP($A21,'Return Data'!$B$7:$R$2292,17,0)</f>
        <v>3.7742</v>
      </c>
      <c r="W21" s="61">
        <f t="shared" si="9"/>
        <v>11</v>
      </c>
      <c r="X21" s="60">
        <f>VLOOKUP($A21,'Return Data'!$B$7:$R$2292,14,0)</f>
        <v>4.8033000000000001</v>
      </c>
      <c r="Y21" s="61">
        <f t="shared" si="10"/>
        <v>16</v>
      </c>
      <c r="Z21" s="60">
        <f>VLOOKUP($A21,'Return Data'!$B$7:$R$2292,16,0)</f>
        <v>7.4457000000000004</v>
      </c>
      <c r="AA21" s="62">
        <f t="shared" si="11"/>
        <v>5</v>
      </c>
    </row>
    <row r="22" spans="1:27" x14ac:dyDescent="0.3">
      <c r="A22" s="58" t="s">
        <v>991</v>
      </c>
      <c r="B22" s="59">
        <f>VLOOKUP($A22,'Return Data'!$B$7:$R$2292,3,0)</f>
        <v>44817</v>
      </c>
      <c r="C22" s="60">
        <f>VLOOKUP($A22,'Return Data'!$B$7:$R$2292,4,0)</f>
        <v>32.906300000000002</v>
      </c>
      <c r="D22" s="60">
        <f>VLOOKUP($A22,'Return Data'!$B$7:$R$2292,5,0)</f>
        <v>4.3263999999999996</v>
      </c>
      <c r="E22" s="61">
        <f t="shared" si="0"/>
        <v>14</v>
      </c>
      <c r="F22" s="60">
        <f>VLOOKUP($A22,'Return Data'!$B$7:$R$2292,6,0)</f>
        <v>4.1891999999999996</v>
      </c>
      <c r="G22" s="61">
        <f t="shared" si="1"/>
        <v>11</v>
      </c>
      <c r="H22" s="60">
        <f>VLOOKUP($A22,'Return Data'!$B$7:$R$2292,7,0)</f>
        <v>4.9645000000000001</v>
      </c>
      <c r="I22" s="61">
        <f t="shared" si="2"/>
        <v>11</v>
      </c>
      <c r="J22" s="60">
        <f>VLOOKUP($A22,'Return Data'!$B$7:$R$2292,8,0)</f>
        <v>5.6931000000000003</v>
      </c>
      <c r="K22" s="61">
        <f t="shared" si="3"/>
        <v>11</v>
      </c>
      <c r="L22" s="60">
        <f>VLOOKUP($A22,'Return Data'!$B$7:$R$2292,9,0)</f>
        <v>5.1638000000000002</v>
      </c>
      <c r="M22" s="61">
        <f t="shared" si="4"/>
        <v>20</v>
      </c>
      <c r="N22" s="60">
        <f>VLOOKUP($A22,'Return Data'!$B$7:$R$2292,10,0)</f>
        <v>4.9375999999999998</v>
      </c>
      <c r="O22" s="61">
        <f t="shared" si="5"/>
        <v>21</v>
      </c>
      <c r="P22" s="60">
        <f>VLOOKUP($A22,'Return Data'!$B$7:$R$2292,11,0)</f>
        <v>3.4967999999999999</v>
      </c>
      <c r="Q22" s="61">
        <f t="shared" si="6"/>
        <v>18</v>
      </c>
      <c r="R22" s="60">
        <f>VLOOKUP($A22,'Return Data'!$B$7:$R$2292,12,0)</f>
        <v>3.3435000000000001</v>
      </c>
      <c r="S22" s="61">
        <f t="shared" si="7"/>
        <v>18</v>
      </c>
      <c r="T22" s="60">
        <f>VLOOKUP($A22,'Return Data'!$B$7:$R$2292,13,0)</f>
        <v>3.1764999999999999</v>
      </c>
      <c r="U22" s="61">
        <f t="shared" si="8"/>
        <v>18</v>
      </c>
      <c r="V22" s="60">
        <f>VLOOKUP($A22,'Return Data'!$B$7:$R$2292,17,0)</f>
        <v>3.7852999999999999</v>
      </c>
      <c r="W22" s="61">
        <f t="shared" si="9"/>
        <v>10</v>
      </c>
      <c r="X22" s="60">
        <f>VLOOKUP($A22,'Return Data'!$B$7:$R$2292,14,0)</f>
        <v>5.0267999999999997</v>
      </c>
      <c r="Y22" s="61">
        <f t="shared" si="10"/>
        <v>12</v>
      </c>
      <c r="Z22" s="60">
        <f>VLOOKUP($A22,'Return Data'!$B$7:$R$2292,16,0)</f>
        <v>6.3691000000000004</v>
      </c>
      <c r="AA22" s="62">
        <f t="shared" si="11"/>
        <v>17</v>
      </c>
    </row>
    <row r="23" spans="1:27" x14ac:dyDescent="0.3">
      <c r="A23" s="58" t="s">
        <v>994</v>
      </c>
      <c r="B23" s="59">
        <f>VLOOKUP($A23,'Return Data'!$B$7:$R$2292,3,0)</f>
        <v>44817</v>
      </c>
      <c r="C23" s="60">
        <f>VLOOKUP($A23,'Return Data'!$B$7:$R$2292,4,0)</f>
        <v>1357.2235000000001</v>
      </c>
      <c r="D23" s="60">
        <f>VLOOKUP($A23,'Return Data'!$B$7:$R$2292,5,0)</f>
        <v>4.0048000000000004</v>
      </c>
      <c r="E23" s="61">
        <f t="shared" si="0"/>
        <v>17</v>
      </c>
      <c r="F23" s="60">
        <f>VLOOKUP($A23,'Return Data'!$B$7:$R$2292,6,0)</f>
        <v>3.4207000000000001</v>
      </c>
      <c r="G23" s="61">
        <f t="shared" si="1"/>
        <v>21</v>
      </c>
      <c r="H23" s="60">
        <f>VLOOKUP($A23,'Return Data'!$B$7:$R$2292,7,0)</f>
        <v>4.2752999999999997</v>
      </c>
      <c r="I23" s="61">
        <f t="shared" si="2"/>
        <v>21</v>
      </c>
      <c r="J23" s="60">
        <f>VLOOKUP($A23,'Return Data'!$B$7:$R$2292,8,0)</f>
        <v>4.9221000000000004</v>
      </c>
      <c r="K23" s="61">
        <f t="shared" si="3"/>
        <v>21</v>
      </c>
      <c r="L23" s="60">
        <f>VLOOKUP($A23,'Return Data'!$B$7:$R$2292,9,0)</f>
        <v>4.8734000000000002</v>
      </c>
      <c r="M23" s="61">
        <f t="shared" si="4"/>
        <v>22</v>
      </c>
      <c r="N23" s="60">
        <f>VLOOKUP($A23,'Return Data'!$B$7:$R$2292,10,0)</f>
        <v>5.1521999999999997</v>
      </c>
      <c r="O23" s="61">
        <f t="shared" si="5"/>
        <v>17</v>
      </c>
      <c r="P23" s="60">
        <f>VLOOKUP($A23,'Return Data'!$B$7:$R$2292,11,0)</f>
        <v>3.2772000000000001</v>
      </c>
      <c r="Q23" s="61">
        <f t="shared" si="6"/>
        <v>20</v>
      </c>
      <c r="R23" s="60">
        <f>VLOOKUP($A23,'Return Data'!$B$7:$R$2292,12,0)</f>
        <v>3.0870000000000002</v>
      </c>
      <c r="S23" s="61">
        <f t="shared" si="7"/>
        <v>22</v>
      </c>
      <c r="T23" s="60">
        <f>VLOOKUP($A23,'Return Data'!$B$7:$R$2292,13,0)</f>
        <v>2.9390000000000001</v>
      </c>
      <c r="U23" s="61">
        <f t="shared" si="8"/>
        <v>22</v>
      </c>
      <c r="V23" s="60">
        <f>VLOOKUP($A23,'Return Data'!$B$7:$R$2292,17,0)</f>
        <v>3.3933</v>
      </c>
      <c r="W23" s="61">
        <f t="shared" si="9"/>
        <v>22</v>
      </c>
      <c r="X23" s="60">
        <f>VLOOKUP($A23,'Return Data'!$B$7:$R$2292,14,0)</f>
        <v>4.5433000000000003</v>
      </c>
      <c r="Y23" s="61">
        <f t="shared" si="10"/>
        <v>19</v>
      </c>
      <c r="Z23" s="60">
        <f>VLOOKUP($A23,'Return Data'!$B$7:$R$2292,16,0)</f>
        <v>5.6284000000000001</v>
      </c>
      <c r="AA23" s="62">
        <f t="shared" si="11"/>
        <v>20</v>
      </c>
    </row>
    <row r="24" spans="1:27" x14ac:dyDescent="0.3">
      <c r="A24" s="58" t="s">
        <v>996</v>
      </c>
      <c r="B24" s="59">
        <f>VLOOKUP($A24,'Return Data'!$B$7:$R$2292,3,0)</f>
        <v>44817</v>
      </c>
      <c r="C24" s="60">
        <f>VLOOKUP($A24,'Return Data'!$B$7:$R$2292,4,0)</f>
        <v>1871.893</v>
      </c>
      <c r="D24" s="60">
        <f>VLOOKUP($A24,'Return Data'!$B$7:$R$2292,5,0)</f>
        <v>5.798</v>
      </c>
      <c r="E24" s="61">
        <f t="shared" si="0"/>
        <v>8</v>
      </c>
      <c r="F24" s="60">
        <f>VLOOKUP($A24,'Return Data'!$B$7:$R$2292,6,0)</f>
        <v>3.6467999999999998</v>
      </c>
      <c r="G24" s="61">
        <f t="shared" si="1"/>
        <v>20</v>
      </c>
      <c r="H24" s="60">
        <f>VLOOKUP($A24,'Return Data'!$B$7:$R$2292,7,0)</f>
        <v>5.1372</v>
      </c>
      <c r="I24" s="61">
        <f t="shared" si="2"/>
        <v>7</v>
      </c>
      <c r="J24" s="60">
        <f>VLOOKUP($A24,'Return Data'!$B$7:$R$2292,8,0)</f>
        <v>6.0867000000000004</v>
      </c>
      <c r="K24" s="61">
        <f t="shared" si="3"/>
        <v>7</v>
      </c>
      <c r="L24" s="60">
        <f>VLOOKUP($A24,'Return Data'!$B$7:$R$2292,9,0)</f>
        <v>5.8891</v>
      </c>
      <c r="M24" s="61">
        <f t="shared" si="4"/>
        <v>7</v>
      </c>
      <c r="N24" s="60">
        <f>VLOOKUP($A24,'Return Data'!$B$7:$R$2292,10,0)</f>
        <v>5.8460000000000001</v>
      </c>
      <c r="O24" s="61">
        <f t="shared" si="5"/>
        <v>6</v>
      </c>
      <c r="P24" s="60">
        <f>VLOOKUP($A24,'Return Data'!$B$7:$R$2292,11,0)</f>
        <v>3.8365</v>
      </c>
      <c r="Q24" s="61">
        <f t="shared" si="6"/>
        <v>8</v>
      </c>
      <c r="R24" s="60">
        <f>VLOOKUP($A24,'Return Data'!$B$7:$R$2292,12,0)</f>
        <v>3.4605000000000001</v>
      </c>
      <c r="S24" s="61">
        <f t="shared" si="7"/>
        <v>13</v>
      </c>
      <c r="T24" s="60">
        <f>VLOOKUP($A24,'Return Data'!$B$7:$R$2292,13,0)</f>
        <v>3.1958000000000002</v>
      </c>
      <c r="U24" s="61">
        <f t="shared" si="8"/>
        <v>16</v>
      </c>
      <c r="V24" s="60">
        <f>VLOOKUP($A24,'Return Data'!$B$7:$R$2292,17,0)</f>
        <v>3.5411000000000001</v>
      </c>
      <c r="W24" s="61">
        <f t="shared" si="9"/>
        <v>20</v>
      </c>
      <c r="X24" s="60">
        <f>VLOOKUP($A24,'Return Data'!$B$7:$R$2292,14,0)</f>
        <v>4.4672000000000001</v>
      </c>
      <c r="Y24" s="61">
        <f t="shared" si="10"/>
        <v>20</v>
      </c>
      <c r="Z24" s="60">
        <f>VLOOKUP($A24,'Return Data'!$B$7:$R$2292,16,0)</f>
        <v>4.4080000000000004</v>
      </c>
      <c r="AA24" s="62">
        <f t="shared" si="11"/>
        <v>21</v>
      </c>
    </row>
    <row r="25" spans="1:27" x14ac:dyDescent="0.3">
      <c r="A25" s="58" t="s">
        <v>997</v>
      </c>
      <c r="B25" s="59">
        <f>VLOOKUP($A25,'Return Data'!$B$7:$R$2292,3,0)</f>
        <v>44817</v>
      </c>
      <c r="C25" s="60">
        <f>VLOOKUP($A25,'Return Data'!$B$7:$R$2292,4,0)</f>
        <v>3094.2975999999999</v>
      </c>
      <c r="D25" s="60">
        <f>VLOOKUP($A25,'Return Data'!$B$7:$R$2292,5,0)</f>
        <v>6.8263999999999996</v>
      </c>
      <c r="E25" s="61">
        <f t="shared" si="0"/>
        <v>5</v>
      </c>
      <c r="F25" s="60">
        <f>VLOOKUP($A25,'Return Data'!$B$7:$R$2292,6,0)</f>
        <v>4.4374000000000002</v>
      </c>
      <c r="G25" s="61">
        <f t="shared" si="1"/>
        <v>8</v>
      </c>
      <c r="H25" s="60">
        <f>VLOOKUP($A25,'Return Data'!$B$7:$R$2292,7,0)</f>
        <v>4.7648000000000001</v>
      </c>
      <c r="I25" s="61">
        <f t="shared" si="2"/>
        <v>16</v>
      </c>
      <c r="J25" s="60">
        <f>VLOOKUP($A25,'Return Data'!$B$7:$R$2292,8,0)</f>
        <v>5.3933999999999997</v>
      </c>
      <c r="K25" s="61">
        <f t="shared" si="3"/>
        <v>15</v>
      </c>
      <c r="L25" s="60">
        <f>VLOOKUP($A25,'Return Data'!$B$7:$R$2292,9,0)</f>
        <v>5.3422999999999998</v>
      </c>
      <c r="M25" s="61">
        <f t="shared" si="4"/>
        <v>13</v>
      </c>
      <c r="N25" s="60">
        <f>VLOOKUP($A25,'Return Data'!$B$7:$R$2292,10,0)</f>
        <v>5.5585000000000004</v>
      </c>
      <c r="O25" s="61">
        <f t="shared" si="5"/>
        <v>11</v>
      </c>
      <c r="P25" s="60">
        <f>VLOOKUP($A25,'Return Data'!$B$7:$R$2292,11,0)</f>
        <v>3.7465000000000002</v>
      </c>
      <c r="Q25" s="61">
        <f t="shared" si="6"/>
        <v>12</v>
      </c>
      <c r="R25" s="60">
        <f>VLOOKUP($A25,'Return Data'!$B$7:$R$2292,12,0)</f>
        <v>3.6230000000000002</v>
      </c>
      <c r="S25" s="61">
        <f t="shared" si="7"/>
        <v>7</v>
      </c>
      <c r="T25" s="60">
        <f>VLOOKUP($A25,'Return Data'!$B$7:$R$2292,13,0)</f>
        <v>3.5346000000000002</v>
      </c>
      <c r="U25" s="61">
        <f t="shared" si="8"/>
        <v>3</v>
      </c>
      <c r="V25" s="60">
        <f>VLOOKUP($A25,'Return Data'!$B$7:$R$2292,17,0)</f>
        <v>4.2874999999999996</v>
      </c>
      <c r="W25" s="61">
        <f t="shared" si="9"/>
        <v>3</v>
      </c>
      <c r="X25" s="60">
        <f>VLOOKUP($A25,'Return Data'!$B$7:$R$2292,14,0)</f>
        <v>5.4295</v>
      </c>
      <c r="Y25" s="61">
        <f t="shared" si="10"/>
        <v>5</v>
      </c>
      <c r="Z25" s="60">
        <f>VLOOKUP($A25,'Return Data'!$B$7:$R$2292,16,0)</f>
        <v>7.5617000000000001</v>
      </c>
      <c r="AA25" s="62">
        <f t="shared" si="11"/>
        <v>2</v>
      </c>
    </row>
    <row r="26" spans="1:27" x14ac:dyDescent="0.3">
      <c r="A26" s="58" t="s">
        <v>999</v>
      </c>
      <c r="B26" s="59">
        <f>VLOOKUP($A26,'Return Data'!$B$7:$R$2292,3,0)</f>
        <v>44817</v>
      </c>
      <c r="C26" s="60">
        <f>VLOOKUP($A26,'Return Data'!$B$7:$R$2292,4,0)</f>
        <v>24.5002</v>
      </c>
      <c r="D26" s="60">
        <f>VLOOKUP($A26,'Return Data'!$B$7:$R$2292,5,0)</f>
        <v>6.5561999999999996</v>
      </c>
      <c r="E26" s="61">
        <f t="shared" si="0"/>
        <v>6</v>
      </c>
      <c r="F26" s="60">
        <f>VLOOKUP($A26,'Return Data'!$B$7:$R$2292,6,0)</f>
        <v>4.5461</v>
      </c>
      <c r="G26" s="61">
        <f t="shared" si="1"/>
        <v>6</v>
      </c>
      <c r="H26" s="60">
        <f>VLOOKUP($A26,'Return Data'!$B$7:$R$2292,7,0)</f>
        <v>4.5797999999999996</v>
      </c>
      <c r="I26" s="61">
        <f t="shared" si="2"/>
        <v>19</v>
      </c>
      <c r="J26" s="60">
        <f>VLOOKUP($A26,'Return Data'!$B$7:$R$2292,8,0)</f>
        <v>5.2354000000000003</v>
      </c>
      <c r="K26" s="61">
        <f t="shared" si="3"/>
        <v>17</v>
      </c>
      <c r="L26" s="60">
        <f>VLOOKUP($A26,'Return Data'!$B$7:$R$2292,9,0)</f>
        <v>5.5766</v>
      </c>
      <c r="M26" s="61">
        <f t="shared" si="4"/>
        <v>10</v>
      </c>
      <c r="N26" s="60">
        <f>VLOOKUP($A26,'Return Data'!$B$7:$R$2292,10,0)</f>
        <v>5.5033000000000003</v>
      </c>
      <c r="O26" s="61">
        <f t="shared" si="5"/>
        <v>12</v>
      </c>
      <c r="P26" s="60">
        <f>VLOOKUP($A26,'Return Data'!$B$7:$R$2292,11,0)</f>
        <v>3.8656000000000001</v>
      </c>
      <c r="Q26" s="61">
        <f t="shared" si="6"/>
        <v>6</v>
      </c>
      <c r="R26" s="60">
        <f>VLOOKUP($A26,'Return Data'!$B$7:$R$2292,12,0)</f>
        <v>3.6183999999999998</v>
      </c>
      <c r="S26" s="61">
        <f t="shared" si="7"/>
        <v>8</v>
      </c>
      <c r="T26" s="60">
        <f>VLOOKUP($A26,'Return Data'!$B$7:$R$2292,13,0)</f>
        <v>3.2618</v>
      </c>
      <c r="U26" s="61">
        <f t="shared" si="8"/>
        <v>13</v>
      </c>
      <c r="V26" s="60">
        <f>VLOOKUP($A26,'Return Data'!$B$7:$R$2292,17,0)</f>
        <v>3.7465999999999999</v>
      </c>
      <c r="W26" s="61">
        <f t="shared" si="9"/>
        <v>12</v>
      </c>
      <c r="X26" s="60">
        <f>VLOOKUP($A26,'Return Data'!$B$7:$R$2292,14,0)</f>
        <v>5.7069000000000001</v>
      </c>
      <c r="Y26" s="61">
        <f t="shared" si="10"/>
        <v>4</v>
      </c>
      <c r="Z26" s="60">
        <f>VLOOKUP($A26,'Return Data'!$B$7:$R$2292,16,0)</f>
        <v>6.0568999999999997</v>
      </c>
      <c r="AA26" s="62">
        <f t="shared" si="11"/>
        <v>18</v>
      </c>
    </row>
    <row r="27" spans="1:27" x14ac:dyDescent="0.3">
      <c r="A27" s="58" t="s">
        <v>2034</v>
      </c>
      <c r="B27" s="59">
        <f>VLOOKUP($A27,'Return Data'!$B$7:$R$2292,3,0)</f>
        <v>44817</v>
      </c>
      <c r="C27" s="60">
        <f>VLOOKUP($A27,'Return Data'!$B$7:$R$2292,4,0)</f>
        <v>2889.0124000000001</v>
      </c>
      <c r="D27" s="60">
        <f>VLOOKUP($A27,'Return Data'!$B$7:$R$2292,5,0)</f>
        <v>4.6348000000000003</v>
      </c>
      <c r="E27" s="61">
        <f t="shared" si="0"/>
        <v>13</v>
      </c>
      <c r="F27" s="60">
        <f>VLOOKUP($A27,'Return Data'!$B$7:$R$2292,6,0)</f>
        <v>4.4730999999999996</v>
      </c>
      <c r="G27" s="61">
        <f t="shared" si="1"/>
        <v>7</v>
      </c>
      <c r="H27" s="60">
        <f>VLOOKUP($A27,'Return Data'!$B$7:$R$2292,7,0)</f>
        <v>4.8696999999999999</v>
      </c>
      <c r="I27" s="61">
        <f t="shared" si="2"/>
        <v>14</v>
      </c>
      <c r="J27" s="60">
        <f>VLOOKUP($A27,'Return Data'!$B$7:$R$2292,8,0)</f>
        <v>5.2188999999999997</v>
      </c>
      <c r="K27" s="61">
        <f t="shared" si="3"/>
        <v>18</v>
      </c>
      <c r="L27" s="60">
        <f>VLOOKUP($A27,'Return Data'!$B$7:$R$2292,9,0)</f>
        <v>5.3654999999999999</v>
      </c>
      <c r="M27" s="61">
        <f t="shared" si="4"/>
        <v>11</v>
      </c>
      <c r="N27" s="60">
        <f>VLOOKUP($A27,'Return Data'!$B$7:$R$2292,10,0)</f>
        <v>5.0997000000000003</v>
      </c>
      <c r="O27" s="61">
        <f t="shared" si="5"/>
        <v>18</v>
      </c>
      <c r="P27" s="60">
        <f>VLOOKUP($A27,'Return Data'!$B$7:$R$2292,11,0)</f>
        <v>3.4887000000000001</v>
      </c>
      <c r="Q27" s="61">
        <f t="shared" si="6"/>
        <v>19</v>
      </c>
      <c r="R27" s="60">
        <f>VLOOKUP($A27,'Return Data'!$B$7:$R$2292,12,0)</f>
        <v>3.3679000000000001</v>
      </c>
      <c r="S27" s="61">
        <f t="shared" si="7"/>
        <v>17</v>
      </c>
      <c r="T27" s="60">
        <f>VLOOKUP($A27,'Return Data'!$B$7:$R$2292,13,0)</f>
        <v>3.2061000000000002</v>
      </c>
      <c r="U27" s="61">
        <f t="shared" si="8"/>
        <v>15</v>
      </c>
      <c r="V27" s="60">
        <f>VLOOKUP($A27,'Return Data'!$B$7:$R$2292,17,0)</f>
        <v>3.5788000000000002</v>
      </c>
      <c r="W27" s="61">
        <f t="shared" si="9"/>
        <v>17</v>
      </c>
      <c r="X27" s="60">
        <f>VLOOKUP($A27,'Return Data'!$B$7:$R$2292,14,0)</f>
        <v>4.7645999999999997</v>
      </c>
      <c r="Y27" s="61">
        <f t="shared" si="10"/>
        <v>17</v>
      </c>
      <c r="Z27" s="60">
        <f>VLOOKUP($A27,'Return Data'!$B$7:$R$2292,16,0)</f>
        <v>7.2561</v>
      </c>
      <c r="AA27" s="62">
        <f t="shared" si="11"/>
        <v>10</v>
      </c>
    </row>
    <row r="28" spans="1:27" x14ac:dyDescent="0.3">
      <c r="A28" s="58" t="s">
        <v>1916</v>
      </c>
      <c r="B28" s="59">
        <f>VLOOKUP($A28,'Return Data'!$B$7:$R$2292,3,0)</f>
        <v>44817</v>
      </c>
      <c r="C28" s="60">
        <f>VLOOKUP($A28,'Return Data'!$B$7:$R$2292,4,0)</f>
        <v>2873.1619000000001</v>
      </c>
      <c r="D28" s="60">
        <f>VLOOKUP($A28,'Return Data'!$B$7:$R$2292,5,0)</f>
        <v>2.2677999999999998</v>
      </c>
      <c r="E28" s="61">
        <f t="shared" si="0"/>
        <v>21</v>
      </c>
      <c r="F28" s="60">
        <f>VLOOKUP($A28,'Return Data'!$B$7:$R$2292,6,0)</f>
        <v>3.8778999999999999</v>
      </c>
      <c r="G28" s="61">
        <f t="shared" si="1"/>
        <v>16</v>
      </c>
      <c r="H28" s="60">
        <f>VLOOKUP($A28,'Return Data'!$B$7:$R$2292,7,0)</f>
        <v>6.6086999999999998</v>
      </c>
      <c r="I28" s="61">
        <f t="shared" si="2"/>
        <v>3</v>
      </c>
      <c r="J28" s="60">
        <f>VLOOKUP($A28,'Return Data'!$B$7:$R$2292,8,0)</f>
        <v>6.4040999999999997</v>
      </c>
      <c r="K28" s="61">
        <f t="shared" si="3"/>
        <v>5</v>
      </c>
      <c r="L28" s="60">
        <f>VLOOKUP($A28,'Return Data'!$B$7:$R$2292,9,0)</f>
        <v>5.6628999999999996</v>
      </c>
      <c r="M28" s="61">
        <f t="shared" si="4"/>
        <v>9</v>
      </c>
      <c r="N28" s="60">
        <f>VLOOKUP($A28,'Return Data'!$B$7:$R$2292,10,0)</f>
        <v>4.8724999999999996</v>
      </c>
      <c r="O28" s="61">
        <f t="shared" si="5"/>
        <v>22</v>
      </c>
      <c r="P28" s="60">
        <f>VLOOKUP($A28,'Return Data'!$B$7:$R$2292,11,0)</f>
        <v>3.7984</v>
      </c>
      <c r="Q28" s="61">
        <f t="shared" si="6"/>
        <v>11</v>
      </c>
      <c r="R28" s="60">
        <f>VLOOKUP($A28,'Return Data'!$B$7:$R$2292,12,0)</f>
        <v>3.5512000000000001</v>
      </c>
      <c r="S28" s="61">
        <f t="shared" si="7"/>
        <v>10</v>
      </c>
      <c r="T28" s="60">
        <f>VLOOKUP($A28,'Return Data'!$B$7:$R$2292,13,0)</f>
        <v>3.3426</v>
      </c>
      <c r="U28" s="61">
        <f t="shared" si="8"/>
        <v>10</v>
      </c>
      <c r="V28" s="60">
        <f>VLOOKUP($A28,'Return Data'!$B$7:$R$2292,17,0)</f>
        <v>3.6251000000000002</v>
      </c>
      <c r="W28" s="61">
        <f t="shared" si="9"/>
        <v>16</v>
      </c>
      <c r="X28" s="60">
        <f>VLOOKUP($A28,'Return Data'!$B$7:$R$2292,14,0)</f>
        <v>4.2568000000000001</v>
      </c>
      <c r="Y28" s="61">
        <f t="shared" si="10"/>
        <v>21</v>
      </c>
      <c r="Z28" s="60">
        <f>VLOOKUP($A28,'Return Data'!$B$7:$R$2292,16,0)</f>
        <v>6.0358999999999998</v>
      </c>
      <c r="AA28" s="62">
        <f t="shared" si="11"/>
        <v>19</v>
      </c>
    </row>
    <row r="29" spans="1:27" x14ac:dyDescent="0.3">
      <c r="A29" s="58" t="s">
        <v>1003</v>
      </c>
      <c r="B29" s="59">
        <f>VLOOKUP($A29,'Return Data'!$B$7:$R$2292,3,0)</f>
        <v>44817</v>
      </c>
      <c r="C29" s="60">
        <f>VLOOKUP($A29,'Return Data'!$B$7:$R$2292,4,0)</f>
        <v>3245.0805999999998</v>
      </c>
      <c r="D29" s="60">
        <f>VLOOKUP($A29,'Return Data'!$B$7:$R$2292,5,0)</f>
        <v>4.97</v>
      </c>
      <c r="E29" s="61">
        <f t="shared" si="0"/>
        <v>12</v>
      </c>
      <c r="F29" s="60">
        <f>VLOOKUP($A29,'Return Data'!$B$7:$R$2292,6,0)</f>
        <v>4.1284000000000001</v>
      </c>
      <c r="G29" s="61">
        <f t="shared" si="1"/>
        <v>14</v>
      </c>
      <c r="H29" s="60">
        <f>VLOOKUP($A29,'Return Data'!$B$7:$R$2292,7,0)</f>
        <v>3.7273000000000001</v>
      </c>
      <c r="I29" s="61">
        <f t="shared" si="2"/>
        <v>22</v>
      </c>
      <c r="J29" s="60">
        <f>VLOOKUP($A29,'Return Data'!$B$7:$R$2292,8,0)</f>
        <v>4.9180999999999999</v>
      </c>
      <c r="K29" s="61">
        <f t="shared" si="3"/>
        <v>22</v>
      </c>
      <c r="L29" s="60">
        <f>VLOOKUP($A29,'Return Data'!$B$7:$R$2292,9,0)</f>
        <v>5.2497999999999996</v>
      </c>
      <c r="M29" s="61">
        <f t="shared" si="4"/>
        <v>16</v>
      </c>
      <c r="N29" s="60">
        <f>VLOOKUP($A29,'Return Data'!$B$7:$R$2292,10,0)</f>
        <v>5.6193</v>
      </c>
      <c r="O29" s="61">
        <f t="shared" si="5"/>
        <v>10</v>
      </c>
      <c r="P29" s="60">
        <f>VLOOKUP($A29,'Return Data'!$B$7:$R$2292,11,0)</f>
        <v>3.8239999999999998</v>
      </c>
      <c r="Q29" s="61">
        <f t="shared" si="6"/>
        <v>9</v>
      </c>
      <c r="R29" s="60">
        <f>VLOOKUP($A29,'Return Data'!$B$7:$R$2292,12,0)</f>
        <v>3.5819999999999999</v>
      </c>
      <c r="S29" s="61">
        <f t="shared" si="7"/>
        <v>9</v>
      </c>
      <c r="T29" s="60">
        <f>VLOOKUP($A29,'Return Data'!$B$7:$R$2292,13,0)</f>
        <v>3.4630999999999998</v>
      </c>
      <c r="U29" s="61">
        <f t="shared" si="8"/>
        <v>6</v>
      </c>
      <c r="V29" s="60">
        <f>VLOOKUP($A29,'Return Data'!$B$7:$R$2292,17,0)</f>
        <v>3.968</v>
      </c>
      <c r="W29" s="61">
        <f t="shared" si="9"/>
        <v>7</v>
      </c>
      <c r="X29" s="60">
        <f>VLOOKUP($A29,'Return Data'!$B$7:$R$2292,14,0)</f>
        <v>5.2157</v>
      </c>
      <c r="Y29" s="61">
        <f t="shared" si="10"/>
        <v>10</v>
      </c>
      <c r="Z29" s="60">
        <f>VLOOKUP($A29,'Return Data'!$B$7:$R$2292,16,0)</f>
        <v>7.1566000000000001</v>
      </c>
      <c r="AA29" s="62">
        <f t="shared" si="11"/>
        <v>14</v>
      </c>
    </row>
    <row r="30" spans="1:27" x14ac:dyDescent="0.3">
      <c r="A30" s="58" t="s">
        <v>1004</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44817</v>
      </c>
      <c r="C31" s="60">
        <f>VLOOKUP($A31,'Return Data'!$B$7:$R$2292,4,0)</f>
        <v>2908.2968000000001</v>
      </c>
      <c r="D31" s="60">
        <f>VLOOKUP($A31,'Return Data'!$B$7:$R$2292,5,0)</f>
        <v>8.7095000000000002</v>
      </c>
      <c r="E31" s="61">
        <f t="shared" si="0"/>
        <v>4</v>
      </c>
      <c r="F31" s="60">
        <f>VLOOKUP($A31,'Return Data'!$B$7:$R$2292,6,0)</f>
        <v>4.8429000000000002</v>
      </c>
      <c r="G31" s="61">
        <f t="shared" si="1"/>
        <v>3</v>
      </c>
      <c r="H31" s="60">
        <f>VLOOKUP($A31,'Return Data'!$B$7:$R$2292,7,0)</f>
        <v>5.3124000000000002</v>
      </c>
      <c r="I31" s="61">
        <f t="shared" si="2"/>
        <v>6</v>
      </c>
      <c r="J31" s="60">
        <f>VLOOKUP($A31,'Return Data'!$B$7:$R$2292,8,0)</f>
        <v>5.8033000000000001</v>
      </c>
      <c r="K31" s="61">
        <f t="shared" si="3"/>
        <v>9</v>
      </c>
      <c r="L31" s="60">
        <f>VLOOKUP($A31,'Return Data'!$B$7:$R$2292,9,0)</f>
        <v>5.83</v>
      </c>
      <c r="M31" s="61">
        <f t="shared" si="4"/>
        <v>8</v>
      </c>
      <c r="N31" s="60">
        <f>VLOOKUP($A31,'Return Data'!$B$7:$R$2292,10,0)</f>
        <v>5.7896999999999998</v>
      </c>
      <c r="O31" s="61">
        <f t="shared" si="5"/>
        <v>9</v>
      </c>
      <c r="P31" s="60">
        <f>VLOOKUP($A31,'Return Data'!$B$7:$R$2292,11,0)</f>
        <v>4.3255999999999997</v>
      </c>
      <c r="Q31" s="61">
        <f t="shared" si="6"/>
        <v>2</v>
      </c>
      <c r="R31" s="60">
        <f>VLOOKUP($A31,'Return Data'!$B$7:$R$2292,12,0)</f>
        <v>4.0197000000000003</v>
      </c>
      <c r="S31" s="61">
        <f t="shared" si="7"/>
        <v>1</v>
      </c>
      <c r="T31" s="60">
        <f>VLOOKUP($A31,'Return Data'!$B$7:$R$2292,13,0)</f>
        <v>8.7957999999999998</v>
      </c>
      <c r="U31" s="61">
        <f t="shared" si="8"/>
        <v>1</v>
      </c>
      <c r="V31" s="60">
        <f>VLOOKUP($A31,'Return Data'!$B$7:$R$2292,17,0)</f>
        <v>6.6748000000000003</v>
      </c>
      <c r="W31" s="61">
        <f t="shared" si="9"/>
        <v>1</v>
      </c>
      <c r="X31" s="60">
        <f>VLOOKUP($A31,'Return Data'!$B$7:$R$2292,14,0)</f>
        <v>7.0427</v>
      </c>
      <c r="Y31" s="61">
        <f>RANK(X31,X$8:X$31,0)</f>
        <v>2</v>
      </c>
      <c r="Z31" s="60">
        <f>VLOOKUP($A31,'Return Data'!$B$7:$R$2292,16,0)</f>
        <v>7.1768999999999998</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5.361095833333331</v>
      </c>
      <c r="E33" s="69"/>
      <c r="F33" s="70">
        <f>AVERAGE(F8:F31)</f>
        <v>4.198999999999999</v>
      </c>
      <c r="G33" s="69"/>
      <c r="H33" s="70">
        <f>AVERAGE(H8:H31)</f>
        <v>4.9108708333333331</v>
      </c>
      <c r="I33" s="69"/>
      <c r="J33" s="70">
        <f>AVERAGE(J8:J31)</f>
        <v>5.5479208333333334</v>
      </c>
      <c r="K33" s="69"/>
      <c r="L33" s="70">
        <f>AVERAGE(L8:L31)</f>
        <v>5.5258749999999983</v>
      </c>
      <c r="M33" s="69"/>
      <c r="N33" s="70">
        <f>AVERAGE(N8:N31)</f>
        <v>5.1809999999999992</v>
      </c>
      <c r="O33" s="69"/>
      <c r="P33" s="70">
        <f>AVERAGE(P8:P31)</f>
        <v>3.4776208333333329</v>
      </c>
      <c r="Q33" s="69"/>
      <c r="R33" s="70">
        <f>AVERAGE(R8:R31)</f>
        <v>3.2177333333333333</v>
      </c>
      <c r="S33" s="69"/>
      <c r="T33" s="70">
        <f>AVERAGE(T8:T31)</f>
        <v>3.2487499999999994</v>
      </c>
      <c r="U33" s="69"/>
      <c r="V33" s="70">
        <f>AVERAGE(V8:V31)</f>
        <v>3.6096083333333335</v>
      </c>
      <c r="W33" s="69"/>
      <c r="X33" s="70">
        <f>AVERAGE(X8:X31)</f>
        <v>4.9744304347826089</v>
      </c>
      <c r="Y33" s="69"/>
      <c r="Z33" s="70">
        <f>AVERAGE(Z8:Z31)</f>
        <v>6.1966791666666659</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18.095800000000001</v>
      </c>
      <c r="E35" s="73"/>
      <c r="F35" s="74">
        <f>MAX(F8:F31)</f>
        <v>10.846399999999999</v>
      </c>
      <c r="G35" s="73"/>
      <c r="H35" s="74">
        <f>MAX(H8:H31)</f>
        <v>11.074999999999999</v>
      </c>
      <c r="I35" s="73"/>
      <c r="J35" s="74">
        <f>MAX(J8:J31)</f>
        <v>11.727600000000001</v>
      </c>
      <c r="K35" s="73"/>
      <c r="L35" s="74">
        <f>MAX(L8:L31)</f>
        <v>13.4879</v>
      </c>
      <c r="M35" s="73"/>
      <c r="N35" s="74">
        <f>MAX(N8:N31)</f>
        <v>7.9168000000000003</v>
      </c>
      <c r="O35" s="73"/>
      <c r="P35" s="74">
        <f>MAX(P8:P31)</f>
        <v>5.0681000000000003</v>
      </c>
      <c r="Q35" s="73"/>
      <c r="R35" s="74">
        <f>MAX(R8:R31)</f>
        <v>4.0197000000000003</v>
      </c>
      <c r="S35" s="73"/>
      <c r="T35" s="74">
        <f>MAX(T8:T31)</f>
        <v>8.7957999999999998</v>
      </c>
      <c r="U35" s="73"/>
      <c r="V35" s="74">
        <f>MAX(V8:V31)</f>
        <v>6.6748000000000003</v>
      </c>
      <c r="W35" s="73"/>
      <c r="X35" s="74">
        <f>MAX(X8:X31)</f>
        <v>8.0879999999999992</v>
      </c>
      <c r="Y35" s="73"/>
      <c r="Z35" s="74">
        <f>MAX(Z8:Z31)</f>
        <v>7.7229999999999999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44817</v>
      </c>
      <c r="C8" s="60">
        <f>VLOOKUP($A8,'Return Data'!$B$7:$R$2292,4,0)</f>
        <v>454.10770000000002</v>
      </c>
      <c r="D8" s="60">
        <f>VLOOKUP($A8,'Return Data'!$B$7:$R$2292,5,0)</f>
        <v>6.0856000000000003</v>
      </c>
      <c r="E8" s="61">
        <f t="shared" ref="E8:E31" si="0">RANK(D8,D$8:D$31,0)</f>
        <v>1</v>
      </c>
      <c r="F8" s="60">
        <f>VLOOKUP($A8,'Return Data'!$B$7:$R$2292,6,0)</f>
        <v>4.26</v>
      </c>
      <c r="G8" s="61">
        <f t="shared" ref="G8:G31" si="1">RANK(F8,F$8:F$31,0)</f>
        <v>21</v>
      </c>
      <c r="H8" s="60">
        <f>VLOOKUP($A8,'Return Data'!$B$7:$R$2292,7,0)</f>
        <v>5.5082000000000004</v>
      </c>
      <c r="I8" s="61">
        <f t="shared" ref="I8:I31" si="2">RANK(H8,H$8:H$31,0)</f>
        <v>1</v>
      </c>
      <c r="J8" s="60">
        <f>VLOOKUP($A8,'Return Data'!$B$7:$R$2292,8,0)</f>
        <v>6.4927999999999999</v>
      </c>
      <c r="K8" s="61">
        <f t="shared" ref="K8:K31" si="3">RANK(J8,J$8:J$31,0)</f>
        <v>1</v>
      </c>
      <c r="L8" s="60">
        <f>VLOOKUP($A8,'Return Data'!$B$7:$R$2292,9,0)</f>
        <v>6.0212000000000003</v>
      </c>
      <c r="M8" s="61">
        <f t="shared" ref="M8:M31" si="4">RANK(L8,L$8:L$31,0)</f>
        <v>3</v>
      </c>
      <c r="N8" s="60">
        <f>VLOOKUP($A8,'Return Data'!$B$7:$R$2292,10,0)</f>
        <v>5.7568000000000001</v>
      </c>
      <c r="O8" s="61">
        <f t="shared" ref="O8:O31" si="5">RANK(N8,N$8:N$31,0)</f>
        <v>4</v>
      </c>
      <c r="P8" s="60">
        <f>VLOOKUP($A8,'Return Data'!$B$7:$R$2292,11,0)</f>
        <v>4.5880999999999998</v>
      </c>
      <c r="Q8" s="61">
        <f t="shared" ref="Q8:Q31" si="6">RANK(P8,P$8:P$31,0)</f>
        <v>7</v>
      </c>
      <c r="R8" s="60">
        <f>VLOOKUP($A8,'Return Data'!$B$7:$R$2292,12,0)</f>
        <v>4.3979999999999997</v>
      </c>
      <c r="S8" s="61">
        <f t="shared" ref="S8:S31" si="7">RANK(R8,R$8:R$31,0)</f>
        <v>5</v>
      </c>
      <c r="T8" s="60">
        <f>VLOOKUP($A8,'Return Data'!$B$7:$R$2292,13,0)</f>
        <v>4.1981000000000002</v>
      </c>
      <c r="U8" s="61">
        <f t="shared" ref="U8:U31" si="8">RANK(T8,T$8:T$31,0)</f>
        <v>8</v>
      </c>
      <c r="V8" s="60">
        <f>VLOOKUP($A8,'Return Data'!$B$7:$R$2292,17,0)</f>
        <v>4.4372999999999996</v>
      </c>
      <c r="W8" s="61">
        <f>RANK(V8,V$8:V$31,0)</f>
        <v>4</v>
      </c>
      <c r="X8" s="60">
        <f>VLOOKUP($A8,'Return Data'!$B$7:$R$2292,14,0)</f>
        <v>5.4806999999999997</v>
      </c>
      <c r="Y8" s="61">
        <f>RANK(X8,X$8:X$31,0)</f>
        <v>5</v>
      </c>
      <c r="Z8" s="60">
        <f>VLOOKUP($A8,'Return Data'!$B$7:$R$2292,16,0)</f>
        <v>7.7968999999999999</v>
      </c>
      <c r="AA8" s="62">
        <f>RANK(Z8,Z$8:Z$31,0)</f>
        <v>3</v>
      </c>
    </row>
    <row r="9" spans="1:27" x14ac:dyDescent="0.3">
      <c r="A9" s="58" t="s">
        <v>1401</v>
      </c>
      <c r="B9" s="59">
        <f>VLOOKUP($A9,'Return Data'!$B$7:$R$2292,3,0)</f>
        <v>44817</v>
      </c>
      <c r="C9" s="60">
        <f>VLOOKUP($A9,'Return Data'!$B$7:$R$2292,4,0)</f>
        <v>12.7232</v>
      </c>
      <c r="D9" s="60">
        <f>VLOOKUP($A9,'Return Data'!$B$7:$R$2292,5,0)</f>
        <v>3.4428999999999998</v>
      </c>
      <c r="E9" s="61">
        <f t="shared" si="0"/>
        <v>16</v>
      </c>
      <c r="F9" s="60">
        <f>VLOOKUP($A9,'Return Data'!$B$7:$R$2292,6,0)</f>
        <v>4.6641000000000004</v>
      </c>
      <c r="G9" s="61">
        <f t="shared" si="1"/>
        <v>12</v>
      </c>
      <c r="H9" s="60">
        <f>VLOOKUP($A9,'Return Data'!$B$7:$R$2292,7,0)</f>
        <v>5.1279000000000003</v>
      </c>
      <c r="I9" s="61">
        <f t="shared" si="2"/>
        <v>10</v>
      </c>
      <c r="J9" s="60">
        <f>VLOOKUP($A9,'Return Data'!$B$7:$R$2292,8,0)</f>
        <v>5.8943000000000003</v>
      </c>
      <c r="K9" s="61">
        <f t="shared" si="3"/>
        <v>5</v>
      </c>
      <c r="L9" s="60">
        <f>VLOOKUP($A9,'Return Data'!$B$7:$R$2292,9,0)</f>
        <v>5.9295999999999998</v>
      </c>
      <c r="M9" s="61">
        <f t="shared" si="4"/>
        <v>4</v>
      </c>
      <c r="N9" s="60">
        <f>VLOOKUP($A9,'Return Data'!$B$7:$R$2292,10,0)</f>
        <v>5.7767999999999997</v>
      </c>
      <c r="O9" s="61">
        <f t="shared" si="5"/>
        <v>3</v>
      </c>
      <c r="P9" s="60">
        <f>VLOOKUP($A9,'Return Data'!$B$7:$R$2292,11,0)</f>
        <v>4.7081</v>
      </c>
      <c r="Q9" s="61">
        <f t="shared" si="6"/>
        <v>2</v>
      </c>
      <c r="R9" s="60">
        <f>VLOOKUP($A9,'Return Data'!$B$7:$R$2292,12,0)</f>
        <v>4.5106000000000002</v>
      </c>
      <c r="S9" s="61">
        <f t="shared" si="7"/>
        <v>3</v>
      </c>
      <c r="T9" s="60">
        <f>VLOOKUP($A9,'Return Data'!$B$7:$R$2292,13,0)</f>
        <v>4.2953999999999999</v>
      </c>
      <c r="U9" s="61">
        <f t="shared" si="8"/>
        <v>6</v>
      </c>
      <c r="V9" s="60">
        <f>VLOOKUP($A9,'Return Data'!$B$7:$R$2292,17,0)</f>
        <v>4.4298999999999999</v>
      </c>
      <c r="W9" s="61">
        <f t="shared" ref="W9:W31" si="9">RANK(V9,V$8:V$31,0)</f>
        <v>5</v>
      </c>
      <c r="X9" s="60">
        <f>VLOOKUP($A9,'Return Data'!$B$7:$R$2292,14,0)</f>
        <v>5.2336999999999998</v>
      </c>
      <c r="Y9" s="61">
        <f t="shared" ref="Y9:Y31" si="10">RANK(X9,X$8:X$31,0)</f>
        <v>6</v>
      </c>
      <c r="Z9" s="60">
        <f>VLOOKUP($A9,'Return Data'!$B$7:$R$2292,16,0)</f>
        <v>6.1885000000000003</v>
      </c>
      <c r="AA9" s="62">
        <f t="shared" ref="AA9:AA31" si="11">RANK(Z9,Z$8:Z$31,0)</f>
        <v>15</v>
      </c>
    </row>
    <row r="10" spans="1:27" x14ac:dyDescent="0.3">
      <c r="A10" s="58" t="s">
        <v>1989</v>
      </c>
      <c r="B10" s="59">
        <f>VLOOKUP($A10,'Return Data'!$B$7:$R$2292,3,0)</f>
        <v>44817</v>
      </c>
      <c r="C10" s="60">
        <f>VLOOKUP($A10,'Return Data'!$B$7:$R$2292,4,0)</f>
        <v>1276.3621000000001</v>
      </c>
      <c r="D10" s="60">
        <f>VLOOKUP($A10,'Return Data'!$B$7:$R$2292,5,0)</f>
        <v>2.2307000000000001</v>
      </c>
      <c r="E10" s="61">
        <f t="shared" si="0"/>
        <v>24</v>
      </c>
      <c r="F10" s="60">
        <f>VLOOKUP($A10,'Return Data'!$B$7:$R$2292,6,0)</f>
        <v>4.5105000000000004</v>
      </c>
      <c r="G10" s="61">
        <f t="shared" si="1"/>
        <v>17</v>
      </c>
      <c r="H10" s="60">
        <f>VLOOKUP($A10,'Return Data'!$B$7:$R$2292,7,0)</f>
        <v>5.3064</v>
      </c>
      <c r="I10" s="61">
        <f t="shared" si="2"/>
        <v>5</v>
      </c>
      <c r="J10" s="60">
        <f>VLOOKUP($A10,'Return Data'!$B$7:$R$2292,8,0)</f>
        <v>6.2134</v>
      </c>
      <c r="K10" s="61">
        <f t="shared" si="3"/>
        <v>2</v>
      </c>
      <c r="L10" s="60">
        <f>VLOOKUP($A10,'Return Data'!$B$7:$R$2292,9,0)</f>
        <v>6.0566000000000004</v>
      </c>
      <c r="M10" s="61">
        <f t="shared" si="4"/>
        <v>2</v>
      </c>
      <c r="N10" s="60">
        <f>VLOOKUP($A10,'Return Data'!$B$7:$R$2292,10,0)</f>
        <v>6.1736000000000004</v>
      </c>
      <c r="O10" s="61">
        <f t="shared" si="5"/>
        <v>1</v>
      </c>
      <c r="P10" s="60">
        <f>VLOOKUP($A10,'Return Data'!$B$7:$R$2292,11,0)</f>
        <v>4.6044999999999998</v>
      </c>
      <c r="Q10" s="61">
        <f t="shared" si="6"/>
        <v>5</v>
      </c>
      <c r="R10" s="60">
        <f>VLOOKUP($A10,'Return Data'!$B$7:$R$2292,12,0)</f>
        <v>4.4382000000000001</v>
      </c>
      <c r="S10" s="61">
        <f t="shared" si="7"/>
        <v>4</v>
      </c>
      <c r="T10" s="60">
        <f>VLOOKUP($A10,'Return Data'!$B$7:$R$2292,13,0)</f>
        <v>4.2751999999999999</v>
      </c>
      <c r="U10" s="61">
        <f t="shared" si="8"/>
        <v>7</v>
      </c>
      <c r="V10" s="60">
        <f>VLOOKUP($A10,'Return Data'!$B$7:$R$2292,17,0)</f>
        <v>4.1637000000000004</v>
      </c>
      <c r="W10" s="61">
        <f t="shared" si="9"/>
        <v>9</v>
      </c>
      <c r="X10" s="60">
        <f>VLOOKUP($A10,'Return Data'!$B$7:$R$2292,14,0)</f>
        <v>4.7504999999999997</v>
      </c>
      <c r="Y10" s="61">
        <f t="shared" si="10"/>
        <v>13</v>
      </c>
      <c r="Z10" s="60">
        <f>VLOOKUP($A10,'Return Data'!$B$7:$R$2292,16,0)</f>
        <v>5.8560999999999996</v>
      </c>
      <c r="AA10" s="62">
        <f t="shared" si="11"/>
        <v>17</v>
      </c>
    </row>
    <row r="11" spans="1:27" x14ac:dyDescent="0.3">
      <c r="A11" s="58" t="s">
        <v>2041</v>
      </c>
      <c r="B11" s="59">
        <f>VLOOKUP($A11,'Return Data'!$B$7:$R$2292,3,0)</f>
        <v>44817</v>
      </c>
      <c r="C11" s="60">
        <f>VLOOKUP($A11,'Return Data'!$B$7:$R$2292,4,0)</f>
        <v>2708.6999000000001</v>
      </c>
      <c r="D11" s="60">
        <f>VLOOKUP($A11,'Return Data'!$B$7:$R$2292,5,0)</f>
        <v>3.2450999999999999</v>
      </c>
      <c r="E11" s="61">
        <f t="shared" si="0"/>
        <v>19</v>
      </c>
      <c r="F11" s="60">
        <f>VLOOKUP($A11,'Return Data'!$B$7:$R$2292,6,0)</f>
        <v>4.3818000000000001</v>
      </c>
      <c r="G11" s="61">
        <f t="shared" si="1"/>
        <v>20</v>
      </c>
      <c r="H11" s="60">
        <f>VLOOKUP($A11,'Return Data'!$B$7:$R$2292,7,0)</f>
        <v>4.7492999999999999</v>
      </c>
      <c r="I11" s="61">
        <f t="shared" si="2"/>
        <v>21</v>
      </c>
      <c r="J11" s="60">
        <f>VLOOKUP($A11,'Return Data'!$B$7:$R$2292,8,0)</f>
        <v>5.3926999999999996</v>
      </c>
      <c r="K11" s="61">
        <f t="shared" si="3"/>
        <v>21</v>
      </c>
      <c r="L11" s="60">
        <f>VLOOKUP($A11,'Return Data'!$B$7:$R$2292,9,0)</f>
        <v>5.4896000000000003</v>
      </c>
      <c r="M11" s="61">
        <f t="shared" si="4"/>
        <v>19</v>
      </c>
      <c r="N11" s="60">
        <f>VLOOKUP($A11,'Return Data'!$B$7:$R$2292,10,0)</f>
        <v>5.2832999999999997</v>
      </c>
      <c r="O11" s="61">
        <f t="shared" si="5"/>
        <v>20</v>
      </c>
      <c r="P11" s="60">
        <f>VLOOKUP($A11,'Return Data'!$B$7:$R$2292,11,0)</f>
        <v>4.1254</v>
      </c>
      <c r="Q11" s="61">
        <f t="shared" si="6"/>
        <v>22</v>
      </c>
      <c r="R11" s="60">
        <f>VLOOKUP($A11,'Return Data'!$B$7:$R$2292,12,0)</f>
        <v>3.9510999999999998</v>
      </c>
      <c r="S11" s="61">
        <f t="shared" si="7"/>
        <v>20</v>
      </c>
      <c r="T11" s="60">
        <f>VLOOKUP($A11,'Return Data'!$B$7:$R$2292,13,0)</f>
        <v>3.7543000000000002</v>
      </c>
      <c r="U11" s="61">
        <f t="shared" si="8"/>
        <v>21</v>
      </c>
      <c r="V11" s="60">
        <f>VLOOKUP($A11,'Return Data'!$B$7:$R$2292,17,0)</f>
        <v>3.6625000000000001</v>
      </c>
      <c r="W11" s="61">
        <f t="shared" si="9"/>
        <v>21</v>
      </c>
      <c r="X11" s="60">
        <f>VLOOKUP($A11,'Return Data'!$B$7:$R$2292,14,0)</f>
        <v>4.4176000000000002</v>
      </c>
      <c r="Y11" s="61">
        <f t="shared" si="10"/>
        <v>18</v>
      </c>
      <c r="Z11" s="60">
        <f>VLOOKUP($A11,'Return Data'!$B$7:$R$2292,16,0)</f>
        <v>7.4482999999999997</v>
      </c>
      <c r="AA11" s="62">
        <f t="shared" si="11"/>
        <v>6</v>
      </c>
    </row>
    <row r="12" spans="1:27" x14ac:dyDescent="0.3">
      <c r="A12" s="58" t="s">
        <v>1403</v>
      </c>
      <c r="B12" s="59">
        <f>VLOOKUP($A12,'Return Data'!$B$7:$R$2292,3,0)</f>
        <v>44817</v>
      </c>
      <c r="C12" s="60">
        <f>VLOOKUP($A12,'Return Data'!$B$7:$R$2292,4,0)</f>
        <v>3331.2689</v>
      </c>
      <c r="D12" s="60">
        <f>VLOOKUP($A12,'Return Data'!$B$7:$R$2292,5,0)</f>
        <v>2.4523000000000001</v>
      </c>
      <c r="E12" s="61">
        <f t="shared" si="0"/>
        <v>23</v>
      </c>
      <c r="F12" s="60">
        <f>VLOOKUP($A12,'Return Data'!$B$7:$R$2292,6,0)</f>
        <v>4.0568999999999997</v>
      </c>
      <c r="G12" s="61">
        <f t="shared" si="1"/>
        <v>24</v>
      </c>
      <c r="H12" s="60">
        <f>VLOOKUP($A12,'Return Data'!$B$7:$R$2292,7,0)</f>
        <v>4.5385999999999997</v>
      </c>
      <c r="I12" s="61">
        <f t="shared" si="2"/>
        <v>23</v>
      </c>
      <c r="J12" s="60">
        <f>VLOOKUP($A12,'Return Data'!$B$7:$R$2292,8,0)</f>
        <v>5.2870999999999997</v>
      </c>
      <c r="K12" s="61">
        <f t="shared" si="3"/>
        <v>22</v>
      </c>
      <c r="L12" s="60">
        <f>VLOOKUP($A12,'Return Data'!$B$7:$R$2292,9,0)</f>
        <v>5.2877999999999998</v>
      </c>
      <c r="M12" s="61">
        <f t="shared" si="4"/>
        <v>21</v>
      </c>
      <c r="N12" s="60">
        <f>VLOOKUP($A12,'Return Data'!$B$7:$R$2292,10,0)</f>
        <v>5.1631</v>
      </c>
      <c r="O12" s="61">
        <f t="shared" si="5"/>
        <v>21</v>
      </c>
      <c r="P12" s="60">
        <f>VLOOKUP($A12,'Return Data'!$B$7:$R$2292,11,0)</f>
        <v>4.1181000000000001</v>
      </c>
      <c r="Q12" s="61">
        <f t="shared" si="6"/>
        <v>23</v>
      </c>
      <c r="R12" s="60">
        <f>VLOOKUP($A12,'Return Data'!$B$7:$R$2292,12,0)</f>
        <v>3.8660000000000001</v>
      </c>
      <c r="S12" s="61">
        <f t="shared" si="7"/>
        <v>22</v>
      </c>
      <c r="T12" s="60">
        <f>VLOOKUP($A12,'Return Data'!$B$7:$R$2292,13,0)</f>
        <v>3.6486999999999998</v>
      </c>
      <c r="U12" s="61">
        <f t="shared" si="8"/>
        <v>23</v>
      </c>
      <c r="V12" s="60">
        <f>VLOOKUP($A12,'Return Data'!$B$7:$R$2292,17,0)</f>
        <v>3.5158999999999998</v>
      </c>
      <c r="W12" s="61">
        <f t="shared" si="9"/>
        <v>23</v>
      </c>
      <c r="X12" s="60">
        <f>VLOOKUP($A12,'Return Data'!$B$7:$R$2292,14,0)</f>
        <v>4.3029000000000002</v>
      </c>
      <c r="Y12" s="61">
        <f t="shared" si="10"/>
        <v>20</v>
      </c>
      <c r="Z12" s="60">
        <f>VLOOKUP($A12,'Return Data'!$B$7:$R$2292,16,0)</f>
        <v>6.8830999999999998</v>
      </c>
      <c r="AA12" s="62">
        <f t="shared" si="11"/>
        <v>13</v>
      </c>
    </row>
    <row r="13" spans="1:27" x14ac:dyDescent="0.3">
      <c r="A13" s="58" t="s">
        <v>1405</v>
      </c>
      <c r="B13" s="59">
        <f>VLOOKUP($A13,'Return Data'!$B$7:$R$2292,3,0)</f>
        <v>44817</v>
      </c>
      <c r="C13" s="60">
        <f>VLOOKUP($A13,'Return Data'!$B$7:$R$2292,4,0)</f>
        <v>3019.7298999999998</v>
      </c>
      <c r="D13" s="60">
        <f>VLOOKUP($A13,'Return Data'!$B$7:$R$2292,5,0)</f>
        <v>3.7039</v>
      </c>
      <c r="E13" s="61">
        <f t="shared" si="0"/>
        <v>11</v>
      </c>
      <c r="F13" s="60">
        <f>VLOOKUP($A13,'Return Data'!$B$7:$R$2292,6,0)</f>
        <v>4.7881</v>
      </c>
      <c r="G13" s="61">
        <f t="shared" si="1"/>
        <v>6</v>
      </c>
      <c r="H13" s="60">
        <f>VLOOKUP($A13,'Return Data'!$B$7:$R$2292,7,0)</f>
        <v>4.9214000000000002</v>
      </c>
      <c r="I13" s="61">
        <f t="shared" si="2"/>
        <v>19</v>
      </c>
      <c r="J13" s="60">
        <f>VLOOKUP($A13,'Return Data'!$B$7:$R$2292,8,0)</f>
        <v>5.6601999999999997</v>
      </c>
      <c r="K13" s="61">
        <f t="shared" si="3"/>
        <v>12</v>
      </c>
      <c r="L13" s="60">
        <f>VLOOKUP($A13,'Return Data'!$B$7:$R$2292,9,0)</f>
        <v>5.6257000000000001</v>
      </c>
      <c r="M13" s="61">
        <f t="shared" si="4"/>
        <v>15</v>
      </c>
      <c r="N13" s="60">
        <f>VLOOKUP($A13,'Return Data'!$B$7:$R$2292,10,0)</f>
        <v>5.4573999999999998</v>
      </c>
      <c r="O13" s="61">
        <f t="shared" si="5"/>
        <v>15</v>
      </c>
      <c r="P13" s="60">
        <f>VLOOKUP($A13,'Return Data'!$B$7:$R$2292,11,0)</f>
        <v>4.4459999999999997</v>
      </c>
      <c r="Q13" s="61">
        <f t="shared" si="6"/>
        <v>10</v>
      </c>
      <c r="R13" s="60">
        <f>VLOOKUP($A13,'Return Data'!$B$7:$R$2292,12,0)</f>
        <v>4.2610000000000001</v>
      </c>
      <c r="S13" s="61">
        <f t="shared" si="7"/>
        <v>10</v>
      </c>
      <c r="T13" s="60">
        <f>VLOOKUP($A13,'Return Data'!$B$7:$R$2292,13,0)</f>
        <v>4.0042</v>
      </c>
      <c r="U13" s="61">
        <f t="shared" si="8"/>
        <v>14</v>
      </c>
      <c r="V13" s="60">
        <f>VLOOKUP($A13,'Return Data'!$B$7:$R$2292,17,0)</f>
        <v>3.9392</v>
      </c>
      <c r="W13" s="61">
        <f t="shared" si="9"/>
        <v>16</v>
      </c>
      <c r="X13" s="60">
        <f>VLOOKUP($A13,'Return Data'!$B$7:$R$2292,14,0)</f>
        <v>4.6820000000000004</v>
      </c>
      <c r="Y13" s="61">
        <f t="shared" si="10"/>
        <v>16</v>
      </c>
      <c r="Z13" s="60">
        <f>VLOOKUP($A13,'Return Data'!$B$7:$R$2292,16,0)</f>
        <v>7.0496999999999996</v>
      </c>
      <c r="AA13" s="62">
        <f t="shared" si="11"/>
        <v>12</v>
      </c>
    </row>
    <row r="14" spans="1:27" x14ac:dyDescent="0.3">
      <c r="A14" s="58" t="s">
        <v>1411</v>
      </c>
      <c r="B14" s="59">
        <f>VLOOKUP($A14,'Return Data'!$B$7:$R$2292,3,0)</f>
        <v>44817</v>
      </c>
      <c r="C14" s="60">
        <f>VLOOKUP($A14,'Return Data'!$B$7:$R$2292,4,0)</f>
        <v>12.652799999999999</v>
      </c>
      <c r="D14" s="60">
        <f>VLOOKUP($A14,'Return Data'!$B$7:$R$2292,5,0)</f>
        <v>3.7505000000000002</v>
      </c>
      <c r="E14" s="61">
        <f t="shared" si="0"/>
        <v>10</v>
      </c>
      <c r="F14" s="60">
        <f>VLOOKUP($A14,'Return Data'!$B$7:$R$2292,6,0)</f>
        <v>4.6901000000000002</v>
      </c>
      <c r="G14" s="61">
        <f t="shared" si="1"/>
        <v>10</v>
      </c>
      <c r="H14" s="60">
        <f>VLOOKUP($A14,'Return Data'!$B$7:$R$2292,7,0)</f>
        <v>5.1151</v>
      </c>
      <c r="I14" s="61">
        <f t="shared" si="2"/>
        <v>11</v>
      </c>
      <c r="J14" s="60">
        <f>VLOOKUP($A14,'Return Data'!$B$7:$R$2292,8,0)</f>
        <v>5.6787999999999998</v>
      </c>
      <c r="K14" s="61">
        <f t="shared" si="3"/>
        <v>11</v>
      </c>
      <c r="L14" s="60">
        <f>VLOOKUP($A14,'Return Data'!$B$7:$R$2292,9,0)</f>
        <v>5.6622000000000003</v>
      </c>
      <c r="M14" s="61">
        <f t="shared" si="4"/>
        <v>14</v>
      </c>
      <c r="N14" s="60">
        <f>VLOOKUP($A14,'Return Data'!$B$7:$R$2292,10,0)</f>
        <v>5.4740000000000002</v>
      </c>
      <c r="O14" s="61">
        <f t="shared" si="5"/>
        <v>13</v>
      </c>
      <c r="P14" s="60">
        <f>VLOOKUP($A14,'Return Data'!$B$7:$R$2292,11,0)</f>
        <v>4.4409000000000001</v>
      </c>
      <c r="Q14" s="61">
        <f t="shared" si="6"/>
        <v>11</v>
      </c>
      <c r="R14" s="60">
        <f>VLOOKUP($A14,'Return Data'!$B$7:$R$2292,12,0)</f>
        <v>4.1974</v>
      </c>
      <c r="S14" s="61">
        <f t="shared" si="7"/>
        <v>13</v>
      </c>
      <c r="T14" s="60">
        <f>VLOOKUP($A14,'Return Data'!$B$7:$R$2292,13,0)</f>
        <v>3.9962</v>
      </c>
      <c r="U14" s="61">
        <f t="shared" si="8"/>
        <v>15</v>
      </c>
      <c r="V14" s="60">
        <f>VLOOKUP($A14,'Return Data'!$B$7:$R$2292,17,0)</f>
        <v>4.1676000000000002</v>
      </c>
      <c r="W14" s="61">
        <f t="shared" si="9"/>
        <v>8</v>
      </c>
      <c r="X14" s="60">
        <f>VLOOKUP($A14,'Return Data'!$B$7:$R$2292,14,0)</f>
        <v>5.1620999999999997</v>
      </c>
      <c r="Y14" s="61">
        <f t="shared" si="10"/>
        <v>7</v>
      </c>
      <c r="Z14" s="60">
        <f>VLOOKUP($A14,'Return Data'!$B$7:$R$2292,16,0)</f>
        <v>6.1017999999999999</v>
      </c>
      <c r="AA14" s="62">
        <f t="shared" si="11"/>
        <v>16</v>
      </c>
    </row>
    <row r="15" spans="1:27" x14ac:dyDescent="0.3">
      <c r="A15" s="58" t="s">
        <v>1413</v>
      </c>
      <c r="B15" s="59">
        <f>VLOOKUP($A15,'Return Data'!$B$7:$R$2292,3,0)</f>
        <v>44817</v>
      </c>
      <c r="C15" s="60">
        <f>VLOOKUP($A15,'Return Data'!$B$7:$R$2292,4,0)</f>
        <v>1123.2705000000001</v>
      </c>
      <c r="D15" s="60">
        <f>VLOOKUP($A15,'Return Data'!$B$7:$R$2292,5,0)</f>
        <v>2.7947000000000002</v>
      </c>
      <c r="E15" s="61">
        <f t="shared" si="0"/>
        <v>21</v>
      </c>
      <c r="F15" s="60">
        <f>VLOOKUP($A15,'Return Data'!$B$7:$R$2292,6,0)</f>
        <v>4.6295999999999999</v>
      </c>
      <c r="G15" s="61">
        <f t="shared" si="1"/>
        <v>14</v>
      </c>
      <c r="H15" s="60">
        <f>VLOOKUP($A15,'Return Data'!$B$7:$R$2292,7,0)</f>
        <v>4.9396000000000004</v>
      </c>
      <c r="I15" s="61">
        <f t="shared" si="2"/>
        <v>18</v>
      </c>
      <c r="J15" s="60">
        <f>VLOOKUP($A15,'Return Data'!$B$7:$R$2292,8,0)</f>
        <v>5.8311000000000002</v>
      </c>
      <c r="K15" s="61">
        <f t="shared" si="3"/>
        <v>9</v>
      </c>
      <c r="L15" s="60">
        <f>VLOOKUP($A15,'Return Data'!$B$7:$R$2292,9,0)</f>
        <v>5.6665000000000001</v>
      </c>
      <c r="M15" s="61">
        <f t="shared" si="4"/>
        <v>13</v>
      </c>
      <c r="N15" s="60">
        <f>VLOOKUP($A15,'Return Data'!$B$7:$R$2292,10,0)</f>
        <v>5.6075999999999997</v>
      </c>
      <c r="O15" s="61">
        <f t="shared" si="5"/>
        <v>7</v>
      </c>
      <c r="P15" s="60">
        <f>VLOOKUP($A15,'Return Data'!$B$7:$R$2292,11,0)</f>
        <v>4.4085000000000001</v>
      </c>
      <c r="Q15" s="61">
        <f t="shared" si="6"/>
        <v>14</v>
      </c>
      <c r="R15" s="60">
        <f>VLOOKUP($A15,'Return Data'!$B$7:$R$2292,12,0)</f>
        <v>4.1608000000000001</v>
      </c>
      <c r="S15" s="61">
        <f t="shared" si="7"/>
        <v>15</v>
      </c>
      <c r="T15" s="60">
        <f>VLOOKUP($A15,'Return Data'!$B$7:$R$2292,13,0)</f>
        <v>3.9927000000000001</v>
      </c>
      <c r="U15" s="61">
        <f t="shared" si="8"/>
        <v>16</v>
      </c>
      <c r="V15" s="60">
        <f>VLOOKUP($A15,'Return Data'!$B$7:$R$2292,17,0)</f>
        <v>3.9773000000000001</v>
      </c>
      <c r="W15" s="61">
        <f t="shared" si="9"/>
        <v>15</v>
      </c>
      <c r="X15" s="60"/>
      <c r="Y15" s="61"/>
      <c r="Z15" s="60">
        <f>VLOOKUP($A15,'Return Data'!$B$7:$R$2292,16,0)</f>
        <v>4.5285000000000002</v>
      </c>
      <c r="AA15" s="62">
        <f t="shared" si="11"/>
        <v>22</v>
      </c>
    </row>
    <row r="16" spans="1:27" x14ac:dyDescent="0.3">
      <c r="A16" s="58" t="s">
        <v>1416</v>
      </c>
      <c r="B16" s="59">
        <f>VLOOKUP($A16,'Return Data'!$B$7:$R$2292,3,0)</f>
        <v>44817</v>
      </c>
      <c r="C16" s="60">
        <f>VLOOKUP($A16,'Return Data'!$B$7:$R$2292,4,0)</f>
        <v>24.408200000000001</v>
      </c>
      <c r="D16" s="60">
        <f>VLOOKUP($A16,'Return Data'!$B$7:$R$2292,5,0)</f>
        <v>3.4397000000000002</v>
      </c>
      <c r="E16" s="61">
        <f t="shared" si="0"/>
        <v>17</v>
      </c>
      <c r="F16" s="60">
        <f>VLOOKUP($A16,'Return Data'!$B$7:$R$2292,6,0)</f>
        <v>4.4509999999999996</v>
      </c>
      <c r="G16" s="61">
        <f t="shared" si="1"/>
        <v>19</v>
      </c>
      <c r="H16" s="60">
        <f>VLOOKUP($A16,'Return Data'!$B$7:$R$2292,7,0)</f>
        <v>5.1321000000000003</v>
      </c>
      <c r="I16" s="61">
        <f t="shared" si="2"/>
        <v>9</v>
      </c>
      <c r="J16" s="60">
        <f>VLOOKUP($A16,'Return Data'!$B$7:$R$2292,8,0)</f>
        <v>5.8773</v>
      </c>
      <c r="K16" s="61">
        <f t="shared" si="3"/>
        <v>8</v>
      </c>
      <c r="L16" s="60">
        <f>VLOOKUP($A16,'Return Data'!$B$7:$R$2292,9,0)</f>
        <v>5.7487000000000004</v>
      </c>
      <c r="M16" s="61">
        <f t="shared" si="4"/>
        <v>6</v>
      </c>
      <c r="N16" s="60">
        <f>VLOOKUP($A16,'Return Data'!$B$7:$R$2292,10,0)</f>
        <v>5.6999000000000004</v>
      </c>
      <c r="O16" s="61">
        <f t="shared" si="5"/>
        <v>5</v>
      </c>
      <c r="P16" s="60">
        <f>VLOOKUP($A16,'Return Data'!$B$7:$R$2292,11,0)</f>
        <v>4.6627999999999998</v>
      </c>
      <c r="Q16" s="61">
        <f t="shared" si="6"/>
        <v>3</v>
      </c>
      <c r="R16" s="60">
        <f>VLOOKUP($A16,'Return Data'!$B$7:$R$2292,12,0)</f>
        <v>4.5217000000000001</v>
      </c>
      <c r="S16" s="61">
        <f t="shared" si="7"/>
        <v>2</v>
      </c>
      <c r="T16" s="60">
        <f>VLOOKUP($A16,'Return Data'!$B$7:$R$2292,13,0)</f>
        <v>4.3853</v>
      </c>
      <c r="U16" s="61">
        <f t="shared" si="8"/>
        <v>5</v>
      </c>
      <c r="V16" s="60">
        <f>VLOOKUP($A16,'Return Data'!$B$7:$R$2292,17,0)</f>
        <v>4.7619999999999996</v>
      </c>
      <c r="W16" s="61">
        <f t="shared" si="9"/>
        <v>3</v>
      </c>
      <c r="X16" s="60">
        <f>VLOOKUP($A16,'Return Data'!$B$7:$R$2292,14,0)</f>
        <v>5.8231999999999999</v>
      </c>
      <c r="Y16" s="61">
        <f t="shared" si="10"/>
        <v>4</v>
      </c>
      <c r="Z16" s="60">
        <f>VLOOKUP($A16,'Return Data'!$B$7:$R$2292,16,0)</f>
        <v>8.1730999999999998</v>
      </c>
      <c r="AA16" s="62">
        <f t="shared" si="11"/>
        <v>2</v>
      </c>
    </row>
    <row r="17" spans="1:27" x14ac:dyDescent="0.3">
      <c r="A17" s="58" t="s">
        <v>1418</v>
      </c>
      <c r="B17" s="59">
        <f>VLOOKUP($A17,'Return Data'!$B$7:$R$2292,3,0)</f>
        <v>44817</v>
      </c>
      <c r="C17" s="60">
        <f>VLOOKUP($A17,'Return Data'!$B$7:$R$2292,4,0)</f>
        <v>2411.5875999999998</v>
      </c>
      <c r="D17" s="60">
        <f>VLOOKUP($A17,'Return Data'!$B$7:$R$2292,5,0)</f>
        <v>4.5214999999999996</v>
      </c>
      <c r="E17" s="61">
        <f t="shared" si="0"/>
        <v>5</v>
      </c>
      <c r="F17" s="60">
        <f>VLOOKUP($A17,'Return Data'!$B$7:$R$2292,6,0)</f>
        <v>4.7587000000000002</v>
      </c>
      <c r="G17" s="61">
        <f t="shared" si="1"/>
        <v>9</v>
      </c>
      <c r="H17" s="60">
        <f>VLOOKUP($A17,'Return Data'!$B$7:$R$2292,7,0)</f>
        <v>4.8559999999999999</v>
      </c>
      <c r="I17" s="61">
        <f t="shared" si="2"/>
        <v>20</v>
      </c>
      <c r="J17" s="60">
        <f>VLOOKUP($A17,'Return Data'!$B$7:$R$2292,8,0)</f>
        <v>5.4436999999999998</v>
      </c>
      <c r="K17" s="61">
        <f t="shared" si="3"/>
        <v>20</v>
      </c>
      <c r="L17" s="60">
        <f>VLOOKUP($A17,'Return Data'!$B$7:$R$2292,9,0)</f>
        <v>5.5690999999999997</v>
      </c>
      <c r="M17" s="61">
        <f t="shared" si="4"/>
        <v>18</v>
      </c>
      <c r="N17" s="60">
        <f>VLOOKUP($A17,'Return Data'!$B$7:$R$2292,10,0)</f>
        <v>5.3399000000000001</v>
      </c>
      <c r="O17" s="61">
        <f t="shared" si="5"/>
        <v>18</v>
      </c>
      <c r="P17" s="60">
        <f>VLOOKUP($A17,'Return Data'!$B$7:$R$2292,11,0)</f>
        <v>4.3250999999999999</v>
      </c>
      <c r="Q17" s="61">
        <f t="shared" si="6"/>
        <v>16</v>
      </c>
      <c r="R17" s="60">
        <f>VLOOKUP($A17,'Return Data'!$B$7:$R$2292,12,0)</f>
        <v>4.0986000000000002</v>
      </c>
      <c r="S17" s="61">
        <f t="shared" si="7"/>
        <v>16</v>
      </c>
      <c r="T17" s="60">
        <f>VLOOKUP($A17,'Return Data'!$B$7:$R$2292,13,0)</f>
        <v>4.5781000000000001</v>
      </c>
      <c r="U17" s="61">
        <f t="shared" si="8"/>
        <v>3</v>
      </c>
      <c r="V17" s="60">
        <f>VLOOKUP($A17,'Return Data'!$B$7:$R$2292,17,0)</f>
        <v>4.3888999999999996</v>
      </c>
      <c r="W17" s="61">
        <f t="shared" si="9"/>
        <v>6</v>
      </c>
      <c r="X17" s="60">
        <f>VLOOKUP($A17,'Return Data'!$B$7:$R$2292,14,0)</f>
        <v>4.9661999999999997</v>
      </c>
      <c r="Y17" s="61">
        <f t="shared" si="10"/>
        <v>9</v>
      </c>
      <c r="Z17" s="60">
        <f>VLOOKUP($A17,'Return Data'!$B$7:$R$2292,16,0)</f>
        <v>7.2165999999999997</v>
      </c>
      <c r="AA17" s="62">
        <f t="shared" si="11"/>
        <v>9</v>
      </c>
    </row>
    <row r="18" spans="1:27" x14ac:dyDescent="0.3">
      <c r="A18" s="58" t="s">
        <v>1419</v>
      </c>
      <c r="B18" s="59">
        <f>VLOOKUP($A18,'Return Data'!$B$7:$R$2292,3,0)</f>
        <v>44817</v>
      </c>
      <c r="C18" s="60">
        <f>VLOOKUP($A18,'Return Data'!$B$7:$R$2292,4,0)</f>
        <v>12.638299999999999</v>
      </c>
      <c r="D18" s="60">
        <f>VLOOKUP($A18,'Return Data'!$B$7:$R$2292,5,0)</f>
        <v>4.6215000000000002</v>
      </c>
      <c r="E18" s="61">
        <f t="shared" si="0"/>
        <v>3</v>
      </c>
      <c r="F18" s="60">
        <f>VLOOKUP($A18,'Return Data'!$B$7:$R$2292,6,0)</f>
        <v>4.7678000000000003</v>
      </c>
      <c r="G18" s="61">
        <f t="shared" si="1"/>
        <v>8</v>
      </c>
      <c r="H18" s="60">
        <f>VLOOKUP($A18,'Return Data'!$B$7:$R$2292,7,0)</f>
        <v>4.9555999999999996</v>
      </c>
      <c r="I18" s="61">
        <f t="shared" si="2"/>
        <v>15</v>
      </c>
      <c r="J18" s="60">
        <f>VLOOKUP($A18,'Return Data'!$B$7:$R$2292,8,0)</f>
        <v>5.5816999999999997</v>
      </c>
      <c r="K18" s="61">
        <f t="shared" si="3"/>
        <v>17</v>
      </c>
      <c r="L18" s="60">
        <f>VLOOKUP($A18,'Return Data'!$B$7:$R$2292,9,0)</f>
        <v>5.5867000000000004</v>
      </c>
      <c r="M18" s="61">
        <f t="shared" si="4"/>
        <v>17</v>
      </c>
      <c r="N18" s="60">
        <f>VLOOKUP($A18,'Return Data'!$B$7:$R$2292,10,0)</f>
        <v>5.4641999999999999</v>
      </c>
      <c r="O18" s="61">
        <f t="shared" si="5"/>
        <v>14</v>
      </c>
      <c r="P18" s="60">
        <f>VLOOKUP($A18,'Return Data'!$B$7:$R$2292,11,0)</f>
        <v>4.2432999999999996</v>
      </c>
      <c r="Q18" s="61">
        <f t="shared" si="6"/>
        <v>18</v>
      </c>
      <c r="R18" s="60">
        <f>VLOOKUP($A18,'Return Data'!$B$7:$R$2292,12,0)</f>
        <v>4.0343</v>
      </c>
      <c r="S18" s="61">
        <f t="shared" si="7"/>
        <v>19</v>
      </c>
      <c r="T18" s="60">
        <f>VLOOKUP($A18,'Return Data'!$B$7:$R$2292,13,0)</f>
        <v>3.8429000000000002</v>
      </c>
      <c r="U18" s="61">
        <f t="shared" si="8"/>
        <v>20</v>
      </c>
      <c r="V18" s="60">
        <f>VLOOKUP($A18,'Return Data'!$B$7:$R$2292,17,0)</f>
        <v>3.7515000000000001</v>
      </c>
      <c r="W18" s="61">
        <f t="shared" si="9"/>
        <v>20</v>
      </c>
      <c r="X18" s="60">
        <f>VLOOKUP($A18,'Return Data'!$B$7:$R$2292,14,0)</f>
        <v>4.6980000000000004</v>
      </c>
      <c r="Y18" s="61">
        <f t="shared" si="10"/>
        <v>15</v>
      </c>
      <c r="Z18" s="60">
        <f>VLOOKUP($A18,'Return Data'!$B$7:$R$2292,16,0)</f>
        <v>5.7915000000000001</v>
      </c>
      <c r="AA18" s="62">
        <f t="shared" si="11"/>
        <v>18</v>
      </c>
    </row>
    <row r="19" spans="1:27" x14ac:dyDescent="0.3">
      <c r="A19" s="58" t="s">
        <v>1424</v>
      </c>
      <c r="B19" s="59">
        <f>VLOOKUP($A19,'Return Data'!$B$7:$R$2292,3,0)</f>
        <v>44817</v>
      </c>
      <c r="C19" s="60">
        <f>VLOOKUP($A19,'Return Data'!$B$7:$R$2292,4,0)</f>
        <v>2352.9879999999998</v>
      </c>
      <c r="D19" s="60">
        <f>VLOOKUP($A19,'Return Data'!$B$7:$R$2292,5,0)</f>
        <v>3.3121999999999998</v>
      </c>
      <c r="E19" s="61">
        <f t="shared" si="0"/>
        <v>18</v>
      </c>
      <c r="F19" s="60">
        <f>VLOOKUP($A19,'Return Data'!$B$7:$R$2292,6,0)</f>
        <v>4.6074999999999999</v>
      </c>
      <c r="G19" s="61">
        <f t="shared" si="1"/>
        <v>15</v>
      </c>
      <c r="H19" s="60">
        <f>VLOOKUP($A19,'Return Data'!$B$7:$R$2292,7,0)</f>
        <v>5.0720999999999998</v>
      </c>
      <c r="I19" s="61">
        <f t="shared" si="2"/>
        <v>12</v>
      </c>
      <c r="J19" s="60">
        <f>VLOOKUP($A19,'Return Data'!$B$7:$R$2292,8,0)</f>
        <v>5.6492000000000004</v>
      </c>
      <c r="K19" s="61">
        <f t="shared" si="3"/>
        <v>13</v>
      </c>
      <c r="L19" s="60">
        <f>VLOOKUP($A19,'Return Data'!$B$7:$R$2292,9,0)</f>
        <v>5.6988000000000003</v>
      </c>
      <c r="M19" s="61">
        <f t="shared" si="4"/>
        <v>8</v>
      </c>
      <c r="N19" s="60">
        <f>VLOOKUP($A19,'Return Data'!$B$7:$R$2292,10,0)</f>
        <v>5.6271000000000004</v>
      </c>
      <c r="O19" s="61">
        <f t="shared" si="5"/>
        <v>6</v>
      </c>
      <c r="P19" s="60">
        <f>VLOOKUP($A19,'Return Data'!$B$7:$R$2292,11,0)</f>
        <v>4.4287000000000001</v>
      </c>
      <c r="Q19" s="61">
        <f t="shared" si="6"/>
        <v>12</v>
      </c>
      <c r="R19" s="60">
        <f>VLOOKUP($A19,'Return Data'!$B$7:$R$2292,12,0)</f>
        <v>4.2263999999999999</v>
      </c>
      <c r="S19" s="61">
        <f t="shared" si="7"/>
        <v>11</v>
      </c>
      <c r="T19" s="60">
        <f>VLOOKUP($A19,'Return Data'!$B$7:$R$2292,13,0)</f>
        <v>4.0067000000000004</v>
      </c>
      <c r="U19" s="61">
        <f t="shared" si="8"/>
        <v>13</v>
      </c>
      <c r="V19" s="60">
        <f>VLOOKUP($A19,'Return Data'!$B$7:$R$2292,17,0)</f>
        <v>3.9836</v>
      </c>
      <c r="W19" s="61">
        <f t="shared" si="9"/>
        <v>14</v>
      </c>
      <c r="X19" s="60">
        <f>VLOOKUP($A19,'Return Data'!$B$7:$R$2292,14,0)</f>
        <v>4.8007</v>
      </c>
      <c r="Y19" s="61">
        <f t="shared" si="10"/>
        <v>12</v>
      </c>
      <c r="Z19" s="60">
        <f>VLOOKUP($A19,'Return Data'!$B$7:$R$2292,16,0)</f>
        <v>7.38</v>
      </c>
      <c r="AA19" s="62">
        <f t="shared" si="11"/>
        <v>7</v>
      </c>
    </row>
    <row r="20" spans="1:27" x14ac:dyDescent="0.3">
      <c r="A20" s="58" t="s">
        <v>1428</v>
      </c>
      <c r="B20" s="59">
        <f>VLOOKUP($A20,'Return Data'!$B$7:$R$2292,3,0)</f>
        <v>44817</v>
      </c>
      <c r="C20" s="60">
        <f>VLOOKUP($A20,'Return Data'!$B$7:$R$2292,4,0)</f>
        <v>36.751899999999999</v>
      </c>
      <c r="D20" s="60">
        <f>VLOOKUP($A20,'Return Data'!$B$7:$R$2292,5,0)</f>
        <v>4.0724</v>
      </c>
      <c r="E20" s="61">
        <f t="shared" si="0"/>
        <v>9</v>
      </c>
      <c r="F20" s="60">
        <f>VLOOKUP($A20,'Return Data'!$B$7:$R$2292,6,0)</f>
        <v>4.1730999999999998</v>
      </c>
      <c r="G20" s="61">
        <f t="shared" si="1"/>
        <v>23</v>
      </c>
      <c r="H20" s="60">
        <f>VLOOKUP($A20,'Return Data'!$B$7:$R$2292,7,0)</f>
        <v>5.2263000000000002</v>
      </c>
      <c r="I20" s="61">
        <f t="shared" si="2"/>
        <v>8</v>
      </c>
      <c r="J20" s="60">
        <f>VLOOKUP($A20,'Return Data'!$B$7:$R$2292,8,0)</f>
        <v>6.0294999999999996</v>
      </c>
      <c r="K20" s="61">
        <f t="shared" si="3"/>
        <v>3</v>
      </c>
      <c r="L20" s="60">
        <f>VLOOKUP($A20,'Return Data'!$B$7:$R$2292,9,0)</f>
        <v>5.7926000000000002</v>
      </c>
      <c r="M20" s="61">
        <f t="shared" si="4"/>
        <v>5</v>
      </c>
      <c r="N20" s="60">
        <f>VLOOKUP($A20,'Return Data'!$B$7:$R$2292,10,0)</f>
        <v>5.5730000000000004</v>
      </c>
      <c r="O20" s="61">
        <f t="shared" si="5"/>
        <v>9</v>
      </c>
      <c r="P20" s="60">
        <f>VLOOKUP($A20,'Return Data'!$B$7:$R$2292,11,0)</f>
        <v>4.6471</v>
      </c>
      <c r="Q20" s="61">
        <f t="shared" si="6"/>
        <v>4</v>
      </c>
      <c r="R20" s="60">
        <f>VLOOKUP($A20,'Return Data'!$B$7:$R$2292,12,0)</f>
        <v>4.3524000000000003</v>
      </c>
      <c r="S20" s="61">
        <f t="shared" si="7"/>
        <v>6</v>
      </c>
      <c r="T20" s="60">
        <f>VLOOKUP($A20,'Return Data'!$B$7:$R$2292,13,0)</f>
        <v>4.1325000000000003</v>
      </c>
      <c r="U20" s="61">
        <f t="shared" si="8"/>
        <v>10</v>
      </c>
      <c r="V20" s="60">
        <f>VLOOKUP($A20,'Return Data'!$B$7:$R$2292,17,0)</f>
        <v>4.0833000000000004</v>
      </c>
      <c r="W20" s="61">
        <f t="shared" si="9"/>
        <v>12</v>
      </c>
      <c r="X20" s="60">
        <f>VLOOKUP($A20,'Return Data'!$B$7:$R$2292,14,0)</f>
        <v>5.0370999999999997</v>
      </c>
      <c r="Y20" s="61">
        <f t="shared" si="10"/>
        <v>8</v>
      </c>
      <c r="Z20" s="60">
        <f>VLOOKUP($A20,'Return Data'!$B$7:$R$2292,16,0)</f>
        <v>7.4596999999999998</v>
      </c>
      <c r="AA20" s="62">
        <f t="shared" si="11"/>
        <v>5</v>
      </c>
    </row>
    <row r="21" spans="1:27" x14ac:dyDescent="0.3">
      <c r="A21" s="58" t="s">
        <v>1430</v>
      </c>
      <c r="B21" s="59">
        <f>VLOOKUP($A21,'Return Data'!$B$7:$R$2292,3,0)</f>
        <v>44817</v>
      </c>
      <c r="C21" s="60">
        <f>VLOOKUP($A21,'Return Data'!$B$7:$R$2292,4,0)</f>
        <v>37.067599999999999</v>
      </c>
      <c r="D21" s="60">
        <f>VLOOKUP($A21,'Return Data'!$B$7:$R$2292,5,0)</f>
        <v>2.8557999999999999</v>
      </c>
      <c r="E21" s="61">
        <f t="shared" si="0"/>
        <v>20</v>
      </c>
      <c r="F21" s="60">
        <f>VLOOKUP($A21,'Return Data'!$B$7:$R$2292,6,0)</f>
        <v>4.4824999999999999</v>
      </c>
      <c r="G21" s="61">
        <f t="shared" si="1"/>
        <v>18</v>
      </c>
      <c r="H21" s="60">
        <f>VLOOKUP($A21,'Return Data'!$B$7:$R$2292,7,0)</f>
        <v>4.4912000000000001</v>
      </c>
      <c r="I21" s="61">
        <f t="shared" si="2"/>
        <v>24</v>
      </c>
      <c r="J21" s="60">
        <f>VLOOKUP($A21,'Return Data'!$B$7:$R$2292,8,0)</f>
        <v>5.6036000000000001</v>
      </c>
      <c r="K21" s="61">
        <f t="shared" si="3"/>
        <v>16</v>
      </c>
      <c r="L21" s="60">
        <f>VLOOKUP($A21,'Return Data'!$B$7:$R$2292,9,0)</f>
        <v>5.3826000000000001</v>
      </c>
      <c r="M21" s="61">
        <f t="shared" si="4"/>
        <v>20</v>
      </c>
      <c r="N21" s="60">
        <f>VLOOKUP($A21,'Return Data'!$B$7:$R$2292,10,0)</f>
        <v>5.3071000000000002</v>
      </c>
      <c r="O21" s="61">
        <f t="shared" si="5"/>
        <v>19</v>
      </c>
      <c r="P21" s="60">
        <f>VLOOKUP($A21,'Return Data'!$B$7:$R$2292,11,0)</f>
        <v>4.2915999999999999</v>
      </c>
      <c r="Q21" s="61">
        <f t="shared" si="6"/>
        <v>17</v>
      </c>
      <c r="R21" s="60">
        <f>VLOOKUP($A21,'Return Data'!$B$7:$R$2292,12,0)</f>
        <v>4.0957999999999997</v>
      </c>
      <c r="S21" s="61">
        <f t="shared" si="7"/>
        <v>17</v>
      </c>
      <c r="T21" s="60">
        <f>VLOOKUP($A21,'Return Data'!$B$7:$R$2292,13,0)</f>
        <v>3.9091</v>
      </c>
      <c r="U21" s="61">
        <f t="shared" si="8"/>
        <v>18</v>
      </c>
      <c r="V21" s="60">
        <f>VLOOKUP($A21,'Return Data'!$B$7:$R$2292,17,0)</f>
        <v>3.7858999999999998</v>
      </c>
      <c r="W21" s="61">
        <f t="shared" si="9"/>
        <v>19</v>
      </c>
      <c r="X21" s="60">
        <f>VLOOKUP($A21,'Return Data'!$B$7:$R$2292,14,0)</f>
        <v>4.7003000000000004</v>
      </c>
      <c r="Y21" s="61">
        <f t="shared" si="10"/>
        <v>14</v>
      </c>
      <c r="Z21" s="60">
        <f>VLOOKUP($A21,'Return Data'!$B$7:$R$2292,16,0)</f>
        <v>7.3776999999999999</v>
      </c>
      <c r="AA21" s="62">
        <f t="shared" si="11"/>
        <v>8</v>
      </c>
    </row>
    <row r="22" spans="1:27" x14ac:dyDescent="0.3">
      <c r="A22" s="58" t="s">
        <v>1431</v>
      </c>
      <c r="B22" s="59">
        <f>VLOOKUP($A22,'Return Data'!$B$7:$R$2292,3,0)</f>
        <v>44817</v>
      </c>
      <c r="C22" s="60">
        <f>VLOOKUP($A22,'Return Data'!$B$7:$R$2292,4,0)</f>
        <v>1116.4541999999999</v>
      </c>
      <c r="D22" s="60">
        <f>VLOOKUP($A22,'Return Data'!$B$7:$R$2292,5,0)</f>
        <v>4.5415999999999999</v>
      </c>
      <c r="E22" s="61">
        <f t="shared" si="0"/>
        <v>4</v>
      </c>
      <c r="F22" s="60">
        <f>VLOOKUP($A22,'Return Data'!$B$7:$R$2292,6,0)</f>
        <v>5.9367999999999999</v>
      </c>
      <c r="G22" s="61">
        <f t="shared" si="1"/>
        <v>1</v>
      </c>
      <c r="H22" s="60">
        <f>VLOOKUP($A22,'Return Data'!$B$7:$R$2292,7,0)</f>
        <v>5.3151999999999999</v>
      </c>
      <c r="I22" s="61">
        <f t="shared" si="2"/>
        <v>3</v>
      </c>
      <c r="J22" s="60">
        <f>VLOOKUP($A22,'Return Data'!$B$7:$R$2292,8,0)</f>
        <v>5.0214999999999996</v>
      </c>
      <c r="K22" s="61">
        <f t="shared" si="3"/>
        <v>24</v>
      </c>
      <c r="L22" s="60">
        <f>VLOOKUP($A22,'Return Data'!$B$7:$R$2292,9,0)</f>
        <v>5.0106999999999999</v>
      </c>
      <c r="M22" s="61">
        <f t="shared" si="4"/>
        <v>23</v>
      </c>
      <c r="N22" s="60">
        <f>VLOOKUP($A22,'Return Data'!$B$7:$R$2292,10,0)</f>
        <v>5.1486999999999998</v>
      </c>
      <c r="O22" s="61">
        <f t="shared" si="5"/>
        <v>22</v>
      </c>
      <c r="P22" s="60">
        <f>VLOOKUP($A22,'Return Data'!$B$7:$R$2292,11,0)</f>
        <v>4.1604000000000001</v>
      </c>
      <c r="Q22" s="61">
        <f t="shared" si="6"/>
        <v>21</v>
      </c>
      <c r="R22" s="60">
        <f>VLOOKUP($A22,'Return Data'!$B$7:$R$2292,12,0)</f>
        <v>3.8363999999999998</v>
      </c>
      <c r="S22" s="61">
        <f t="shared" si="7"/>
        <v>23</v>
      </c>
      <c r="T22" s="60">
        <f>VLOOKUP($A22,'Return Data'!$B$7:$R$2292,13,0)</f>
        <v>3.7161</v>
      </c>
      <c r="U22" s="61">
        <f t="shared" si="8"/>
        <v>22</v>
      </c>
      <c r="V22" s="60">
        <f>VLOOKUP($A22,'Return Data'!$B$7:$R$2292,17,0)</f>
        <v>3.6410999999999998</v>
      </c>
      <c r="W22" s="61">
        <f t="shared" si="9"/>
        <v>22</v>
      </c>
      <c r="X22" s="60"/>
      <c r="Y22" s="61"/>
      <c r="Z22" s="60">
        <f>VLOOKUP($A22,'Return Data'!$B$7:$R$2292,16,0)</f>
        <v>4.0166000000000004</v>
      </c>
      <c r="AA22" s="62">
        <f t="shared" si="11"/>
        <v>24</v>
      </c>
    </row>
    <row r="23" spans="1:27" x14ac:dyDescent="0.3">
      <c r="A23" s="58" t="s">
        <v>1433</v>
      </c>
      <c r="B23" s="59">
        <f>VLOOKUP($A23,'Return Data'!$B$7:$R$2292,3,0)</f>
        <v>44817</v>
      </c>
      <c r="C23" s="60">
        <f>VLOOKUP($A23,'Return Data'!$B$7:$R$2292,4,0)</f>
        <v>1151.491</v>
      </c>
      <c r="D23" s="60">
        <f>VLOOKUP($A23,'Return Data'!$B$7:$R$2292,5,0)</f>
        <v>3.6772999999999998</v>
      </c>
      <c r="E23" s="61">
        <f t="shared" si="0"/>
        <v>13</v>
      </c>
      <c r="F23" s="60">
        <f>VLOOKUP($A23,'Return Data'!$B$7:$R$2292,6,0)</f>
        <v>4.8372999999999999</v>
      </c>
      <c r="G23" s="61">
        <f t="shared" si="1"/>
        <v>5</v>
      </c>
      <c r="H23" s="60">
        <f>VLOOKUP($A23,'Return Data'!$B$7:$R$2292,7,0)</f>
        <v>5.2866999999999997</v>
      </c>
      <c r="I23" s="61">
        <f t="shared" si="2"/>
        <v>7</v>
      </c>
      <c r="J23" s="60">
        <f>VLOOKUP($A23,'Return Data'!$B$7:$R$2292,8,0)</f>
        <v>5.6410999999999998</v>
      </c>
      <c r="K23" s="61">
        <f t="shared" si="3"/>
        <v>14</v>
      </c>
      <c r="L23" s="60">
        <f>VLOOKUP($A23,'Return Data'!$B$7:$R$2292,9,0)</f>
        <v>5.6849999999999996</v>
      </c>
      <c r="M23" s="61">
        <f t="shared" si="4"/>
        <v>10</v>
      </c>
      <c r="N23" s="60">
        <f>VLOOKUP($A23,'Return Data'!$B$7:$R$2292,10,0)</f>
        <v>5.5746000000000002</v>
      </c>
      <c r="O23" s="61">
        <f t="shared" si="5"/>
        <v>8</v>
      </c>
      <c r="P23" s="60">
        <f>VLOOKUP($A23,'Return Data'!$B$7:$R$2292,11,0)</f>
        <v>4.3836000000000004</v>
      </c>
      <c r="Q23" s="61">
        <f t="shared" si="6"/>
        <v>15</v>
      </c>
      <c r="R23" s="60">
        <f>VLOOKUP($A23,'Return Data'!$B$7:$R$2292,12,0)</f>
        <v>4.1794000000000002</v>
      </c>
      <c r="S23" s="61">
        <f t="shared" si="7"/>
        <v>14</v>
      </c>
      <c r="T23" s="60">
        <f>VLOOKUP($A23,'Return Data'!$B$7:$R$2292,13,0)</f>
        <v>3.9878</v>
      </c>
      <c r="U23" s="61">
        <f t="shared" si="8"/>
        <v>17</v>
      </c>
      <c r="V23" s="60">
        <f>VLOOKUP($A23,'Return Data'!$B$7:$R$2292,17,0)</f>
        <v>4.0208000000000004</v>
      </c>
      <c r="W23" s="61">
        <f t="shared" si="9"/>
        <v>13</v>
      </c>
      <c r="X23" s="60"/>
      <c r="Y23" s="61"/>
      <c r="Z23" s="60">
        <f>VLOOKUP($A23,'Return Data'!$B$7:$R$2292,16,0)</f>
        <v>4.9675000000000002</v>
      </c>
      <c r="AA23" s="62">
        <f t="shared" si="11"/>
        <v>20</v>
      </c>
    </row>
    <row r="24" spans="1:27" x14ac:dyDescent="0.3">
      <c r="A24" s="58" t="s">
        <v>1435</v>
      </c>
      <c r="B24" s="59">
        <f>VLOOKUP($A24,'Return Data'!$B$7:$R$2292,3,0)</f>
        <v>44817</v>
      </c>
      <c r="C24" s="60">
        <f>VLOOKUP($A24,'Return Data'!$B$7:$R$2292,4,0)</f>
        <v>14.637700000000001</v>
      </c>
      <c r="D24" s="60">
        <f>VLOOKUP($A24,'Return Data'!$B$7:$R$2292,5,0)</f>
        <v>2.7431000000000001</v>
      </c>
      <c r="E24" s="61">
        <f t="shared" si="0"/>
        <v>22</v>
      </c>
      <c r="F24" s="60">
        <f>VLOOKUP($A24,'Return Data'!$B$7:$R$2292,6,0)</f>
        <v>4.1786000000000003</v>
      </c>
      <c r="G24" s="61">
        <f t="shared" si="1"/>
        <v>22</v>
      </c>
      <c r="H24" s="60">
        <f>VLOOKUP($A24,'Return Data'!$B$7:$R$2292,7,0)</f>
        <v>4.9919000000000002</v>
      </c>
      <c r="I24" s="61">
        <f t="shared" si="2"/>
        <v>14</v>
      </c>
      <c r="J24" s="60">
        <f>VLOOKUP($A24,'Return Data'!$B$7:$R$2292,8,0)</f>
        <v>5.0324</v>
      </c>
      <c r="K24" s="61">
        <f t="shared" si="3"/>
        <v>23</v>
      </c>
      <c r="L24" s="60">
        <f>VLOOKUP($A24,'Return Data'!$B$7:$R$2292,9,0)</f>
        <v>4.7103999999999999</v>
      </c>
      <c r="M24" s="61">
        <f t="shared" si="4"/>
        <v>24</v>
      </c>
      <c r="N24" s="60">
        <f>VLOOKUP($A24,'Return Data'!$B$7:$R$2292,10,0)</f>
        <v>4.5869</v>
      </c>
      <c r="O24" s="61">
        <f t="shared" si="5"/>
        <v>24</v>
      </c>
      <c r="P24" s="60">
        <f>VLOOKUP($A24,'Return Data'!$B$7:$R$2292,11,0)</f>
        <v>3.7281</v>
      </c>
      <c r="Q24" s="61">
        <f t="shared" si="6"/>
        <v>24</v>
      </c>
      <c r="R24" s="60">
        <f>VLOOKUP($A24,'Return Data'!$B$7:$R$2292,12,0)</f>
        <v>3.4794</v>
      </c>
      <c r="S24" s="61">
        <f t="shared" si="7"/>
        <v>24</v>
      </c>
      <c r="T24" s="60">
        <f>VLOOKUP($A24,'Return Data'!$B$7:$R$2292,13,0)</f>
        <v>3.359</v>
      </c>
      <c r="U24" s="61">
        <f t="shared" si="8"/>
        <v>24</v>
      </c>
      <c r="V24" s="60">
        <f>VLOOKUP($A24,'Return Data'!$B$7:$R$2292,17,0)</f>
        <v>3.3475999999999999</v>
      </c>
      <c r="W24" s="61">
        <f t="shared" si="9"/>
        <v>24</v>
      </c>
      <c r="X24" s="60">
        <f>VLOOKUP($A24,'Return Data'!$B$7:$R$2292,14,0)</f>
        <v>3.8734999999999999</v>
      </c>
      <c r="Y24" s="61">
        <f t="shared" si="10"/>
        <v>21</v>
      </c>
      <c r="Z24" s="60">
        <f>VLOOKUP($A24,'Return Data'!$B$7:$R$2292,16,0)</f>
        <v>4.3122999999999996</v>
      </c>
      <c r="AA24" s="62">
        <f t="shared" si="11"/>
        <v>23</v>
      </c>
    </row>
    <row r="25" spans="1:27" x14ac:dyDescent="0.3">
      <c r="A25" s="58" t="s">
        <v>1438</v>
      </c>
      <c r="B25" s="59">
        <f>VLOOKUP($A25,'Return Data'!$B$7:$R$2292,3,0)</f>
        <v>44817</v>
      </c>
      <c r="C25" s="60">
        <f>VLOOKUP($A25,'Return Data'!$B$7:$R$2292,4,0)</f>
        <v>3608.0068999999999</v>
      </c>
      <c r="D25" s="60">
        <f>VLOOKUP($A25,'Return Data'!$B$7:$R$2292,5,0)</f>
        <v>3.6878000000000002</v>
      </c>
      <c r="E25" s="61">
        <f t="shared" si="0"/>
        <v>12</v>
      </c>
      <c r="F25" s="60">
        <f>VLOOKUP($A25,'Return Data'!$B$7:$R$2292,6,0)</f>
        <v>4.6662999999999997</v>
      </c>
      <c r="G25" s="61">
        <f t="shared" si="1"/>
        <v>11</v>
      </c>
      <c r="H25" s="60">
        <f>VLOOKUP($A25,'Return Data'!$B$7:$R$2292,7,0)</f>
        <v>5.0541</v>
      </c>
      <c r="I25" s="61">
        <f t="shared" si="2"/>
        <v>13</v>
      </c>
      <c r="J25" s="60">
        <f>VLOOKUP($A25,'Return Data'!$B$7:$R$2292,8,0)</f>
        <v>5.8846999999999996</v>
      </c>
      <c r="K25" s="61">
        <f t="shared" si="3"/>
        <v>7</v>
      </c>
      <c r="L25" s="60">
        <f>VLOOKUP($A25,'Return Data'!$B$7:$R$2292,9,0)</f>
        <v>6.1235999999999997</v>
      </c>
      <c r="M25" s="61">
        <f t="shared" si="4"/>
        <v>1</v>
      </c>
      <c r="N25" s="60">
        <f>VLOOKUP($A25,'Return Data'!$B$7:$R$2292,10,0)</f>
        <v>6.0571000000000002</v>
      </c>
      <c r="O25" s="61">
        <f t="shared" si="5"/>
        <v>2</v>
      </c>
      <c r="P25" s="60">
        <f>VLOOKUP($A25,'Return Data'!$B$7:$R$2292,11,0)</f>
        <v>5.0782999999999996</v>
      </c>
      <c r="Q25" s="61">
        <f t="shared" si="6"/>
        <v>1</v>
      </c>
      <c r="R25" s="60">
        <f>VLOOKUP($A25,'Return Data'!$B$7:$R$2292,12,0)</f>
        <v>4.9619</v>
      </c>
      <c r="S25" s="61">
        <f t="shared" si="7"/>
        <v>1</v>
      </c>
      <c r="T25" s="60">
        <f>VLOOKUP($A25,'Return Data'!$B$7:$R$2292,13,0)</f>
        <v>4.8681999999999999</v>
      </c>
      <c r="U25" s="61">
        <f t="shared" si="8"/>
        <v>2</v>
      </c>
      <c r="V25" s="60">
        <f>VLOOKUP($A25,'Return Data'!$B$7:$R$2292,17,0)</f>
        <v>7.1909999999999998</v>
      </c>
      <c r="W25" s="61">
        <f t="shared" si="9"/>
        <v>1</v>
      </c>
      <c r="X25" s="60">
        <f>VLOOKUP($A25,'Return Data'!$B$7:$R$2292,14,0)</f>
        <v>6.5382999999999996</v>
      </c>
      <c r="Y25" s="61">
        <f t="shared" si="10"/>
        <v>2</v>
      </c>
      <c r="Z25" s="60">
        <f>VLOOKUP($A25,'Return Data'!$B$7:$R$2292,16,0)</f>
        <v>7.0993000000000004</v>
      </c>
      <c r="AA25" s="62">
        <f t="shared" si="11"/>
        <v>11</v>
      </c>
    </row>
    <row r="26" spans="1:27" x14ac:dyDescent="0.3">
      <c r="A26" s="58" t="s">
        <v>1946</v>
      </c>
      <c r="B26" s="59">
        <f>VLOOKUP($A26,'Return Data'!$B$7:$R$2292,3,0)</f>
        <v>44817</v>
      </c>
      <c r="C26" s="60">
        <f>VLOOKUP($A26,'Return Data'!$B$7:$R$2292,4,0)</f>
        <v>29.219899999999999</v>
      </c>
      <c r="D26" s="60">
        <f>VLOOKUP($A26,'Return Data'!$B$7:$R$2292,5,0)</f>
        <v>4.3724999999999996</v>
      </c>
      <c r="E26" s="61">
        <f t="shared" si="0"/>
        <v>6</v>
      </c>
      <c r="F26" s="60">
        <f>VLOOKUP($A26,'Return Data'!$B$7:$R$2292,6,0)</f>
        <v>4.9367999999999999</v>
      </c>
      <c r="G26" s="61">
        <f t="shared" si="1"/>
        <v>4</v>
      </c>
      <c r="H26" s="60">
        <f>VLOOKUP($A26,'Return Data'!$B$7:$R$2292,7,0)</f>
        <v>4.9478</v>
      </c>
      <c r="I26" s="61">
        <f t="shared" si="2"/>
        <v>16</v>
      </c>
      <c r="J26" s="60">
        <f>VLOOKUP($A26,'Return Data'!$B$7:$R$2292,8,0)</f>
        <v>5.6871</v>
      </c>
      <c r="K26" s="61">
        <f t="shared" si="3"/>
        <v>10</v>
      </c>
      <c r="L26" s="60">
        <f>VLOOKUP($A26,'Return Data'!$B$7:$R$2292,9,0)</f>
        <v>5.5899000000000001</v>
      </c>
      <c r="M26" s="61">
        <f t="shared" si="4"/>
        <v>16</v>
      </c>
      <c r="N26" s="60">
        <f>VLOOKUP($A26,'Return Data'!$B$7:$R$2292,10,0)</f>
        <v>5.4241000000000001</v>
      </c>
      <c r="O26" s="61">
        <f t="shared" si="5"/>
        <v>17</v>
      </c>
      <c r="P26" s="60">
        <f>VLOOKUP($A26,'Return Data'!$B$7:$R$2292,11,0)</f>
        <v>4.5763999999999996</v>
      </c>
      <c r="Q26" s="61">
        <f t="shared" si="6"/>
        <v>8</v>
      </c>
      <c r="R26" s="60">
        <f>VLOOKUP($A26,'Return Data'!$B$7:$R$2292,12,0)</f>
        <v>4.3189000000000002</v>
      </c>
      <c r="S26" s="61">
        <f t="shared" si="7"/>
        <v>8</v>
      </c>
      <c r="T26" s="60">
        <f>VLOOKUP($A26,'Return Data'!$B$7:$R$2292,13,0)</f>
        <v>4.0780000000000003</v>
      </c>
      <c r="U26" s="61">
        <f t="shared" si="8"/>
        <v>11</v>
      </c>
      <c r="V26" s="60">
        <f>VLOOKUP($A26,'Return Data'!$B$7:$R$2292,17,0)</f>
        <v>4.0907999999999998</v>
      </c>
      <c r="W26" s="61">
        <f t="shared" si="9"/>
        <v>11</v>
      </c>
      <c r="X26" s="60">
        <f>VLOOKUP($A26,'Return Data'!$B$7:$R$2292,14,0)</f>
        <v>18.623699999999999</v>
      </c>
      <c r="Y26" s="61">
        <f t="shared" si="10"/>
        <v>1</v>
      </c>
      <c r="Z26" s="60">
        <f>VLOOKUP($A26,'Return Data'!$B$7:$R$2292,16,0)</f>
        <v>8.1791</v>
      </c>
      <c r="AA26" s="62">
        <f t="shared" si="11"/>
        <v>1</v>
      </c>
    </row>
    <row r="27" spans="1:27" x14ac:dyDescent="0.3">
      <c r="A27" s="58" t="s">
        <v>1441</v>
      </c>
      <c r="B27" s="59">
        <f>VLOOKUP($A27,'Return Data'!$B$7:$R$2292,3,0)</f>
        <v>44817</v>
      </c>
      <c r="C27" s="60">
        <f>VLOOKUP($A27,'Return Data'!$B$7:$R$2292,4,0)</f>
        <v>4985.0788000000002</v>
      </c>
      <c r="D27" s="60">
        <f>VLOOKUP($A27,'Return Data'!$B$7:$R$2292,5,0)</f>
        <v>5.2028999999999996</v>
      </c>
      <c r="E27" s="61">
        <f t="shared" si="0"/>
        <v>2</v>
      </c>
      <c r="F27" s="60">
        <f>VLOOKUP($A27,'Return Data'!$B$7:$R$2292,6,0)</f>
        <v>4.7679</v>
      </c>
      <c r="G27" s="61">
        <f t="shared" si="1"/>
        <v>7</v>
      </c>
      <c r="H27" s="60">
        <f>VLOOKUP($A27,'Return Data'!$B$7:$R$2292,7,0)</f>
        <v>5.2895000000000003</v>
      </c>
      <c r="I27" s="61">
        <f t="shared" si="2"/>
        <v>6</v>
      </c>
      <c r="J27" s="60">
        <f>VLOOKUP($A27,'Return Data'!$B$7:$R$2292,8,0)</f>
        <v>5.8910999999999998</v>
      </c>
      <c r="K27" s="61">
        <f t="shared" si="3"/>
        <v>6</v>
      </c>
      <c r="L27" s="60">
        <f>VLOOKUP($A27,'Return Data'!$B$7:$R$2292,9,0)</f>
        <v>5.6788999999999996</v>
      </c>
      <c r="M27" s="61">
        <f t="shared" si="4"/>
        <v>11</v>
      </c>
      <c r="N27" s="60">
        <f>VLOOKUP($A27,'Return Data'!$B$7:$R$2292,10,0)</f>
        <v>5.5568</v>
      </c>
      <c r="O27" s="61">
        <f t="shared" si="5"/>
        <v>10</v>
      </c>
      <c r="P27" s="60">
        <f>VLOOKUP($A27,'Return Data'!$B$7:$R$2292,11,0)</f>
        <v>4.1776999999999997</v>
      </c>
      <c r="Q27" s="61">
        <f t="shared" si="6"/>
        <v>19</v>
      </c>
      <c r="R27" s="60">
        <f>VLOOKUP($A27,'Return Data'!$B$7:$R$2292,12,0)</f>
        <v>4.0495000000000001</v>
      </c>
      <c r="S27" s="61">
        <f t="shared" si="7"/>
        <v>18</v>
      </c>
      <c r="T27" s="60">
        <f>VLOOKUP($A27,'Return Data'!$B$7:$R$2292,13,0)</f>
        <v>3.8835999999999999</v>
      </c>
      <c r="U27" s="61">
        <f t="shared" si="8"/>
        <v>19</v>
      </c>
      <c r="V27" s="60">
        <f>VLOOKUP($A27,'Return Data'!$B$7:$R$2292,17,0)</f>
        <v>3.8746999999999998</v>
      </c>
      <c r="W27" s="61">
        <f t="shared" si="9"/>
        <v>18</v>
      </c>
      <c r="X27" s="60">
        <f>VLOOKUP($A27,'Return Data'!$B$7:$R$2292,14,0)</f>
        <v>4.8414000000000001</v>
      </c>
      <c r="Y27" s="61">
        <f t="shared" si="10"/>
        <v>11</v>
      </c>
      <c r="Z27" s="60">
        <f>VLOOKUP($A27,'Return Data'!$B$7:$R$2292,16,0)</f>
        <v>7.1988000000000003</v>
      </c>
      <c r="AA27" s="62">
        <f t="shared" si="11"/>
        <v>10</v>
      </c>
    </row>
    <row r="28" spans="1:27" x14ac:dyDescent="0.3">
      <c r="A28" s="58" t="s">
        <v>1924</v>
      </c>
      <c r="B28" s="59">
        <f>VLOOKUP($A28,'Return Data'!$B$7:$R$2292,3,0)</f>
        <v>44817</v>
      </c>
      <c r="C28" s="60">
        <f>VLOOKUP($A28,'Return Data'!$B$7:$R$2292,4,0)</f>
        <v>2391.9000999999998</v>
      </c>
      <c r="D28" s="60">
        <f>VLOOKUP($A28,'Return Data'!$B$7:$R$2292,5,0)</f>
        <v>3.6475</v>
      </c>
      <c r="E28" s="61">
        <f t="shared" si="0"/>
        <v>14</v>
      </c>
      <c r="F28" s="60">
        <f>VLOOKUP($A28,'Return Data'!$B$7:$R$2292,6,0)</f>
        <v>5.0324</v>
      </c>
      <c r="G28" s="61">
        <f t="shared" si="1"/>
        <v>2</v>
      </c>
      <c r="H28" s="60">
        <f>VLOOKUP($A28,'Return Data'!$B$7:$R$2292,7,0)</f>
        <v>5.3650000000000002</v>
      </c>
      <c r="I28" s="61">
        <f t="shared" si="2"/>
        <v>2</v>
      </c>
      <c r="J28" s="60">
        <f>VLOOKUP($A28,'Return Data'!$B$7:$R$2292,8,0)</f>
        <v>5.9134000000000002</v>
      </c>
      <c r="K28" s="61">
        <f t="shared" si="3"/>
        <v>4</v>
      </c>
      <c r="L28" s="60">
        <f>VLOOKUP($A28,'Return Data'!$B$7:$R$2292,9,0)</f>
        <v>5.7141999999999999</v>
      </c>
      <c r="M28" s="61">
        <f t="shared" si="4"/>
        <v>7</v>
      </c>
      <c r="N28" s="60">
        <f>VLOOKUP($A28,'Return Data'!$B$7:$R$2292,10,0)</f>
        <v>5.4973999999999998</v>
      </c>
      <c r="O28" s="61">
        <f t="shared" si="5"/>
        <v>12</v>
      </c>
      <c r="P28" s="60">
        <f>VLOOKUP($A28,'Return Data'!$B$7:$R$2292,11,0)</f>
        <v>4.5933000000000002</v>
      </c>
      <c r="Q28" s="61">
        <f t="shared" si="6"/>
        <v>6</v>
      </c>
      <c r="R28" s="60">
        <f>VLOOKUP($A28,'Return Data'!$B$7:$R$2292,12,0)</f>
        <v>4.3132000000000001</v>
      </c>
      <c r="S28" s="61">
        <f t="shared" si="7"/>
        <v>9</v>
      </c>
      <c r="T28" s="60">
        <f>VLOOKUP($A28,'Return Data'!$B$7:$R$2292,13,0)</f>
        <v>4.0662000000000003</v>
      </c>
      <c r="U28" s="61">
        <f t="shared" si="8"/>
        <v>12</v>
      </c>
      <c r="V28" s="60">
        <f>VLOOKUP($A28,'Return Data'!$B$7:$R$2292,17,0)</f>
        <v>3.8862999999999999</v>
      </c>
      <c r="W28" s="61">
        <f t="shared" si="9"/>
        <v>17</v>
      </c>
      <c r="X28" s="60">
        <f>VLOOKUP($A28,'Return Data'!$B$7:$R$2292,14,0)</f>
        <v>4.4307999999999996</v>
      </c>
      <c r="Y28" s="61">
        <f t="shared" si="10"/>
        <v>17</v>
      </c>
      <c r="Z28" s="60">
        <f>VLOOKUP($A28,'Return Data'!$B$7:$R$2292,16,0)</f>
        <v>6.6036999999999999</v>
      </c>
      <c r="AA28" s="62">
        <f t="shared" si="11"/>
        <v>14</v>
      </c>
    </row>
    <row r="29" spans="1:27" x14ac:dyDescent="0.3">
      <c r="A29" s="58" t="s">
        <v>1445</v>
      </c>
      <c r="B29" s="59">
        <f>VLOOKUP($A29,'Return Data'!$B$7:$R$2292,3,0)</f>
        <v>44817</v>
      </c>
      <c r="C29" s="60">
        <f>VLOOKUP($A29,'Return Data'!$B$7:$R$2292,4,0)</f>
        <v>12.14</v>
      </c>
      <c r="D29" s="60">
        <f>VLOOKUP($A29,'Return Data'!$B$7:$R$2292,5,0)</f>
        <v>4.2096999999999998</v>
      </c>
      <c r="E29" s="61">
        <f t="shared" si="0"/>
        <v>7</v>
      </c>
      <c r="F29" s="60">
        <f>VLOOKUP($A29,'Return Data'!$B$7:$R$2292,6,0)</f>
        <v>4.6626000000000003</v>
      </c>
      <c r="G29" s="61">
        <f t="shared" si="1"/>
        <v>13</v>
      </c>
      <c r="H29" s="60">
        <f>VLOOKUP($A29,'Return Data'!$B$7:$R$2292,7,0)</f>
        <v>4.9440999999999997</v>
      </c>
      <c r="I29" s="61">
        <f t="shared" si="2"/>
        <v>17</v>
      </c>
      <c r="J29" s="60">
        <f>VLOOKUP($A29,'Return Data'!$B$7:$R$2292,8,0)</f>
        <v>5.5525000000000002</v>
      </c>
      <c r="K29" s="61">
        <f t="shared" si="3"/>
        <v>18</v>
      </c>
      <c r="L29" s="60">
        <f>VLOOKUP($A29,'Return Data'!$B$7:$R$2292,9,0)</f>
        <v>5.6938000000000004</v>
      </c>
      <c r="M29" s="61">
        <f t="shared" si="4"/>
        <v>9</v>
      </c>
      <c r="N29" s="60">
        <f>VLOOKUP($A29,'Return Data'!$B$7:$R$2292,10,0)</f>
        <v>5.4363000000000001</v>
      </c>
      <c r="O29" s="61">
        <f t="shared" si="5"/>
        <v>16</v>
      </c>
      <c r="P29" s="60">
        <f>VLOOKUP($A29,'Return Data'!$B$7:$R$2292,11,0)</f>
        <v>4.5076999999999998</v>
      </c>
      <c r="Q29" s="61">
        <f t="shared" si="6"/>
        <v>9</v>
      </c>
      <c r="R29" s="60">
        <f>VLOOKUP($A29,'Return Data'!$B$7:$R$2292,12,0)</f>
        <v>4.3372000000000002</v>
      </c>
      <c r="S29" s="61">
        <f t="shared" si="7"/>
        <v>7</v>
      </c>
      <c r="T29" s="60">
        <f>VLOOKUP($A29,'Return Data'!$B$7:$R$2292,13,0)</f>
        <v>4.1908000000000003</v>
      </c>
      <c r="U29" s="61">
        <f t="shared" si="8"/>
        <v>9</v>
      </c>
      <c r="V29" s="60">
        <f>VLOOKUP($A29,'Return Data'!$B$7:$R$2292,17,0)</f>
        <v>4.1764999999999999</v>
      </c>
      <c r="W29" s="61">
        <f t="shared" si="9"/>
        <v>7</v>
      </c>
      <c r="X29" s="60">
        <f>VLOOKUP($A29,'Return Data'!$B$7:$R$2292,14,0)</f>
        <v>4.8728999999999996</v>
      </c>
      <c r="Y29" s="61">
        <f t="shared" si="10"/>
        <v>10</v>
      </c>
      <c r="Z29" s="60">
        <f>VLOOKUP($A29,'Return Data'!$B$7:$R$2292,16,0)</f>
        <v>5.4660000000000002</v>
      </c>
      <c r="AA29" s="62">
        <f t="shared" si="11"/>
        <v>19</v>
      </c>
    </row>
    <row r="30" spans="1:27" x14ac:dyDescent="0.3">
      <c r="A30" s="58" t="s">
        <v>1447</v>
      </c>
      <c r="B30" s="59">
        <f>VLOOKUP($A30,'Return Data'!$B$7:$R$2292,3,0)</f>
        <v>44817</v>
      </c>
      <c r="C30" s="60">
        <f>VLOOKUP($A30,'Return Data'!$B$7:$R$2292,4,0)</f>
        <v>3716.4821999999999</v>
      </c>
      <c r="D30" s="60">
        <f>VLOOKUP($A30,'Return Data'!$B$7:$R$2292,5,0)</f>
        <v>3.6234000000000002</v>
      </c>
      <c r="E30" s="61">
        <f t="shared" si="0"/>
        <v>15</v>
      </c>
      <c r="F30" s="60">
        <f>VLOOKUP($A30,'Return Data'!$B$7:$R$2292,6,0)</f>
        <v>4.5170000000000003</v>
      </c>
      <c r="G30" s="61">
        <f t="shared" si="1"/>
        <v>16</v>
      </c>
      <c r="H30" s="60">
        <f>VLOOKUP($A30,'Return Data'!$B$7:$R$2292,7,0)</f>
        <v>4.7152000000000003</v>
      </c>
      <c r="I30" s="61">
        <f t="shared" si="2"/>
        <v>22</v>
      </c>
      <c r="J30" s="60">
        <f>VLOOKUP($A30,'Return Data'!$B$7:$R$2292,8,0)</f>
        <v>5.6196999999999999</v>
      </c>
      <c r="K30" s="61">
        <f t="shared" si="3"/>
        <v>15</v>
      </c>
      <c r="L30" s="60">
        <f>VLOOKUP($A30,'Return Data'!$B$7:$R$2292,9,0)</f>
        <v>5.6757999999999997</v>
      </c>
      <c r="M30" s="61">
        <f t="shared" si="4"/>
        <v>12</v>
      </c>
      <c r="N30" s="60">
        <f>VLOOKUP($A30,'Return Data'!$B$7:$R$2292,10,0)</f>
        <v>5.5274999999999999</v>
      </c>
      <c r="O30" s="61">
        <f t="shared" si="5"/>
        <v>11</v>
      </c>
      <c r="P30" s="60">
        <f>VLOOKUP($A30,'Return Data'!$B$7:$R$2292,11,0)</f>
        <v>4.4265999999999996</v>
      </c>
      <c r="Q30" s="61">
        <f t="shared" si="6"/>
        <v>13</v>
      </c>
      <c r="R30" s="60">
        <f>VLOOKUP($A30,'Return Data'!$B$7:$R$2292,12,0)</f>
        <v>4.2061000000000002</v>
      </c>
      <c r="S30" s="61">
        <f t="shared" si="7"/>
        <v>12</v>
      </c>
      <c r="T30" s="60">
        <f>VLOOKUP($A30,'Return Data'!$B$7:$R$2292,13,0)</f>
        <v>6.9222000000000001</v>
      </c>
      <c r="U30" s="61">
        <f t="shared" si="8"/>
        <v>1</v>
      </c>
      <c r="V30" s="60">
        <f>VLOOKUP($A30,'Return Data'!$B$7:$R$2292,17,0)</f>
        <v>5.6186999999999996</v>
      </c>
      <c r="W30" s="61">
        <f t="shared" si="9"/>
        <v>2</v>
      </c>
      <c r="X30" s="60">
        <f>VLOOKUP($A30,'Return Data'!$B$7:$R$2292,14,0)</f>
        <v>5.9733999999999998</v>
      </c>
      <c r="Y30" s="61">
        <f t="shared" si="10"/>
        <v>3</v>
      </c>
      <c r="Z30" s="60">
        <f>VLOOKUP($A30,'Return Data'!$B$7:$R$2292,16,0)</f>
        <v>7.4676</v>
      </c>
      <c r="AA30" s="62">
        <f t="shared" si="11"/>
        <v>4</v>
      </c>
    </row>
    <row r="31" spans="1:27" x14ac:dyDescent="0.3">
      <c r="A31" s="58" t="s">
        <v>1937</v>
      </c>
      <c r="B31" s="59">
        <f>VLOOKUP($A31,'Return Data'!$B$7:$R$2292,3,0)</f>
        <v>44817</v>
      </c>
      <c r="C31" s="60">
        <f>VLOOKUP($A31,'Return Data'!$B$7:$R$2292,4,0)</f>
        <v>1160.1418000000001</v>
      </c>
      <c r="D31" s="60">
        <f>VLOOKUP($A31,'Return Data'!$B$7:$R$2292,5,0)</f>
        <v>4.1440000000000001</v>
      </c>
      <c r="E31" s="61">
        <f t="shared" si="0"/>
        <v>8</v>
      </c>
      <c r="F31" s="60">
        <f>VLOOKUP($A31,'Return Data'!$B$7:$R$2292,6,0)</f>
        <v>4.9870000000000001</v>
      </c>
      <c r="G31" s="61">
        <f t="shared" si="1"/>
        <v>3</v>
      </c>
      <c r="H31" s="60">
        <f>VLOOKUP($A31,'Return Data'!$B$7:$R$2292,7,0)</f>
        <v>5.3112000000000004</v>
      </c>
      <c r="I31" s="61">
        <f t="shared" si="2"/>
        <v>4</v>
      </c>
      <c r="J31" s="60">
        <f>VLOOKUP($A31,'Return Data'!$B$7:$R$2292,8,0)</f>
        <v>5.4809000000000001</v>
      </c>
      <c r="K31" s="61">
        <f t="shared" si="3"/>
        <v>19</v>
      </c>
      <c r="L31" s="60">
        <f>VLOOKUP($A31,'Return Data'!$B$7:$R$2292,9,0)</f>
        <v>5.0750999999999999</v>
      </c>
      <c r="M31" s="61">
        <f t="shared" si="4"/>
        <v>22</v>
      </c>
      <c r="N31" s="60">
        <f>VLOOKUP($A31,'Return Data'!$B$7:$R$2292,10,0)</f>
        <v>4.9301000000000004</v>
      </c>
      <c r="O31" s="61">
        <f t="shared" si="5"/>
        <v>23</v>
      </c>
      <c r="P31" s="60">
        <f>VLOOKUP($A31,'Return Data'!$B$7:$R$2292,11,0)</f>
        <v>4.1711999999999998</v>
      </c>
      <c r="Q31" s="61">
        <f t="shared" si="6"/>
        <v>20</v>
      </c>
      <c r="R31" s="60">
        <f>VLOOKUP($A31,'Return Data'!$B$7:$R$2292,12,0)</f>
        <v>3.9377</v>
      </c>
      <c r="S31" s="61">
        <f t="shared" si="7"/>
        <v>21</v>
      </c>
      <c r="T31" s="60">
        <f>VLOOKUP($A31,'Return Data'!$B$7:$R$2292,13,0)</f>
        <v>4.4824000000000002</v>
      </c>
      <c r="U31" s="61">
        <f t="shared" si="8"/>
        <v>4</v>
      </c>
      <c r="V31" s="60">
        <f>VLOOKUP($A31,'Return Data'!$B$7:$R$2292,17,0)</f>
        <v>4.1307999999999998</v>
      </c>
      <c r="W31" s="61">
        <f t="shared" si="9"/>
        <v>10</v>
      </c>
      <c r="X31" s="60">
        <f>VLOOKUP($A31,'Return Data'!$B$7:$R$2292,14,0)</f>
        <v>4.367</v>
      </c>
      <c r="Y31" s="61">
        <f t="shared" si="10"/>
        <v>19</v>
      </c>
      <c r="Z31" s="60">
        <f>VLOOKUP($A31,'Return Data'!$B$7:$R$2292,16,0)</f>
        <v>4.6416000000000004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3.7657750000000001</v>
      </c>
      <c r="E33" s="69"/>
      <c r="F33" s="70">
        <f>AVERAGE(F8:F31)</f>
        <v>4.656016666666666</v>
      </c>
      <c r="G33" s="69"/>
      <c r="H33" s="70">
        <f>AVERAGE(H8:H31)</f>
        <v>5.0483541666666669</v>
      </c>
      <c r="I33" s="69"/>
      <c r="J33" s="70">
        <f>AVERAGE(J8:J31)</f>
        <v>5.6816583333333313</v>
      </c>
      <c r="K33" s="69"/>
      <c r="L33" s="70">
        <f>AVERAGE(L8:L31)</f>
        <v>5.6031291666666663</v>
      </c>
      <c r="M33" s="69"/>
      <c r="N33" s="70">
        <f>AVERAGE(N8:N31)</f>
        <v>5.4768041666666676</v>
      </c>
      <c r="O33" s="69"/>
      <c r="P33" s="70">
        <f>AVERAGE(P8:P31)</f>
        <v>4.4100624999999996</v>
      </c>
      <c r="Q33" s="69"/>
      <c r="R33" s="70">
        <f>AVERAGE(R8:R31)</f>
        <v>4.197166666666666</v>
      </c>
      <c r="S33" s="69"/>
      <c r="T33" s="70">
        <f>AVERAGE(T8:T31)</f>
        <v>4.1905708333333331</v>
      </c>
      <c r="U33" s="69"/>
      <c r="V33" s="70">
        <f>AVERAGE(V8:V31)</f>
        <v>4.2094541666666672</v>
      </c>
      <c r="W33" s="69"/>
      <c r="X33" s="70">
        <f>AVERAGE(X8:X31)</f>
        <v>5.5988571428571436</v>
      </c>
      <c r="Y33" s="69"/>
      <c r="Z33" s="70">
        <f>AVERAGE(Z8:Z31)</f>
        <v>6.4668333333333337</v>
      </c>
      <c r="AA33" s="71"/>
    </row>
    <row r="34" spans="1:27" x14ac:dyDescent="0.3">
      <c r="A34" s="68" t="s">
        <v>28</v>
      </c>
      <c r="B34" s="69"/>
      <c r="C34" s="69"/>
      <c r="D34" s="70">
        <f>MIN(D8:D31)</f>
        <v>2.2307000000000001</v>
      </c>
      <c r="E34" s="69"/>
      <c r="F34" s="70">
        <f>MIN(F8:F31)</f>
        <v>4.0568999999999997</v>
      </c>
      <c r="G34" s="69"/>
      <c r="H34" s="70">
        <f>MIN(H8:H31)</f>
        <v>4.4912000000000001</v>
      </c>
      <c r="I34" s="69"/>
      <c r="J34" s="70">
        <f>MIN(J8:J31)</f>
        <v>5.0214999999999996</v>
      </c>
      <c r="K34" s="69"/>
      <c r="L34" s="70">
        <f>MIN(L8:L31)</f>
        <v>4.7103999999999999</v>
      </c>
      <c r="M34" s="69"/>
      <c r="N34" s="70">
        <f>MIN(N8:N31)</f>
        <v>4.5869</v>
      </c>
      <c r="O34" s="69"/>
      <c r="P34" s="70">
        <f>MIN(P8:P31)</f>
        <v>3.7281</v>
      </c>
      <c r="Q34" s="69"/>
      <c r="R34" s="70">
        <f>MIN(R8:R31)</f>
        <v>3.4794</v>
      </c>
      <c r="S34" s="69"/>
      <c r="T34" s="70">
        <f>MIN(T8:T31)</f>
        <v>3.359</v>
      </c>
      <c r="U34" s="69"/>
      <c r="V34" s="70">
        <f>MIN(V8:V31)</f>
        <v>3.3475999999999999</v>
      </c>
      <c r="W34" s="69"/>
      <c r="X34" s="70">
        <f>MIN(X8:X31)</f>
        <v>3.8734999999999999</v>
      </c>
      <c r="Y34" s="69"/>
      <c r="Z34" s="70">
        <f>MIN(Z8:Z31)</f>
        <v>4.0166000000000004</v>
      </c>
      <c r="AA34" s="71"/>
    </row>
    <row r="35" spans="1:27" ht="15" thickBot="1" x14ac:dyDescent="0.35">
      <c r="A35" s="72" t="s">
        <v>29</v>
      </c>
      <c r="B35" s="73"/>
      <c r="C35" s="73"/>
      <c r="D35" s="74">
        <f>MAX(D8:D31)</f>
        <v>6.0856000000000003</v>
      </c>
      <c r="E35" s="73"/>
      <c r="F35" s="74">
        <f>MAX(F8:F31)</f>
        <v>5.9367999999999999</v>
      </c>
      <c r="G35" s="73"/>
      <c r="H35" s="74">
        <f>MAX(H8:H31)</f>
        <v>5.5082000000000004</v>
      </c>
      <c r="I35" s="73"/>
      <c r="J35" s="74">
        <f>MAX(J8:J31)</f>
        <v>6.4927999999999999</v>
      </c>
      <c r="K35" s="73"/>
      <c r="L35" s="74">
        <f>MAX(L8:L31)</f>
        <v>6.1235999999999997</v>
      </c>
      <c r="M35" s="73"/>
      <c r="N35" s="74">
        <f>MAX(N8:N31)</f>
        <v>6.1736000000000004</v>
      </c>
      <c r="O35" s="73"/>
      <c r="P35" s="74">
        <f>MAX(P8:P31)</f>
        <v>5.0782999999999996</v>
      </c>
      <c r="Q35" s="73"/>
      <c r="R35" s="74">
        <f>MAX(R8:R31)</f>
        <v>4.9619</v>
      </c>
      <c r="S35" s="73"/>
      <c r="T35" s="74">
        <f>MAX(T8:T31)</f>
        <v>6.9222000000000001</v>
      </c>
      <c r="U35" s="73"/>
      <c r="V35" s="74">
        <f>MAX(V8:V31)</f>
        <v>7.1909999999999998</v>
      </c>
      <c r="W35" s="73"/>
      <c r="X35" s="74">
        <f>MAX(X8:X31)</f>
        <v>18.623699999999999</v>
      </c>
      <c r="Y35" s="73"/>
      <c r="Z35" s="74">
        <f>MAX(Z8:Z31)</f>
        <v>8.1791</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44817</v>
      </c>
      <c r="C8" s="60">
        <f>VLOOKUP($A8,'Return Data'!$B$7:$R$2292,4,0)</f>
        <v>448.66930000000002</v>
      </c>
      <c r="D8" s="60">
        <f>VLOOKUP($A8,'Return Data'!$B$7:$R$2292,5,0)</f>
        <v>5.9151999999999996</v>
      </c>
      <c r="E8" s="61">
        <f t="shared" ref="E8:E31" si="0">RANK(D8,D$8:D$31,0)</f>
        <v>1</v>
      </c>
      <c r="F8" s="60">
        <f>VLOOKUP($A8,'Return Data'!$B$7:$R$2292,6,0)</f>
        <v>4.0815999999999999</v>
      </c>
      <c r="G8" s="61">
        <f t="shared" ref="G8:G31" si="1">RANK(F8,F$8:F$31,0)</f>
        <v>12</v>
      </c>
      <c r="H8" s="60">
        <f>VLOOKUP($A8,'Return Data'!$B$7:$R$2292,7,0)</f>
        <v>5.3316999999999997</v>
      </c>
      <c r="I8" s="61">
        <f t="shared" ref="I8:I31" si="2">RANK(H8,H$8:H$31,0)</f>
        <v>1</v>
      </c>
      <c r="J8" s="60">
        <f>VLOOKUP($A8,'Return Data'!$B$7:$R$2292,8,0)</f>
        <v>6.3170999999999999</v>
      </c>
      <c r="K8" s="61">
        <f t="shared" ref="K8:K31" si="3">RANK(J8,J$8:J$31,0)</f>
        <v>1</v>
      </c>
      <c r="L8" s="60">
        <f>VLOOKUP($A8,'Return Data'!$B$7:$R$2292,9,0)</f>
        <v>5.8436000000000003</v>
      </c>
      <c r="M8" s="61">
        <f t="shared" ref="M8:M31" si="4">RANK(L8,L$8:L$31,0)</f>
        <v>2</v>
      </c>
      <c r="N8" s="60">
        <f>VLOOKUP($A8,'Return Data'!$B$7:$R$2292,10,0)</f>
        <v>5.5765000000000002</v>
      </c>
      <c r="O8" s="61">
        <f t="shared" ref="O8:O31" si="5">RANK(N8,N$8:N$31,0)</f>
        <v>2</v>
      </c>
      <c r="P8" s="60">
        <f>VLOOKUP($A8,'Return Data'!$B$7:$R$2292,11,0)</f>
        <v>4.4146999999999998</v>
      </c>
      <c r="Q8" s="61">
        <f t="shared" ref="Q8:Q31" si="6">RANK(P8,P$8:P$31,0)</f>
        <v>2</v>
      </c>
      <c r="R8" s="60">
        <f>VLOOKUP($A8,'Return Data'!$B$7:$R$2292,12,0)</f>
        <v>4.2282000000000002</v>
      </c>
      <c r="S8" s="61">
        <f t="shared" ref="S8:S31" si="7">RANK(R8,R$8:R$31,0)</f>
        <v>2</v>
      </c>
      <c r="T8" s="60">
        <f>VLOOKUP($A8,'Return Data'!$B$7:$R$2292,13,0)</f>
        <v>4.0330000000000004</v>
      </c>
      <c r="U8" s="61">
        <f t="shared" ref="U8:U31" si="8">RANK(T8,T$8:T$31,0)</f>
        <v>4</v>
      </c>
      <c r="V8" s="60">
        <f>VLOOKUP($A8,'Return Data'!$B$7:$R$2292,17,0)</f>
        <v>4.2740999999999998</v>
      </c>
      <c r="W8" s="61">
        <f>RANK(V8,V$8:V$31,0)</f>
        <v>3</v>
      </c>
      <c r="X8" s="60">
        <f>VLOOKUP($A8,'Return Data'!$B$7:$R$2292,14,0)</f>
        <v>5.3254999999999999</v>
      </c>
      <c r="Y8" s="61">
        <f>RANK(X8,X$8:X$31,0)</f>
        <v>4</v>
      </c>
      <c r="Z8" s="60">
        <f>VLOOKUP($A8,'Return Data'!$B$7:$R$2292,16,0)</f>
        <v>7.4290000000000003</v>
      </c>
      <c r="AA8" s="62">
        <f>RANK(Z8,Z$8:Z$31,0)</f>
        <v>3</v>
      </c>
    </row>
    <row r="9" spans="1:27" x14ac:dyDescent="0.3">
      <c r="A9" s="58" t="s">
        <v>1402</v>
      </c>
      <c r="B9" s="59">
        <f>VLOOKUP($A9,'Return Data'!$B$7:$R$2292,3,0)</f>
        <v>44817</v>
      </c>
      <c r="C9" s="60">
        <f>VLOOKUP($A9,'Return Data'!$B$7:$R$2292,4,0)</f>
        <v>12.278600000000001</v>
      </c>
      <c r="D9" s="60">
        <f>VLOOKUP($A9,'Return Data'!$B$7:$R$2292,5,0)</f>
        <v>2.6756000000000002</v>
      </c>
      <c r="E9" s="61">
        <f t="shared" si="0"/>
        <v>18</v>
      </c>
      <c r="F9" s="60">
        <f>VLOOKUP($A9,'Return Data'!$B$7:$R$2292,6,0)</f>
        <v>3.7917000000000001</v>
      </c>
      <c r="G9" s="61">
        <f t="shared" si="1"/>
        <v>20</v>
      </c>
      <c r="H9" s="60">
        <f>VLOOKUP($A9,'Return Data'!$B$7:$R$2292,7,0)</f>
        <v>4.2500999999999998</v>
      </c>
      <c r="I9" s="61">
        <f t="shared" si="2"/>
        <v>19</v>
      </c>
      <c r="J9" s="60">
        <f>VLOOKUP($A9,'Return Data'!$B$7:$R$2292,8,0)</f>
        <v>4.9993999999999996</v>
      </c>
      <c r="K9" s="61">
        <f t="shared" si="3"/>
        <v>16</v>
      </c>
      <c r="L9" s="60">
        <f>VLOOKUP($A9,'Return Data'!$B$7:$R$2292,9,0)</f>
        <v>5.0479000000000003</v>
      </c>
      <c r="M9" s="61">
        <f t="shared" si="4"/>
        <v>15</v>
      </c>
      <c r="N9" s="60">
        <f>VLOOKUP($A9,'Return Data'!$B$7:$R$2292,10,0)</f>
        <v>4.8834999999999997</v>
      </c>
      <c r="O9" s="61">
        <f t="shared" si="5"/>
        <v>17</v>
      </c>
      <c r="P9" s="60">
        <f>VLOOKUP($A9,'Return Data'!$B$7:$R$2292,11,0)</f>
        <v>3.8075000000000001</v>
      </c>
      <c r="Q9" s="61">
        <f t="shared" si="6"/>
        <v>17</v>
      </c>
      <c r="R9" s="60">
        <f>VLOOKUP($A9,'Return Data'!$B$7:$R$2292,12,0)</f>
        <v>3.6023999999999998</v>
      </c>
      <c r="S9" s="61">
        <f t="shared" si="7"/>
        <v>17</v>
      </c>
      <c r="T9" s="60">
        <f>VLOOKUP($A9,'Return Data'!$B$7:$R$2292,13,0)</f>
        <v>3.3813</v>
      </c>
      <c r="U9" s="61">
        <f t="shared" si="8"/>
        <v>18</v>
      </c>
      <c r="V9" s="60">
        <f>VLOOKUP($A9,'Return Data'!$B$7:$R$2292,17,0)</f>
        <v>3.5114999999999998</v>
      </c>
      <c r="W9" s="61">
        <f t="shared" ref="W9:W31" si="9">RANK(V9,V$8:V$31,0)</f>
        <v>16</v>
      </c>
      <c r="X9" s="60">
        <f>VLOOKUP($A9,'Return Data'!$B$7:$R$2292,14,0)</f>
        <v>4.2995999999999999</v>
      </c>
      <c r="Y9" s="61">
        <f t="shared" ref="Y9:Y31" si="10">RANK(X9,X$8:X$31,0)</f>
        <v>13</v>
      </c>
      <c r="Z9" s="60">
        <f>VLOOKUP($A9,'Return Data'!$B$7:$R$2292,16,0)</f>
        <v>5.2510000000000003</v>
      </c>
      <c r="AA9" s="62">
        <f t="shared" ref="AA9:AA31" si="11">RANK(Z9,Z$8:Z$31,0)</f>
        <v>17</v>
      </c>
    </row>
    <row r="10" spans="1:27" x14ac:dyDescent="0.3">
      <c r="A10" s="58" t="s">
        <v>2007</v>
      </c>
      <c r="B10" s="59">
        <f>VLOOKUP($A10,'Return Data'!$B$7:$R$2292,3,0)</f>
        <v>44817</v>
      </c>
      <c r="C10" s="60">
        <f>VLOOKUP($A10,'Return Data'!$B$7:$R$2292,4,0)</f>
        <v>1266.1641</v>
      </c>
      <c r="D10" s="60">
        <f>VLOOKUP($A10,'Return Data'!$B$7:$R$2292,5,0)</f>
        <v>2.1103000000000001</v>
      </c>
      <c r="E10" s="61">
        <f t="shared" si="0"/>
        <v>23</v>
      </c>
      <c r="F10" s="60">
        <f>VLOOKUP($A10,'Return Data'!$B$7:$R$2292,6,0)</f>
        <v>4.3902999999999999</v>
      </c>
      <c r="G10" s="61">
        <f t="shared" si="1"/>
        <v>6</v>
      </c>
      <c r="H10" s="60">
        <f>VLOOKUP($A10,'Return Data'!$B$7:$R$2292,7,0)</f>
        <v>5.1862000000000004</v>
      </c>
      <c r="I10" s="61">
        <f t="shared" si="2"/>
        <v>2</v>
      </c>
      <c r="J10" s="60">
        <f>VLOOKUP($A10,'Return Data'!$B$7:$R$2292,8,0)</f>
        <v>6.093</v>
      </c>
      <c r="K10" s="61">
        <f t="shared" si="3"/>
        <v>2</v>
      </c>
      <c r="L10" s="60">
        <f>VLOOKUP($A10,'Return Data'!$B$7:$R$2292,9,0)</f>
        <v>5.9385000000000003</v>
      </c>
      <c r="M10" s="61">
        <f t="shared" si="4"/>
        <v>1</v>
      </c>
      <c r="N10" s="60">
        <f>VLOOKUP($A10,'Return Data'!$B$7:$R$2292,10,0)</f>
        <v>6.0542999999999996</v>
      </c>
      <c r="O10" s="61">
        <f t="shared" si="5"/>
        <v>1</v>
      </c>
      <c r="P10" s="60">
        <f>VLOOKUP($A10,'Return Data'!$B$7:$R$2292,11,0)</f>
        <v>4.4644000000000004</v>
      </c>
      <c r="Q10" s="61">
        <f t="shared" si="6"/>
        <v>1</v>
      </c>
      <c r="R10" s="60">
        <f>VLOOKUP($A10,'Return Data'!$B$7:$R$2292,12,0)</f>
        <v>4.2778</v>
      </c>
      <c r="S10" s="61">
        <f t="shared" si="7"/>
        <v>1</v>
      </c>
      <c r="T10" s="60">
        <f>VLOOKUP($A10,'Return Data'!$B$7:$R$2292,13,0)</f>
        <v>4.0951000000000004</v>
      </c>
      <c r="U10" s="61">
        <f t="shared" si="8"/>
        <v>3</v>
      </c>
      <c r="V10" s="60">
        <f>VLOOKUP($A10,'Return Data'!$B$7:$R$2292,17,0)</f>
        <v>3.9681999999999999</v>
      </c>
      <c r="W10" s="61">
        <f t="shared" si="9"/>
        <v>6</v>
      </c>
      <c r="X10" s="60">
        <f>VLOOKUP($A10,'Return Data'!$B$7:$R$2292,14,0)</f>
        <v>4.5567000000000002</v>
      </c>
      <c r="Y10" s="61">
        <f t="shared" si="10"/>
        <v>10</v>
      </c>
      <c r="Z10" s="60">
        <f>VLOOKUP($A10,'Return Data'!$B$7:$R$2292,16,0)</f>
        <v>5.6582999999999997</v>
      </c>
      <c r="AA10" s="62">
        <f t="shared" si="11"/>
        <v>15</v>
      </c>
    </row>
    <row r="11" spans="1:27" x14ac:dyDescent="0.3">
      <c r="A11" s="58" t="s">
        <v>2042</v>
      </c>
      <c r="B11" s="59">
        <f>VLOOKUP($A11,'Return Data'!$B$7:$R$2292,3,0)</f>
        <v>44817</v>
      </c>
      <c r="C11" s="60">
        <f>VLOOKUP($A11,'Return Data'!$B$7:$R$2292,4,0)</f>
        <v>2651.0592999999999</v>
      </c>
      <c r="D11" s="60">
        <f>VLOOKUP($A11,'Return Data'!$B$7:$R$2292,5,0)</f>
        <v>2.9232</v>
      </c>
      <c r="E11" s="61">
        <f t="shared" si="0"/>
        <v>14</v>
      </c>
      <c r="F11" s="60">
        <f>VLOOKUP($A11,'Return Data'!$B$7:$R$2292,6,0)</f>
        <v>4.0602999999999998</v>
      </c>
      <c r="G11" s="61">
        <f t="shared" si="1"/>
        <v>14</v>
      </c>
      <c r="H11" s="60">
        <f>VLOOKUP($A11,'Return Data'!$B$7:$R$2292,7,0)</f>
        <v>4.4269999999999996</v>
      </c>
      <c r="I11" s="61">
        <f t="shared" si="2"/>
        <v>14</v>
      </c>
      <c r="J11" s="60">
        <f>VLOOKUP($A11,'Return Data'!$B$7:$R$2292,8,0)</f>
        <v>5.0702999999999996</v>
      </c>
      <c r="K11" s="61">
        <f t="shared" si="3"/>
        <v>14</v>
      </c>
      <c r="L11" s="60">
        <f>VLOOKUP($A11,'Return Data'!$B$7:$R$2292,9,0)</f>
        <v>5.1848000000000001</v>
      </c>
      <c r="M11" s="61">
        <f t="shared" si="4"/>
        <v>13</v>
      </c>
      <c r="N11" s="60">
        <f>VLOOKUP($A11,'Return Data'!$B$7:$R$2292,10,0)</f>
        <v>5.0734000000000004</v>
      </c>
      <c r="O11" s="61">
        <f t="shared" si="5"/>
        <v>13</v>
      </c>
      <c r="P11" s="60">
        <f>VLOOKUP($A11,'Return Data'!$B$7:$R$2292,11,0)</f>
        <v>3.9666999999999999</v>
      </c>
      <c r="Q11" s="61">
        <f t="shared" si="6"/>
        <v>13</v>
      </c>
      <c r="R11" s="60">
        <f>VLOOKUP($A11,'Return Data'!$B$7:$R$2292,12,0)</f>
        <v>3.7959999999999998</v>
      </c>
      <c r="S11" s="61">
        <f t="shared" si="7"/>
        <v>12</v>
      </c>
      <c r="T11" s="60">
        <f>VLOOKUP($A11,'Return Data'!$B$7:$R$2292,13,0)</f>
        <v>3.5912000000000002</v>
      </c>
      <c r="U11" s="61">
        <f t="shared" si="8"/>
        <v>14</v>
      </c>
      <c r="V11" s="60">
        <f>VLOOKUP($A11,'Return Data'!$B$7:$R$2292,17,0)</f>
        <v>3.4619</v>
      </c>
      <c r="W11" s="61">
        <f t="shared" si="9"/>
        <v>17</v>
      </c>
      <c r="X11" s="60">
        <f>VLOOKUP($A11,'Return Data'!$B$7:$R$2292,14,0)</f>
        <v>4.2004999999999999</v>
      </c>
      <c r="Y11" s="61">
        <f t="shared" si="10"/>
        <v>14</v>
      </c>
      <c r="Z11" s="60">
        <f>VLOOKUP($A11,'Return Data'!$B$7:$R$2292,16,0)</f>
        <v>7.1227</v>
      </c>
      <c r="AA11" s="62">
        <f t="shared" si="11"/>
        <v>6</v>
      </c>
    </row>
    <row r="12" spans="1:27" x14ac:dyDescent="0.3">
      <c r="A12" s="58" t="s">
        <v>1404</v>
      </c>
      <c r="B12" s="59">
        <f>VLOOKUP($A12,'Return Data'!$B$7:$R$2292,3,0)</f>
        <v>44817</v>
      </c>
      <c r="C12" s="60">
        <f>VLOOKUP($A12,'Return Data'!$B$7:$R$2292,4,0)</f>
        <v>3180.3753000000002</v>
      </c>
      <c r="D12" s="60">
        <f>VLOOKUP($A12,'Return Data'!$B$7:$R$2292,5,0)</f>
        <v>1.9097999999999999</v>
      </c>
      <c r="E12" s="61">
        <f t="shared" si="0"/>
        <v>24</v>
      </c>
      <c r="F12" s="60">
        <f>VLOOKUP($A12,'Return Data'!$B$7:$R$2292,6,0)</f>
        <v>3.5177999999999998</v>
      </c>
      <c r="G12" s="61">
        <f t="shared" si="1"/>
        <v>24</v>
      </c>
      <c r="H12" s="60">
        <f>VLOOKUP($A12,'Return Data'!$B$7:$R$2292,7,0)</f>
        <v>3.9979</v>
      </c>
      <c r="I12" s="61">
        <f t="shared" si="2"/>
        <v>24</v>
      </c>
      <c r="J12" s="60">
        <f>VLOOKUP($A12,'Return Data'!$B$7:$R$2292,8,0)</f>
        <v>4.7461000000000002</v>
      </c>
      <c r="K12" s="61">
        <f t="shared" si="3"/>
        <v>22</v>
      </c>
      <c r="L12" s="60">
        <f>VLOOKUP($A12,'Return Data'!$B$7:$R$2292,9,0)</f>
        <v>4.7454999999999998</v>
      </c>
      <c r="M12" s="61">
        <f t="shared" si="4"/>
        <v>21</v>
      </c>
      <c r="N12" s="60">
        <f>VLOOKUP($A12,'Return Data'!$B$7:$R$2292,10,0)</f>
        <v>4.6148999999999996</v>
      </c>
      <c r="O12" s="61">
        <f t="shared" si="5"/>
        <v>21</v>
      </c>
      <c r="P12" s="60">
        <f>VLOOKUP($A12,'Return Data'!$B$7:$R$2292,11,0)</f>
        <v>3.5705</v>
      </c>
      <c r="Q12" s="61">
        <f t="shared" si="6"/>
        <v>21</v>
      </c>
      <c r="R12" s="60">
        <f>VLOOKUP($A12,'Return Data'!$B$7:$R$2292,12,0)</f>
        <v>3.3098000000000001</v>
      </c>
      <c r="S12" s="61">
        <f t="shared" si="7"/>
        <v>21</v>
      </c>
      <c r="T12" s="60">
        <f>VLOOKUP($A12,'Return Data'!$B$7:$R$2292,13,0)</f>
        <v>3.0821999999999998</v>
      </c>
      <c r="U12" s="61">
        <f t="shared" si="8"/>
        <v>22</v>
      </c>
      <c r="V12" s="60">
        <f>VLOOKUP($A12,'Return Data'!$B$7:$R$2292,17,0)</f>
        <v>2.9428999999999998</v>
      </c>
      <c r="W12" s="61">
        <f t="shared" si="9"/>
        <v>22</v>
      </c>
      <c r="X12" s="60">
        <f>VLOOKUP($A12,'Return Data'!$B$7:$R$2292,14,0)</f>
        <v>3.7166999999999999</v>
      </c>
      <c r="Y12" s="61">
        <f t="shared" si="10"/>
        <v>19</v>
      </c>
      <c r="Z12" s="60">
        <f>VLOOKUP($A12,'Return Data'!$B$7:$R$2292,16,0)</f>
        <v>6.8617999999999997</v>
      </c>
      <c r="AA12" s="62">
        <f t="shared" si="11"/>
        <v>9</v>
      </c>
    </row>
    <row r="13" spans="1:27" x14ac:dyDescent="0.3">
      <c r="A13" s="58" t="s">
        <v>1406</v>
      </c>
      <c r="B13" s="59">
        <f>VLOOKUP($A13,'Return Data'!$B$7:$R$2292,3,0)</f>
        <v>44817</v>
      </c>
      <c r="C13" s="60">
        <f>VLOOKUP($A13,'Return Data'!$B$7:$R$2292,4,0)</f>
        <v>2833.8015999999998</v>
      </c>
      <c r="D13" s="60">
        <f>VLOOKUP($A13,'Return Data'!$B$7:$R$2292,5,0)</f>
        <v>2.9845999999999999</v>
      </c>
      <c r="E13" s="61">
        <f t="shared" si="0"/>
        <v>13</v>
      </c>
      <c r="F13" s="60">
        <f>VLOOKUP($A13,'Return Data'!$B$7:$R$2292,6,0)</f>
        <v>4.0678000000000001</v>
      </c>
      <c r="G13" s="61">
        <f t="shared" si="1"/>
        <v>13</v>
      </c>
      <c r="H13" s="60">
        <f>VLOOKUP($A13,'Return Data'!$B$7:$R$2292,7,0)</f>
        <v>4.2008999999999999</v>
      </c>
      <c r="I13" s="61">
        <f t="shared" si="2"/>
        <v>20</v>
      </c>
      <c r="J13" s="60">
        <f>VLOOKUP($A13,'Return Data'!$B$7:$R$2292,8,0)</f>
        <v>4.9386000000000001</v>
      </c>
      <c r="K13" s="61">
        <f t="shared" si="3"/>
        <v>18</v>
      </c>
      <c r="L13" s="60">
        <f>VLOOKUP($A13,'Return Data'!$B$7:$R$2292,9,0)</f>
        <v>4.9019000000000004</v>
      </c>
      <c r="M13" s="61">
        <f t="shared" si="4"/>
        <v>18</v>
      </c>
      <c r="N13" s="60">
        <f>VLOOKUP($A13,'Return Data'!$B$7:$R$2292,10,0)</f>
        <v>4.7279999999999998</v>
      </c>
      <c r="O13" s="61">
        <f t="shared" si="5"/>
        <v>19</v>
      </c>
      <c r="P13" s="60">
        <f>VLOOKUP($A13,'Return Data'!$B$7:$R$2292,11,0)</f>
        <v>3.7159</v>
      </c>
      <c r="Q13" s="61">
        <f t="shared" si="6"/>
        <v>19</v>
      </c>
      <c r="R13" s="60">
        <f>VLOOKUP($A13,'Return Data'!$B$7:$R$2292,12,0)</f>
        <v>3.5295000000000001</v>
      </c>
      <c r="S13" s="61">
        <f t="shared" si="7"/>
        <v>20</v>
      </c>
      <c r="T13" s="60">
        <f>VLOOKUP($A13,'Return Data'!$B$7:$R$2292,13,0)</f>
        <v>3.2669000000000001</v>
      </c>
      <c r="U13" s="61">
        <f t="shared" si="8"/>
        <v>21</v>
      </c>
      <c r="V13" s="60">
        <f>VLOOKUP($A13,'Return Data'!$B$7:$R$2292,17,0)</f>
        <v>3.2065999999999999</v>
      </c>
      <c r="W13" s="61">
        <f t="shared" si="9"/>
        <v>21</v>
      </c>
      <c r="X13" s="60">
        <f>VLOOKUP($A13,'Return Data'!$B$7:$R$2292,14,0)</f>
        <v>3.9462000000000002</v>
      </c>
      <c r="Y13" s="61">
        <f t="shared" si="10"/>
        <v>17</v>
      </c>
      <c r="Z13" s="60">
        <f>VLOOKUP($A13,'Return Data'!$B$7:$R$2292,16,0)</f>
        <v>6.6700999999999997</v>
      </c>
      <c r="AA13" s="62">
        <f t="shared" si="11"/>
        <v>11</v>
      </c>
    </row>
    <row r="14" spans="1:27" x14ac:dyDescent="0.3">
      <c r="A14" s="58" t="s">
        <v>1412</v>
      </c>
      <c r="B14" s="59">
        <f>VLOOKUP($A14,'Return Data'!$B$7:$R$2292,3,0)</f>
        <v>44817</v>
      </c>
      <c r="C14" s="60">
        <f>VLOOKUP($A14,'Return Data'!$B$7:$R$2292,4,0)</f>
        <v>12.4978</v>
      </c>
      <c r="D14" s="60">
        <f>VLOOKUP($A14,'Return Data'!$B$7:$R$2292,5,0)</f>
        <v>3.2128000000000001</v>
      </c>
      <c r="E14" s="61">
        <f t="shared" si="0"/>
        <v>10</v>
      </c>
      <c r="F14" s="60">
        <f>VLOOKUP($A14,'Return Data'!$B$7:$R$2292,6,0)</f>
        <v>4.3098000000000001</v>
      </c>
      <c r="G14" s="61">
        <f t="shared" si="1"/>
        <v>9</v>
      </c>
      <c r="H14" s="60">
        <f>VLOOKUP($A14,'Return Data'!$B$7:$R$2292,7,0)</f>
        <v>4.7606000000000002</v>
      </c>
      <c r="I14" s="61">
        <f t="shared" si="2"/>
        <v>8</v>
      </c>
      <c r="J14" s="60">
        <f>VLOOKUP($A14,'Return Data'!$B$7:$R$2292,8,0)</f>
        <v>5.3723000000000001</v>
      </c>
      <c r="K14" s="61">
        <f t="shared" si="3"/>
        <v>9</v>
      </c>
      <c r="L14" s="60">
        <f>VLOOKUP($A14,'Return Data'!$B$7:$R$2292,9,0)</f>
        <v>5.3642000000000003</v>
      </c>
      <c r="M14" s="61">
        <f t="shared" si="4"/>
        <v>7</v>
      </c>
      <c r="N14" s="60">
        <f>VLOOKUP($A14,'Return Data'!$B$7:$R$2292,10,0)</f>
        <v>5.1677999999999997</v>
      </c>
      <c r="O14" s="61">
        <f t="shared" si="5"/>
        <v>8</v>
      </c>
      <c r="P14" s="60">
        <f>VLOOKUP($A14,'Return Data'!$B$7:$R$2292,11,0)</f>
        <v>4.1332000000000004</v>
      </c>
      <c r="Q14" s="61">
        <f t="shared" si="6"/>
        <v>7</v>
      </c>
      <c r="R14" s="60">
        <f>VLOOKUP($A14,'Return Data'!$B$7:$R$2292,12,0)</f>
        <v>3.8877000000000002</v>
      </c>
      <c r="S14" s="61">
        <f t="shared" si="7"/>
        <v>8</v>
      </c>
      <c r="T14" s="60">
        <f>VLOOKUP($A14,'Return Data'!$B$7:$R$2292,13,0)</f>
        <v>3.6842999999999999</v>
      </c>
      <c r="U14" s="61">
        <f t="shared" si="8"/>
        <v>12</v>
      </c>
      <c r="V14" s="60">
        <f>VLOOKUP($A14,'Return Data'!$B$7:$R$2292,17,0)</f>
        <v>3.8447</v>
      </c>
      <c r="W14" s="61">
        <f t="shared" si="9"/>
        <v>7</v>
      </c>
      <c r="X14" s="60">
        <f>VLOOKUP($A14,'Return Data'!$B$7:$R$2292,14,0)</f>
        <v>4.8372999999999999</v>
      </c>
      <c r="Y14" s="61">
        <f t="shared" si="10"/>
        <v>6</v>
      </c>
      <c r="Z14" s="60">
        <f>VLOOKUP($A14,'Return Data'!$B$7:$R$2292,16,0)</f>
        <v>5.7731000000000003</v>
      </c>
      <c r="AA14" s="62">
        <f t="shared" si="11"/>
        <v>13</v>
      </c>
    </row>
    <row r="15" spans="1:27" x14ac:dyDescent="0.3">
      <c r="A15" s="58" t="s">
        <v>1414</v>
      </c>
      <c r="B15" s="59">
        <f>VLOOKUP($A15,'Return Data'!$B$7:$R$2292,3,0)</f>
        <v>44817</v>
      </c>
      <c r="C15" s="60">
        <f>VLOOKUP($A15,'Return Data'!$B$7:$R$2292,4,0)</f>
        <v>1115.6448</v>
      </c>
      <c r="D15" s="60">
        <f>VLOOKUP($A15,'Return Data'!$B$7:$R$2292,5,0)</f>
        <v>2.5390000000000001</v>
      </c>
      <c r="E15" s="61">
        <f t="shared" si="0"/>
        <v>20</v>
      </c>
      <c r="F15" s="60">
        <f>VLOOKUP($A15,'Return Data'!$B$7:$R$2292,6,0)</f>
        <v>4.3730000000000002</v>
      </c>
      <c r="G15" s="61">
        <f t="shared" si="1"/>
        <v>7</v>
      </c>
      <c r="H15" s="60">
        <f>VLOOKUP($A15,'Return Data'!$B$7:$R$2292,7,0)</f>
        <v>4.6826999999999996</v>
      </c>
      <c r="I15" s="61">
        <f t="shared" si="2"/>
        <v>10</v>
      </c>
      <c r="J15" s="60">
        <f>VLOOKUP($A15,'Return Data'!$B$7:$R$2292,8,0)</f>
        <v>5.5731999999999999</v>
      </c>
      <c r="K15" s="61">
        <f t="shared" si="3"/>
        <v>5</v>
      </c>
      <c r="L15" s="60">
        <f>VLOOKUP($A15,'Return Data'!$B$7:$R$2292,9,0)</f>
        <v>5.4078999999999997</v>
      </c>
      <c r="M15" s="61">
        <f t="shared" si="4"/>
        <v>4</v>
      </c>
      <c r="N15" s="60">
        <f>VLOOKUP($A15,'Return Data'!$B$7:$R$2292,10,0)</f>
        <v>5.3459000000000003</v>
      </c>
      <c r="O15" s="61">
        <f t="shared" si="5"/>
        <v>4</v>
      </c>
      <c r="P15" s="60">
        <f>VLOOKUP($A15,'Return Data'!$B$7:$R$2292,11,0)</f>
        <v>4.1443000000000003</v>
      </c>
      <c r="Q15" s="61">
        <f t="shared" si="6"/>
        <v>6</v>
      </c>
      <c r="R15" s="60">
        <f>VLOOKUP($A15,'Return Data'!$B$7:$R$2292,12,0)</f>
        <v>3.8942999999999999</v>
      </c>
      <c r="S15" s="61">
        <f t="shared" si="7"/>
        <v>7</v>
      </c>
      <c r="T15" s="60">
        <f>VLOOKUP($A15,'Return Data'!$B$7:$R$2292,13,0)</f>
        <v>3.7239</v>
      </c>
      <c r="U15" s="61">
        <f t="shared" si="8"/>
        <v>9</v>
      </c>
      <c r="V15" s="60">
        <f>VLOOKUP($A15,'Return Data'!$B$7:$R$2292,17,0)</f>
        <v>3.7059000000000002</v>
      </c>
      <c r="W15" s="61">
        <f t="shared" si="9"/>
        <v>8</v>
      </c>
      <c r="X15" s="60"/>
      <c r="Y15" s="61"/>
      <c r="Z15" s="60">
        <f>VLOOKUP($A15,'Return Data'!$B$7:$R$2292,16,0)</f>
        <v>4.2575000000000003</v>
      </c>
      <c r="AA15" s="62">
        <f t="shared" si="11"/>
        <v>20</v>
      </c>
    </row>
    <row r="16" spans="1:27" x14ac:dyDescent="0.3">
      <c r="A16" s="58" t="s">
        <v>1415</v>
      </c>
      <c r="B16" s="59">
        <f>VLOOKUP($A16,'Return Data'!$B$7:$R$2292,3,0)</f>
        <v>44817</v>
      </c>
      <c r="C16" s="60">
        <f>VLOOKUP($A16,'Return Data'!$B$7:$R$2292,4,0)</f>
        <v>22.836600000000001</v>
      </c>
      <c r="D16" s="60">
        <f>VLOOKUP($A16,'Return Data'!$B$7:$R$2292,5,0)</f>
        <v>2.8772000000000002</v>
      </c>
      <c r="E16" s="61">
        <f t="shared" si="0"/>
        <v>16</v>
      </c>
      <c r="F16" s="60">
        <f>VLOOKUP($A16,'Return Data'!$B$7:$R$2292,6,0)</f>
        <v>3.9575</v>
      </c>
      <c r="G16" s="61">
        <f t="shared" si="1"/>
        <v>16</v>
      </c>
      <c r="H16" s="60">
        <f>VLOOKUP($A16,'Return Data'!$B$7:$R$2292,7,0)</f>
        <v>4.6620999999999997</v>
      </c>
      <c r="I16" s="61">
        <f t="shared" si="2"/>
        <v>11</v>
      </c>
      <c r="J16" s="60">
        <f>VLOOKUP($A16,'Return Data'!$B$7:$R$2292,8,0)</f>
        <v>5.3883000000000001</v>
      </c>
      <c r="K16" s="61">
        <f t="shared" si="3"/>
        <v>8</v>
      </c>
      <c r="L16" s="60">
        <f>VLOOKUP($A16,'Return Data'!$B$7:$R$2292,9,0)</f>
        <v>5.2686999999999999</v>
      </c>
      <c r="M16" s="61">
        <f t="shared" si="4"/>
        <v>10</v>
      </c>
      <c r="N16" s="60">
        <f>VLOOKUP($A16,'Return Data'!$B$7:$R$2292,10,0)</f>
        <v>5.2134999999999998</v>
      </c>
      <c r="O16" s="61">
        <f t="shared" si="5"/>
        <v>7</v>
      </c>
      <c r="P16" s="60">
        <f>VLOOKUP($A16,'Return Data'!$B$7:$R$2292,11,0)</f>
        <v>4.1702000000000004</v>
      </c>
      <c r="Q16" s="61">
        <f t="shared" si="6"/>
        <v>5</v>
      </c>
      <c r="R16" s="60">
        <f>VLOOKUP($A16,'Return Data'!$B$7:$R$2292,12,0)</f>
        <v>4.0115999999999996</v>
      </c>
      <c r="S16" s="61">
        <f t="shared" si="7"/>
        <v>4</v>
      </c>
      <c r="T16" s="60">
        <f>VLOOKUP($A16,'Return Data'!$B$7:$R$2292,13,0)</f>
        <v>3.8641000000000001</v>
      </c>
      <c r="U16" s="61">
        <f t="shared" si="8"/>
        <v>6</v>
      </c>
      <c r="V16" s="60">
        <f>VLOOKUP($A16,'Return Data'!$B$7:$R$2292,17,0)</f>
        <v>4.2027000000000001</v>
      </c>
      <c r="W16" s="61">
        <f t="shared" si="9"/>
        <v>4</v>
      </c>
      <c r="X16" s="60">
        <f>VLOOKUP($A16,'Return Data'!$B$7:$R$2292,14,0)</f>
        <v>5.2347000000000001</v>
      </c>
      <c r="Y16" s="61">
        <f t="shared" si="10"/>
        <v>5</v>
      </c>
      <c r="Z16" s="60">
        <f>VLOOKUP($A16,'Return Data'!$B$7:$R$2292,16,0)</f>
        <v>7.5312000000000001</v>
      </c>
      <c r="AA16" s="62">
        <f t="shared" si="11"/>
        <v>2</v>
      </c>
    </row>
    <row r="17" spans="1:27" x14ac:dyDescent="0.3">
      <c r="A17" s="58" t="s">
        <v>1417</v>
      </c>
      <c r="B17" s="59">
        <f>VLOOKUP($A17,'Return Data'!$B$7:$R$2292,3,0)</f>
        <v>44817</v>
      </c>
      <c r="C17" s="60">
        <f>VLOOKUP($A17,'Return Data'!$B$7:$R$2292,4,0)</f>
        <v>2295.0228000000002</v>
      </c>
      <c r="D17" s="60">
        <f>VLOOKUP($A17,'Return Data'!$B$7:$R$2292,5,0)</f>
        <v>4.3517999999999999</v>
      </c>
      <c r="E17" s="61">
        <f t="shared" si="0"/>
        <v>4</v>
      </c>
      <c r="F17" s="60">
        <f>VLOOKUP($A17,'Return Data'!$B$7:$R$2292,6,0)</f>
        <v>4.5885999999999996</v>
      </c>
      <c r="G17" s="61">
        <f t="shared" si="1"/>
        <v>3</v>
      </c>
      <c r="H17" s="60">
        <f>VLOOKUP($A17,'Return Data'!$B$7:$R$2292,7,0)</f>
        <v>4.6859000000000002</v>
      </c>
      <c r="I17" s="61">
        <f t="shared" si="2"/>
        <v>9</v>
      </c>
      <c r="J17" s="60">
        <f>VLOOKUP($A17,'Return Data'!$B$7:$R$2292,8,0)</f>
        <v>5.2733999999999996</v>
      </c>
      <c r="K17" s="61">
        <f t="shared" si="3"/>
        <v>10</v>
      </c>
      <c r="L17" s="60">
        <f>VLOOKUP($A17,'Return Data'!$B$7:$R$2292,9,0)</f>
        <v>5.3981000000000003</v>
      </c>
      <c r="M17" s="61">
        <f t="shared" si="4"/>
        <v>6</v>
      </c>
      <c r="N17" s="60">
        <f>VLOOKUP($A17,'Return Data'!$B$7:$R$2292,10,0)</f>
        <v>5.1505999999999998</v>
      </c>
      <c r="O17" s="61">
        <f t="shared" si="5"/>
        <v>9</v>
      </c>
      <c r="P17" s="60">
        <f>VLOOKUP($A17,'Return Data'!$B$7:$R$2292,11,0)</f>
        <v>4.0655000000000001</v>
      </c>
      <c r="Q17" s="61">
        <f t="shared" si="6"/>
        <v>9</v>
      </c>
      <c r="R17" s="60">
        <f>VLOOKUP($A17,'Return Data'!$B$7:$R$2292,12,0)</f>
        <v>3.8151000000000002</v>
      </c>
      <c r="S17" s="61">
        <f t="shared" si="7"/>
        <v>11</v>
      </c>
      <c r="T17" s="60">
        <f>VLOOKUP($A17,'Return Data'!$B$7:$R$2292,13,0)</f>
        <v>4.2789000000000001</v>
      </c>
      <c r="U17" s="61">
        <f t="shared" si="8"/>
        <v>2</v>
      </c>
      <c r="V17" s="60">
        <f>VLOOKUP($A17,'Return Data'!$B$7:$R$2292,17,0)</f>
        <v>4.0667999999999997</v>
      </c>
      <c r="W17" s="61">
        <f t="shared" si="9"/>
        <v>5</v>
      </c>
      <c r="X17" s="60">
        <f>VLOOKUP($A17,'Return Data'!$B$7:$R$2292,14,0)</f>
        <v>4.6055999999999999</v>
      </c>
      <c r="Y17" s="61">
        <f t="shared" si="10"/>
        <v>8</v>
      </c>
      <c r="Z17" s="60">
        <f>VLOOKUP($A17,'Return Data'!$B$7:$R$2292,16,0)</f>
        <v>7.1462000000000003</v>
      </c>
      <c r="AA17" s="62">
        <f t="shared" si="11"/>
        <v>5</v>
      </c>
    </row>
    <row r="18" spans="1:27" x14ac:dyDescent="0.3">
      <c r="A18" s="58" t="s">
        <v>1420</v>
      </c>
      <c r="B18" s="59">
        <f>VLOOKUP($A18,'Return Data'!$B$7:$R$2292,3,0)</f>
        <v>44817</v>
      </c>
      <c r="C18" s="60">
        <f>VLOOKUP($A18,'Return Data'!$B$7:$R$2292,4,0)</f>
        <v>12.550800000000001</v>
      </c>
      <c r="D18" s="60">
        <f>VLOOKUP($A18,'Return Data'!$B$7:$R$2292,5,0)</f>
        <v>4.6536999999999997</v>
      </c>
      <c r="E18" s="61">
        <f t="shared" si="0"/>
        <v>3</v>
      </c>
      <c r="F18" s="60">
        <f>VLOOKUP($A18,'Return Data'!$B$7:$R$2292,6,0)</f>
        <v>4.6555</v>
      </c>
      <c r="G18" s="61">
        <f t="shared" si="1"/>
        <v>2</v>
      </c>
      <c r="H18" s="60">
        <f>VLOOKUP($A18,'Return Data'!$B$7:$R$2292,7,0)</f>
        <v>4.7820999999999998</v>
      </c>
      <c r="I18" s="61">
        <f t="shared" si="2"/>
        <v>6</v>
      </c>
      <c r="J18" s="60">
        <f>VLOOKUP($A18,'Return Data'!$B$7:$R$2292,8,0)</f>
        <v>5.4120999999999997</v>
      </c>
      <c r="K18" s="61">
        <f t="shared" si="3"/>
        <v>7</v>
      </c>
      <c r="L18" s="60">
        <f>VLOOKUP($A18,'Return Data'!$B$7:$R$2292,9,0)</f>
        <v>5.4055999999999997</v>
      </c>
      <c r="M18" s="61">
        <f t="shared" si="4"/>
        <v>5</v>
      </c>
      <c r="N18" s="60">
        <f>VLOOKUP($A18,'Return Data'!$B$7:$R$2292,10,0)</f>
        <v>5.2851999999999997</v>
      </c>
      <c r="O18" s="61">
        <f t="shared" si="5"/>
        <v>5</v>
      </c>
      <c r="P18" s="60">
        <f>VLOOKUP($A18,'Return Data'!$B$7:$R$2292,11,0)</f>
        <v>4.0567000000000002</v>
      </c>
      <c r="Q18" s="61">
        <f t="shared" si="6"/>
        <v>10</v>
      </c>
      <c r="R18" s="60">
        <f>VLOOKUP($A18,'Return Data'!$B$7:$R$2292,12,0)</f>
        <v>3.8416000000000001</v>
      </c>
      <c r="S18" s="61">
        <f t="shared" si="7"/>
        <v>10</v>
      </c>
      <c r="T18" s="60">
        <f>VLOOKUP($A18,'Return Data'!$B$7:$R$2292,13,0)</f>
        <v>3.6494</v>
      </c>
      <c r="U18" s="61">
        <f t="shared" si="8"/>
        <v>13</v>
      </c>
      <c r="V18" s="60">
        <f>VLOOKUP($A18,'Return Data'!$B$7:$R$2292,17,0)</f>
        <v>3.5731999999999999</v>
      </c>
      <c r="W18" s="61">
        <f t="shared" si="9"/>
        <v>13</v>
      </c>
      <c r="X18" s="60">
        <f>VLOOKUP($A18,'Return Data'!$B$7:$R$2292,14,0)</f>
        <v>4.5263</v>
      </c>
      <c r="Y18" s="61">
        <f t="shared" si="10"/>
        <v>11</v>
      </c>
      <c r="Z18" s="60">
        <f>VLOOKUP($A18,'Return Data'!$B$7:$R$2292,16,0)</f>
        <v>5.6148999999999996</v>
      </c>
      <c r="AA18" s="62">
        <f t="shared" si="11"/>
        <v>16</v>
      </c>
    </row>
    <row r="19" spans="1:27" x14ac:dyDescent="0.3">
      <c r="A19" s="58" t="s">
        <v>1423</v>
      </c>
      <c r="B19" s="59">
        <f>VLOOKUP($A19,'Return Data'!$B$7:$R$2292,3,0)</f>
        <v>44817</v>
      </c>
      <c r="C19" s="60">
        <f>VLOOKUP($A19,'Return Data'!$B$7:$R$2292,4,0)</f>
        <v>2233.913</v>
      </c>
      <c r="D19" s="60">
        <f>VLOOKUP($A19,'Return Data'!$B$7:$R$2292,5,0)</f>
        <v>2.6617999999999999</v>
      </c>
      <c r="E19" s="61">
        <f t="shared" si="0"/>
        <v>19</v>
      </c>
      <c r="F19" s="60">
        <f>VLOOKUP($A19,'Return Data'!$B$7:$R$2292,6,0)</f>
        <v>3.9565999999999999</v>
      </c>
      <c r="G19" s="61">
        <f t="shared" si="1"/>
        <v>17</v>
      </c>
      <c r="H19" s="60">
        <f>VLOOKUP($A19,'Return Data'!$B$7:$R$2292,7,0)</f>
        <v>4.4214000000000002</v>
      </c>
      <c r="I19" s="61">
        <f t="shared" si="2"/>
        <v>15</v>
      </c>
      <c r="J19" s="60">
        <f>VLOOKUP($A19,'Return Data'!$B$7:$R$2292,8,0)</f>
        <v>4.9972000000000003</v>
      </c>
      <c r="K19" s="61">
        <f t="shared" si="3"/>
        <v>17</v>
      </c>
      <c r="L19" s="60">
        <f>VLOOKUP($A19,'Return Data'!$B$7:$R$2292,9,0)</f>
        <v>5.0453000000000001</v>
      </c>
      <c r="M19" s="61">
        <f t="shared" si="4"/>
        <v>16</v>
      </c>
      <c r="N19" s="60">
        <f>VLOOKUP($A19,'Return Data'!$B$7:$R$2292,10,0)</f>
        <v>4.9682000000000004</v>
      </c>
      <c r="O19" s="61">
        <f t="shared" si="5"/>
        <v>15</v>
      </c>
      <c r="P19" s="60">
        <f>VLOOKUP($A19,'Return Data'!$B$7:$R$2292,11,0)</f>
        <v>3.7637</v>
      </c>
      <c r="Q19" s="61">
        <f t="shared" si="6"/>
        <v>18</v>
      </c>
      <c r="R19" s="60">
        <f>VLOOKUP($A19,'Return Data'!$B$7:$R$2292,12,0)</f>
        <v>3.5590999999999999</v>
      </c>
      <c r="S19" s="61">
        <f t="shared" si="7"/>
        <v>18</v>
      </c>
      <c r="T19" s="60">
        <f>VLOOKUP($A19,'Return Data'!$B$7:$R$2292,13,0)</f>
        <v>3.3340999999999998</v>
      </c>
      <c r="U19" s="61">
        <f t="shared" si="8"/>
        <v>20</v>
      </c>
      <c r="V19" s="60">
        <f>VLOOKUP($A19,'Return Data'!$B$7:$R$2292,17,0)</f>
        <v>3.3105000000000002</v>
      </c>
      <c r="W19" s="61">
        <f t="shared" si="9"/>
        <v>20</v>
      </c>
      <c r="X19" s="60">
        <f>VLOOKUP($A19,'Return Data'!$B$7:$R$2292,14,0)</f>
        <v>4.1421999999999999</v>
      </c>
      <c r="Y19" s="61">
        <f t="shared" si="10"/>
        <v>15</v>
      </c>
      <c r="Z19" s="60">
        <f>VLOOKUP($A19,'Return Data'!$B$7:$R$2292,16,0)</f>
        <v>7.1033999999999997</v>
      </c>
      <c r="AA19" s="62">
        <f t="shared" si="11"/>
        <v>7</v>
      </c>
    </row>
    <row r="20" spans="1:27" x14ac:dyDescent="0.3">
      <c r="A20" s="58" t="s">
        <v>1427</v>
      </c>
      <c r="B20" s="59">
        <f>VLOOKUP($A20,'Return Data'!$B$7:$R$2292,3,0)</f>
        <v>44817</v>
      </c>
      <c r="C20" s="60">
        <f>VLOOKUP($A20,'Return Data'!$B$7:$R$2292,4,0)</f>
        <v>35.520099999999999</v>
      </c>
      <c r="D20" s="60">
        <f>VLOOKUP($A20,'Return Data'!$B$7:$R$2292,5,0)</f>
        <v>3.4941</v>
      </c>
      <c r="E20" s="61">
        <f t="shared" si="0"/>
        <v>7</v>
      </c>
      <c r="F20" s="60">
        <f>VLOOKUP($A20,'Return Data'!$B$7:$R$2292,6,0)</f>
        <v>3.7008000000000001</v>
      </c>
      <c r="G20" s="61">
        <f t="shared" si="1"/>
        <v>22</v>
      </c>
      <c r="H20" s="60">
        <f>VLOOKUP($A20,'Return Data'!$B$7:$R$2292,7,0)</f>
        <v>4.7752999999999997</v>
      </c>
      <c r="I20" s="61">
        <f t="shared" si="2"/>
        <v>7</v>
      </c>
      <c r="J20" s="60">
        <f>VLOOKUP($A20,'Return Data'!$B$7:$R$2292,8,0)</f>
        <v>5.5829000000000004</v>
      </c>
      <c r="K20" s="61">
        <f t="shared" si="3"/>
        <v>4</v>
      </c>
      <c r="L20" s="60">
        <f>VLOOKUP($A20,'Return Data'!$B$7:$R$2292,9,0)</f>
        <v>5.3491999999999997</v>
      </c>
      <c r="M20" s="61">
        <f t="shared" si="4"/>
        <v>8</v>
      </c>
      <c r="N20" s="60">
        <f>VLOOKUP($A20,'Return Data'!$B$7:$R$2292,10,0)</f>
        <v>5.1296999999999997</v>
      </c>
      <c r="O20" s="61">
        <f t="shared" si="5"/>
        <v>12</v>
      </c>
      <c r="P20" s="60">
        <f>VLOOKUP($A20,'Return Data'!$B$7:$R$2292,11,0)</f>
        <v>4.2138</v>
      </c>
      <c r="Q20" s="61">
        <f t="shared" si="6"/>
        <v>4</v>
      </c>
      <c r="R20" s="60">
        <f>VLOOKUP($A20,'Return Data'!$B$7:$R$2292,12,0)</f>
        <v>3.9192999999999998</v>
      </c>
      <c r="S20" s="61">
        <f t="shared" si="7"/>
        <v>6</v>
      </c>
      <c r="T20" s="60">
        <f>VLOOKUP($A20,'Return Data'!$B$7:$R$2292,13,0)</f>
        <v>3.6907999999999999</v>
      </c>
      <c r="U20" s="61">
        <f t="shared" si="8"/>
        <v>11</v>
      </c>
      <c r="V20" s="60">
        <f>VLOOKUP($A20,'Return Data'!$B$7:$R$2292,17,0)</f>
        <v>3.6339000000000001</v>
      </c>
      <c r="W20" s="61">
        <f t="shared" si="9"/>
        <v>10</v>
      </c>
      <c r="X20" s="60">
        <f>VLOOKUP($A20,'Return Data'!$B$7:$R$2292,14,0)</f>
        <v>4.5808</v>
      </c>
      <c r="Y20" s="61">
        <f t="shared" si="10"/>
        <v>9</v>
      </c>
      <c r="Z20" s="60">
        <f>VLOOKUP($A20,'Return Data'!$B$7:$R$2292,16,0)</f>
        <v>7.2556000000000003</v>
      </c>
      <c r="AA20" s="62">
        <f t="shared" si="11"/>
        <v>4</v>
      </c>
    </row>
    <row r="21" spans="1:27" x14ac:dyDescent="0.3">
      <c r="A21" s="58" t="s">
        <v>1429</v>
      </c>
      <c r="B21" s="59">
        <f>VLOOKUP($A21,'Return Data'!$B$7:$R$2292,3,0)</f>
        <v>44817</v>
      </c>
      <c r="C21" s="60">
        <f>VLOOKUP($A21,'Return Data'!$B$7:$R$2292,4,0)</f>
        <v>36.071100000000001</v>
      </c>
      <c r="D21" s="60">
        <f>VLOOKUP($A21,'Return Data'!$B$7:$R$2292,5,0)</f>
        <v>2.7323</v>
      </c>
      <c r="E21" s="61">
        <f t="shared" si="0"/>
        <v>17</v>
      </c>
      <c r="F21" s="60">
        <f>VLOOKUP($A21,'Return Data'!$B$7:$R$2292,6,0)</f>
        <v>4.3278999999999996</v>
      </c>
      <c r="G21" s="61">
        <f t="shared" si="1"/>
        <v>8</v>
      </c>
      <c r="H21" s="60">
        <f>VLOOKUP($A21,'Return Data'!$B$7:$R$2292,7,0)</f>
        <v>4.3403</v>
      </c>
      <c r="I21" s="61">
        <f t="shared" si="2"/>
        <v>16</v>
      </c>
      <c r="J21" s="60">
        <f>VLOOKUP($A21,'Return Data'!$B$7:$R$2292,8,0)</f>
        <v>5.4466999999999999</v>
      </c>
      <c r="K21" s="61">
        <f t="shared" si="3"/>
        <v>6</v>
      </c>
      <c r="L21" s="60">
        <f>VLOOKUP($A21,'Return Data'!$B$7:$R$2292,9,0)</f>
        <v>5.2256</v>
      </c>
      <c r="M21" s="61">
        <f t="shared" si="4"/>
        <v>12</v>
      </c>
      <c r="N21" s="60">
        <f>VLOOKUP($A21,'Return Data'!$B$7:$R$2292,10,0)</f>
        <v>5.1462000000000003</v>
      </c>
      <c r="O21" s="61">
        <f t="shared" si="5"/>
        <v>11</v>
      </c>
      <c r="P21" s="60">
        <f>VLOOKUP($A21,'Return Data'!$B$7:$R$2292,11,0)</f>
        <v>4.1288</v>
      </c>
      <c r="Q21" s="61">
        <f t="shared" si="6"/>
        <v>8</v>
      </c>
      <c r="R21" s="60">
        <f>VLOOKUP($A21,'Return Data'!$B$7:$R$2292,12,0)</f>
        <v>3.9312999999999998</v>
      </c>
      <c r="S21" s="61">
        <f t="shared" si="7"/>
        <v>5</v>
      </c>
      <c r="T21" s="60">
        <f>VLOOKUP($A21,'Return Data'!$B$7:$R$2292,13,0)</f>
        <v>3.7431999999999999</v>
      </c>
      <c r="U21" s="61">
        <f t="shared" si="8"/>
        <v>8</v>
      </c>
      <c r="V21" s="60">
        <f>VLOOKUP($A21,'Return Data'!$B$7:$R$2292,17,0)</f>
        <v>3.6202999999999999</v>
      </c>
      <c r="W21" s="61">
        <f t="shared" si="9"/>
        <v>11</v>
      </c>
      <c r="X21" s="60">
        <f>VLOOKUP($A21,'Return Data'!$B$7:$R$2292,14,0)</f>
        <v>4.4813999999999998</v>
      </c>
      <c r="Y21" s="61">
        <f t="shared" si="10"/>
        <v>12</v>
      </c>
      <c r="Z21" s="60">
        <f>VLOOKUP($A21,'Return Data'!$B$7:$R$2292,16,0)</f>
        <v>3.8328000000000002</v>
      </c>
      <c r="AA21" s="62">
        <f t="shared" si="11"/>
        <v>23</v>
      </c>
    </row>
    <row r="22" spans="1:27" x14ac:dyDescent="0.3">
      <c r="A22" s="58" t="s">
        <v>1432</v>
      </c>
      <c r="B22" s="59">
        <f>VLOOKUP($A22,'Return Data'!$B$7:$R$2292,3,0)</f>
        <v>44817</v>
      </c>
      <c r="C22" s="60">
        <f>VLOOKUP($A22,'Return Data'!$B$7:$R$2292,4,0)</f>
        <v>1109.5836999999999</v>
      </c>
      <c r="D22" s="60">
        <f>VLOOKUP($A22,'Return Data'!$B$7:$R$2292,5,0)</f>
        <v>4.3394000000000004</v>
      </c>
      <c r="E22" s="61">
        <f t="shared" si="0"/>
        <v>5</v>
      </c>
      <c r="F22" s="60">
        <f>VLOOKUP($A22,'Return Data'!$B$7:$R$2292,6,0)</f>
        <v>5.7389000000000001</v>
      </c>
      <c r="G22" s="61">
        <f t="shared" si="1"/>
        <v>1</v>
      </c>
      <c r="H22" s="60">
        <f>VLOOKUP($A22,'Return Data'!$B$7:$R$2292,7,0)</f>
        <v>5.1154999999999999</v>
      </c>
      <c r="I22" s="61">
        <f t="shared" si="2"/>
        <v>3</v>
      </c>
      <c r="J22" s="60">
        <f>VLOOKUP($A22,'Return Data'!$B$7:$R$2292,8,0)</f>
        <v>4.8224</v>
      </c>
      <c r="K22" s="61">
        <f t="shared" si="3"/>
        <v>19</v>
      </c>
      <c r="L22" s="60">
        <f>VLOOKUP($A22,'Return Data'!$B$7:$R$2292,9,0)</f>
        <v>4.8110999999999997</v>
      </c>
      <c r="M22" s="61">
        <f t="shared" si="4"/>
        <v>20</v>
      </c>
      <c r="N22" s="60">
        <f>VLOOKUP($A22,'Return Data'!$B$7:$R$2292,10,0)</f>
        <v>4.9448999999999996</v>
      </c>
      <c r="O22" s="61">
        <f t="shared" si="5"/>
        <v>16</v>
      </c>
      <c r="P22" s="60">
        <f>VLOOKUP($A22,'Return Data'!$B$7:$R$2292,11,0)</f>
        <v>3.9496000000000002</v>
      </c>
      <c r="Q22" s="61">
        <f t="shared" si="6"/>
        <v>15</v>
      </c>
      <c r="R22" s="60">
        <f>VLOOKUP($A22,'Return Data'!$B$7:$R$2292,12,0)</f>
        <v>3.6257999999999999</v>
      </c>
      <c r="S22" s="61">
        <f t="shared" si="7"/>
        <v>16</v>
      </c>
      <c r="T22" s="60">
        <f>VLOOKUP($A22,'Return Data'!$B$7:$R$2292,13,0)</f>
        <v>3.5055000000000001</v>
      </c>
      <c r="U22" s="61">
        <f t="shared" si="8"/>
        <v>17</v>
      </c>
      <c r="V22" s="60">
        <f>VLOOKUP($A22,'Return Data'!$B$7:$R$2292,17,0)</f>
        <v>3.4354</v>
      </c>
      <c r="W22" s="61">
        <f t="shared" si="9"/>
        <v>18</v>
      </c>
      <c r="X22" s="60"/>
      <c r="Y22" s="61"/>
      <c r="Z22" s="60">
        <f>VLOOKUP($A22,'Return Data'!$B$7:$R$2292,16,0)</f>
        <v>3.7873000000000001</v>
      </c>
      <c r="AA22" s="62">
        <f t="shared" si="11"/>
        <v>24</v>
      </c>
    </row>
    <row r="23" spans="1:27" x14ac:dyDescent="0.3">
      <c r="A23" s="58" t="s">
        <v>1434</v>
      </c>
      <c r="B23" s="59">
        <f>VLOOKUP($A23,'Return Data'!$B$7:$R$2292,3,0)</f>
        <v>44817</v>
      </c>
      <c r="C23" s="60">
        <f>VLOOKUP($A23,'Return Data'!$B$7:$R$2292,4,0)</f>
        <v>1137.4966999999999</v>
      </c>
      <c r="D23" s="60">
        <f>VLOOKUP($A23,'Return Data'!$B$7:$R$2292,5,0)</f>
        <v>3.2572000000000001</v>
      </c>
      <c r="E23" s="61">
        <f t="shared" si="0"/>
        <v>9</v>
      </c>
      <c r="F23" s="60">
        <f>VLOOKUP($A23,'Return Data'!$B$7:$R$2292,6,0)</f>
        <v>4.4173999999999998</v>
      </c>
      <c r="G23" s="61">
        <f t="shared" si="1"/>
        <v>5</v>
      </c>
      <c r="H23" s="60">
        <f>VLOOKUP($A23,'Return Data'!$B$7:$R$2292,7,0)</f>
        <v>4.8672000000000004</v>
      </c>
      <c r="I23" s="61">
        <f t="shared" si="2"/>
        <v>5</v>
      </c>
      <c r="J23" s="60">
        <f>VLOOKUP($A23,'Return Data'!$B$7:$R$2292,8,0)</f>
        <v>5.2203999999999997</v>
      </c>
      <c r="K23" s="61">
        <f t="shared" si="3"/>
        <v>11</v>
      </c>
      <c r="L23" s="60">
        <f>VLOOKUP($A23,'Return Data'!$B$7:$R$2292,9,0)</f>
        <v>5.2625000000000002</v>
      </c>
      <c r="M23" s="61">
        <f t="shared" si="4"/>
        <v>11</v>
      </c>
      <c r="N23" s="60">
        <f>VLOOKUP($A23,'Return Data'!$B$7:$R$2292,10,0)</f>
        <v>5.1482000000000001</v>
      </c>
      <c r="O23" s="61">
        <f t="shared" si="5"/>
        <v>10</v>
      </c>
      <c r="P23" s="60">
        <f>VLOOKUP($A23,'Return Data'!$B$7:$R$2292,11,0)</f>
        <v>3.9544000000000001</v>
      </c>
      <c r="Q23" s="61">
        <f t="shared" si="6"/>
        <v>14</v>
      </c>
      <c r="R23" s="60">
        <f>VLOOKUP($A23,'Return Data'!$B$7:$R$2292,12,0)</f>
        <v>3.7467999999999999</v>
      </c>
      <c r="S23" s="61">
        <f t="shared" si="7"/>
        <v>13</v>
      </c>
      <c r="T23" s="60">
        <f>VLOOKUP($A23,'Return Data'!$B$7:$R$2292,13,0)</f>
        <v>3.5541</v>
      </c>
      <c r="U23" s="61">
        <f t="shared" si="8"/>
        <v>15</v>
      </c>
      <c r="V23" s="60">
        <f>VLOOKUP($A23,'Return Data'!$B$7:$R$2292,17,0)</f>
        <v>3.5859000000000001</v>
      </c>
      <c r="W23" s="61">
        <f t="shared" si="9"/>
        <v>12</v>
      </c>
      <c r="X23" s="60"/>
      <c r="Y23" s="61"/>
      <c r="Z23" s="60">
        <f>VLOOKUP($A23,'Return Data'!$B$7:$R$2292,16,0)</f>
        <v>4.5273000000000003</v>
      </c>
      <c r="AA23" s="62">
        <f t="shared" si="11"/>
        <v>19</v>
      </c>
    </row>
    <row r="24" spans="1:27" x14ac:dyDescent="0.3">
      <c r="A24" s="58" t="s">
        <v>1436</v>
      </c>
      <c r="B24" s="59">
        <f>VLOOKUP($A24,'Return Data'!$B$7:$R$2292,3,0)</f>
        <v>44817</v>
      </c>
      <c r="C24" s="60">
        <f>VLOOKUP($A24,'Return Data'!$B$7:$R$2292,4,0)</f>
        <v>14.0755</v>
      </c>
      <c r="D24" s="60">
        <f>VLOOKUP($A24,'Return Data'!$B$7:$R$2292,5,0)</f>
        <v>2.3340000000000001</v>
      </c>
      <c r="E24" s="61">
        <f t="shared" si="0"/>
        <v>22</v>
      </c>
      <c r="F24" s="60">
        <f>VLOOKUP($A24,'Return Data'!$B$7:$R$2292,6,0)</f>
        <v>3.6966999999999999</v>
      </c>
      <c r="G24" s="61">
        <f t="shared" si="1"/>
        <v>23</v>
      </c>
      <c r="H24" s="60">
        <f>VLOOKUP($A24,'Return Data'!$B$7:$R$2292,7,0)</f>
        <v>4.4863</v>
      </c>
      <c r="I24" s="61">
        <f t="shared" si="2"/>
        <v>13</v>
      </c>
      <c r="J24" s="60">
        <f>VLOOKUP($A24,'Return Data'!$B$7:$R$2292,8,0)</f>
        <v>4.5458999999999996</v>
      </c>
      <c r="K24" s="61">
        <f t="shared" si="3"/>
        <v>24</v>
      </c>
      <c r="L24" s="60">
        <f>VLOOKUP($A24,'Return Data'!$B$7:$R$2292,9,0)</f>
        <v>4.2131999999999996</v>
      </c>
      <c r="M24" s="61">
        <f t="shared" si="4"/>
        <v>24</v>
      </c>
      <c r="N24" s="60">
        <f>VLOOKUP($A24,'Return Data'!$B$7:$R$2292,10,0)</f>
        <v>4.0922000000000001</v>
      </c>
      <c r="O24" s="61">
        <f t="shared" si="5"/>
        <v>24</v>
      </c>
      <c r="P24" s="60">
        <f>VLOOKUP($A24,'Return Data'!$B$7:$R$2292,11,0)</f>
        <v>3.2210000000000001</v>
      </c>
      <c r="Q24" s="61">
        <f t="shared" si="6"/>
        <v>24</v>
      </c>
      <c r="R24" s="60">
        <f>VLOOKUP($A24,'Return Data'!$B$7:$R$2292,12,0)</f>
        <v>2.9712000000000001</v>
      </c>
      <c r="S24" s="61">
        <f t="shared" si="7"/>
        <v>24</v>
      </c>
      <c r="T24" s="60">
        <f>VLOOKUP($A24,'Return Data'!$B$7:$R$2292,13,0)</f>
        <v>2.7919</v>
      </c>
      <c r="U24" s="61">
        <f t="shared" si="8"/>
        <v>24</v>
      </c>
      <c r="V24" s="60">
        <f>VLOOKUP($A24,'Return Data'!$B$7:$R$2292,17,0)</f>
        <v>2.7726000000000002</v>
      </c>
      <c r="W24" s="61">
        <f t="shared" si="9"/>
        <v>24</v>
      </c>
      <c r="X24" s="60">
        <f>VLOOKUP($A24,'Return Data'!$B$7:$R$2292,14,0)</f>
        <v>3.4872000000000001</v>
      </c>
      <c r="Y24" s="61">
        <f t="shared" si="10"/>
        <v>20</v>
      </c>
      <c r="Z24" s="60">
        <f>VLOOKUP($A24,'Return Data'!$B$7:$R$2292,16,0)</f>
        <v>3.8605999999999998</v>
      </c>
      <c r="AA24" s="62">
        <f t="shared" si="11"/>
        <v>22</v>
      </c>
    </row>
    <row r="25" spans="1:27" x14ac:dyDescent="0.3">
      <c r="A25" s="58" t="s">
        <v>1437</v>
      </c>
      <c r="B25" s="59">
        <f>VLOOKUP($A25,'Return Data'!$B$7:$R$2292,3,0)</f>
        <v>44817</v>
      </c>
      <c r="C25" s="60">
        <f>VLOOKUP($A25,'Return Data'!$B$7:$R$2292,4,0)</f>
        <v>3342.0572999999999</v>
      </c>
      <c r="D25" s="60">
        <f>VLOOKUP($A25,'Return Data'!$B$7:$R$2292,5,0)</f>
        <v>2.8868</v>
      </c>
      <c r="E25" s="61">
        <f t="shared" si="0"/>
        <v>15</v>
      </c>
      <c r="F25" s="60">
        <f>VLOOKUP($A25,'Return Data'!$B$7:$R$2292,6,0)</f>
        <v>3.8654000000000002</v>
      </c>
      <c r="G25" s="61">
        <f t="shared" si="1"/>
        <v>19</v>
      </c>
      <c r="H25" s="60">
        <f>VLOOKUP($A25,'Return Data'!$B$7:$R$2292,7,0)</f>
        <v>4.2521000000000004</v>
      </c>
      <c r="I25" s="61">
        <f t="shared" si="2"/>
        <v>18</v>
      </c>
      <c r="J25" s="60">
        <f>VLOOKUP($A25,'Return Data'!$B$7:$R$2292,8,0)</f>
        <v>5.0823999999999998</v>
      </c>
      <c r="K25" s="61">
        <f t="shared" si="3"/>
        <v>13</v>
      </c>
      <c r="L25" s="60">
        <f>VLOOKUP($A25,'Return Data'!$B$7:$R$2292,9,0)</f>
        <v>5.3189000000000002</v>
      </c>
      <c r="M25" s="61">
        <f t="shared" si="4"/>
        <v>9</v>
      </c>
      <c r="N25" s="60">
        <f>VLOOKUP($A25,'Return Data'!$B$7:$R$2292,10,0)</f>
        <v>5.2451999999999996</v>
      </c>
      <c r="O25" s="61">
        <f t="shared" si="5"/>
        <v>6</v>
      </c>
      <c r="P25" s="60">
        <f>VLOOKUP($A25,'Return Data'!$B$7:$R$2292,11,0)</f>
        <v>4.2595999999999998</v>
      </c>
      <c r="Q25" s="61">
        <f t="shared" si="6"/>
        <v>3</v>
      </c>
      <c r="R25" s="60">
        <f>VLOOKUP($A25,'Return Data'!$B$7:$R$2292,12,0)</f>
        <v>4.1340000000000003</v>
      </c>
      <c r="S25" s="61">
        <f t="shared" si="7"/>
        <v>3</v>
      </c>
      <c r="T25" s="60">
        <f>VLOOKUP($A25,'Return Data'!$B$7:$R$2292,13,0)</f>
        <v>4.0140000000000002</v>
      </c>
      <c r="U25" s="61">
        <f t="shared" si="8"/>
        <v>5</v>
      </c>
      <c r="V25" s="60">
        <f>VLOOKUP($A25,'Return Data'!$B$7:$R$2292,17,0)</f>
        <v>6.3254999999999999</v>
      </c>
      <c r="W25" s="61">
        <f t="shared" si="9"/>
        <v>1</v>
      </c>
      <c r="X25" s="60">
        <f>VLOOKUP($A25,'Return Data'!$B$7:$R$2292,14,0)</f>
        <v>5.6906999999999996</v>
      </c>
      <c r="Y25" s="61">
        <f t="shared" si="10"/>
        <v>2</v>
      </c>
      <c r="Z25" s="60">
        <f>VLOOKUP($A25,'Return Data'!$B$7:$R$2292,16,0)</f>
        <v>5.9772999999999996</v>
      </c>
      <c r="AA25" s="62">
        <f t="shared" si="11"/>
        <v>12</v>
      </c>
    </row>
    <row r="26" spans="1:27" x14ac:dyDescent="0.3">
      <c r="A26" s="58" t="s">
        <v>1945</v>
      </c>
      <c r="B26" s="59">
        <f>VLOOKUP($A26,'Return Data'!$B$7:$R$2292,3,0)</f>
        <v>44817</v>
      </c>
      <c r="C26" s="60">
        <f>VLOOKUP($A26,'Return Data'!$B$7:$R$2292,4,0)</f>
        <v>28.452999999999999</v>
      </c>
      <c r="D26" s="60">
        <f>VLOOKUP($A26,'Return Data'!$B$7:$R$2292,5,0)</f>
        <v>3.7204999999999999</v>
      </c>
      <c r="E26" s="61">
        <f t="shared" si="0"/>
        <v>6</v>
      </c>
      <c r="F26" s="60">
        <f>VLOOKUP($A26,'Return Data'!$B$7:$R$2292,6,0)</f>
        <v>4.2995000000000001</v>
      </c>
      <c r="G26" s="61">
        <f t="shared" si="1"/>
        <v>10</v>
      </c>
      <c r="H26" s="60">
        <f>VLOOKUP($A26,'Return Data'!$B$7:$R$2292,7,0)</f>
        <v>4.3102</v>
      </c>
      <c r="I26" s="61">
        <f t="shared" si="2"/>
        <v>17</v>
      </c>
      <c r="J26" s="60">
        <f>VLOOKUP($A26,'Return Data'!$B$7:$R$2292,8,0)</f>
        <v>5.0494000000000003</v>
      </c>
      <c r="K26" s="61">
        <f t="shared" si="3"/>
        <v>15</v>
      </c>
      <c r="L26" s="60">
        <f>VLOOKUP($A26,'Return Data'!$B$7:$R$2292,9,0)</f>
        <v>4.9562999999999997</v>
      </c>
      <c r="M26" s="61">
        <f t="shared" si="4"/>
        <v>17</v>
      </c>
      <c r="N26" s="60">
        <f>VLOOKUP($A26,'Return Data'!$B$7:$R$2292,10,0)</f>
        <v>4.7995999999999999</v>
      </c>
      <c r="O26" s="61">
        <f t="shared" si="5"/>
        <v>18</v>
      </c>
      <c r="P26" s="60">
        <f>VLOOKUP($A26,'Return Data'!$B$7:$R$2292,11,0)</f>
        <v>3.9792999999999998</v>
      </c>
      <c r="Q26" s="61">
        <f t="shared" si="6"/>
        <v>12</v>
      </c>
      <c r="R26" s="60">
        <f>VLOOKUP($A26,'Return Data'!$B$7:$R$2292,12,0)</f>
        <v>3.7250999999999999</v>
      </c>
      <c r="S26" s="61">
        <f t="shared" si="7"/>
        <v>14</v>
      </c>
      <c r="T26" s="60">
        <f>VLOOKUP($A26,'Return Data'!$B$7:$R$2292,13,0)</f>
        <v>3.5072000000000001</v>
      </c>
      <c r="U26" s="61">
        <f t="shared" si="8"/>
        <v>16</v>
      </c>
      <c r="V26" s="60">
        <f>VLOOKUP($A26,'Return Data'!$B$7:$R$2292,17,0)</f>
        <v>3.5674000000000001</v>
      </c>
      <c r="W26" s="61">
        <f t="shared" si="9"/>
        <v>14</v>
      </c>
      <c r="X26" s="60">
        <f>VLOOKUP($A26,'Return Data'!$B$7:$R$2292,14,0)</f>
        <v>18.0425</v>
      </c>
      <c r="Y26" s="61">
        <f t="shared" si="10"/>
        <v>1</v>
      </c>
      <c r="Z26" s="60">
        <f>VLOOKUP($A26,'Return Data'!$B$7:$R$2292,16,0)</f>
        <v>7.6402000000000001</v>
      </c>
      <c r="AA26" s="62">
        <f t="shared" si="11"/>
        <v>1</v>
      </c>
    </row>
    <row r="27" spans="1:27" x14ac:dyDescent="0.3">
      <c r="A27" s="58" t="s">
        <v>1442</v>
      </c>
      <c r="B27" s="59">
        <f>VLOOKUP($A27,'Return Data'!$B$7:$R$2292,3,0)</f>
        <v>44817</v>
      </c>
      <c r="C27" s="60">
        <f>VLOOKUP($A27,'Return Data'!$B$7:$R$2292,4,0)</f>
        <v>4928.6713</v>
      </c>
      <c r="D27" s="60">
        <f>VLOOKUP($A27,'Return Data'!$B$7:$R$2292,5,0)</f>
        <v>5.0232000000000001</v>
      </c>
      <c r="E27" s="61">
        <f t="shared" si="0"/>
        <v>2</v>
      </c>
      <c r="F27" s="60">
        <f>VLOOKUP($A27,'Return Data'!$B$7:$R$2292,6,0)</f>
        <v>4.5876999999999999</v>
      </c>
      <c r="G27" s="61">
        <f t="shared" si="1"/>
        <v>4</v>
      </c>
      <c r="H27" s="60">
        <f>VLOOKUP($A27,'Return Data'!$B$7:$R$2292,7,0)</f>
        <v>5.1093999999999999</v>
      </c>
      <c r="I27" s="61">
        <f t="shared" si="2"/>
        <v>4</v>
      </c>
      <c r="J27" s="60">
        <f>VLOOKUP($A27,'Return Data'!$B$7:$R$2292,8,0)</f>
        <v>5.7009999999999996</v>
      </c>
      <c r="K27" s="61">
        <f t="shared" si="3"/>
        <v>3</v>
      </c>
      <c r="L27" s="60">
        <f>VLOOKUP($A27,'Return Data'!$B$7:$R$2292,9,0)</f>
        <v>5.4939</v>
      </c>
      <c r="M27" s="61">
        <f t="shared" si="4"/>
        <v>3</v>
      </c>
      <c r="N27" s="60">
        <f>VLOOKUP($A27,'Return Data'!$B$7:$R$2292,10,0)</f>
        <v>5.3735999999999997</v>
      </c>
      <c r="O27" s="61">
        <f t="shared" si="5"/>
        <v>3</v>
      </c>
      <c r="P27" s="60">
        <f>VLOOKUP($A27,'Return Data'!$B$7:$R$2292,11,0)</f>
        <v>3.9943</v>
      </c>
      <c r="Q27" s="61">
        <f t="shared" si="6"/>
        <v>11</v>
      </c>
      <c r="R27" s="60">
        <f>VLOOKUP($A27,'Return Data'!$B$7:$R$2292,12,0)</f>
        <v>3.8643000000000001</v>
      </c>
      <c r="S27" s="61">
        <f t="shared" si="7"/>
        <v>9</v>
      </c>
      <c r="T27" s="60">
        <f>VLOOKUP($A27,'Return Data'!$B$7:$R$2292,13,0)</f>
        <v>3.6968000000000001</v>
      </c>
      <c r="U27" s="61">
        <f t="shared" si="8"/>
        <v>10</v>
      </c>
      <c r="V27" s="60">
        <f>VLOOKUP($A27,'Return Data'!$B$7:$R$2292,17,0)</f>
        <v>3.6882999999999999</v>
      </c>
      <c r="W27" s="61">
        <f t="shared" si="9"/>
        <v>9</v>
      </c>
      <c r="X27" s="60">
        <f>VLOOKUP($A27,'Return Data'!$B$7:$R$2292,14,0)</f>
        <v>4.6585999999999999</v>
      </c>
      <c r="Y27" s="61">
        <f t="shared" si="10"/>
        <v>7</v>
      </c>
      <c r="Z27" s="60">
        <f>VLOOKUP($A27,'Return Data'!$B$7:$R$2292,16,0)</f>
        <v>7.0739000000000001</v>
      </c>
      <c r="AA27" s="62">
        <f t="shared" si="11"/>
        <v>8</v>
      </c>
    </row>
    <row r="28" spans="1:27" x14ac:dyDescent="0.3">
      <c r="A28" s="58" t="s">
        <v>1923</v>
      </c>
      <c r="B28" s="59">
        <f>VLOOKUP($A28,'Return Data'!$B$7:$R$2292,3,0)</f>
        <v>44817</v>
      </c>
      <c r="C28" s="60">
        <f>VLOOKUP($A28,'Return Data'!$B$7:$R$2292,4,0)</f>
        <v>2269.4167000000002</v>
      </c>
      <c r="D28" s="60">
        <f>VLOOKUP($A28,'Return Data'!$B$7:$R$2292,5,0)</f>
        <v>2.3885000000000001</v>
      </c>
      <c r="E28" s="61">
        <f t="shared" si="0"/>
        <v>21</v>
      </c>
      <c r="F28" s="60">
        <f>VLOOKUP($A28,'Return Data'!$B$7:$R$2292,6,0)</f>
        <v>3.7730999999999999</v>
      </c>
      <c r="G28" s="61">
        <f t="shared" si="1"/>
        <v>21</v>
      </c>
      <c r="H28" s="60">
        <f>VLOOKUP($A28,'Return Data'!$B$7:$R$2292,7,0)</f>
        <v>4.1050000000000004</v>
      </c>
      <c r="I28" s="61">
        <f t="shared" si="2"/>
        <v>23</v>
      </c>
      <c r="J28" s="60">
        <f>VLOOKUP($A28,'Return Data'!$B$7:$R$2292,8,0)</f>
        <v>4.6516000000000002</v>
      </c>
      <c r="K28" s="61">
        <f t="shared" si="3"/>
        <v>23</v>
      </c>
      <c r="L28" s="60">
        <f>VLOOKUP($A28,'Return Data'!$B$7:$R$2292,9,0)</f>
        <v>4.4493</v>
      </c>
      <c r="M28" s="61">
        <f t="shared" si="4"/>
        <v>22</v>
      </c>
      <c r="N28" s="60">
        <f>VLOOKUP($A28,'Return Data'!$B$7:$R$2292,10,0)</f>
        <v>4.2218</v>
      </c>
      <c r="O28" s="61">
        <f t="shared" si="5"/>
        <v>22</v>
      </c>
      <c r="P28" s="60">
        <f>VLOOKUP($A28,'Return Data'!$B$7:$R$2292,11,0)</f>
        <v>3.3296999999999999</v>
      </c>
      <c r="Q28" s="61">
        <f t="shared" si="6"/>
        <v>23</v>
      </c>
      <c r="R28" s="60">
        <f>VLOOKUP($A28,'Return Data'!$B$7:$R$2292,12,0)</f>
        <v>3.0733000000000001</v>
      </c>
      <c r="S28" s="61">
        <f t="shared" si="7"/>
        <v>23</v>
      </c>
      <c r="T28" s="60">
        <f>VLOOKUP($A28,'Return Data'!$B$7:$R$2292,13,0)</f>
        <v>2.9245000000000001</v>
      </c>
      <c r="U28" s="61">
        <f t="shared" si="8"/>
        <v>23</v>
      </c>
      <c r="V28" s="60">
        <f>VLOOKUP($A28,'Return Data'!$B$7:$R$2292,17,0)</f>
        <v>2.8988</v>
      </c>
      <c r="W28" s="61">
        <f t="shared" si="9"/>
        <v>23</v>
      </c>
      <c r="X28" s="60">
        <f>VLOOKUP($A28,'Return Data'!$B$7:$R$2292,14,0)</f>
        <v>3.4832999999999998</v>
      </c>
      <c r="Y28" s="61">
        <f t="shared" si="10"/>
        <v>21</v>
      </c>
      <c r="Z28" s="60">
        <f>VLOOKUP($A28,'Return Data'!$B$7:$R$2292,16,0)</f>
        <v>5.7251000000000003</v>
      </c>
      <c r="AA28" s="62">
        <f t="shared" si="11"/>
        <v>14</v>
      </c>
    </row>
    <row r="29" spans="1:27" x14ac:dyDescent="0.3">
      <c r="A29" s="58" t="s">
        <v>1446</v>
      </c>
      <c r="B29" s="59">
        <f>VLOOKUP($A29,'Return Data'!$B$7:$R$2292,3,0)</f>
        <v>44817</v>
      </c>
      <c r="C29" s="60">
        <f>VLOOKUP($A29,'Return Data'!$B$7:$R$2292,4,0)</f>
        <v>11.8249</v>
      </c>
      <c r="D29" s="60">
        <f>VLOOKUP($A29,'Return Data'!$B$7:$R$2292,5,0)</f>
        <v>3.0870000000000002</v>
      </c>
      <c r="E29" s="61">
        <f t="shared" si="0"/>
        <v>12</v>
      </c>
      <c r="F29" s="60">
        <f>VLOOKUP($A29,'Return Data'!$B$7:$R$2292,6,0)</f>
        <v>3.9371999999999998</v>
      </c>
      <c r="G29" s="61">
        <f t="shared" si="1"/>
        <v>18</v>
      </c>
      <c r="H29" s="60">
        <f>VLOOKUP($A29,'Return Data'!$B$7:$R$2292,7,0)</f>
        <v>4.1482999999999999</v>
      </c>
      <c r="I29" s="61">
        <f t="shared" si="2"/>
        <v>22</v>
      </c>
      <c r="J29" s="60">
        <f>VLOOKUP($A29,'Return Data'!$B$7:$R$2292,8,0)</f>
        <v>4.7710999999999997</v>
      </c>
      <c r="K29" s="61">
        <f t="shared" si="3"/>
        <v>21</v>
      </c>
      <c r="L29" s="60">
        <f>VLOOKUP($A29,'Return Data'!$B$7:$R$2292,9,0)</f>
        <v>4.8726000000000003</v>
      </c>
      <c r="M29" s="61">
        <f t="shared" si="4"/>
        <v>19</v>
      </c>
      <c r="N29" s="60">
        <f>VLOOKUP($A29,'Return Data'!$B$7:$R$2292,10,0)</f>
        <v>4.6401000000000003</v>
      </c>
      <c r="O29" s="61">
        <f t="shared" si="5"/>
        <v>20</v>
      </c>
      <c r="P29" s="60">
        <f>VLOOKUP($A29,'Return Data'!$B$7:$R$2292,11,0)</f>
        <v>3.7098</v>
      </c>
      <c r="Q29" s="61">
        <f t="shared" si="6"/>
        <v>20</v>
      </c>
      <c r="R29" s="60">
        <f>VLOOKUP($A29,'Return Data'!$B$7:$R$2292,12,0)</f>
        <v>3.5364</v>
      </c>
      <c r="S29" s="61">
        <f t="shared" si="7"/>
        <v>19</v>
      </c>
      <c r="T29" s="60">
        <f>VLOOKUP($A29,'Return Data'!$B$7:$R$2292,13,0)</f>
        <v>3.3799000000000001</v>
      </c>
      <c r="U29" s="61">
        <f t="shared" si="8"/>
        <v>19</v>
      </c>
      <c r="V29" s="60">
        <f>VLOOKUP($A29,'Return Data'!$B$7:$R$2292,17,0)</f>
        <v>3.3660000000000001</v>
      </c>
      <c r="W29" s="61">
        <f t="shared" si="9"/>
        <v>19</v>
      </c>
      <c r="X29" s="60">
        <f>VLOOKUP($A29,'Return Data'!$B$7:$R$2292,14,0)</f>
        <v>4.0823999999999998</v>
      </c>
      <c r="Y29" s="61">
        <f t="shared" si="10"/>
        <v>16</v>
      </c>
      <c r="Z29" s="60">
        <f>VLOOKUP($A29,'Return Data'!$B$7:$R$2292,16,0)</f>
        <v>4.7076000000000002</v>
      </c>
      <c r="AA29" s="62">
        <f t="shared" si="11"/>
        <v>18</v>
      </c>
    </row>
    <row r="30" spans="1:27" x14ac:dyDescent="0.3">
      <c r="A30" s="58" t="s">
        <v>1448</v>
      </c>
      <c r="B30" s="59">
        <f>VLOOKUP($A30,'Return Data'!$B$7:$R$2292,3,0)</f>
        <v>44817</v>
      </c>
      <c r="C30" s="60">
        <f>VLOOKUP($A30,'Return Data'!$B$7:$R$2292,4,0)</f>
        <v>3518.6752000000001</v>
      </c>
      <c r="D30" s="60">
        <f>VLOOKUP($A30,'Return Data'!$B$7:$R$2292,5,0)</f>
        <v>3.1019000000000001</v>
      </c>
      <c r="E30" s="61">
        <f t="shared" si="0"/>
        <v>11</v>
      </c>
      <c r="F30" s="60">
        <f>VLOOKUP($A30,'Return Data'!$B$7:$R$2292,6,0)</f>
        <v>3.9965000000000002</v>
      </c>
      <c r="G30" s="61">
        <f t="shared" si="1"/>
        <v>15</v>
      </c>
      <c r="H30" s="60">
        <f>VLOOKUP($A30,'Return Data'!$B$7:$R$2292,7,0)</f>
        <v>4.1946000000000003</v>
      </c>
      <c r="I30" s="61">
        <f t="shared" si="2"/>
        <v>21</v>
      </c>
      <c r="J30" s="60">
        <f>VLOOKUP($A30,'Return Data'!$B$7:$R$2292,8,0)</f>
        <v>5.0986000000000002</v>
      </c>
      <c r="K30" s="61">
        <f t="shared" si="3"/>
        <v>12</v>
      </c>
      <c r="L30" s="60">
        <f>VLOOKUP($A30,'Return Data'!$B$7:$R$2292,9,0)</f>
        <v>5.1532999999999998</v>
      </c>
      <c r="M30" s="61">
        <f t="shared" si="4"/>
        <v>14</v>
      </c>
      <c r="N30" s="60">
        <f>VLOOKUP($A30,'Return Data'!$B$7:$R$2292,10,0)</f>
        <v>4.9987000000000004</v>
      </c>
      <c r="O30" s="61">
        <f t="shared" si="5"/>
        <v>14</v>
      </c>
      <c r="P30" s="60">
        <f>VLOOKUP($A30,'Return Data'!$B$7:$R$2292,11,0)</f>
        <v>3.8637000000000001</v>
      </c>
      <c r="Q30" s="61">
        <f t="shared" si="6"/>
        <v>16</v>
      </c>
      <c r="R30" s="60">
        <f>VLOOKUP($A30,'Return Data'!$B$7:$R$2292,12,0)</f>
        <v>3.6288999999999998</v>
      </c>
      <c r="S30" s="61">
        <f t="shared" si="7"/>
        <v>15</v>
      </c>
      <c r="T30" s="60">
        <f>VLOOKUP($A30,'Return Data'!$B$7:$R$2292,13,0)</f>
        <v>6.3208000000000002</v>
      </c>
      <c r="U30" s="61">
        <f t="shared" si="8"/>
        <v>1</v>
      </c>
      <c r="V30" s="60">
        <f>VLOOKUP($A30,'Return Data'!$B$7:$R$2292,17,0)</f>
        <v>5.0471000000000004</v>
      </c>
      <c r="W30" s="61">
        <f t="shared" si="9"/>
        <v>2</v>
      </c>
      <c r="X30" s="60">
        <f>VLOOKUP($A30,'Return Data'!$B$7:$R$2292,14,0)</f>
        <v>5.3906000000000001</v>
      </c>
      <c r="Y30" s="61">
        <f t="shared" si="10"/>
        <v>3</v>
      </c>
      <c r="Z30" s="60">
        <f>VLOOKUP($A30,'Return Data'!$B$7:$R$2292,16,0)</f>
        <v>6.8253000000000004</v>
      </c>
      <c r="AA30" s="62">
        <f t="shared" si="11"/>
        <v>10</v>
      </c>
    </row>
    <row r="31" spans="1:27" x14ac:dyDescent="0.3">
      <c r="A31" s="58" t="s">
        <v>1938</v>
      </c>
      <c r="B31" s="59">
        <f>VLOOKUP($A31,'Return Data'!$B$7:$R$2292,3,0)</f>
        <v>44817</v>
      </c>
      <c r="C31" s="60">
        <f>VLOOKUP($A31,'Return Data'!$B$7:$R$2292,4,0)</f>
        <v>1139.1833999999999</v>
      </c>
      <c r="D31" s="60">
        <f>VLOOKUP($A31,'Return Data'!$B$7:$R$2292,5,0)</f>
        <v>3.4447000000000001</v>
      </c>
      <c r="E31" s="61">
        <f t="shared" si="0"/>
        <v>8</v>
      </c>
      <c r="F31" s="60">
        <f>VLOOKUP($A31,'Return Data'!$B$7:$R$2292,6,0)</f>
        <v>4.2873999999999999</v>
      </c>
      <c r="G31" s="61">
        <f t="shared" si="1"/>
        <v>11</v>
      </c>
      <c r="H31" s="60">
        <f>VLOOKUP($A31,'Return Data'!$B$7:$R$2292,7,0)</f>
        <v>4.6105999999999998</v>
      </c>
      <c r="I31" s="61">
        <f t="shared" si="2"/>
        <v>12</v>
      </c>
      <c r="J31" s="60">
        <f>VLOOKUP($A31,'Return Data'!$B$7:$R$2292,8,0)</f>
        <v>4.7766000000000002</v>
      </c>
      <c r="K31" s="61">
        <f t="shared" si="3"/>
        <v>20</v>
      </c>
      <c r="L31" s="60">
        <f>VLOOKUP($A31,'Return Data'!$B$7:$R$2292,9,0)</f>
        <v>4.3677000000000001</v>
      </c>
      <c r="M31" s="61">
        <f t="shared" si="4"/>
        <v>23</v>
      </c>
      <c r="N31" s="60">
        <f>VLOOKUP($A31,'Return Data'!$B$7:$R$2292,10,0)</f>
        <v>4.2203999999999997</v>
      </c>
      <c r="O31" s="61">
        <f t="shared" si="5"/>
        <v>23</v>
      </c>
      <c r="P31" s="60">
        <f>VLOOKUP($A31,'Return Data'!$B$7:$R$2292,11,0)</f>
        <v>3.4579</v>
      </c>
      <c r="Q31" s="61">
        <f t="shared" si="6"/>
        <v>22</v>
      </c>
      <c r="R31" s="60">
        <f>VLOOKUP($A31,'Return Data'!$B$7:$R$2292,12,0)</f>
        <v>3.2425000000000002</v>
      </c>
      <c r="S31" s="61">
        <f t="shared" si="7"/>
        <v>22</v>
      </c>
      <c r="T31" s="60">
        <f>VLOOKUP($A31,'Return Data'!$B$7:$R$2292,13,0)</f>
        <v>3.8233000000000001</v>
      </c>
      <c r="U31" s="61">
        <f t="shared" si="8"/>
        <v>7</v>
      </c>
      <c r="V31" s="60">
        <f>VLOOKUP($A31,'Return Data'!$B$7:$R$2292,17,0)</f>
        <v>3.5428999999999999</v>
      </c>
      <c r="W31" s="61">
        <f t="shared" si="9"/>
        <v>15</v>
      </c>
      <c r="X31" s="60">
        <f>VLOOKUP($A31,'Return Data'!$B$7:$R$2292,14,0)</f>
        <v>3.7919999999999998</v>
      </c>
      <c r="Y31" s="61">
        <f t="shared" si="10"/>
        <v>18</v>
      </c>
      <c r="Z31" s="60">
        <f>VLOOKUP($A31,'Return Data'!$B$7:$R$2292,16,0)</f>
        <v>4.0605000000000002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3.2760250000000002</v>
      </c>
      <c r="E33" s="69"/>
      <c r="F33" s="70">
        <f>AVERAGE(F8:F31)</f>
        <v>4.1824583333333338</v>
      </c>
      <c r="G33" s="69"/>
      <c r="H33" s="70">
        <f>AVERAGE(H8:H31)</f>
        <v>4.5709749999999998</v>
      </c>
      <c r="I33" s="69"/>
      <c r="J33" s="70">
        <f>AVERAGE(J8:J31)</f>
        <v>5.2054166666666672</v>
      </c>
      <c r="K33" s="69"/>
      <c r="L33" s="70">
        <f>AVERAGE(L8:L31)</f>
        <v>5.1260666666666665</v>
      </c>
      <c r="M33" s="69"/>
      <c r="N33" s="70">
        <f>AVERAGE(N8:N31)</f>
        <v>5.0009333333333332</v>
      </c>
      <c r="O33" s="69"/>
      <c r="P33" s="70">
        <f>AVERAGE(P8:P31)</f>
        <v>3.9306333333333332</v>
      </c>
      <c r="Q33" s="69"/>
      <c r="R33" s="70">
        <f>AVERAGE(R8:R31)</f>
        <v>3.7146666666666674</v>
      </c>
      <c r="S33" s="69"/>
      <c r="T33" s="70">
        <f>AVERAGE(T8:T31)</f>
        <v>3.7056833333333334</v>
      </c>
      <c r="U33" s="69"/>
      <c r="V33" s="70">
        <f>AVERAGE(V8:V31)</f>
        <v>3.7313791666666667</v>
      </c>
      <c r="W33" s="69"/>
      <c r="X33" s="70">
        <f>AVERAGE(X8:X31)</f>
        <v>5.0990857142857147</v>
      </c>
      <c r="Y33" s="69"/>
      <c r="Z33" s="70">
        <f>AVERAGE(Z8:Z31)</f>
        <v>5.9038624999999989</v>
      </c>
      <c r="AA33" s="71"/>
    </row>
    <row r="34" spans="1:27" x14ac:dyDescent="0.3">
      <c r="A34" s="68" t="s">
        <v>28</v>
      </c>
      <c r="B34" s="69"/>
      <c r="C34" s="69"/>
      <c r="D34" s="70">
        <f>MIN(D8:D31)</f>
        <v>1.9097999999999999</v>
      </c>
      <c r="E34" s="69"/>
      <c r="F34" s="70">
        <f>MIN(F8:F31)</f>
        <v>3.5177999999999998</v>
      </c>
      <c r="G34" s="69"/>
      <c r="H34" s="70">
        <f>MIN(H8:H31)</f>
        <v>3.9979</v>
      </c>
      <c r="I34" s="69"/>
      <c r="J34" s="70">
        <f>MIN(J8:J31)</f>
        <v>4.5458999999999996</v>
      </c>
      <c r="K34" s="69"/>
      <c r="L34" s="70">
        <f>MIN(L8:L31)</f>
        <v>4.2131999999999996</v>
      </c>
      <c r="M34" s="69"/>
      <c r="N34" s="70">
        <f>MIN(N8:N31)</f>
        <v>4.0922000000000001</v>
      </c>
      <c r="O34" s="69"/>
      <c r="P34" s="70">
        <f>MIN(P8:P31)</f>
        <v>3.2210000000000001</v>
      </c>
      <c r="Q34" s="69"/>
      <c r="R34" s="70">
        <f>MIN(R8:R31)</f>
        <v>2.9712000000000001</v>
      </c>
      <c r="S34" s="69"/>
      <c r="T34" s="70">
        <f>MIN(T8:T31)</f>
        <v>2.7919</v>
      </c>
      <c r="U34" s="69"/>
      <c r="V34" s="70">
        <f>MIN(V8:V31)</f>
        <v>2.7726000000000002</v>
      </c>
      <c r="W34" s="69"/>
      <c r="X34" s="70">
        <f>MIN(X8:X31)</f>
        <v>3.4832999999999998</v>
      </c>
      <c r="Y34" s="69"/>
      <c r="Z34" s="70">
        <f>MIN(Z8:Z31)</f>
        <v>3.7873000000000001</v>
      </c>
      <c r="AA34" s="71"/>
    </row>
    <row r="35" spans="1:27" ht="15" thickBot="1" x14ac:dyDescent="0.35">
      <c r="A35" s="72" t="s">
        <v>29</v>
      </c>
      <c r="B35" s="73"/>
      <c r="C35" s="73"/>
      <c r="D35" s="74">
        <f>MAX(D8:D31)</f>
        <v>5.9151999999999996</v>
      </c>
      <c r="E35" s="73"/>
      <c r="F35" s="74">
        <f>MAX(F8:F31)</f>
        <v>5.7389000000000001</v>
      </c>
      <c r="G35" s="73"/>
      <c r="H35" s="74">
        <f>MAX(H8:H31)</f>
        <v>5.3316999999999997</v>
      </c>
      <c r="I35" s="73"/>
      <c r="J35" s="74">
        <f>MAX(J8:J31)</f>
        <v>6.3170999999999999</v>
      </c>
      <c r="K35" s="73"/>
      <c r="L35" s="74">
        <f>MAX(L8:L31)</f>
        <v>5.9385000000000003</v>
      </c>
      <c r="M35" s="73"/>
      <c r="N35" s="74">
        <f>MAX(N8:N31)</f>
        <v>6.0542999999999996</v>
      </c>
      <c r="O35" s="73"/>
      <c r="P35" s="74">
        <f>MAX(P8:P31)</f>
        <v>4.4644000000000004</v>
      </c>
      <c r="Q35" s="73"/>
      <c r="R35" s="74">
        <f>MAX(R8:R31)</f>
        <v>4.2778</v>
      </c>
      <c r="S35" s="73"/>
      <c r="T35" s="74">
        <f>MAX(T8:T31)</f>
        <v>6.3208000000000002</v>
      </c>
      <c r="U35" s="73"/>
      <c r="V35" s="74">
        <f>MAX(V8:V31)</f>
        <v>6.3254999999999999</v>
      </c>
      <c r="W35" s="73"/>
      <c r="X35" s="74">
        <f>MAX(X8:X31)</f>
        <v>18.0425</v>
      </c>
      <c r="Y35" s="73"/>
      <c r="Z35" s="74">
        <f>MAX(Z8:Z31)</f>
        <v>7.6402000000000001</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44817</v>
      </c>
      <c r="C8" s="60">
        <f>VLOOKUP($A8,'Return Data'!$B$7:$R$2292,4,0)</f>
        <v>304.7955</v>
      </c>
      <c r="D8" s="60">
        <f>VLOOKUP($A8,'Return Data'!$B$7:$R$2292,5,0)</f>
        <v>3.7486000000000002</v>
      </c>
      <c r="E8" s="61">
        <f t="shared" ref="E8:E24" si="0">RANK(D8,D$8:D$24,0)</f>
        <v>8</v>
      </c>
      <c r="F8" s="60">
        <f>VLOOKUP($A8,'Return Data'!$B$7:$R$2292,6,0)</f>
        <v>4.7386999999999997</v>
      </c>
      <c r="G8" s="61">
        <f t="shared" ref="G8:G24" si="1">RANK(F8,F$8:F$24,0)</f>
        <v>10</v>
      </c>
      <c r="H8" s="60">
        <f>VLOOKUP($A8,'Return Data'!$B$7:$R$2292,7,0)</f>
        <v>5.0225</v>
      </c>
      <c r="I8" s="61">
        <f t="shared" ref="I8:I24" si="2">RANK(H8,H$8:H$24,0)</f>
        <v>10</v>
      </c>
      <c r="J8" s="60">
        <f>VLOOKUP($A8,'Return Data'!$B$7:$R$2292,8,0)</f>
        <v>5.8536000000000001</v>
      </c>
      <c r="K8" s="61">
        <f t="shared" ref="K8:K24" si="3">RANK(J8,J$8:J$24,0)</f>
        <v>4</v>
      </c>
      <c r="L8" s="60">
        <f>VLOOKUP($A8,'Return Data'!$B$7:$R$2292,9,0)</f>
        <v>5.7469999999999999</v>
      </c>
      <c r="M8" s="61">
        <f t="shared" ref="M8:M24" si="4">RANK(L8,L$8:L$24,0)</f>
        <v>5</v>
      </c>
      <c r="N8" s="60">
        <f>VLOOKUP($A8,'Return Data'!$B$7:$R$2292,10,0)</f>
        <v>5.7911000000000001</v>
      </c>
      <c r="O8" s="61">
        <f t="shared" ref="O8:O24" si="5">RANK(N8,N$8:N$24,0)</f>
        <v>1</v>
      </c>
      <c r="P8" s="60">
        <f>VLOOKUP($A8,'Return Data'!$B$7:$R$2292,11,0)</f>
        <v>4.5007999999999999</v>
      </c>
      <c r="Q8" s="61">
        <f t="shared" ref="Q8:Q24" si="6">RANK(P8,P$8:P$24,0)</f>
        <v>8</v>
      </c>
      <c r="R8" s="60">
        <f>VLOOKUP($A8,'Return Data'!$B$7:$R$2292,12,0)</f>
        <v>4.3559999999999999</v>
      </c>
      <c r="S8" s="61">
        <f t="shared" ref="S8:S24" si="7">RANK(R8,R$8:R$24,0)</f>
        <v>6</v>
      </c>
      <c r="T8" s="60">
        <f>VLOOKUP($A8,'Return Data'!$B$7:$R$2292,13,0)</f>
        <v>4.1805000000000003</v>
      </c>
      <c r="U8" s="61">
        <f t="shared" ref="U8:U19" si="8">RANK(T8,T$8:T$24,0)</f>
        <v>6</v>
      </c>
      <c r="V8" s="60">
        <f>VLOOKUP($A8,'Return Data'!$B$7:$R$2292,17,0)</f>
        <v>4.1932999999999998</v>
      </c>
      <c r="W8" s="61">
        <f>RANK(V8,V$8:V$24,0)</f>
        <v>3</v>
      </c>
      <c r="X8" s="60">
        <f>VLOOKUP($A8,'Return Data'!$B$7:$R$2292,14,0)</f>
        <v>5.2245999999999997</v>
      </c>
      <c r="Y8" s="61">
        <f>RANK(X8,X$8:X$24,0)</f>
        <v>2</v>
      </c>
      <c r="Z8" s="60">
        <f>VLOOKUP($A8,'Return Data'!$B$7:$R$2292,16,0)</f>
        <v>7.3887</v>
      </c>
      <c r="AA8" s="62">
        <f t="shared" ref="AA8:AA24" si="9">RANK(Z8,Z$8:Z$24,0)</f>
        <v>5</v>
      </c>
    </row>
    <row r="9" spans="1:27" x14ac:dyDescent="0.3">
      <c r="A9" s="58" t="s">
        <v>1133</v>
      </c>
      <c r="B9" s="59">
        <f>VLOOKUP($A9,'Return Data'!$B$7:$R$2292,3,0)</f>
        <v>44817</v>
      </c>
      <c r="C9" s="60">
        <f>VLOOKUP($A9,'Return Data'!$B$7:$R$2292,4,0)</f>
        <v>1174.4822999999999</v>
      </c>
      <c r="D9" s="60">
        <f>VLOOKUP($A9,'Return Data'!$B$7:$R$2292,5,0)</f>
        <v>3.7328000000000001</v>
      </c>
      <c r="E9" s="61">
        <f t="shared" si="0"/>
        <v>9</v>
      </c>
      <c r="F9" s="60">
        <f>VLOOKUP($A9,'Return Data'!$B$7:$R$2292,6,0)</f>
        <v>4.7580999999999998</v>
      </c>
      <c r="G9" s="61">
        <f t="shared" si="1"/>
        <v>9</v>
      </c>
      <c r="H9" s="60">
        <f>VLOOKUP($A9,'Return Data'!$B$7:$R$2292,7,0)</f>
        <v>5.0968</v>
      </c>
      <c r="I9" s="61">
        <f t="shared" si="2"/>
        <v>7</v>
      </c>
      <c r="J9" s="60">
        <f>VLOOKUP($A9,'Return Data'!$B$7:$R$2292,8,0)</f>
        <v>5.7869999999999999</v>
      </c>
      <c r="K9" s="61">
        <f t="shared" si="3"/>
        <v>9</v>
      </c>
      <c r="L9" s="60">
        <f>VLOOKUP($A9,'Return Data'!$B$7:$R$2292,9,0)</f>
        <v>5.8052999999999999</v>
      </c>
      <c r="M9" s="61">
        <f t="shared" si="4"/>
        <v>3</v>
      </c>
      <c r="N9" s="60">
        <f>VLOOKUP($A9,'Return Data'!$B$7:$R$2292,10,0)</f>
        <v>5.6342999999999996</v>
      </c>
      <c r="O9" s="61">
        <f t="shared" si="5"/>
        <v>4</v>
      </c>
      <c r="P9" s="60">
        <f>VLOOKUP($A9,'Return Data'!$B$7:$R$2292,11,0)</f>
        <v>4.5385</v>
      </c>
      <c r="Q9" s="61">
        <f t="shared" si="6"/>
        <v>6</v>
      </c>
      <c r="R9" s="60">
        <f>VLOOKUP($A9,'Return Data'!$B$7:$R$2292,12,0)</f>
        <v>4.3663999999999996</v>
      </c>
      <c r="S9" s="61">
        <f t="shared" si="7"/>
        <v>5</v>
      </c>
      <c r="T9" s="60">
        <f>VLOOKUP($A9,'Return Data'!$B$7:$R$2292,13,0)</f>
        <v>4.1824000000000003</v>
      </c>
      <c r="U9" s="61">
        <f t="shared" si="8"/>
        <v>5</v>
      </c>
      <c r="V9" s="60"/>
      <c r="W9" s="61"/>
      <c r="X9" s="60"/>
      <c r="Y9" s="61"/>
      <c r="Z9" s="60">
        <f>VLOOKUP($A9,'Return Data'!$B$7:$R$2292,16,0)</f>
        <v>5.3129</v>
      </c>
      <c r="AA9" s="62">
        <f t="shared" si="9"/>
        <v>15</v>
      </c>
    </row>
    <row r="10" spans="1:27" x14ac:dyDescent="0.3">
      <c r="A10" s="58" t="s">
        <v>1982</v>
      </c>
      <c r="B10" s="59">
        <f>VLOOKUP($A10,'Return Data'!$B$7:$R$2292,3,0)</f>
        <v>44817</v>
      </c>
      <c r="C10" s="60">
        <f>VLOOKUP($A10,'Return Data'!$B$7:$R$2292,4,0)</f>
        <v>1148.0628999999999</v>
      </c>
      <c r="D10" s="60">
        <f>VLOOKUP($A10,'Return Data'!$B$7:$R$2292,5,0)</f>
        <v>2.7948</v>
      </c>
      <c r="E10" s="61">
        <f t="shared" si="0"/>
        <v>15</v>
      </c>
      <c r="F10" s="60">
        <f>VLOOKUP($A10,'Return Data'!$B$7:$R$2292,6,0)</f>
        <v>4.5423</v>
      </c>
      <c r="G10" s="61">
        <f t="shared" si="1"/>
        <v>13</v>
      </c>
      <c r="H10" s="60">
        <f>VLOOKUP($A10,'Return Data'!$B$7:$R$2292,7,0)</f>
        <v>5.0667999999999997</v>
      </c>
      <c r="I10" s="61">
        <f t="shared" si="2"/>
        <v>9</v>
      </c>
      <c r="J10" s="60">
        <f>VLOOKUP($A10,'Return Data'!$B$7:$R$2292,8,0)</f>
        <v>5.5289000000000001</v>
      </c>
      <c r="K10" s="61">
        <f t="shared" si="3"/>
        <v>14</v>
      </c>
      <c r="L10" s="60">
        <f>VLOOKUP($A10,'Return Data'!$B$7:$R$2292,9,0)</f>
        <v>5.0511999999999997</v>
      </c>
      <c r="M10" s="61">
        <f t="shared" si="4"/>
        <v>17</v>
      </c>
      <c r="N10" s="60">
        <f>VLOOKUP($A10,'Return Data'!$B$7:$R$2292,10,0)</f>
        <v>4.8090000000000002</v>
      </c>
      <c r="O10" s="61">
        <f t="shared" si="5"/>
        <v>17</v>
      </c>
      <c r="P10" s="60">
        <f>VLOOKUP($A10,'Return Data'!$B$7:$R$2292,11,0)</f>
        <v>3.7290999999999999</v>
      </c>
      <c r="Q10" s="61">
        <f t="shared" si="6"/>
        <v>15</v>
      </c>
      <c r="R10" s="60">
        <f>VLOOKUP($A10,'Return Data'!$B$7:$R$2292,12,0)</f>
        <v>3.8250999999999999</v>
      </c>
      <c r="S10" s="61">
        <f t="shared" si="7"/>
        <v>15</v>
      </c>
      <c r="T10" s="60">
        <f>VLOOKUP($A10,'Return Data'!$B$7:$R$2292,13,0)</f>
        <v>3.7551000000000001</v>
      </c>
      <c r="U10" s="61">
        <f t="shared" si="8"/>
        <v>14</v>
      </c>
      <c r="V10" s="60"/>
      <c r="W10" s="61"/>
      <c r="X10" s="60"/>
      <c r="Y10" s="61"/>
      <c r="Z10" s="60">
        <f>VLOOKUP($A10,'Return Data'!$B$7:$R$2292,16,0)</f>
        <v>4.3559999999999999</v>
      </c>
      <c r="AA10" s="62">
        <f t="shared" si="9"/>
        <v>17</v>
      </c>
    </row>
    <row r="11" spans="1:27" x14ac:dyDescent="0.3">
      <c r="A11" s="58" t="s">
        <v>1135</v>
      </c>
      <c r="B11" s="59">
        <f>VLOOKUP($A11,'Return Data'!$B$7:$R$2292,3,0)</f>
        <v>44817</v>
      </c>
      <c r="C11" s="60">
        <f>VLOOKUP($A11,'Return Data'!$B$7:$R$2292,4,0)</f>
        <v>44.377099999999999</v>
      </c>
      <c r="D11" s="60">
        <f>VLOOKUP($A11,'Return Data'!$B$7:$R$2292,5,0)</f>
        <v>2.9611999999999998</v>
      </c>
      <c r="E11" s="61">
        <f t="shared" si="0"/>
        <v>14</v>
      </c>
      <c r="F11" s="60">
        <f>VLOOKUP($A11,'Return Data'!$B$7:$R$2292,6,0)</f>
        <v>4.4230999999999998</v>
      </c>
      <c r="G11" s="61">
        <f t="shared" si="1"/>
        <v>14</v>
      </c>
      <c r="H11" s="60">
        <f>VLOOKUP($A11,'Return Data'!$B$7:$R$2292,7,0)</f>
        <v>4.6570999999999998</v>
      </c>
      <c r="I11" s="61">
        <f t="shared" si="2"/>
        <v>15</v>
      </c>
      <c r="J11" s="60">
        <f>VLOOKUP($A11,'Return Data'!$B$7:$R$2292,8,0)</f>
        <v>5.6935000000000002</v>
      </c>
      <c r="K11" s="61">
        <f t="shared" si="3"/>
        <v>10</v>
      </c>
      <c r="L11" s="60">
        <f>VLOOKUP($A11,'Return Data'!$B$7:$R$2292,9,0)</f>
        <v>5.4492000000000003</v>
      </c>
      <c r="M11" s="61">
        <f t="shared" si="4"/>
        <v>14</v>
      </c>
      <c r="N11" s="60">
        <f>VLOOKUP($A11,'Return Data'!$B$7:$R$2292,10,0)</f>
        <v>5.5902000000000003</v>
      </c>
      <c r="O11" s="61">
        <f t="shared" si="5"/>
        <v>8</v>
      </c>
      <c r="P11" s="60">
        <f>VLOOKUP($A11,'Return Data'!$B$7:$R$2292,11,0)</f>
        <v>3.4079000000000002</v>
      </c>
      <c r="Q11" s="61">
        <f t="shared" si="6"/>
        <v>17</v>
      </c>
      <c r="R11" s="60">
        <f>VLOOKUP($A11,'Return Data'!$B$7:$R$2292,12,0)</f>
        <v>3.4434</v>
      </c>
      <c r="S11" s="61">
        <f t="shared" si="7"/>
        <v>17</v>
      </c>
      <c r="T11" s="60">
        <f>VLOOKUP($A11,'Return Data'!$B$7:$R$2292,13,0)</f>
        <v>3.4094000000000002</v>
      </c>
      <c r="U11" s="61">
        <f t="shared" si="8"/>
        <v>16</v>
      </c>
      <c r="V11" s="60">
        <f>VLOOKUP($A11,'Return Data'!$B$7:$R$2292,17,0)</f>
        <v>3.7027000000000001</v>
      </c>
      <c r="W11" s="61">
        <f t="shared" ref="W11:W19" si="10">RANK(V11,V$8:V$24,0)</f>
        <v>13</v>
      </c>
      <c r="X11" s="60">
        <f>VLOOKUP($A11,'Return Data'!$B$7:$R$2292,14,0)</f>
        <v>4.6818</v>
      </c>
      <c r="Y11" s="61">
        <f t="shared" ref="Y11:Y19" si="11">RANK(X11,X$8:X$24,0)</f>
        <v>12</v>
      </c>
      <c r="Z11" s="60">
        <f>VLOOKUP($A11,'Return Data'!$B$7:$R$2292,16,0)</f>
        <v>6.9238999999999997</v>
      </c>
      <c r="AA11" s="62">
        <f t="shared" si="9"/>
        <v>12</v>
      </c>
    </row>
    <row r="12" spans="1:27" x14ac:dyDescent="0.3">
      <c r="A12" s="58" t="s">
        <v>1138</v>
      </c>
      <c r="B12" s="59">
        <f>VLOOKUP($A12,'Return Data'!$B$7:$R$2292,3,0)</f>
        <v>44817</v>
      </c>
      <c r="C12" s="60">
        <f>VLOOKUP($A12,'Return Data'!$B$7:$R$2292,4,0)</f>
        <v>42.249200000000002</v>
      </c>
      <c r="D12" s="60">
        <f>VLOOKUP($A12,'Return Data'!$B$7:$R$2292,5,0)</f>
        <v>4.4928999999999997</v>
      </c>
      <c r="E12" s="61">
        <f t="shared" si="0"/>
        <v>2</v>
      </c>
      <c r="F12" s="60">
        <f>VLOOKUP($A12,'Return Data'!$B$7:$R$2292,6,0)</f>
        <v>4.9702999999999999</v>
      </c>
      <c r="G12" s="61">
        <f t="shared" si="1"/>
        <v>4</v>
      </c>
      <c r="H12" s="60">
        <f>VLOOKUP($A12,'Return Data'!$B$7:$R$2292,7,0)</f>
        <v>5.1516000000000002</v>
      </c>
      <c r="I12" s="61">
        <f t="shared" si="2"/>
        <v>6</v>
      </c>
      <c r="J12" s="60">
        <f>VLOOKUP($A12,'Return Data'!$B$7:$R$2292,8,0)</f>
        <v>5.8445</v>
      </c>
      <c r="K12" s="61">
        <f t="shared" si="3"/>
        <v>5</v>
      </c>
      <c r="L12" s="60">
        <f>VLOOKUP($A12,'Return Data'!$B$7:$R$2292,9,0)</f>
        <v>5.5860000000000003</v>
      </c>
      <c r="M12" s="61">
        <f t="shared" si="4"/>
        <v>11</v>
      </c>
      <c r="N12" s="60">
        <f>VLOOKUP($A12,'Return Data'!$B$7:$R$2292,10,0)</f>
        <v>5.4276999999999997</v>
      </c>
      <c r="O12" s="61">
        <f t="shared" si="5"/>
        <v>13</v>
      </c>
      <c r="P12" s="60">
        <f>VLOOKUP($A12,'Return Data'!$B$7:$R$2292,11,0)</f>
        <v>4.1835000000000004</v>
      </c>
      <c r="Q12" s="61">
        <f t="shared" si="6"/>
        <v>13</v>
      </c>
      <c r="R12" s="60">
        <f>VLOOKUP($A12,'Return Data'!$B$7:$R$2292,12,0)</f>
        <v>3.9977999999999998</v>
      </c>
      <c r="S12" s="61">
        <f t="shared" si="7"/>
        <v>13</v>
      </c>
      <c r="T12" s="60">
        <f>VLOOKUP($A12,'Return Data'!$B$7:$R$2292,13,0)</f>
        <v>3.8647999999999998</v>
      </c>
      <c r="U12" s="61">
        <f t="shared" si="8"/>
        <v>12</v>
      </c>
      <c r="V12" s="60">
        <f>VLOOKUP($A12,'Return Data'!$B$7:$R$2292,17,0)</f>
        <v>3.8717999999999999</v>
      </c>
      <c r="W12" s="61">
        <f t="shared" si="10"/>
        <v>9</v>
      </c>
      <c r="X12" s="60">
        <f>VLOOKUP($A12,'Return Data'!$B$7:$R$2292,14,0)</f>
        <v>4.9122000000000003</v>
      </c>
      <c r="Y12" s="61">
        <f t="shared" si="11"/>
        <v>8</v>
      </c>
      <c r="Z12" s="60">
        <f>VLOOKUP($A12,'Return Data'!$B$7:$R$2292,16,0)</f>
        <v>7.4885000000000002</v>
      </c>
      <c r="AA12" s="62">
        <f t="shared" si="9"/>
        <v>3</v>
      </c>
    </row>
    <row r="13" spans="1:27" x14ac:dyDescent="0.3">
      <c r="A13" s="58" t="s">
        <v>1140</v>
      </c>
      <c r="B13" s="59">
        <f>VLOOKUP($A13,'Return Data'!$B$7:$R$2292,3,0)</f>
        <v>44817</v>
      </c>
      <c r="C13" s="60">
        <f>VLOOKUP($A13,'Return Data'!$B$7:$R$2292,4,0)</f>
        <v>4746.1653999999999</v>
      </c>
      <c r="D13" s="60">
        <f>VLOOKUP($A13,'Return Data'!$B$7:$R$2292,5,0)</f>
        <v>3.8355999999999999</v>
      </c>
      <c r="E13" s="61">
        <f t="shared" si="0"/>
        <v>7</v>
      </c>
      <c r="F13" s="60">
        <f>VLOOKUP($A13,'Return Data'!$B$7:$R$2292,6,0)</f>
        <v>4.6509999999999998</v>
      </c>
      <c r="G13" s="61">
        <f t="shared" si="1"/>
        <v>12</v>
      </c>
      <c r="H13" s="60">
        <f>VLOOKUP($A13,'Return Data'!$B$7:$R$2292,7,0)</f>
        <v>5.0941000000000001</v>
      </c>
      <c r="I13" s="61">
        <f t="shared" si="2"/>
        <v>8</v>
      </c>
      <c r="J13" s="60">
        <f>VLOOKUP($A13,'Return Data'!$B$7:$R$2292,8,0)</f>
        <v>5.891</v>
      </c>
      <c r="K13" s="61">
        <f t="shared" si="3"/>
        <v>3</v>
      </c>
      <c r="L13" s="60">
        <f>VLOOKUP($A13,'Return Data'!$B$7:$R$2292,9,0)</f>
        <v>5.7723000000000004</v>
      </c>
      <c r="M13" s="61">
        <f t="shared" si="4"/>
        <v>4</v>
      </c>
      <c r="N13" s="60">
        <f>VLOOKUP($A13,'Return Data'!$B$7:$R$2292,10,0)</f>
        <v>5.5989000000000004</v>
      </c>
      <c r="O13" s="61">
        <f t="shared" si="5"/>
        <v>7</v>
      </c>
      <c r="P13" s="60">
        <f>VLOOKUP($A13,'Return Data'!$B$7:$R$2292,11,0)</f>
        <v>4.5113000000000003</v>
      </c>
      <c r="Q13" s="61">
        <f t="shared" si="6"/>
        <v>7</v>
      </c>
      <c r="R13" s="60">
        <f>VLOOKUP($A13,'Return Data'!$B$7:$R$2292,12,0)</f>
        <v>4.3105000000000002</v>
      </c>
      <c r="S13" s="61">
        <f t="shared" si="7"/>
        <v>8</v>
      </c>
      <c r="T13" s="60">
        <f>VLOOKUP($A13,'Return Data'!$B$7:$R$2292,13,0)</f>
        <v>4.1414999999999997</v>
      </c>
      <c r="U13" s="61">
        <f t="shared" si="8"/>
        <v>7</v>
      </c>
      <c r="V13" s="60">
        <f>VLOOKUP($A13,'Return Data'!$B$7:$R$2292,17,0)</f>
        <v>4.1177000000000001</v>
      </c>
      <c r="W13" s="61">
        <f t="shared" si="10"/>
        <v>4</v>
      </c>
      <c r="X13" s="60">
        <f>VLOOKUP($A13,'Return Data'!$B$7:$R$2292,14,0)</f>
        <v>5.2051999999999996</v>
      </c>
      <c r="Y13" s="61">
        <f t="shared" si="11"/>
        <v>3</v>
      </c>
      <c r="Z13" s="60">
        <f>VLOOKUP($A13,'Return Data'!$B$7:$R$2292,16,0)</f>
        <v>7.2808999999999999</v>
      </c>
      <c r="AA13" s="62">
        <f t="shared" si="9"/>
        <v>6</v>
      </c>
    </row>
    <row r="14" spans="1:27" x14ac:dyDescent="0.3">
      <c r="A14" s="58" t="s">
        <v>1142</v>
      </c>
      <c r="B14" s="59">
        <f>VLOOKUP($A14,'Return Data'!$B$7:$R$2292,3,0)</f>
        <v>44817</v>
      </c>
      <c r="C14" s="60">
        <f>VLOOKUP($A14,'Return Data'!$B$7:$R$2292,4,0)</f>
        <v>312.75020000000001</v>
      </c>
      <c r="D14" s="60">
        <f>VLOOKUP($A14,'Return Data'!$B$7:$R$2292,5,0)</f>
        <v>3.5832000000000002</v>
      </c>
      <c r="E14" s="61">
        <f t="shared" si="0"/>
        <v>11</v>
      </c>
      <c r="F14" s="60">
        <f>VLOOKUP($A14,'Return Data'!$B$7:$R$2292,6,0)</f>
        <v>4.7670000000000003</v>
      </c>
      <c r="G14" s="61">
        <f t="shared" si="1"/>
        <v>8</v>
      </c>
      <c r="H14" s="60">
        <f>VLOOKUP($A14,'Return Data'!$B$7:$R$2292,7,0)</f>
        <v>4.9513999999999996</v>
      </c>
      <c r="I14" s="61">
        <f t="shared" si="2"/>
        <v>12</v>
      </c>
      <c r="J14" s="60">
        <f>VLOOKUP($A14,'Return Data'!$B$7:$R$2292,8,0)</f>
        <v>5.6616999999999997</v>
      </c>
      <c r="K14" s="61">
        <f t="shared" si="3"/>
        <v>12</v>
      </c>
      <c r="L14" s="60">
        <f>VLOOKUP($A14,'Return Data'!$B$7:$R$2292,9,0)</f>
        <v>5.6981000000000002</v>
      </c>
      <c r="M14" s="61">
        <f t="shared" si="4"/>
        <v>7</v>
      </c>
      <c r="N14" s="60">
        <f>VLOOKUP($A14,'Return Data'!$B$7:$R$2292,10,0)</f>
        <v>5.4722999999999997</v>
      </c>
      <c r="O14" s="61">
        <f t="shared" si="5"/>
        <v>11</v>
      </c>
      <c r="P14" s="60">
        <f>VLOOKUP($A14,'Return Data'!$B$7:$R$2292,11,0)</f>
        <v>4.4335000000000004</v>
      </c>
      <c r="Q14" s="61">
        <f t="shared" si="6"/>
        <v>9</v>
      </c>
      <c r="R14" s="60">
        <f>VLOOKUP($A14,'Return Data'!$B$7:$R$2292,12,0)</f>
        <v>4.2039999999999997</v>
      </c>
      <c r="S14" s="61">
        <f t="shared" si="7"/>
        <v>10</v>
      </c>
      <c r="T14" s="60">
        <f>VLOOKUP($A14,'Return Data'!$B$7:$R$2292,13,0)</f>
        <v>4.0430999999999999</v>
      </c>
      <c r="U14" s="61">
        <f t="shared" si="8"/>
        <v>9</v>
      </c>
      <c r="V14" s="60">
        <f>VLOOKUP($A14,'Return Data'!$B$7:$R$2292,17,0)</f>
        <v>4.0335999999999999</v>
      </c>
      <c r="W14" s="61">
        <f t="shared" si="10"/>
        <v>8</v>
      </c>
      <c r="X14" s="60">
        <f>VLOOKUP($A14,'Return Data'!$B$7:$R$2292,14,0)</f>
        <v>5.0155000000000003</v>
      </c>
      <c r="Y14" s="61">
        <f t="shared" si="11"/>
        <v>6</v>
      </c>
      <c r="Z14" s="60">
        <f>VLOOKUP($A14,'Return Data'!$B$7:$R$2292,16,0)</f>
        <v>7.2255000000000003</v>
      </c>
      <c r="AA14" s="62">
        <f t="shared" si="9"/>
        <v>9</v>
      </c>
    </row>
    <row r="15" spans="1:27" x14ac:dyDescent="0.3">
      <c r="A15" s="58" t="s">
        <v>1143</v>
      </c>
      <c r="B15" s="59">
        <f>VLOOKUP($A15,'Return Data'!$B$7:$R$2292,3,0)</f>
        <v>44817</v>
      </c>
      <c r="C15" s="60">
        <f>VLOOKUP($A15,'Return Data'!$B$7:$R$2292,4,0)</f>
        <v>35.573999999999998</v>
      </c>
      <c r="D15" s="60">
        <f>VLOOKUP($A15,'Return Data'!$B$7:$R$2292,5,0)</f>
        <v>1.8469</v>
      </c>
      <c r="E15" s="61">
        <f t="shared" si="0"/>
        <v>17</v>
      </c>
      <c r="F15" s="60">
        <f>VLOOKUP($A15,'Return Data'!$B$7:$R$2292,6,0)</f>
        <v>4.0545999999999998</v>
      </c>
      <c r="G15" s="61">
        <f t="shared" si="1"/>
        <v>16</v>
      </c>
      <c r="H15" s="60">
        <f>VLOOKUP($A15,'Return Data'!$B$7:$R$2292,7,0)</f>
        <v>4.4009999999999998</v>
      </c>
      <c r="I15" s="61">
        <f t="shared" si="2"/>
        <v>16</v>
      </c>
      <c r="J15" s="60">
        <f>VLOOKUP($A15,'Return Data'!$B$7:$R$2292,8,0)</f>
        <v>5.6700999999999997</v>
      </c>
      <c r="K15" s="61">
        <f t="shared" si="3"/>
        <v>11</v>
      </c>
      <c r="L15" s="60">
        <f>VLOOKUP($A15,'Return Data'!$B$7:$R$2292,9,0)</f>
        <v>5.4898999999999996</v>
      </c>
      <c r="M15" s="61">
        <f t="shared" si="4"/>
        <v>13</v>
      </c>
      <c r="N15" s="60">
        <f>VLOOKUP($A15,'Return Data'!$B$7:$R$2292,10,0)</f>
        <v>5.4379</v>
      </c>
      <c r="O15" s="61">
        <f t="shared" si="5"/>
        <v>12</v>
      </c>
      <c r="P15" s="60">
        <f>VLOOKUP($A15,'Return Data'!$B$7:$R$2292,11,0)</f>
        <v>4.3167</v>
      </c>
      <c r="Q15" s="61">
        <f t="shared" si="6"/>
        <v>12</v>
      </c>
      <c r="R15" s="60">
        <f>VLOOKUP($A15,'Return Data'!$B$7:$R$2292,12,0)</f>
        <v>4.1561000000000003</v>
      </c>
      <c r="S15" s="61">
        <f t="shared" si="7"/>
        <v>11</v>
      </c>
      <c r="T15" s="60">
        <f>VLOOKUP($A15,'Return Data'!$B$7:$R$2292,13,0)</f>
        <v>3.9674</v>
      </c>
      <c r="U15" s="61">
        <f t="shared" si="8"/>
        <v>10</v>
      </c>
      <c r="V15" s="60">
        <f>VLOOKUP($A15,'Return Data'!$B$7:$R$2292,17,0)</f>
        <v>3.8565</v>
      </c>
      <c r="W15" s="61">
        <f t="shared" si="10"/>
        <v>10</v>
      </c>
      <c r="X15" s="60">
        <f>VLOOKUP($A15,'Return Data'!$B$7:$R$2292,14,0)</f>
        <v>4.7809999999999997</v>
      </c>
      <c r="Y15" s="61">
        <f t="shared" si="11"/>
        <v>10</v>
      </c>
      <c r="Z15" s="60">
        <f>VLOOKUP($A15,'Return Data'!$B$7:$R$2292,16,0)</f>
        <v>7.1586999999999996</v>
      </c>
      <c r="AA15" s="62">
        <f t="shared" si="9"/>
        <v>11</v>
      </c>
    </row>
    <row r="16" spans="1:27" x14ac:dyDescent="0.3">
      <c r="A16" s="58" t="s">
        <v>1148</v>
      </c>
      <c r="B16" s="59">
        <f>VLOOKUP($A16,'Return Data'!$B$7:$R$2292,3,0)</f>
        <v>44817</v>
      </c>
      <c r="C16" s="60">
        <f>VLOOKUP($A16,'Return Data'!$B$7:$R$2292,4,0)</f>
        <v>2576.9306999999999</v>
      </c>
      <c r="D16" s="60">
        <f>VLOOKUP($A16,'Return Data'!$B$7:$R$2292,5,0)</f>
        <v>3.8871000000000002</v>
      </c>
      <c r="E16" s="61">
        <f t="shared" si="0"/>
        <v>4</v>
      </c>
      <c r="F16" s="60">
        <f>VLOOKUP($A16,'Return Data'!$B$7:$R$2292,6,0)</f>
        <v>3.867</v>
      </c>
      <c r="G16" s="61">
        <f t="shared" si="1"/>
        <v>17</v>
      </c>
      <c r="H16" s="60">
        <f>VLOOKUP($A16,'Return Data'!$B$7:$R$2292,7,0)</f>
        <v>4.3794000000000004</v>
      </c>
      <c r="I16" s="61">
        <f t="shared" si="2"/>
        <v>17</v>
      </c>
      <c r="J16" s="60">
        <f>VLOOKUP($A16,'Return Data'!$B$7:$R$2292,8,0)</f>
        <v>5.4428000000000001</v>
      </c>
      <c r="K16" s="61">
        <f t="shared" si="3"/>
        <v>15</v>
      </c>
      <c r="L16" s="60">
        <f>VLOOKUP($A16,'Return Data'!$B$7:$R$2292,9,0)</f>
        <v>5.4408000000000003</v>
      </c>
      <c r="M16" s="61">
        <f t="shared" si="4"/>
        <v>15</v>
      </c>
      <c r="N16" s="60">
        <f>VLOOKUP($A16,'Return Data'!$B$7:$R$2292,10,0)</f>
        <v>5.6271000000000004</v>
      </c>
      <c r="O16" s="61">
        <f t="shared" si="5"/>
        <v>5</v>
      </c>
      <c r="P16" s="60">
        <f>VLOOKUP($A16,'Return Data'!$B$7:$R$2292,11,0)</f>
        <v>3.4931000000000001</v>
      </c>
      <c r="Q16" s="61">
        <f t="shared" si="6"/>
        <v>16</v>
      </c>
      <c r="R16" s="60">
        <f>VLOOKUP($A16,'Return Data'!$B$7:$R$2292,12,0)</f>
        <v>3.5049999999999999</v>
      </c>
      <c r="S16" s="61">
        <f t="shared" si="7"/>
        <v>16</v>
      </c>
      <c r="T16" s="60">
        <f>VLOOKUP($A16,'Return Data'!$B$7:$R$2292,13,0)</f>
        <v>3.4605999999999999</v>
      </c>
      <c r="U16" s="61">
        <f t="shared" si="8"/>
        <v>15</v>
      </c>
      <c r="V16" s="60">
        <f>VLOOKUP($A16,'Return Data'!$B$7:$R$2292,17,0)</f>
        <v>3.7709000000000001</v>
      </c>
      <c r="W16" s="61">
        <f t="shared" si="10"/>
        <v>11</v>
      </c>
      <c r="X16" s="60">
        <f>VLOOKUP($A16,'Return Data'!$B$7:$R$2292,14,0)</f>
        <v>4.7649999999999997</v>
      </c>
      <c r="Y16" s="61">
        <f t="shared" si="11"/>
        <v>11</v>
      </c>
      <c r="Z16" s="60">
        <f>VLOOKUP($A16,'Return Data'!$B$7:$R$2292,16,0)</f>
        <v>7.5339</v>
      </c>
      <c r="AA16" s="62">
        <f t="shared" si="9"/>
        <v>2</v>
      </c>
    </row>
    <row r="17" spans="1:27" x14ac:dyDescent="0.3">
      <c r="A17" s="58" t="s">
        <v>1152</v>
      </c>
      <c r="B17" s="59">
        <f>VLOOKUP($A17,'Return Data'!$B$7:$R$2292,3,0)</f>
        <v>44817</v>
      </c>
      <c r="C17" s="60">
        <f>VLOOKUP($A17,'Return Data'!$B$7:$R$2292,4,0)</f>
        <v>3693.9243999999999</v>
      </c>
      <c r="D17" s="60">
        <f>VLOOKUP($A17,'Return Data'!$B$7:$R$2292,5,0)</f>
        <v>3.6663000000000001</v>
      </c>
      <c r="E17" s="61">
        <f t="shared" si="0"/>
        <v>10</v>
      </c>
      <c r="F17" s="60">
        <f>VLOOKUP($A17,'Return Data'!$B$7:$R$2292,6,0)</f>
        <v>4.7679</v>
      </c>
      <c r="G17" s="61">
        <f t="shared" si="1"/>
        <v>7</v>
      </c>
      <c r="H17" s="60">
        <f>VLOOKUP($A17,'Return Data'!$B$7:$R$2292,7,0)</f>
        <v>5.1837999999999997</v>
      </c>
      <c r="I17" s="61">
        <f t="shared" si="2"/>
        <v>5</v>
      </c>
      <c r="J17" s="60">
        <f>VLOOKUP($A17,'Return Data'!$B$7:$R$2292,8,0)</f>
        <v>5.8193000000000001</v>
      </c>
      <c r="K17" s="61">
        <f t="shared" si="3"/>
        <v>6</v>
      </c>
      <c r="L17" s="60">
        <f>VLOOKUP($A17,'Return Data'!$B$7:$R$2292,9,0)</f>
        <v>5.7142999999999997</v>
      </c>
      <c r="M17" s="61">
        <f t="shared" si="4"/>
        <v>6</v>
      </c>
      <c r="N17" s="60">
        <f>VLOOKUP($A17,'Return Data'!$B$7:$R$2292,10,0)</f>
        <v>5.5388000000000002</v>
      </c>
      <c r="O17" s="61">
        <f t="shared" si="5"/>
        <v>9</v>
      </c>
      <c r="P17" s="60">
        <f>VLOOKUP($A17,'Return Data'!$B$7:$R$2292,11,0)</f>
        <v>4.6508000000000003</v>
      </c>
      <c r="Q17" s="61">
        <f t="shared" si="6"/>
        <v>2</v>
      </c>
      <c r="R17" s="60">
        <f>VLOOKUP($A17,'Return Data'!$B$7:$R$2292,12,0)</f>
        <v>4.3982999999999999</v>
      </c>
      <c r="S17" s="61">
        <f t="shared" si="7"/>
        <v>3</v>
      </c>
      <c r="T17" s="60">
        <f>VLOOKUP($A17,'Return Data'!$B$7:$R$2292,13,0)</f>
        <v>4.1913</v>
      </c>
      <c r="U17" s="61">
        <f t="shared" si="8"/>
        <v>4</v>
      </c>
      <c r="V17" s="60">
        <f>VLOOKUP($A17,'Return Data'!$B$7:$R$2292,17,0)</f>
        <v>4.0937999999999999</v>
      </c>
      <c r="W17" s="61">
        <f t="shared" si="10"/>
        <v>7</v>
      </c>
      <c r="X17" s="60">
        <f>VLOOKUP($A17,'Return Data'!$B$7:$R$2292,14,0)</f>
        <v>4.8647</v>
      </c>
      <c r="Y17" s="61">
        <f t="shared" si="11"/>
        <v>9</v>
      </c>
      <c r="Z17" s="60">
        <f>VLOOKUP($A17,'Return Data'!$B$7:$R$2292,16,0)</f>
        <v>7.1962999999999999</v>
      </c>
      <c r="AA17" s="62">
        <f t="shared" si="9"/>
        <v>10</v>
      </c>
    </row>
    <row r="18" spans="1:27" x14ac:dyDescent="0.3">
      <c r="A18" s="58" t="s">
        <v>1153</v>
      </c>
      <c r="B18" s="59">
        <f>VLOOKUP($A18,'Return Data'!$B$7:$R$2292,3,0)</f>
        <v>44817</v>
      </c>
      <c r="C18" s="60">
        <f>VLOOKUP($A18,'Return Data'!$B$7:$R$2292,4,0)</f>
        <v>33.930553472326402</v>
      </c>
      <c r="D18" s="60">
        <f>VLOOKUP($A18,'Return Data'!$B$7:$R$2292,5,0)</f>
        <v>3.2273000000000001</v>
      </c>
      <c r="E18" s="61">
        <f t="shared" si="0"/>
        <v>13</v>
      </c>
      <c r="F18" s="60">
        <f>VLOOKUP($A18,'Return Data'!$B$7:$R$2292,6,0)</f>
        <v>4.7220000000000004</v>
      </c>
      <c r="G18" s="61">
        <f t="shared" si="1"/>
        <v>11</v>
      </c>
      <c r="H18" s="60">
        <f>VLOOKUP($A18,'Return Data'!$B$7:$R$2292,7,0)</f>
        <v>4.9142999999999999</v>
      </c>
      <c r="I18" s="61">
        <f t="shared" si="2"/>
        <v>13</v>
      </c>
      <c r="J18" s="60">
        <f>VLOOKUP($A18,'Return Data'!$B$7:$R$2292,8,0)</f>
        <v>5.6595000000000004</v>
      </c>
      <c r="K18" s="61">
        <f t="shared" si="3"/>
        <v>13</v>
      </c>
      <c r="L18" s="60">
        <f>VLOOKUP($A18,'Return Data'!$B$7:$R$2292,9,0)</f>
        <v>5.6193999999999997</v>
      </c>
      <c r="M18" s="61">
        <f t="shared" si="4"/>
        <v>10</v>
      </c>
      <c r="N18" s="60">
        <f>VLOOKUP($A18,'Return Data'!$B$7:$R$2292,10,0)</f>
        <v>5.2672999999999996</v>
      </c>
      <c r="O18" s="61">
        <f t="shared" si="5"/>
        <v>14</v>
      </c>
      <c r="P18" s="60">
        <f>VLOOKUP($A18,'Return Data'!$B$7:$R$2292,11,0)</f>
        <v>4.0343999999999998</v>
      </c>
      <c r="Q18" s="61">
        <f t="shared" si="6"/>
        <v>14</v>
      </c>
      <c r="R18" s="60">
        <f>VLOOKUP($A18,'Return Data'!$B$7:$R$2292,12,0)</f>
        <v>3.8885000000000001</v>
      </c>
      <c r="S18" s="61">
        <f t="shared" si="7"/>
        <v>14</v>
      </c>
      <c r="T18" s="60">
        <f>VLOOKUP($A18,'Return Data'!$B$7:$R$2292,13,0)</f>
        <v>3.7559999999999998</v>
      </c>
      <c r="U18" s="61">
        <f t="shared" si="8"/>
        <v>13</v>
      </c>
      <c r="V18" s="60">
        <f>VLOOKUP($A18,'Return Data'!$B$7:$R$2292,17,0)</f>
        <v>3.6579000000000002</v>
      </c>
      <c r="W18" s="61">
        <f t="shared" si="10"/>
        <v>14</v>
      </c>
      <c r="X18" s="60">
        <f>VLOOKUP($A18,'Return Data'!$B$7:$R$2292,14,0)</f>
        <v>4.6543999999999999</v>
      </c>
      <c r="Y18" s="61">
        <f t="shared" si="11"/>
        <v>13</v>
      </c>
      <c r="Z18" s="60">
        <f>VLOOKUP($A18,'Return Data'!$B$7:$R$2292,16,0)</f>
        <v>7.4840999999999998</v>
      </c>
      <c r="AA18" s="62">
        <f t="shared" si="9"/>
        <v>4</v>
      </c>
    </row>
    <row r="19" spans="1:27" x14ac:dyDescent="0.3">
      <c r="A19" s="58" t="s">
        <v>1156</v>
      </c>
      <c r="B19" s="59">
        <f>VLOOKUP($A19,'Return Data'!$B$7:$R$2292,3,0)</f>
        <v>44817</v>
      </c>
      <c r="C19" s="60">
        <f>VLOOKUP($A19,'Return Data'!$B$7:$R$2292,4,0)</f>
        <v>3419.9564999999998</v>
      </c>
      <c r="D19" s="60">
        <f>VLOOKUP($A19,'Return Data'!$B$7:$R$2292,5,0)</f>
        <v>3.327</v>
      </c>
      <c r="E19" s="61">
        <f t="shared" si="0"/>
        <v>12</v>
      </c>
      <c r="F19" s="60">
        <f>VLOOKUP($A19,'Return Data'!$B$7:$R$2292,6,0)</f>
        <v>4.7892000000000001</v>
      </c>
      <c r="G19" s="61">
        <f t="shared" si="1"/>
        <v>6</v>
      </c>
      <c r="H19" s="60">
        <f>VLOOKUP($A19,'Return Data'!$B$7:$R$2292,7,0)</f>
        <v>5.2225999999999999</v>
      </c>
      <c r="I19" s="61">
        <f t="shared" si="2"/>
        <v>3</v>
      </c>
      <c r="J19" s="60">
        <f>VLOOKUP($A19,'Return Data'!$B$7:$R$2292,8,0)</f>
        <v>5.9382999999999999</v>
      </c>
      <c r="K19" s="61">
        <f t="shared" si="3"/>
        <v>2</v>
      </c>
      <c r="L19" s="60">
        <f>VLOOKUP($A19,'Return Data'!$B$7:$R$2292,9,0)</f>
        <v>5.9457000000000004</v>
      </c>
      <c r="M19" s="61">
        <f t="shared" si="4"/>
        <v>1</v>
      </c>
      <c r="N19" s="60">
        <f>VLOOKUP($A19,'Return Data'!$B$7:$R$2292,10,0)</f>
        <v>5.7329999999999997</v>
      </c>
      <c r="O19" s="61">
        <f t="shared" si="5"/>
        <v>3</v>
      </c>
      <c r="P19" s="60">
        <f>VLOOKUP($A19,'Return Data'!$B$7:$R$2292,11,0)</f>
        <v>4.7415000000000003</v>
      </c>
      <c r="Q19" s="61">
        <f t="shared" si="6"/>
        <v>1</v>
      </c>
      <c r="R19" s="60">
        <f>VLOOKUP($A19,'Return Data'!$B$7:$R$2292,12,0)</f>
        <v>4.5201000000000002</v>
      </c>
      <c r="S19" s="61">
        <f t="shared" si="7"/>
        <v>1</v>
      </c>
      <c r="T19" s="60">
        <f>VLOOKUP($A19,'Return Data'!$B$7:$R$2292,13,0)</f>
        <v>4.3110999999999997</v>
      </c>
      <c r="U19" s="61">
        <f t="shared" si="8"/>
        <v>1</v>
      </c>
      <c r="V19" s="60">
        <f>VLOOKUP($A19,'Return Data'!$B$7:$R$2292,17,0)</f>
        <v>4.2068000000000003</v>
      </c>
      <c r="W19" s="61">
        <f t="shared" si="10"/>
        <v>2</v>
      </c>
      <c r="X19" s="60">
        <f>VLOOKUP($A19,'Return Data'!$B$7:$R$2292,14,0)</f>
        <v>5.0593000000000004</v>
      </c>
      <c r="Y19" s="61">
        <f t="shared" si="11"/>
        <v>5</v>
      </c>
      <c r="Z19" s="60">
        <f>VLOOKUP($A19,'Return Data'!$B$7:$R$2292,16,0)</f>
        <v>7.2739000000000003</v>
      </c>
      <c r="AA19" s="62">
        <f t="shared" si="9"/>
        <v>7</v>
      </c>
    </row>
    <row r="20" spans="1:27" x14ac:dyDescent="0.3">
      <c r="A20" s="58" t="s">
        <v>1157</v>
      </c>
      <c r="B20" s="59">
        <f>VLOOKUP($A20,'Return Data'!$B$7:$R$2292,3,0)</f>
        <v>44817</v>
      </c>
      <c r="C20" s="60">
        <f>VLOOKUP($A20,'Return Data'!$B$7:$R$2292,4,0)</f>
        <v>1116.2493999999999</v>
      </c>
      <c r="D20" s="60">
        <f>VLOOKUP($A20,'Return Data'!$B$7:$R$2292,5,0)</f>
        <v>2.4297</v>
      </c>
      <c r="E20" s="61">
        <f t="shared" si="0"/>
        <v>16</v>
      </c>
      <c r="F20" s="60">
        <f>VLOOKUP($A20,'Return Data'!$B$7:$R$2292,6,0)</f>
        <v>4.2789999999999999</v>
      </c>
      <c r="G20" s="61">
        <f t="shared" si="1"/>
        <v>15</v>
      </c>
      <c r="H20" s="60">
        <f>VLOOKUP($A20,'Return Data'!$B$7:$R$2292,7,0)</f>
        <v>4.7713999999999999</v>
      </c>
      <c r="I20" s="61">
        <f t="shared" si="2"/>
        <v>14</v>
      </c>
      <c r="J20" s="60">
        <f>VLOOKUP($A20,'Return Data'!$B$7:$R$2292,8,0)</f>
        <v>5.0861999999999998</v>
      </c>
      <c r="K20" s="61">
        <f t="shared" si="3"/>
        <v>17</v>
      </c>
      <c r="L20" s="60">
        <f>VLOOKUP($A20,'Return Data'!$B$7:$R$2292,9,0)</f>
        <v>5.2008000000000001</v>
      </c>
      <c r="M20" s="61">
        <f t="shared" si="4"/>
        <v>16</v>
      </c>
      <c r="N20" s="60">
        <f>VLOOKUP($A20,'Return Data'!$B$7:$R$2292,10,0)</f>
        <v>5.1144999999999996</v>
      </c>
      <c r="O20" s="61">
        <f t="shared" si="5"/>
        <v>15</v>
      </c>
      <c r="P20" s="60">
        <f>VLOOKUP($A20,'Return Data'!$B$7:$R$2292,11,0)</f>
        <v>4.5724</v>
      </c>
      <c r="Q20" s="61">
        <f t="shared" si="6"/>
        <v>4</v>
      </c>
      <c r="R20" s="60">
        <f>VLOOKUP($A20,'Return Data'!$B$7:$R$2292,12,0)</f>
        <v>4.3399000000000001</v>
      </c>
      <c r="S20" s="61">
        <f t="shared" si="7"/>
        <v>7</v>
      </c>
      <c r="T20" s="60"/>
      <c r="U20" s="61"/>
      <c r="V20" s="60"/>
      <c r="W20" s="61"/>
      <c r="X20" s="60"/>
      <c r="Y20" s="61"/>
      <c r="Z20" s="60">
        <f>VLOOKUP($A20,'Return Data'!$B$7:$R$2292,16,0)</f>
        <v>4.4546999999999999</v>
      </c>
      <c r="AA20" s="62">
        <f t="shared" si="9"/>
        <v>16</v>
      </c>
    </row>
    <row r="21" spans="1:27" x14ac:dyDescent="0.3">
      <c r="A21" s="58" t="s">
        <v>1161</v>
      </c>
      <c r="B21" s="59">
        <f>VLOOKUP($A21,'Return Data'!$B$7:$R$2292,3,0)</f>
        <v>44817</v>
      </c>
      <c r="C21" s="60">
        <f>VLOOKUP($A21,'Return Data'!$B$7:$R$2292,4,0)</f>
        <v>36.24</v>
      </c>
      <c r="D21" s="60">
        <f>VLOOKUP($A21,'Return Data'!$B$7:$R$2292,5,0)</f>
        <v>4.0290999999999997</v>
      </c>
      <c r="E21" s="61">
        <f t="shared" si="0"/>
        <v>3</v>
      </c>
      <c r="F21" s="60">
        <f>VLOOKUP($A21,'Return Data'!$B$7:$R$2292,6,0)</f>
        <v>4.9882</v>
      </c>
      <c r="G21" s="61">
        <f t="shared" si="1"/>
        <v>3</v>
      </c>
      <c r="H21" s="60">
        <f>VLOOKUP($A21,'Return Data'!$B$7:$R$2292,7,0)</f>
        <v>5.2569999999999997</v>
      </c>
      <c r="I21" s="61">
        <f t="shared" si="2"/>
        <v>1</v>
      </c>
      <c r="J21" s="60">
        <f>VLOOKUP($A21,'Return Data'!$B$7:$R$2292,8,0)</f>
        <v>5.7896999999999998</v>
      </c>
      <c r="K21" s="61">
        <f t="shared" si="3"/>
        <v>8</v>
      </c>
      <c r="L21" s="60">
        <f>VLOOKUP($A21,'Return Data'!$B$7:$R$2292,9,0)</f>
        <v>5.6936</v>
      </c>
      <c r="M21" s="61">
        <f t="shared" si="4"/>
        <v>8</v>
      </c>
      <c r="N21" s="60">
        <f>VLOOKUP($A21,'Return Data'!$B$7:$R$2292,10,0)</f>
        <v>5.6078000000000001</v>
      </c>
      <c r="O21" s="61">
        <f t="shared" si="5"/>
        <v>6</v>
      </c>
      <c r="P21" s="60">
        <f>VLOOKUP($A21,'Return Data'!$B$7:$R$2292,11,0)</f>
        <v>4.3912000000000004</v>
      </c>
      <c r="Q21" s="61">
        <f t="shared" si="6"/>
        <v>11</v>
      </c>
      <c r="R21" s="60">
        <f>VLOOKUP($A21,'Return Data'!$B$7:$R$2292,12,0)</f>
        <v>4.2502000000000004</v>
      </c>
      <c r="S21" s="61">
        <f t="shared" si="7"/>
        <v>9</v>
      </c>
      <c r="T21" s="60">
        <f>VLOOKUP($A21,'Return Data'!$B$7:$R$2292,13,0)</f>
        <v>4.0910000000000002</v>
      </c>
      <c r="U21" s="61">
        <f>RANK(T21,T$8:T$24,0)</f>
        <v>8</v>
      </c>
      <c r="V21" s="60">
        <f>VLOOKUP($A21,'Return Data'!$B$7:$R$2292,17,0)</f>
        <v>4.1018999999999997</v>
      </c>
      <c r="W21" s="61">
        <f>RANK(V21,V$8:V$24,0)</f>
        <v>6</v>
      </c>
      <c r="X21" s="60">
        <f>VLOOKUP($A21,'Return Data'!$B$7:$R$2292,14,0)</f>
        <v>5.0673000000000004</v>
      </c>
      <c r="Y21" s="61">
        <f>RANK(X21,X$8:X$24,0)</f>
        <v>4</v>
      </c>
      <c r="Z21" s="60">
        <f>VLOOKUP($A21,'Return Data'!$B$7:$R$2292,16,0)</f>
        <v>7.5609999999999999</v>
      </c>
      <c r="AA21" s="62">
        <f t="shared" si="9"/>
        <v>1</v>
      </c>
    </row>
    <row r="22" spans="1:27" x14ac:dyDescent="0.3">
      <c r="A22" s="58" t="s">
        <v>1163</v>
      </c>
      <c r="B22" s="59">
        <f>VLOOKUP($A22,'Return Data'!$B$7:$R$2292,3,0)</f>
        <v>44817</v>
      </c>
      <c r="C22" s="60">
        <f>VLOOKUP($A22,'Return Data'!$B$7:$R$2292,4,0)</f>
        <v>12.3636</v>
      </c>
      <c r="D22" s="60">
        <f>VLOOKUP($A22,'Return Data'!$B$7:$R$2292,5,0)</f>
        <v>5.0194999999999999</v>
      </c>
      <c r="E22" s="61">
        <f t="shared" si="0"/>
        <v>1</v>
      </c>
      <c r="F22" s="60">
        <f>VLOOKUP($A22,'Return Data'!$B$7:$R$2292,6,0)</f>
        <v>5.3170999999999999</v>
      </c>
      <c r="G22" s="61">
        <f t="shared" si="1"/>
        <v>1</v>
      </c>
      <c r="H22" s="60">
        <f>VLOOKUP($A22,'Return Data'!$B$7:$R$2292,7,0)</f>
        <v>5.2348999999999997</v>
      </c>
      <c r="I22" s="61">
        <f t="shared" si="2"/>
        <v>2</v>
      </c>
      <c r="J22" s="60">
        <f>VLOOKUP($A22,'Return Data'!$B$7:$R$2292,8,0)</f>
        <v>5.3672000000000004</v>
      </c>
      <c r="K22" s="61">
        <f t="shared" si="3"/>
        <v>16</v>
      </c>
      <c r="L22" s="60">
        <f>VLOOKUP($A22,'Return Data'!$B$7:$R$2292,9,0)</f>
        <v>5.5065</v>
      </c>
      <c r="M22" s="61">
        <f t="shared" si="4"/>
        <v>12</v>
      </c>
      <c r="N22" s="60">
        <f>VLOOKUP($A22,'Return Data'!$B$7:$R$2292,10,0)</f>
        <v>5.0831</v>
      </c>
      <c r="O22" s="61">
        <f t="shared" si="5"/>
        <v>16</v>
      </c>
      <c r="P22" s="60">
        <f>VLOOKUP($A22,'Return Data'!$B$7:$R$2292,11,0)</f>
        <v>4.4210000000000003</v>
      </c>
      <c r="Q22" s="61">
        <f t="shared" si="6"/>
        <v>10</v>
      </c>
      <c r="R22" s="60">
        <f>VLOOKUP($A22,'Return Data'!$B$7:$R$2292,12,0)</f>
        <v>4.1106999999999996</v>
      </c>
      <c r="S22" s="61">
        <f t="shared" si="7"/>
        <v>12</v>
      </c>
      <c r="T22" s="60">
        <f>VLOOKUP($A22,'Return Data'!$B$7:$R$2292,13,0)</f>
        <v>3.8906000000000001</v>
      </c>
      <c r="U22" s="61">
        <f>RANK(T22,T$8:T$24,0)</f>
        <v>11</v>
      </c>
      <c r="V22" s="60">
        <f>VLOOKUP($A22,'Return Data'!$B$7:$R$2292,17,0)</f>
        <v>3.7282999999999999</v>
      </c>
      <c r="W22" s="61">
        <f>RANK(V22,V$8:V$24,0)</f>
        <v>12</v>
      </c>
      <c r="X22" s="60"/>
      <c r="Y22" s="61"/>
      <c r="Z22" s="60">
        <f>VLOOKUP($A22,'Return Data'!$B$7:$R$2292,16,0)</f>
        <v>5.4939</v>
      </c>
      <c r="AA22" s="62">
        <f t="shared" si="9"/>
        <v>14</v>
      </c>
    </row>
    <row r="23" spans="1:27" x14ac:dyDescent="0.3">
      <c r="A23" s="58" t="s">
        <v>1165</v>
      </c>
      <c r="B23" s="59">
        <f>VLOOKUP($A23,'Return Data'!$B$7:$R$2292,3,0)</f>
        <v>44817</v>
      </c>
      <c r="C23" s="60">
        <f>VLOOKUP($A23,'Return Data'!$B$7:$R$2292,4,0)</f>
        <v>3900.6896000000002</v>
      </c>
      <c r="D23" s="60">
        <f>VLOOKUP($A23,'Return Data'!$B$7:$R$2292,5,0)</f>
        <v>3.8631000000000002</v>
      </c>
      <c r="E23" s="61">
        <f t="shared" si="0"/>
        <v>6</v>
      </c>
      <c r="F23" s="60">
        <f>VLOOKUP($A23,'Return Data'!$B$7:$R$2292,6,0)</f>
        <v>5.0799000000000003</v>
      </c>
      <c r="G23" s="61">
        <f t="shared" si="1"/>
        <v>2</v>
      </c>
      <c r="H23" s="60">
        <f>VLOOKUP($A23,'Return Data'!$B$7:$R$2292,7,0)</f>
        <v>5.1977000000000002</v>
      </c>
      <c r="I23" s="61">
        <f t="shared" si="2"/>
        <v>4</v>
      </c>
      <c r="J23" s="60">
        <f>VLOOKUP($A23,'Return Data'!$B$7:$R$2292,8,0)</f>
        <v>5.9993999999999996</v>
      </c>
      <c r="K23" s="61">
        <f t="shared" si="3"/>
        <v>1</v>
      </c>
      <c r="L23" s="60">
        <f>VLOOKUP($A23,'Return Data'!$B$7:$R$2292,9,0)</f>
        <v>5.9340000000000002</v>
      </c>
      <c r="M23" s="61">
        <f t="shared" si="4"/>
        <v>2</v>
      </c>
      <c r="N23" s="60">
        <f>VLOOKUP($A23,'Return Data'!$B$7:$R$2292,10,0)</f>
        <v>5.7541000000000002</v>
      </c>
      <c r="O23" s="61">
        <f t="shared" si="5"/>
        <v>2</v>
      </c>
      <c r="P23" s="60">
        <f>VLOOKUP($A23,'Return Data'!$B$7:$R$2292,11,0)</f>
        <v>4.6074999999999999</v>
      </c>
      <c r="Q23" s="61">
        <f t="shared" si="6"/>
        <v>3</v>
      </c>
      <c r="R23" s="60">
        <f>VLOOKUP($A23,'Return Data'!$B$7:$R$2292,12,0)</f>
        <v>4.4443000000000001</v>
      </c>
      <c r="S23" s="61">
        <f t="shared" si="7"/>
        <v>2</v>
      </c>
      <c r="T23" s="60">
        <f>VLOOKUP($A23,'Return Data'!$B$7:$R$2292,13,0)</f>
        <v>4.2434000000000003</v>
      </c>
      <c r="U23" s="61">
        <f>RANK(T23,T$8:T$24,0)</f>
        <v>2</v>
      </c>
      <c r="V23" s="60">
        <f>VLOOKUP($A23,'Return Data'!$B$7:$R$2292,17,0)</f>
        <v>4.3109000000000002</v>
      </c>
      <c r="W23" s="61">
        <f>RANK(V23,V$8:V$24,0)</f>
        <v>1</v>
      </c>
      <c r="X23" s="60">
        <f>VLOOKUP($A23,'Return Data'!$B$7:$R$2292,14,0)</f>
        <v>5.2321</v>
      </c>
      <c r="Y23" s="61">
        <f>RANK(X23,X$8:X$24,0)</f>
        <v>1</v>
      </c>
      <c r="Z23" s="60">
        <f>VLOOKUP($A23,'Return Data'!$B$7:$R$2292,16,0)</f>
        <v>6.4791999999999996</v>
      </c>
      <c r="AA23" s="62">
        <f t="shared" si="9"/>
        <v>13</v>
      </c>
    </row>
    <row r="24" spans="1:27" x14ac:dyDescent="0.3">
      <c r="A24" s="58" t="s">
        <v>1167</v>
      </c>
      <c r="B24" s="59">
        <f>VLOOKUP($A24,'Return Data'!$B$7:$R$2292,3,0)</f>
        <v>44817</v>
      </c>
      <c r="C24" s="60">
        <f>VLOOKUP($A24,'Return Data'!$B$7:$R$2292,4,0)</f>
        <v>2540.1255000000001</v>
      </c>
      <c r="D24" s="60">
        <f>VLOOKUP($A24,'Return Data'!$B$7:$R$2292,5,0)</f>
        <v>3.883</v>
      </c>
      <c r="E24" s="61">
        <f t="shared" si="0"/>
        <v>5</v>
      </c>
      <c r="F24" s="60">
        <f>VLOOKUP($A24,'Return Data'!$B$7:$R$2292,6,0)</f>
        <v>4.8573000000000004</v>
      </c>
      <c r="G24" s="61">
        <f t="shared" si="1"/>
        <v>5</v>
      </c>
      <c r="H24" s="60">
        <f>VLOOKUP($A24,'Return Data'!$B$7:$R$2292,7,0)</f>
        <v>4.9988000000000001</v>
      </c>
      <c r="I24" s="61">
        <f t="shared" si="2"/>
        <v>11</v>
      </c>
      <c r="J24" s="60">
        <f>VLOOKUP($A24,'Return Data'!$B$7:$R$2292,8,0)</f>
        <v>5.7948000000000004</v>
      </c>
      <c r="K24" s="61">
        <f t="shared" si="3"/>
        <v>7</v>
      </c>
      <c r="L24" s="60">
        <f>VLOOKUP($A24,'Return Data'!$B$7:$R$2292,9,0)</f>
        <v>5.6620999999999997</v>
      </c>
      <c r="M24" s="61">
        <f t="shared" si="4"/>
        <v>9</v>
      </c>
      <c r="N24" s="60">
        <f>VLOOKUP($A24,'Return Data'!$B$7:$R$2292,10,0)</f>
        <v>5.5124000000000004</v>
      </c>
      <c r="O24" s="61">
        <f t="shared" si="5"/>
        <v>10</v>
      </c>
      <c r="P24" s="60">
        <f>VLOOKUP($A24,'Return Data'!$B$7:$R$2292,11,0)</f>
        <v>4.5452000000000004</v>
      </c>
      <c r="Q24" s="61">
        <f t="shared" si="6"/>
        <v>5</v>
      </c>
      <c r="R24" s="60">
        <f>VLOOKUP($A24,'Return Data'!$B$7:$R$2292,12,0)</f>
        <v>4.3817000000000004</v>
      </c>
      <c r="S24" s="61">
        <f t="shared" si="7"/>
        <v>4</v>
      </c>
      <c r="T24" s="60">
        <f>VLOOKUP($A24,'Return Data'!$B$7:$R$2292,13,0)</f>
        <v>4.1923000000000004</v>
      </c>
      <c r="U24" s="61">
        <f>RANK(T24,T$8:T$24,0)</f>
        <v>3</v>
      </c>
      <c r="V24" s="60">
        <f>VLOOKUP($A24,'Return Data'!$B$7:$R$2292,17,0)</f>
        <v>4.1162999999999998</v>
      </c>
      <c r="W24" s="61">
        <f>RANK(V24,V$8:V$24,0)</f>
        <v>5</v>
      </c>
      <c r="X24" s="60">
        <f>VLOOKUP($A24,'Return Data'!$B$7:$R$2292,14,0)</f>
        <v>4.9927999999999999</v>
      </c>
      <c r="Y24" s="61">
        <f>RANK(X24,X$8:X$24,0)</f>
        <v>7</v>
      </c>
      <c r="Z24" s="60">
        <f>VLOOKUP($A24,'Return Data'!$B$7:$R$2292,16,0)</f>
        <v>7.2611999999999997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3.5487117647058826</v>
      </c>
      <c r="E26" s="69"/>
      <c r="F26" s="70">
        <f>AVERAGE(F8:F24)</f>
        <v>4.6807470588235294</v>
      </c>
      <c r="G26" s="69"/>
      <c r="H26" s="70">
        <f>AVERAGE(H8:H24)</f>
        <v>4.9765411764705876</v>
      </c>
      <c r="I26" s="69"/>
      <c r="J26" s="70">
        <f>AVERAGE(J8:J24)</f>
        <v>5.6957352941176467</v>
      </c>
      <c r="K26" s="69"/>
      <c r="L26" s="70">
        <f>AVERAGE(L8:L24)</f>
        <v>5.6068352941176469</v>
      </c>
      <c r="M26" s="69"/>
      <c r="N26" s="70">
        <f>AVERAGE(N8:N24)</f>
        <v>5.4705588235294114</v>
      </c>
      <c r="O26" s="69"/>
      <c r="P26" s="70">
        <f>AVERAGE(P8:P24)</f>
        <v>4.2987294117647048</v>
      </c>
      <c r="Q26" s="69"/>
      <c r="R26" s="70">
        <f>AVERAGE(R8:R24)</f>
        <v>4.1469411764705884</v>
      </c>
      <c r="S26" s="69"/>
      <c r="T26" s="70">
        <f>AVERAGE(T8:T24)</f>
        <v>3.9800312500000001</v>
      </c>
      <c r="U26" s="69"/>
      <c r="V26" s="70">
        <f>AVERAGE(V8:V24)</f>
        <v>3.983028571428572</v>
      </c>
      <c r="W26" s="69"/>
      <c r="X26" s="70">
        <f>AVERAGE(X8:X24)</f>
        <v>4.9581461538461538</v>
      </c>
      <c r="Y26" s="69"/>
      <c r="Z26" s="70">
        <f>AVERAGE(Z8:Z24)</f>
        <v>6.698429411764705</v>
      </c>
      <c r="AA26" s="71"/>
    </row>
    <row r="27" spans="1:27" x14ac:dyDescent="0.3">
      <c r="A27" s="68" t="s">
        <v>28</v>
      </c>
      <c r="B27" s="69"/>
      <c r="C27" s="69"/>
      <c r="D27" s="70">
        <f>MIN(D8:D24)</f>
        <v>1.8469</v>
      </c>
      <c r="E27" s="69"/>
      <c r="F27" s="70">
        <f>MIN(F8:F24)</f>
        <v>3.867</v>
      </c>
      <c r="G27" s="69"/>
      <c r="H27" s="70">
        <f>MIN(H8:H24)</f>
        <v>4.3794000000000004</v>
      </c>
      <c r="I27" s="69"/>
      <c r="J27" s="70">
        <f>MIN(J8:J24)</f>
        <v>5.0861999999999998</v>
      </c>
      <c r="K27" s="69"/>
      <c r="L27" s="70">
        <f>MIN(L8:L24)</f>
        <v>5.0511999999999997</v>
      </c>
      <c r="M27" s="69"/>
      <c r="N27" s="70">
        <f>MIN(N8:N24)</f>
        <v>4.8090000000000002</v>
      </c>
      <c r="O27" s="69"/>
      <c r="P27" s="70">
        <f>MIN(P8:P24)</f>
        <v>3.4079000000000002</v>
      </c>
      <c r="Q27" s="69"/>
      <c r="R27" s="70">
        <f>MIN(R8:R24)</f>
        <v>3.4434</v>
      </c>
      <c r="S27" s="69"/>
      <c r="T27" s="70">
        <f>MIN(T8:T24)</f>
        <v>3.4094000000000002</v>
      </c>
      <c r="U27" s="69"/>
      <c r="V27" s="70">
        <f>MIN(V8:V24)</f>
        <v>3.6579000000000002</v>
      </c>
      <c r="W27" s="69"/>
      <c r="X27" s="70">
        <f>MIN(X8:X24)</f>
        <v>4.6543999999999999</v>
      </c>
      <c r="Y27" s="69"/>
      <c r="Z27" s="70">
        <f>MIN(Z8:Z24)</f>
        <v>4.3559999999999999</v>
      </c>
      <c r="AA27" s="71"/>
    </row>
    <row r="28" spans="1:27" ht="15" thickBot="1" x14ac:dyDescent="0.35">
      <c r="A28" s="72" t="s">
        <v>29</v>
      </c>
      <c r="B28" s="73"/>
      <c r="C28" s="73"/>
      <c r="D28" s="74">
        <f>MAX(D8:D24)</f>
        <v>5.0194999999999999</v>
      </c>
      <c r="E28" s="73"/>
      <c r="F28" s="74">
        <f>MAX(F8:F24)</f>
        <v>5.3170999999999999</v>
      </c>
      <c r="G28" s="73"/>
      <c r="H28" s="74">
        <f>MAX(H8:H24)</f>
        <v>5.2569999999999997</v>
      </c>
      <c r="I28" s="73"/>
      <c r="J28" s="74">
        <f>MAX(J8:J24)</f>
        <v>5.9993999999999996</v>
      </c>
      <c r="K28" s="73"/>
      <c r="L28" s="74">
        <f>MAX(L8:L24)</f>
        <v>5.9457000000000004</v>
      </c>
      <c r="M28" s="73"/>
      <c r="N28" s="74">
        <f>MAX(N8:N24)</f>
        <v>5.7911000000000001</v>
      </c>
      <c r="O28" s="73"/>
      <c r="P28" s="74">
        <f>MAX(P8:P24)</f>
        <v>4.7415000000000003</v>
      </c>
      <c r="Q28" s="73"/>
      <c r="R28" s="74">
        <f>MAX(R8:R24)</f>
        <v>4.5201000000000002</v>
      </c>
      <c r="S28" s="73"/>
      <c r="T28" s="74">
        <f>MAX(T8:T24)</f>
        <v>4.3110999999999997</v>
      </c>
      <c r="U28" s="73"/>
      <c r="V28" s="74">
        <f>MAX(V8:V24)</f>
        <v>4.3109000000000002</v>
      </c>
      <c r="W28" s="73"/>
      <c r="X28" s="74">
        <f>MAX(X8:X24)</f>
        <v>5.2321</v>
      </c>
      <c r="Y28" s="73"/>
      <c r="Z28" s="74">
        <f>MAX(Z8:Z24)</f>
        <v>7.5609999999999999</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44817</v>
      </c>
      <c r="C8" s="60">
        <f>VLOOKUP($A8,'Return Data'!$B$7:$R$2292,4,0)</f>
        <v>301.94409999999999</v>
      </c>
      <c r="D8" s="60">
        <f>VLOOKUP($A8,'Return Data'!$B$7:$R$2292,5,0)</f>
        <v>3.6269</v>
      </c>
      <c r="E8" s="61">
        <f t="shared" ref="E8:E24" si="0">RANK(D8,D$8:D$24,0)</f>
        <v>5</v>
      </c>
      <c r="F8" s="60">
        <f>VLOOKUP($A8,'Return Data'!$B$7:$R$2292,6,0)</f>
        <v>4.6170999999999998</v>
      </c>
      <c r="G8" s="61">
        <f t="shared" ref="G8:G24" si="1">RANK(F8,F$8:F$24,0)</f>
        <v>8</v>
      </c>
      <c r="H8" s="60">
        <f>VLOOKUP($A8,'Return Data'!$B$7:$R$2292,7,0)</f>
        <v>4.9004000000000003</v>
      </c>
      <c r="I8" s="61">
        <f t="shared" ref="I8:I24" si="2">RANK(H8,H$8:H$24,0)</f>
        <v>9</v>
      </c>
      <c r="J8" s="60">
        <f>VLOOKUP($A8,'Return Data'!$B$7:$R$2292,8,0)</f>
        <v>5.7355999999999998</v>
      </c>
      <c r="K8" s="61">
        <f t="shared" ref="K8:K24" si="3">RANK(J8,J$8:J$24,0)</f>
        <v>3</v>
      </c>
      <c r="L8" s="60">
        <f>VLOOKUP($A8,'Return Data'!$B$7:$R$2292,9,0)</f>
        <v>5.6279000000000003</v>
      </c>
      <c r="M8" s="61">
        <f t="shared" ref="M8:M24" si="4">RANK(L8,L$8:L$24,0)</f>
        <v>4</v>
      </c>
      <c r="N8" s="60">
        <f>VLOOKUP($A8,'Return Data'!$B$7:$R$2292,10,0)</f>
        <v>5.6680999999999999</v>
      </c>
      <c r="O8" s="61">
        <f t="shared" ref="O8:O24" si="5">RANK(N8,N$8:N$24,0)</f>
        <v>1</v>
      </c>
      <c r="P8" s="60">
        <f>VLOOKUP($A8,'Return Data'!$B$7:$R$2292,11,0)</f>
        <v>4.3769999999999998</v>
      </c>
      <c r="Q8" s="61">
        <f t="shared" ref="Q8:Q24" si="6">RANK(P8,P$8:P$24,0)</f>
        <v>5</v>
      </c>
      <c r="R8" s="60">
        <f>VLOOKUP($A8,'Return Data'!$B$7:$R$2292,12,0)</f>
        <v>4.2312000000000003</v>
      </c>
      <c r="S8" s="61">
        <f t="shared" ref="S8:S24" si="7">RANK(R8,R$8:R$24,0)</f>
        <v>4</v>
      </c>
      <c r="T8" s="60">
        <f>VLOOKUP($A8,'Return Data'!$B$7:$R$2292,13,0)</f>
        <v>4.0548999999999999</v>
      </c>
      <c r="U8" s="61">
        <f t="shared" ref="U8:U19" si="8">RANK(T8,T$8:T$24,0)</f>
        <v>4</v>
      </c>
      <c r="V8" s="60">
        <f>VLOOKUP($A8,'Return Data'!$B$7:$R$2292,17,0)</f>
        <v>4.0739999999999998</v>
      </c>
      <c r="W8" s="61">
        <f>RANK(V8,V$8:V$24,0)</f>
        <v>3</v>
      </c>
      <c r="X8" s="60">
        <f>VLOOKUP($A8,'Return Data'!$B$7:$R$2292,14,0)</f>
        <v>5.1010999999999997</v>
      </c>
      <c r="Y8" s="61">
        <f>RANK(X8,X$8:X$24,0)</f>
        <v>1</v>
      </c>
      <c r="Z8" s="60">
        <f>VLOOKUP($A8,'Return Data'!$B$7:$R$2292,16,0)</f>
        <v>6.7446000000000002</v>
      </c>
      <c r="AA8" s="62">
        <f t="shared" ref="AA8:AA24" si="9">RANK(Z8,Z$8:Z$24,0)</f>
        <v>10</v>
      </c>
    </row>
    <row r="9" spans="1:27" x14ac:dyDescent="0.3">
      <c r="A9" s="58" t="s">
        <v>1134</v>
      </c>
      <c r="B9" s="59">
        <f>VLOOKUP($A9,'Return Data'!$B$7:$R$2292,3,0)</f>
        <v>44817</v>
      </c>
      <c r="C9" s="60">
        <f>VLOOKUP($A9,'Return Data'!$B$7:$R$2292,4,0)</f>
        <v>1169.0398</v>
      </c>
      <c r="D9" s="60">
        <f>VLOOKUP($A9,'Return Data'!$B$7:$R$2292,5,0)</f>
        <v>3.5783999999999998</v>
      </c>
      <c r="E9" s="61">
        <f t="shared" si="0"/>
        <v>7</v>
      </c>
      <c r="F9" s="60">
        <f>VLOOKUP($A9,'Return Data'!$B$7:$R$2292,6,0)</f>
        <v>4.6044999999999998</v>
      </c>
      <c r="G9" s="61">
        <f t="shared" si="1"/>
        <v>9</v>
      </c>
      <c r="H9" s="60">
        <f>VLOOKUP($A9,'Return Data'!$B$7:$R$2292,7,0)</f>
        <v>4.9431000000000003</v>
      </c>
      <c r="I9" s="61">
        <f t="shared" si="2"/>
        <v>6</v>
      </c>
      <c r="J9" s="60">
        <f>VLOOKUP($A9,'Return Data'!$B$7:$R$2292,8,0)</f>
        <v>5.633</v>
      </c>
      <c r="K9" s="61">
        <f t="shared" si="3"/>
        <v>8</v>
      </c>
      <c r="L9" s="60">
        <f>VLOOKUP($A9,'Return Data'!$B$7:$R$2292,9,0)</f>
        <v>5.6508000000000003</v>
      </c>
      <c r="M9" s="61">
        <f t="shared" si="4"/>
        <v>3</v>
      </c>
      <c r="N9" s="60">
        <f>VLOOKUP($A9,'Return Data'!$B$7:$R$2292,10,0)</f>
        <v>5.4783999999999997</v>
      </c>
      <c r="O9" s="61">
        <f t="shared" si="5"/>
        <v>4</v>
      </c>
      <c r="P9" s="60">
        <f>VLOOKUP($A9,'Return Data'!$B$7:$R$2292,11,0)</f>
        <v>4.3803000000000001</v>
      </c>
      <c r="Q9" s="61">
        <f t="shared" si="6"/>
        <v>4</v>
      </c>
      <c r="R9" s="60">
        <f>VLOOKUP($A9,'Return Data'!$B$7:$R$2292,12,0)</f>
        <v>4.2065999999999999</v>
      </c>
      <c r="S9" s="61">
        <f t="shared" si="7"/>
        <v>5</v>
      </c>
      <c r="T9" s="60">
        <f>VLOOKUP($A9,'Return Data'!$B$7:$R$2292,13,0)</f>
        <v>4.0244</v>
      </c>
      <c r="U9" s="61">
        <f t="shared" si="8"/>
        <v>5</v>
      </c>
      <c r="V9" s="60"/>
      <c r="W9" s="61"/>
      <c r="X9" s="60"/>
      <c r="Y9" s="61"/>
      <c r="Z9" s="60">
        <f>VLOOKUP($A9,'Return Data'!$B$7:$R$2292,16,0)</f>
        <v>5.1555</v>
      </c>
      <c r="AA9" s="62">
        <f t="shared" si="9"/>
        <v>15</v>
      </c>
    </row>
    <row r="10" spans="1:27" x14ac:dyDescent="0.3">
      <c r="A10" s="58" t="s">
        <v>1983</v>
      </c>
      <c r="B10" s="59">
        <f>VLOOKUP($A10,'Return Data'!$B$7:$R$2292,3,0)</f>
        <v>44817</v>
      </c>
      <c r="C10" s="60">
        <f>VLOOKUP($A10,'Return Data'!$B$7:$R$2292,4,0)</f>
        <v>1137.6876</v>
      </c>
      <c r="D10" s="60">
        <f>VLOOKUP($A10,'Return Data'!$B$7:$R$2292,5,0)</f>
        <v>2.6149</v>
      </c>
      <c r="E10" s="61">
        <f t="shared" si="0"/>
        <v>15</v>
      </c>
      <c r="F10" s="60">
        <f>VLOOKUP($A10,'Return Data'!$B$7:$R$2292,6,0)</f>
        <v>4.3620999999999999</v>
      </c>
      <c r="G10" s="61">
        <f t="shared" si="1"/>
        <v>12</v>
      </c>
      <c r="H10" s="60">
        <f>VLOOKUP($A10,'Return Data'!$B$7:$R$2292,7,0)</f>
        <v>4.8861999999999997</v>
      </c>
      <c r="I10" s="61">
        <f t="shared" si="2"/>
        <v>10</v>
      </c>
      <c r="J10" s="60">
        <f>VLOOKUP($A10,'Return Data'!$B$7:$R$2292,8,0)</f>
        <v>5.3483999999999998</v>
      </c>
      <c r="K10" s="61">
        <f t="shared" si="3"/>
        <v>11</v>
      </c>
      <c r="L10" s="60">
        <f>VLOOKUP($A10,'Return Data'!$B$7:$R$2292,9,0)</f>
        <v>4.8703000000000003</v>
      </c>
      <c r="M10" s="61">
        <f t="shared" si="4"/>
        <v>15</v>
      </c>
      <c r="N10" s="60">
        <f>VLOOKUP($A10,'Return Data'!$B$7:$R$2292,10,0)</f>
        <v>4.6180000000000003</v>
      </c>
      <c r="O10" s="61">
        <f t="shared" si="5"/>
        <v>16</v>
      </c>
      <c r="P10" s="60">
        <f>VLOOKUP($A10,'Return Data'!$B$7:$R$2292,11,0)</f>
        <v>3.5041000000000002</v>
      </c>
      <c r="Q10" s="61">
        <f t="shared" si="6"/>
        <v>15</v>
      </c>
      <c r="R10" s="60">
        <f>VLOOKUP($A10,'Return Data'!$B$7:$R$2292,12,0)</f>
        <v>3.6017000000000001</v>
      </c>
      <c r="S10" s="61">
        <f t="shared" si="7"/>
        <v>13</v>
      </c>
      <c r="T10" s="60">
        <f>VLOOKUP($A10,'Return Data'!$B$7:$R$2292,13,0)</f>
        <v>3.5186999999999999</v>
      </c>
      <c r="U10" s="61">
        <f t="shared" si="8"/>
        <v>12</v>
      </c>
      <c r="V10" s="60"/>
      <c r="W10" s="61"/>
      <c r="X10" s="60"/>
      <c r="Y10" s="61"/>
      <c r="Z10" s="60">
        <f>VLOOKUP($A10,'Return Data'!$B$7:$R$2292,16,0)</f>
        <v>4.0637999999999996</v>
      </c>
      <c r="AA10" s="62">
        <f t="shared" si="9"/>
        <v>16</v>
      </c>
    </row>
    <row r="11" spans="1:27" x14ac:dyDescent="0.3">
      <c r="A11" s="58" t="s">
        <v>1136</v>
      </c>
      <c r="B11" s="59">
        <f>VLOOKUP($A11,'Return Data'!$B$7:$R$2292,3,0)</f>
        <v>44817</v>
      </c>
      <c r="C11" s="60">
        <f>VLOOKUP($A11,'Return Data'!$B$7:$R$2292,4,0)</f>
        <v>43.349400000000003</v>
      </c>
      <c r="D11" s="60">
        <f>VLOOKUP($A11,'Return Data'!$B$7:$R$2292,5,0)</f>
        <v>2.6945999999999999</v>
      </c>
      <c r="E11" s="61">
        <f t="shared" si="0"/>
        <v>13</v>
      </c>
      <c r="F11" s="60">
        <f>VLOOKUP($A11,'Return Data'!$B$7:$R$2292,6,0)</f>
        <v>4.1698000000000004</v>
      </c>
      <c r="G11" s="61">
        <f t="shared" si="1"/>
        <v>14</v>
      </c>
      <c r="H11" s="60">
        <f>VLOOKUP($A11,'Return Data'!$B$7:$R$2292,7,0)</f>
        <v>4.4062000000000001</v>
      </c>
      <c r="I11" s="61">
        <f t="shared" si="2"/>
        <v>14</v>
      </c>
      <c r="J11" s="60">
        <f>VLOOKUP($A11,'Return Data'!$B$7:$R$2292,8,0)</f>
        <v>5.4362000000000004</v>
      </c>
      <c r="K11" s="61">
        <f t="shared" si="3"/>
        <v>10</v>
      </c>
      <c r="L11" s="60">
        <f>VLOOKUP($A11,'Return Data'!$B$7:$R$2292,9,0)</f>
        <v>5.1913</v>
      </c>
      <c r="M11" s="61">
        <f t="shared" si="4"/>
        <v>11</v>
      </c>
      <c r="N11" s="60">
        <f>VLOOKUP($A11,'Return Data'!$B$7:$R$2292,10,0)</f>
        <v>5.3285</v>
      </c>
      <c r="O11" s="61">
        <f t="shared" si="5"/>
        <v>9</v>
      </c>
      <c r="P11" s="60">
        <f>VLOOKUP($A11,'Return Data'!$B$7:$R$2292,11,0)</f>
        <v>3.1526000000000001</v>
      </c>
      <c r="Q11" s="61">
        <f t="shared" si="6"/>
        <v>17</v>
      </c>
      <c r="R11" s="60">
        <f>VLOOKUP($A11,'Return Data'!$B$7:$R$2292,12,0)</f>
        <v>3.1897000000000002</v>
      </c>
      <c r="S11" s="61">
        <f t="shared" si="7"/>
        <v>16</v>
      </c>
      <c r="T11" s="60">
        <f>VLOOKUP($A11,'Return Data'!$B$7:$R$2292,13,0)</f>
        <v>3.1560999999999999</v>
      </c>
      <c r="U11" s="61">
        <f t="shared" si="8"/>
        <v>15</v>
      </c>
      <c r="V11" s="60">
        <f>VLOOKUP($A11,'Return Data'!$B$7:$R$2292,17,0)</f>
        <v>3.4613999999999998</v>
      </c>
      <c r="W11" s="61">
        <f t="shared" ref="W11:W19" si="10">RANK(V11,V$8:V$24,0)</f>
        <v>11</v>
      </c>
      <c r="X11" s="60">
        <f>VLOOKUP($A11,'Return Data'!$B$7:$R$2292,14,0)</f>
        <v>4.4432999999999998</v>
      </c>
      <c r="Y11" s="61">
        <f t="shared" ref="Y11:Y19" si="11">RANK(X11,X$8:X$24,0)</f>
        <v>10</v>
      </c>
      <c r="Z11" s="60">
        <f>VLOOKUP($A11,'Return Data'!$B$7:$R$2292,16,0)</f>
        <v>6.5936000000000003</v>
      </c>
      <c r="AA11" s="62">
        <f t="shared" si="9"/>
        <v>12</v>
      </c>
    </row>
    <row r="12" spans="1:27" x14ac:dyDescent="0.3">
      <c r="A12" s="58" t="s">
        <v>1137</v>
      </c>
      <c r="B12" s="59">
        <f>VLOOKUP($A12,'Return Data'!$B$7:$R$2292,3,0)</f>
        <v>44817</v>
      </c>
      <c r="C12" s="60">
        <f>VLOOKUP($A12,'Return Data'!$B$7:$R$2292,4,0)</f>
        <v>41.072299999999998</v>
      </c>
      <c r="D12" s="60">
        <f>VLOOKUP($A12,'Return Data'!$B$7:$R$2292,5,0)</f>
        <v>4.3550000000000004</v>
      </c>
      <c r="E12" s="61">
        <f t="shared" si="0"/>
        <v>2</v>
      </c>
      <c r="F12" s="60">
        <f>VLOOKUP($A12,'Return Data'!$B$7:$R$2292,6,0)</f>
        <v>4.8235999999999999</v>
      </c>
      <c r="G12" s="61">
        <f t="shared" si="1"/>
        <v>3</v>
      </c>
      <c r="H12" s="60">
        <f>VLOOKUP($A12,'Return Data'!$B$7:$R$2292,7,0)</f>
        <v>4.9941000000000004</v>
      </c>
      <c r="I12" s="61">
        <f t="shared" si="2"/>
        <v>4</v>
      </c>
      <c r="J12" s="60">
        <f>VLOOKUP($A12,'Return Data'!$B$7:$R$2292,8,0)</f>
        <v>5.7</v>
      </c>
      <c r="K12" s="61">
        <f t="shared" si="3"/>
        <v>6</v>
      </c>
      <c r="L12" s="60">
        <f>VLOOKUP($A12,'Return Data'!$B$7:$R$2292,9,0)</f>
        <v>5.4244000000000003</v>
      </c>
      <c r="M12" s="61">
        <f t="shared" si="4"/>
        <v>9</v>
      </c>
      <c r="N12" s="60">
        <f>VLOOKUP($A12,'Return Data'!$B$7:$R$2292,10,0)</f>
        <v>5.2618</v>
      </c>
      <c r="O12" s="61">
        <f t="shared" si="5"/>
        <v>11</v>
      </c>
      <c r="P12" s="60">
        <f>VLOOKUP($A12,'Return Data'!$B$7:$R$2292,11,0)</f>
        <v>4.0170000000000003</v>
      </c>
      <c r="Q12" s="61">
        <f t="shared" si="6"/>
        <v>10</v>
      </c>
      <c r="R12" s="60">
        <f>VLOOKUP($A12,'Return Data'!$B$7:$R$2292,12,0)</f>
        <v>3.8304</v>
      </c>
      <c r="S12" s="61">
        <f t="shared" si="7"/>
        <v>10</v>
      </c>
      <c r="T12" s="60">
        <f>VLOOKUP($A12,'Return Data'!$B$7:$R$2292,13,0)</f>
        <v>3.6953999999999998</v>
      </c>
      <c r="U12" s="61">
        <f t="shared" si="8"/>
        <v>10</v>
      </c>
      <c r="V12" s="60">
        <f>VLOOKUP($A12,'Return Data'!$B$7:$R$2292,17,0)</f>
        <v>3.7058</v>
      </c>
      <c r="W12" s="61">
        <f t="shared" si="10"/>
        <v>8</v>
      </c>
      <c r="X12" s="60">
        <f>VLOOKUP($A12,'Return Data'!$B$7:$R$2292,14,0)</f>
        <v>4.7458</v>
      </c>
      <c r="Y12" s="61">
        <f t="shared" si="11"/>
        <v>8</v>
      </c>
      <c r="Z12" s="60">
        <f>VLOOKUP($A12,'Return Data'!$B$7:$R$2292,16,0)</f>
        <v>7.0986000000000002</v>
      </c>
      <c r="AA12" s="62">
        <f t="shared" si="9"/>
        <v>5</v>
      </c>
    </row>
    <row r="13" spans="1:27" x14ac:dyDescent="0.3">
      <c r="A13" s="58" t="s">
        <v>1139</v>
      </c>
      <c r="B13" s="59">
        <f>VLOOKUP($A13,'Return Data'!$B$7:$R$2292,3,0)</f>
        <v>44817</v>
      </c>
      <c r="C13" s="60">
        <f>VLOOKUP($A13,'Return Data'!$B$7:$R$2292,4,0)</f>
        <v>4676.5128999999997</v>
      </c>
      <c r="D13" s="60">
        <f>VLOOKUP($A13,'Return Data'!$B$7:$R$2292,5,0)</f>
        <v>3.6351</v>
      </c>
      <c r="E13" s="61">
        <f t="shared" si="0"/>
        <v>4</v>
      </c>
      <c r="F13" s="60">
        <f>VLOOKUP($A13,'Return Data'!$B$7:$R$2292,6,0)</f>
        <v>4.4699</v>
      </c>
      <c r="G13" s="61">
        <f t="shared" si="1"/>
        <v>10</v>
      </c>
      <c r="H13" s="60">
        <f>VLOOKUP($A13,'Return Data'!$B$7:$R$2292,7,0)</f>
        <v>4.9047999999999998</v>
      </c>
      <c r="I13" s="61">
        <f t="shared" si="2"/>
        <v>8</v>
      </c>
      <c r="J13" s="60">
        <f>VLOOKUP($A13,'Return Data'!$B$7:$R$2292,8,0)</f>
        <v>5.6959</v>
      </c>
      <c r="K13" s="61">
        <f t="shared" si="3"/>
        <v>7</v>
      </c>
      <c r="L13" s="60">
        <f>VLOOKUP($A13,'Return Data'!$B$7:$R$2292,9,0)</f>
        <v>5.5713999999999997</v>
      </c>
      <c r="M13" s="61">
        <f t="shared" si="4"/>
        <v>8</v>
      </c>
      <c r="N13" s="60">
        <f>VLOOKUP($A13,'Return Data'!$B$7:$R$2292,10,0)</f>
        <v>5.4004000000000003</v>
      </c>
      <c r="O13" s="61">
        <f t="shared" si="5"/>
        <v>7</v>
      </c>
      <c r="P13" s="60">
        <f>VLOOKUP($A13,'Return Data'!$B$7:$R$2292,11,0)</f>
        <v>4.3087</v>
      </c>
      <c r="Q13" s="61">
        <f t="shared" si="6"/>
        <v>9</v>
      </c>
      <c r="R13" s="60">
        <f>VLOOKUP($A13,'Return Data'!$B$7:$R$2292,12,0)</f>
        <v>4.1231999999999998</v>
      </c>
      <c r="S13" s="61">
        <f t="shared" si="7"/>
        <v>7</v>
      </c>
      <c r="T13" s="60">
        <f>VLOOKUP($A13,'Return Data'!$B$7:$R$2292,13,0)</f>
        <v>3.9634</v>
      </c>
      <c r="U13" s="61">
        <f t="shared" si="8"/>
        <v>7</v>
      </c>
      <c r="V13" s="60">
        <f>VLOOKUP($A13,'Return Data'!$B$7:$R$2292,17,0)</f>
        <v>3.9561999999999999</v>
      </c>
      <c r="W13" s="61">
        <f t="shared" si="10"/>
        <v>6</v>
      </c>
      <c r="X13" s="60">
        <f>VLOOKUP($A13,'Return Data'!$B$7:$R$2292,14,0)</f>
        <v>5.0313999999999997</v>
      </c>
      <c r="Y13" s="61">
        <f t="shared" si="11"/>
        <v>2</v>
      </c>
      <c r="Z13" s="60">
        <f>VLOOKUP($A13,'Return Data'!$B$7:$R$2292,16,0)</f>
        <v>6.9755000000000003</v>
      </c>
      <c r="AA13" s="62">
        <f t="shared" si="9"/>
        <v>9</v>
      </c>
    </row>
    <row r="14" spans="1:27" x14ac:dyDescent="0.3">
      <c r="A14" s="58" t="s">
        <v>1141</v>
      </c>
      <c r="B14" s="59">
        <f>VLOOKUP($A14,'Return Data'!$B$7:$R$2292,3,0)</f>
        <v>44817</v>
      </c>
      <c r="C14" s="60">
        <f>VLOOKUP($A14,'Return Data'!$B$7:$R$2292,4,0)</f>
        <v>309.87150000000003</v>
      </c>
      <c r="D14" s="60">
        <f>VLOOKUP($A14,'Return Data'!$B$7:$R$2292,5,0)</f>
        <v>3.4634</v>
      </c>
      <c r="E14" s="61">
        <f t="shared" si="0"/>
        <v>11</v>
      </c>
      <c r="F14" s="60">
        <f>VLOOKUP($A14,'Return Data'!$B$7:$R$2292,6,0)</f>
        <v>4.6463000000000001</v>
      </c>
      <c r="G14" s="61">
        <f t="shared" si="1"/>
        <v>7</v>
      </c>
      <c r="H14" s="60">
        <f>VLOOKUP($A14,'Return Data'!$B$7:$R$2292,7,0)</f>
        <v>4.8304999999999998</v>
      </c>
      <c r="I14" s="61">
        <f t="shared" si="2"/>
        <v>11</v>
      </c>
      <c r="J14" s="60">
        <f>VLOOKUP($A14,'Return Data'!$B$7:$R$2292,8,0)</f>
        <v>5.5411999999999999</v>
      </c>
      <c r="K14" s="61">
        <f t="shared" si="3"/>
        <v>9</v>
      </c>
      <c r="L14" s="60">
        <f>VLOOKUP($A14,'Return Data'!$B$7:$R$2292,9,0)</f>
        <v>5.5777000000000001</v>
      </c>
      <c r="M14" s="61">
        <f t="shared" si="4"/>
        <v>7</v>
      </c>
      <c r="N14" s="60">
        <f>VLOOKUP($A14,'Return Data'!$B$7:$R$2292,10,0)</f>
        <v>5.3505000000000003</v>
      </c>
      <c r="O14" s="61">
        <f t="shared" si="5"/>
        <v>8</v>
      </c>
      <c r="P14" s="60">
        <f>VLOOKUP($A14,'Return Data'!$B$7:$R$2292,11,0)</f>
        <v>4.3109000000000002</v>
      </c>
      <c r="Q14" s="61">
        <f t="shared" si="6"/>
        <v>8</v>
      </c>
      <c r="R14" s="60">
        <f>VLOOKUP($A14,'Return Data'!$B$7:$R$2292,12,0)</f>
        <v>4.0803000000000003</v>
      </c>
      <c r="S14" s="61">
        <f t="shared" si="7"/>
        <v>8</v>
      </c>
      <c r="T14" s="60">
        <f>VLOOKUP($A14,'Return Data'!$B$7:$R$2292,13,0)</f>
        <v>3.9184000000000001</v>
      </c>
      <c r="U14" s="61">
        <f t="shared" si="8"/>
        <v>8</v>
      </c>
      <c r="V14" s="60">
        <f>VLOOKUP($A14,'Return Data'!$B$7:$R$2292,17,0)</f>
        <v>3.9089</v>
      </c>
      <c r="W14" s="61">
        <f t="shared" si="10"/>
        <v>7</v>
      </c>
      <c r="X14" s="60">
        <f>VLOOKUP($A14,'Return Data'!$B$7:$R$2292,14,0)</f>
        <v>4.8902999999999999</v>
      </c>
      <c r="Y14" s="61">
        <f t="shared" si="11"/>
        <v>6</v>
      </c>
      <c r="Z14" s="60">
        <f>VLOOKUP($A14,'Return Data'!$B$7:$R$2292,16,0)</f>
        <v>7.0820999999999996</v>
      </c>
      <c r="AA14" s="62">
        <f t="shared" si="9"/>
        <v>6</v>
      </c>
    </row>
    <row r="15" spans="1:27" x14ac:dyDescent="0.3">
      <c r="A15" s="58" t="s">
        <v>1144</v>
      </c>
      <c r="B15" s="59">
        <f>VLOOKUP($A15,'Return Data'!$B$7:$R$2292,3,0)</f>
        <v>44817</v>
      </c>
      <c r="C15" s="60">
        <f>VLOOKUP($A15,'Return Data'!$B$7:$R$2292,4,0)</f>
        <v>33.399700000000003</v>
      </c>
      <c r="D15" s="60">
        <f>VLOOKUP($A15,'Return Data'!$B$7:$R$2292,5,0)</f>
        <v>1.2020999999999999</v>
      </c>
      <c r="E15" s="61">
        <f t="shared" si="0"/>
        <v>17</v>
      </c>
      <c r="F15" s="60">
        <f>VLOOKUP($A15,'Return Data'!$B$7:$R$2292,6,0)</f>
        <v>3.3616999999999999</v>
      </c>
      <c r="G15" s="61">
        <f t="shared" si="1"/>
        <v>17</v>
      </c>
      <c r="H15" s="60">
        <f>VLOOKUP($A15,'Return Data'!$B$7:$R$2292,7,0)</f>
        <v>3.6869999999999998</v>
      </c>
      <c r="I15" s="61">
        <f t="shared" si="2"/>
        <v>17</v>
      </c>
      <c r="J15" s="60">
        <f>VLOOKUP($A15,'Return Data'!$B$7:$R$2292,8,0)</f>
        <v>4.9583000000000004</v>
      </c>
      <c r="K15" s="61">
        <f t="shared" si="3"/>
        <v>16</v>
      </c>
      <c r="L15" s="60">
        <f>VLOOKUP($A15,'Return Data'!$B$7:$R$2292,9,0)</f>
        <v>4.7736999999999998</v>
      </c>
      <c r="M15" s="61">
        <f t="shared" si="4"/>
        <v>16</v>
      </c>
      <c r="N15" s="60">
        <f>VLOOKUP($A15,'Return Data'!$B$7:$R$2292,10,0)</f>
        <v>4.7359999999999998</v>
      </c>
      <c r="O15" s="61">
        <f t="shared" si="5"/>
        <v>15</v>
      </c>
      <c r="P15" s="60">
        <f>VLOOKUP($A15,'Return Data'!$B$7:$R$2292,11,0)</f>
        <v>3.6244999999999998</v>
      </c>
      <c r="Q15" s="61">
        <f t="shared" si="6"/>
        <v>13</v>
      </c>
      <c r="R15" s="60">
        <f>VLOOKUP($A15,'Return Data'!$B$7:$R$2292,12,0)</f>
        <v>3.4630999999999998</v>
      </c>
      <c r="S15" s="61">
        <f t="shared" si="7"/>
        <v>14</v>
      </c>
      <c r="T15" s="60">
        <f>VLOOKUP($A15,'Return Data'!$B$7:$R$2292,13,0)</f>
        <v>3.2713000000000001</v>
      </c>
      <c r="U15" s="61">
        <f t="shared" si="8"/>
        <v>13</v>
      </c>
      <c r="V15" s="60">
        <f>VLOOKUP($A15,'Return Data'!$B$7:$R$2292,17,0)</f>
        <v>3.1448999999999998</v>
      </c>
      <c r="W15" s="61">
        <f t="shared" si="10"/>
        <v>14</v>
      </c>
      <c r="X15" s="60">
        <f>VLOOKUP($A15,'Return Data'!$B$7:$R$2292,14,0)</f>
        <v>4.0332999999999997</v>
      </c>
      <c r="Y15" s="61">
        <f t="shared" si="11"/>
        <v>13</v>
      </c>
      <c r="Z15" s="60">
        <f>VLOOKUP($A15,'Return Data'!$B$7:$R$2292,16,0)</f>
        <v>6.3525</v>
      </c>
      <c r="AA15" s="62">
        <f t="shared" si="9"/>
        <v>13</v>
      </c>
    </row>
    <row r="16" spans="1:27" x14ac:dyDescent="0.3">
      <c r="A16" s="58" t="s">
        <v>1147</v>
      </c>
      <c r="B16" s="59">
        <f>VLOOKUP($A16,'Return Data'!$B$7:$R$2292,3,0)</f>
        <v>44817</v>
      </c>
      <c r="C16" s="60">
        <f>VLOOKUP($A16,'Return Data'!$B$7:$R$2292,4,0)</f>
        <v>2508.7022000000002</v>
      </c>
      <c r="D16" s="60">
        <f>VLOOKUP($A16,'Return Data'!$B$7:$R$2292,5,0)</f>
        <v>3.5562</v>
      </c>
      <c r="E16" s="61">
        <f t="shared" si="0"/>
        <v>9</v>
      </c>
      <c r="F16" s="60">
        <f>VLOOKUP($A16,'Return Data'!$B$7:$R$2292,6,0)</f>
        <v>3.5365000000000002</v>
      </c>
      <c r="G16" s="61">
        <f t="shared" si="1"/>
        <v>16</v>
      </c>
      <c r="H16" s="60">
        <f>VLOOKUP($A16,'Return Data'!$B$7:$R$2292,7,0)</f>
        <v>4.0487000000000002</v>
      </c>
      <c r="I16" s="61">
        <f t="shared" si="2"/>
        <v>16</v>
      </c>
      <c r="J16" s="60">
        <f>VLOOKUP($A16,'Return Data'!$B$7:$R$2292,8,0)</f>
        <v>5.1119000000000003</v>
      </c>
      <c r="K16" s="61">
        <f t="shared" si="3"/>
        <v>15</v>
      </c>
      <c r="L16" s="60">
        <f>VLOOKUP($A16,'Return Data'!$B$7:$R$2292,9,0)</f>
        <v>5.109</v>
      </c>
      <c r="M16" s="61">
        <f t="shared" si="4"/>
        <v>14</v>
      </c>
      <c r="N16" s="60">
        <f>VLOOKUP($A16,'Return Data'!$B$7:$R$2292,10,0)</f>
        <v>5.2948000000000004</v>
      </c>
      <c r="O16" s="61">
        <f t="shared" si="5"/>
        <v>10</v>
      </c>
      <c r="P16" s="60">
        <f>VLOOKUP($A16,'Return Data'!$B$7:$R$2292,11,0)</f>
        <v>3.1566000000000001</v>
      </c>
      <c r="Q16" s="61">
        <f t="shared" si="6"/>
        <v>16</v>
      </c>
      <c r="R16" s="60">
        <f>VLOOKUP($A16,'Return Data'!$B$7:$R$2292,12,0)</f>
        <v>3.1606999999999998</v>
      </c>
      <c r="S16" s="61">
        <f t="shared" si="7"/>
        <v>17</v>
      </c>
      <c r="T16" s="60">
        <f>VLOOKUP($A16,'Return Data'!$B$7:$R$2292,13,0)</f>
        <v>3.1101999999999999</v>
      </c>
      <c r="U16" s="61">
        <f t="shared" si="8"/>
        <v>16</v>
      </c>
      <c r="V16" s="60">
        <f>VLOOKUP($A16,'Return Data'!$B$7:$R$2292,17,0)</f>
        <v>3.4140000000000001</v>
      </c>
      <c r="W16" s="61">
        <f t="shared" si="10"/>
        <v>12</v>
      </c>
      <c r="X16" s="60">
        <f>VLOOKUP($A16,'Return Data'!$B$7:$R$2292,14,0)</f>
        <v>4.4192999999999998</v>
      </c>
      <c r="Y16" s="61">
        <f t="shared" si="11"/>
        <v>11</v>
      </c>
      <c r="Z16" s="60">
        <f>VLOOKUP($A16,'Return Data'!$B$7:$R$2292,16,0)</f>
        <v>7.3010999999999999</v>
      </c>
      <c r="AA16" s="62">
        <f t="shared" si="9"/>
        <v>2</v>
      </c>
    </row>
    <row r="17" spans="1:27" x14ac:dyDescent="0.3">
      <c r="A17" s="58" t="s">
        <v>1151</v>
      </c>
      <c r="B17" s="59">
        <f>VLOOKUP($A17,'Return Data'!$B$7:$R$2292,3,0)</f>
        <v>44817</v>
      </c>
      <c r="C17" s="60">
        <f>VLOOKUP($A17,'Return Data'!$B$7:$R$2292,4,0)</f>
        <v>3671.8471</v>
      </c>
      <c r="D17" s="60">
        <f>VLOOKUP($A17,'Return Data'!$B$7:$R$2292,5,0)</f>
        <v>3.5630000000000002</v>
      </c>
      <c r="E17" s="61">
        <f t="shared" si="0"/>
        <v>8</v>
      </c>
      <c r="F17" s="60">
        <f>VLOOKUP($A17,'Return Data'!$B$7:$R$2292,6,0)</f>
        <v>4.6639999999999997</v>
      </c>
      <c r="G17" s="61">
        <f t="shared" si="1"/>
        <v>6</v>
      </c>
      <c r="H17" s="60">
        <f>VLOOKUP($A17,'Return Data'!$B$7:$R$2292,7,0)</f>
        <v>5.0804</v>
      </c>
      <c r="I17" s="61">
        <f t="shared" si="2"/>
        <v>3</v>
      </c>
      <c r="J17" s="60">
        <f>VLOOKUP($A17,'Return Data'!$B$7:$R$2292,8,0)</f>
        <v>5.7159000000000004</v>
      </c>
      <c r="K17" s="61">
        <f t="shared" si="3"/>
        <v>5</v>
      </c>
      <c r="L17" s="60">
        <f>VLOOKUP($A17,'Return Data'!$B$7:$R$2292,9,0)</f>
        <v>5.6102999999999996</v>
      </c>
      <c r="M17" s="61">
        <f t="shared" si="4"/>
        <v>5</v>
      </c>
      <c r="N17" s="60">
        <f>VLOOKUP($A17,'Return Data'!$B$7:$R$2292,10,0)</f>
        <v>5.4374000000000002</v>
      </c>
      <c r="O17" s="61">
        <f t="shared" si="5"/>
        <v>6</v>
      </c>
      <c r="P17" s="60">
        <f>VLOOKUP($A17,'Return Data'!$B$7:$R$2292,11,0)</f>
        <v>4.5632999999999999</v>
      </c>
      <c r="Q17" s="61">
        <f t="shared" si="6"/>
        <v>2</v>
      </c>
      <c r="R17" s="60">
        <f>VLOOKUP($A17,'Return Data'!$B$7:$R$2292,12,0)</f>
        <v>4.3140999999999998</v>
      </c>
      <c r="S17" s="61">
        <f t="shared" si="7"/>
        <v>2</v>
      </c>
      <c r="T17" s="60">
        <f>VLOOKUP($A17,'Return Data'!$B$7:$R$2292,13,0)</f>
        <v>4.1082999999999998</v>
      </c>
      <c r="U17" s="61">
        <f t="shared" si="8"/>
        <v>2</v>
      </c>
      <c r="V17" s="60">
        <f>VLOOKUP($A17,'Return Data'!$B$7:$R$2292,17,0)</f>
        <v>4.0065999999999997</v>
      </c>
      <c r="W17" s="61">
        <f t="shared" si="10"/>
        <v>5</v>
      </c>
      <c r="X17" s="60">
        <f>VLOOKUP($A17,'Return Data'!$B$7:$R$2292,14,0)</f>
        <v>4.7733999999999996</v>
      </c>
      <c r="Y17" s="61">
        <f t="shared" si="11"/>
        <v>7</v>
      </c>
      <c r="Z17" s="60">
        <f>VLOOKUP($A17,'Return Data'!$B$7:$R$2292,16,0)</f>
        <v>7.0164</v>
      </c>
      <c r="AA17" s="62">
        <f t="shared" si="9"/>
        <v>7</v>
      </c>
    </row>
    <row r="18" spans="1:27" x14ac:dyDescent="0.3">
      <c r="A18" s="58" t="s">
        <v>1154</v>
      </c>
      <c r="B18" s="59">
        <f>VLOOKUP($A18,'Return Data'!$B$7:$R$2292,3,0)</f>
        <v>44817</v>
      </c>
      <c r="C18" s="60">
        <f>VLOOKUP($A18,'Return Data'!$B$7:$R$2292,4,0)</f>
        <v>32.6187190640468</v>
      </c>
      <c r="D18" s="60">
        <f>VLOOKUP($A18,'Return Data'!$B$7:$R$2292,5,0)</f>
        <v>2.6856</v>
      </c>
      <c r="E18" s="61">
        <f t="shared" si="0"/>
        <v>14</v>
      </c>
      <c r="F18" s="60">
        <f>VLOOKUP($A18,'Return Data'!$B$7:$R$2292,6,0)</f>
        <v>4.1978999999999997</v>
      </c>
      <c r="G18" s="61">
        <f t="shared" si="1"/>
        <v>13</v>
      </c>
      <c r="H18" s="60">
        <f>VLOOKUP($A18,'Return Data'!$B$7:$R$2292,7,0)</f>
        <v>4.4154999999999998</v>
      </c>
      <c r="I18" s="61">
        <f t="shared" si="2"/>
        <v>13</v>
      </c>
      <c r="J18" s="60">
        <f>VLOOKUP($A18,'Return Data'!$B$7:$R$2292,8,0)</f>
        <v>5.1653000000000002</v>
      </c>
      <c r="K18" s="61">
        <f t="shared" si="3"/>
        <v>14</v>
      </c>
      <c r="L18" s="60">
        <f>VLOOKUP($A18,'Return Data'!$B$7:$R$2292,9,0)</f>
        <v>5.1315999999999997</v>
      </c>
      <c r="M18" s="61">
        <f t="shared" si="4"/>
        <v>13</v>
      </c>
      <c r="N18" s="60">
        <f>VLOOKUP($A18,'Return Data'!$B$7:$R$2292,10,0)</f>
        <v>4.7801</v>
      </c>
      <c r="O18" s="61">
        <f t="shared" si="5"/>
        <v>14</v>
      </c>
      <c r="P18" s="60">
        <f>VLOOKUP($A18,'Return Data'!$B$7:$R$2292,11,0)</f>
        <v>3.5619999999999998</v>
      </c>
      <c r="Q18" s="61">
        <f t="shared" si="6"/>
        <v>14</v>
      </c>
      <c r="R18" s="60">
        <f>VLOOKUP($A18,'Return Data'!$B$7:$R$2292,12,0)</f>
        <v>3.4075000000000002</v>
      </c>
      <c r="S18" s="61">
        <f t="shared" si="7"/>
        <v>15</v>
      </c>
      <c r="T18" s="60">
        <f>VLOOKUP($A18,'Return Data'!$B$7:$R$2292,13,0)</f>
        <v>3.2679999999999998</v>
      </c>
      <c r="U18" s="61">
        <f t="shared" si="8"/>
        <v>14</v>
      </c>
      <c r="V18" s="60">
        <f>VLOOKUP($A18,'Return Data'!$B$7:$R$2292,17,0)</f>
        <v>3.1665999999999999</v>
      </c>
      <c r="W18" s="61">
        <f t="shared" si="10"/>
        <v>13</v>
      </c>
      <c r="X18" s="60">
        <f>VLOOKUP($A18,'Return Data'!$B$7:$R$2292,14,0)</f>
        <v>4.1553000000000004</v>
      </c>
      <c r="Y18" s="61">
        <f t="shared" si="11"/>
        <v>12</v>
      </c>
      <c r="Z18" s="60">
        <f>VLOOKUP($A18,'Return Data'!$B$7:$R$2292,16,0)</f>
        <v>7.1569000000000003</v>
      </c>
      <c r="AA18" s="62">
        <f t="shared" si="9"/>
        <v>4</v>
      </c>
    </row>
    <row r="19" spans="1:27" x14ac:dyDescent="0.3">
      <c r="A19" s="58" t="s">
        <v>1155</v>
      </c>
      <c r="B19" s="59">
        <f>VLOOKUP($A19,'Return Data'!$B$7:$R$2292,3,0)</f>
        <v>44817</v>
      </c>
      <c r="C19" s="60">
        <f>VLOOKUP($A19,'Return Data'!$B$7:$R$2292,4,0)</f>
        <v>3388.7078999999999</v>
      </c>
      <c r="D19" s="60">
        <f>VLOOKUP($A19,'Return Data'!$B$7:$R$2292,5,0)</f>
        <v>3.2273000000000001</v>
      </c>
      <c r="E19" s="61">
        <f t="shared" si="0"/>
        <v>12</v>
      </c>
      <c r="F19" s="60">
        <f>VLOOKUP($A19,'Return Data'!$B$7:$R$2292,6,0)</f>
        <v>4.6891999999999996</v>
      </c>
      <c r="G19" s="61">
        <f t="shared" si="1"/>
        <v>5</v>
      </c>
      <c r="H19" s="60">
        <f>VLOOKUP($A19,'Return Data'!$B$7:$R$2292,7,0)</f>
        <v>5.1220999999999997</v>
      </c>
      <c r="I19" s="61">
        <f t="shared" si="2"/>
        <v>2</v>
      </c>
      <c r="J19" s="60">
        <f>VLOOKUP($A19,'Return Data'!$B$7:$R$2292,8,0)</f>
        <v>5.8379000000000003</v>
      </c>
      <c r="K19" s="61">
        <f t="shared" si="3"/>
        <v>1</v>
      </c>
      <c r="L19" s="60">
        <f>VLOOKUP($A19,'Return Data'!$B$7:$R$2292,9,0)</f>
        <v>5.8451000000000004</v>
      </c>
      <c r="M19" s="61">
        <f t="shared" si="4"/>
        <v>1</v>
      </c>
      <c r="N19" s="60">
        <f>VLOOKUP($A19,'Return Data'!$B$7:$R$2292,10,0)</f>
        <v>5.6315999999999997</v>
      </c>
      <c r="O19" s="61">
        <f t="shared" si="5"/>
        <v>2</v>
      </c>
      <c r="P19" s="60">
        <f>VLOOKUP($A19,'Return Data'!$B$7:$R$2292,11,0)</f>
        <v>4.6307</v>
      </c>
      <c r="Q19" s="61">
        <f t="shared" si="6"/>
        <v>1</v>
      </c>
      <c r="R19" s="60">
        <f>VLOOKUP($A19,'Return Data'!$B$7:$R$2292,12,0)</f>
        <v>4.4108999999999998</v>
      </c>
      <c r="S19" s="61">
        <f t="shared" si="7"/>
        <v>1</v>
      </c>
      <c r="T19" s="60">
        <f>VLOOKUP($A19,'Return Data'!$B$7:$R$2292,13,0)</f>
        <v>4.2024999999999997</v>
      </c>
      <c r="U19" s="61">
        <f t="shared" si="8"/>
        <v>1</v>
      </c>
      <c r="V19" s="60">
        <f>VLOOKUP($A19,'Return Data'!$B$7:$R$2292,17,0)</f>
        <v>4.1005000000000003</v>
      </c>
      <c r="W19" s="61">
        <f t="shared" si="10"/>
        <v>1</v>
      </c>
      <c r="X19" s="60">
        <f>VLOOKUP($A19,'Return Data'!$B$7:$R$2292,14,0)</f>
        <v>4.9527999999999999</v>
      </c>
      <c r="Y19" s="61">
        <f t="shared" si="11"/>
        <v>4</v>
      </c>
      <c r="Z19" s="60">
        <f>VLOOKUP($A19,'Return Data'!$B$7:$R$2292,16,0)</f>
        <v>7.3280000000000003</v>
      </c>
      <c r="AA19" s="62">
        <f t="shared" si="9"/>
        <v>1</v>
      </c>
    </row>
    <row r="20" spans="1:27" x14ac:dyDescent="0.3">
      <c r="A20" s="58" t="s">
        <v>1158</v>
      </c>
      <c r="B20" s="59">
        <f>VLOOKUP($A20,'Return Data'!$B$7:$R$2292,3,0)</f>
        <v>44817</v>
      </c>
      <c r="C20" s="60">
        <f>VLOOKUP($A20,'Return Data'!$B$7:$R$2292,4,0)</f>
        <v>1093.6835000000001</v>
      </c>
      <c r="D20" s="60">
        <f>VLOOKUP($A20,'Return Data'!$B$7:$R$2292,5,0)</f>
        <v>1.8156000000000001</v>
      </c>
      <c r="E20" s="61">
        <f t="shared" si="0"/>
        <v>16</v>
      </c>
      <c r="F20" s="60">
        <f>VLOOKUP($A20,'Return Data'!$B$7:$R$2292,6,0)</f>
        <v>3.6684000000000001</v>
      </c>
      <c r="G20" s="61">
        <f t="shared" si="1"/>
        <v>15</v>
      </c>
      <c r="H20" s="60">
        <f>VLOOKUP($A20,'Return Data'!$B$7:$R$2292,7,0)</f>
        <v>4.1620999999999997</v>
      </c>
      <c r="I20" s="61">
        <f t="shared" si="2"/>
        <v>15</v>
      </c>
      <c r="J20" s="60">
        <f>VLOOKUP($A20,'Return Data'!$B$7:$R$2292,8,0)</f>
        <v>4.4781000000000004</v>
      </c>
      <c r="K20" s="61">
        <f t="shared" si="3"/>
        <v>17</v>
      </c>
      <c r="L20" s="60">
        <f>VLOOKUP($A20,'Return Data'!$B$7:$R$2292,9,0)</f>
        <v>4.5888</v>
      </c>
      <c r="M20" s="61">
        <f t="shared" si="4"/>
        <v>17</v>
      </c>
      <c r="N20" s="60">
        <f>VLOOKUP($A20,'Return Data'!$B$7:$R$2292,10,0)</f>
        <v>4.4903000000000004</v>
      </c>
      <c r="O20" s="61">
        <f t="shared" si="5"/>
        <v>17</v>
      </c>
      <c r="P20" s="60">
        <f>VLOOKUP($A20,'Return Data'!$B$7:$R$2292,11,0)</f>
        <v>3.9493</v>
      </c>
      <c r="Q20" s="61">
        <f t="shared" si="6"/>
        <v>11</v>
      </c>
      <c r="R20" s="60">
        <f>VLOOKUP($A20,'Return Data'!$B$7:$R$2292,12,0)</f>
        <v>3.6556000000000002</v>
      </c>
      <c r="S20" s="61">
        <f t="shared" si="7"/>
        <v>12</v>
      </c>
      <c r="T20" s="60"/>
      <c r="U20" s="61"/>
      <c r="V20" s="60"/>
      <c r="W20" s="61"/>
      <c r="X20" s="60"/>
      <c r="Y20" s="61"/>
      <c r="Z20" s="60">
        <f>VLOOKUP($A20,'Return Data'!$B$7:$R$2292,16,0)</f>
        <v>3.6126999999999998</v>
      </c>
      <c r="AA20" s="62">
        <f t="shared" si="9"/>
        <v>17</v>
      </c>
    </row>
    <row r="21" spans="1:27" x14ac:dyDescent="0.3">
      <c r="A21" s="58" t="s">
        <v>1162</v>
      </c>
      <c r="B21" s="59">
        <f>VLOOKUP($A21,'Return Data'!$B$7:$R$2292,3,0)</f>
        <v>44817</v>
      </c>
      <c r="C21" s="60">
        <f>VLOOKUP($A21,'Return Data'!$B$7:$R$2292,4,0)</f>
        <v>34.253700000000002</v>
      </c>
      <c r="D21" s="60">
        <f>VLOOKUP($A21,'Return Data'!$B$7:$R$2292,5,0)</f>
        <v>3.5167000000000002</v>
      </c>
      <c r="E21" s="61">
        <f t="shared" si="0"/>
        <v>10</v>
      </c>
      <c r="F21" s="60">
        <f>VLOOKUP($A21,'Return Data'!$B$7:$R$2292,6,0)</f>
        <v>4.4509999999999996</v>
      </c>
      <c r="G21" s="61">
        <f t="shared" si="1"/>
        <v>11</v>
      </c>
      <c r="H21" s="60">
        <f>VLOOKUP($A21,'Return Data'!$B$7:$R$2292,7,0)</f>
        <v>4.7233000000000001</v>
      </c>
      <c r="I21" s="61">
        <f t="shared" si="2"/>
        <v>12</v>
      </c>
      <c r="J21" s="60">
        <f>VLOOKUP($A21,'Return Data'!$B$7:$R$2292,8,0)</f>
        <v>5.2546999999999997</v>
      </c>
      <c r="K21" s="61">
        <f t="shared" si="3"/>
        <v>13</v>
      </c>
      <c r="L21" s="60">
        <f>VLOOKUP($A21,'Return Data'!$B$7:$R$2292,9,0)</f>
        <v>5.1612999999999998</v>
      </c>
      <c r="M21" s="61">
        <f t="shared" si="4"/>
        <v>12</v>
      </c>
      <c r="N21" s="60">
        <f>VLOOKUP($A21,'Return Data'!$B$7:$R$2292,10,0)</f>
        <v>5.0721999999999996</v>
      </c>
      <c r="O21" s="61">
        <f t="shared" si="5"/>
        <v>12</v>
      </c>
      <c r="P21" s="60">
        <f>VLOOKUP($A21,'Return Data'!$B$7:$R$2292,11,0)</f>
        <v>3.8548</v>
      </c>
      <c r="Q21" s="61">
        <f t="shared" si="6"/>
        <v>12</v>
      </c>
      <c r="R21" s="60">
        <f>VLOOKUP($A21,'Return Data'!$B$7:$R$2292,12,0)</f>
        <v>3.7073999999999998</v>
      </c>
      <c r="S21" s="61">
        <f t="shared" si="7"/>
        <v>11</v>
      </c>
      <c r="T21" s="60">
        <f>VLOOKUP($A21,'Return Data'!$B$7:$R$2292,13,0)</f>
        <v>3.5427</v>
      </c>
      <c r="U21" s="61">
        <f>RANK(T21,T$8:T$24,0)</f>
        <v>11</v>
      </c>
      <c r="V21" s="60">
        <f>VLOOKUP($A21,'Return Data'!$B$7:$R$2292,17,0)</f>
        <v>3.5615000000000001</v>
      </c>
      <c r="W21" s="61">
        <f>RANK(V21,V$8:V$24,0)</f>
        <v>10</v>
      </c>
      <c r="X21" s="60">
        <f>VLOOKUP($A21,'Return Data'!$B$7:$R$2292,14,0)</f>
        <v>4.5019</v>
      </c>
      <c r="Y21" s="61">
        <f>RANK(X21,X$8:X$24,0)</f>
        <v>9</v>
      </c>
      <c r="Z21" s="60">
        <f>VLOOKUP($A21,'Return Data'!$B$7:$R$2292,16,0)</f>
        <v>7.0076999999999998</v>
      </c>
      <c r="AA21" s="62">
        <f t="shared" si="9"/>
        <v>8</v>
      </c>
    </row>
    <row r="22" spans="1:27" x14ac:dyDescent="0.3">
      <c r="A22" s="58" t="s">
        <v>1164</v>
      </c>
      <c r="B22" s="59">
        <f>VLOOKUP($A22,'Return Data'!$B$7:$R$2292,3,0)</f>
        <v>44817</v>
      </c>
      <c r="C22" s="60">
        <f>VLOOKUP($A22,'Return Data'!$B$7:$R$2292,4,0)</f>
        <v>12.3185</v>
      </c>
      <c r="D22" s="60">
        <f>VLOOKUP($A22,'Return Data'!$B$7:$R$2292,5,0)</f>
        <v>5.3342000000000001</v>
      </c>
      <c r="E22" s="61">
        <f t="shared" si="0"/>
        <v>1</v>
      </c>
      <c r="F22" s="60">
        <f>VLOOKUP($A22,'Return Data'!$B$7:$R$2292,6,0)</f>
        <v>5.2624000000000004</v>
      </c>
      <c r="G22" s="61">
        <f t="shared" si="1"/>
        <v>1</v>
      </c>
      <c r="H22" s="60">
        <f>VLOOKUP($A22,'Return Data'!$B$7:$R$2292,7,0)</f>
        <v>5.1692</v>
      </c>
      <c r="I22" s="61">
        <f t="shared" si="2"/>
        <v>1</v>
      </c>
      <c r="J22" s="60">
        <f>VLOOKUP($A22,'Return Data'!$B$7:$R$2292,8,0)</f>
        <v>5.2805999999999997</v>
      </c>
      <c r="K22" s="61">
        <f t="shared" si="3"/>
        <v>12</v>
      </c>
      <c r="L22" s="60">
        <f>VLOOKUP($A22,'Return Data'!$B$7:$R$2292,9,0)</f>
        <v>5.4238999999999997</v>
      </c>
      <c r="M22" s="61">
        <f t="shared" si="4"/>
        <v>10</v>
      </c>
      <c r="N22" s="60">
        <f>VLOOKUP($A22,'Return Data'!$B$7:$R$2292,10,0)</f>
        <v>4.9962</v>
      </c>
      <c r="O22" s="61">
        <f t="shared" si="5"/>
        <v>13</v>
      </c>
      <c r="P22" s="60">
        <f>VLOOKUP($A22,'Return Data'!$B$7:$R$2292,11,0)</f>
        <v>4.3493000000000004</v>
      </c>
      <c r="Q22" s="61">
        <f t="shared" si="6"/>
        <v>7</v>
      </c>
      <c r="R22" s="60">
        <f>VLOOKUP($A22,'Return Data'!$B$7:$R$2292,12,0)</f>
        <v>4.032</v>
      </c>
      <c r="S22" s="61">
        <f t="shared" si="7"/>
        <v>9</v>
      </c>
      <c r="T22" s="60">
        <f>VLOOKUP($A22,'Return Data'!$B$7:$R$2292,13,0)</f>
        <v>3.8073000000000001</v>
      </c>
      <c r="U22" s="61">
        <f>RANK(T22,T$8:T$24,0)</f>
        <v>9</v>
      </c>
      <c r="V22" s="60">
        <f>VLOOKUP($A22,'Return Data'!$B$7:$R$2292,17,0)</f>
        <v>3.6448</v>
      </c>
      <c r="W22" s="61">
        <f>RANK(V22,V$8:V$24,0)</f>
        <v>9</v>
      </c>
      <c r="X22" s="60"/>
      <c r="Y22" s="61"/>
      <c r="Z22" s="60">
        <f>VLOOKUP($A22,'Return Data'!$B$7:$R$2292,16,0)</f>
        <v>5.3967000000000001</v>
      </c>
      <c r="AA22" s="62">
        <f t="shared" si="9"/>
        <v>14</v>
      </c>
    </row>
    <row r="23" spans="1:27" x14ac:dyDescent="0.3">
      <c r="A23" s="58" t="s">
        <v>1166</v>
      </c>
      <c r="B23" s="59">
        <f>VLOOKUP($A23,'Return Data'!$B$7:$R$2292,3,0)</f>
        <v>44817</v>
      </c>
      <c r="C23" s="60">
        <f>VLOOKUP($A23,'Return Data'!$B$7:$R$2292,4,0)</f>
        <v>3856.3721999999998</v>
      </c>
      <c r="D23" s="60">
        <f>VLOOKUP($A23,'Return Data'!$B$7:$R$2292,5,0)</f>
        <v>3.6139999999999999</v>
      </c>
      <c r="E23" s="61">
        <f t="shared" si="0"/>
        <v>6</v>
      </c>
      <c r="F23" s="60">
        <f>VLOOKUP($A23,'Return Data'!$B$7:$R$2292,6,0)</f>
        <v>4.8708</v>
      </c>
      <c r="G23" s="61">
        <f t="shared" si="1"/>
        <v>2</v>
      </c>
      <c r="H23" s="60">
        <f>VLOOKUP($A23,'Return Data'!$B$7:$R$2292,7,0)</f>
        <v>4.9715999999999996</v>
      </c>
      <c r="I23" s="61">
        <f t="shared" si="2"/>
        <v>5</v>
      </c>
      <c r="J23" s="60">
        <f>VLOOKUP($A23,'Return Data'!$B$7:$R$2292,8,0)</f>
        <v>5.7548000000000004</v>
      </c>
      <c r="K23" s="61">
        <f t="shared" si="3"/>
        <v>2</v>
      </c>
      <c r="L23" s="60">
        <f>VLOOKUP($A23,'Return Data'!$B$7:$R$2292,9,0)</f>
        <v>5.6775000000000002</v>
      </c>
      <c r="M23" s="61">
        <f t="shared" si="4"/>
        <v>2</v>
      </c>
      <c r="N23" s="60">
        <f>VLOOKUP($A23,'Return Data'!$B$7:$R$2292,10,0)</f>
        <v>5.5167000000000002</v>
      </c>
      <c r="O23" s="61">
        <f t="shared" si="5"/>
        <v>3</v>
      </c>
      <c r="P23" s="60">
        <f>VLOOKUP($A23,'Return Data'!$B$7:$R$2292,11,0)</f>
        <v>4.3543000000000003</v>
      </c>
      <c r="Q23" s="61">
        <f t="shared" si="6"/>
        <v>6</v>
      </c>
      <c r="R23" s="60">
        <f>VLOOKUP($A23,'Return Data'!$B$7:$R$2292,12,0)</f>
        <v>4.1817000000000002</v>
      </c>
      <c r="S23" s="61">
        <f t="shared" si="7"/>
        <v>6</v>
      </c>
      <c r="T23" s="60">
        <f>VLOOKUP($A23,'Return Data'!$B$7:$R$2292,13,0)</f>
        <v>3.9883000000000002</v>
      </c>
      <c r="U23" s="61">
        <f>RANK(T23,T$8:T$24,0)</f>
        <v>6</v>
      </c>
      <c r="V23" s="60">
        <f>VLOOKUP($A23,'Return Data'!$B$7:$R$2292,17,0)</f>
        <v>4.0834999999999999</v>
      </c>
      <c r="W23" s="61">
        <f>RANK(V23,V$8:V$24,0)</f>
        <v>2</v>
      </c>
      <c r="X23" s="60">
        <f>VLOOKUP($A23,'Return Data'!$B$7:$R$2292,14,0)</f>
        <v>5.0289999999999999</v>
      </c>
      <c r="Y23" s="61">
        <f>RANK(X23,X$8:X$24,0)</f>
        <v>3</v>
      </c>
      <c r="Z23" s="60">
        <f>VLOOKUP($A23,'Return Data'!$B$7:$R$2292,16,0)</f>
        <v>6.6502999999999997</v>
      </c>
      <c r="AA23" s="62">
        <f t="shared" si="9"/>
        <v>11</v>
      </c>
    </row>
    <row r="24" spans="1:27" x14ac:dyDescent="0.3">
      <c r="A24" s="58" t="s">
        <v>1168</v>
      </c>
      <c r="B24" s="59">
        <f>VLOOKUP($A24,'Return Data'!$B$7:$R$2292,3,0)</f>
        <v>44817</v>
      </c>
      <c r="C24" s="60">
        <f>VLOOKUP($A24,'Return Data'!$B$7:$R$2292,4,0)</f>
        <v>2515.3497000000002</v>
      </c>
      <c r="D24" s="60">
        <f>VLOOKUP($A24,'Return Data'!$B$7:$R$2292,5,0)</f>
        <v>3.8138999999999998</v>
      </c>
      <c r="E24" s="61">
        <f t="shared" si="0"/>
        <v>3</v>
      </c>
      <c r="F24" s="60">
        <f>VLOOKUP($A24,'Return Data'!$B$7:$R$2292,6,0)</f>
        <v>4.7874999999999996</v>
      </c>
      <c r="G24" s="61">
        <f t="shared" si="1"/>
        <v>4</v>
      </c>
      <c r="H24" s="60">
        <f>VLOOKUP($A24,'Return Data'!$B$7:$R$2292,7,0)</f>
        <v>4.9287999999999998</v>
      </c>
      <c r="I24" s="61">
        <f t="shared" si="2"/>
        <v>7</v>
      </c>
      <c r="J24" s="60">
        <f>VLOOKUP($A24,'Return Data'!$B$7:$R$2292,8,0)</f>
        <v>5.7247000000000003</v>
      </c>
      <c r="K24" s="61">
        <f t="shared" si="3"/>
        <v>4</v>
      </c>
      <c r="L24" s="60">
        <f>VLOOKUP($A24,'Return Data'!$B$7:$R$2292,9,0)</f>
        <v>5.5918000000000001</v>
      </c>
      <c r="M24" s="61">
        <f t="shared" si="4"/>
        <v>6</v>
      </c>
      <c r="N24" s="60">
        <f>VLOOKUP($A24,'Return Data'!$B$7:$R$2292,10,0)</f>
        <v>5.4408000000000003</v>
      </c>
      <c r="O24" s="61">
        <f t="shared" si="5"/>
        <v>5</v>
      </c>
      <c r="P24" s="60">
        <f>VLOOKUP($A24,'Return Data'!$B$7:$R$2292,11,0)</f>
        <v>4.4629000000000003</v>
      </c>
      <c r="Q24" s="61">
        <f t="shared" si="6"/>
        <v>3</v>
      </c>
      <c r="R24" s="60">
        <f>VLOOKUP($A24,'Return Data'!$B$7:$R$2292,12,0)</f>
        <v>4.2953999999999999</v>
      </c>
      <c r="S24" s="61">
        <f t="shared" si="7"/>
        <v>3</v>
      </c>
      <c r="T24" s="60">
        <f>VLOOKUP($A24,'Return Data'!$B$7:$R$2292,13,0)</f>
        <v>4.1035000000000004</v>
      </c>
      <c r="U24" s="61">
        <f>RANK(T24,T$8:T$24,0)</f>
        <v>3</v>
      </c>
      <c r="V24" s="60">
        <f>VLOOKUP($A24,'Return Data'!$B$7:$R$2292,17,0)</f>
        <v>4.0248999999999997</v>
      </c>
      <c r="W24" s="61">
        <f>RANK(V24,V$8:V$24,0)</f>
        <v>4</v>
      </c>
      <c r="X24" s="60">
        <f>VLOOKUP($A24,'Return Data'!$B$7:$R$2292,14,0)</f>
        <v>4.8967000000000001</v>
      </c>
      <c r="Y24" s="61">
        <f>RANK(X24,X$8:X$24,0)</f>
        <v>5</v>
      </c>
      <c r="Z24" s="60">
        <f>VLOOKUP($A24,'Return Data'!$B$7:$R$2292,16,0)</f>
        <v>7.2441000000000004</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3.3115823529411763</v>
      </c>
      <c r="E26" s="69"/>
      <c r="F26" s="70">
        <f>AVERAGE(F8:F24)</f>
        <v>4.4225117647058818</v>
      </c>
      <c r="G26" s="69"/>
      <c r="H26" s="70">
        <f>AVERAGE(H8:H24)</f>
        <v>4.7161176470588231</v>
      </c>
      <c r="I26" s="69"/>
      <c r="J26" s="70">
        <f>AVERAGE(J8:J24)</f>
        <v>5.4336764705882352</v>
      </c>
      <c r="K26" s="69"/>
      <c r="L26" s="70">
        <f>AVERAGE(L8:L24)</f>
        <v>5.3427529411764709</v>
      </c>
      <c r="M26" s="69"/>
      <c r="N26" s="70">
        <f>AVERAGE(N8:N24)</f>
        <v>5.2059882352941171</v>
      </c>
      <c r="O26" s="69"/>
      <c r="P26" s="70">
        <f>AVERAGE(P8:P24)</f>
        <v>4.0328411764705878</v>
      </c>
      <c r="Q26" s="69"/>
      <c r="R26" s="70">
        <f>AVERAGE(R8:R24)</f>
        <v>3.8759705882352939</v>
      </c>
      <c r="S26" s="69"/>
      <c r="T26" s="70">
        <f>AVERAGE(T8:T24)</f>
        <v>3.7333375000000002</v>
      </c>
      <c r="U26" s="69"/>
      <c r="V26" s="70">
        <f>AVERAGE(V8:V24)</f>
        <v>3.7324000000000006</v>
      </c>
      <c r="W26" s="69"/>
      <c r="X26" s="70">
        <f>AVERAGE(X8:X24)</f>
        <v>4.6902769230769232</v>
      </c>
      <c r="Y26" s="69"/>
      <c r="Z26" s="70">
        <f>AVERAGE(Z8:Z24)</f>
        <v>6.3988294117647051</v>
      </c>
      <c r="AA26" s="71"/>
    </row>
    <row r="27" spans="1:27" x14ac:dyDescent="0.3">
      <c r="A27" s="68" t="s">
        <v>28</v>
      </c>
      <c r="B27" s="69"/>
      <c r="C27" s="69"/>
      <c r="D27" s="70">
        <f>MIN(D8:D24)</f>
        <v>1.2020999999999999</v>
      </c>
      <c r="E27" s="69"/>
      <c r="F27" s="70">
        <f>MIN(F8:F24)</f>
        <v>3.3616999999999999</v>
      </c>
      <c r="G27" s="69"/>
      <c r="H27" s="70">
        <f>MIN(H8:H24)</f>
        <v>3.6869999999999998</v>
      </c>
      <c r="I27" s="69"/>
      <c r="J27" s="70">
        <f>MIN(J8:J24)</f>
        <v>4.4781000000000004</v>
      </c>
      <c r="K27" s="69"/>
      <c r="L27" s="70">
        <f>MIN(L8:L24)</f>
        <v>4.5888</v>
      </c>
      <c r="M27" s="69"/>
      <c r="N27" s="70">
        <f>MIN(N8:N24)</f>
        <v>4.4903000000000004</v>
      </c>
      <c r="O27" s="69"/>
      <c r="P27" s="70">
        <f>MIN(P8:P24)</f>
        <v>3.1526000000000001</v>
      </c>
      <c r="Q27" s="69"/>
      <c r="R27" s="70">
        <f>MIN(R8:R24)</f>
        <v>3.1606999999999998</v>
      </c>
      <c r="S27" s="69"/>
      <c r="T27" s="70">
        <f>MIN(T8:T24)</f>
        <v>3.1101999999999999</v>
      </c>
      <c r="U27" s="69"/>
      <c r="V27" s="70">
        <f>MIN(V8:V24)</f>
        <v>3.1448999999999998</v>
      </c>
      <c r="W27" s="69"/>
      <c r="X27" s="70">
        <f>MIN(X8:X24)</f>
        <v>4.0332999999999997</v>
      </c>
      <c r="Y27" s="69"/>
      <c r="Z27" s="70">
        <f>MIN(Z8:Z24)</f>
        <v>3.6126999999999998</v>
      </c>
      <c r="AA27" s="71"/>
    </row>
    <row r="28" spans="1:27" ht="15" thickBot="1" x14ac:dyDescent="0.35">
      <c r="A28" s="72" t="s">
        <v>29</v>
      </c>
      <c r="B28" s="73"/>
      <c r="C28" s="73"/>
      <c r="D28" s="74">
        <f>MAX(D8:D24)</f>
        <v>5.3342000000000001</v>
      </c>
      <c r="E28" s="73"/>
      <c r="F28" s="74">
        <f>MAX(F8:F24)</f>
        <v>5.2624000000000004</v>
      </c>
      <c r="G28" s="73"/>
      <c r="H28" s="74">
        <f>MAX(H8:H24)</f>
        <v>5.1692</v>
      </c>
      <c r="I28" s="73"/>
      <c r="J28" s="74">
        <f>MAX(J8:J24)</f>
        <v>5.8379000000000003</v>
      </c>
      <c r="K28" s="73"/>
      <c r="L28" s="74">
        <f>MAX(L8:L24)</f>
        <v>5.8451000000000004</v>
      </c>
      <c r="M28" s="73"/>
      <c r="N28" s="74">
        <f>MAX(N8:N24)</f>
        <v>5.6680999999999999</v>
      </c>
      <c r="O28" s="73"/>
      <c r="P28" s="74">
        <f>MAX(P8:P24)</f>
        <v>4.6307</v>
      </c>
      <c r="Q28" s="73"/>
      <c r="R28" s="74">
        <f>MAX(R8:R24)</f>
        <v>4.4108999999999998</v>
      </c>
      <c r="S28" s="73"/>
      <c r="T28" s="74">
        <f>MAX(T8:T24)</f>
        <v>4.2024999999999997</v>
      </c>
      <c r="U28" s="73"/>
      <c r="V28" s="74">
        <f>MAX(V8:V24)</f>
        <v>4.1005000000000003</v>
      </c>
      <c r="W28" s="73"/>
      <c r="X28" s="74">
        <f>MAX(X8:X24)</f>
        <v>5.1010999999999997</v>
      </c>
      <c r="Y28" s="73"/>
      <c r="Z28" s="74">
        <f>MAX(Z8:Z24)</f>
        <v>7.3280000000000003</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44817</v>
      </c>
      <c r="C8" s="60">
        <f>VLOOKUP($A8,'Return Data'!$B$7:$R$2292,4,0)</f>
        <v>33.92</v>
      </c>
      <c r="D8" s="60">
        <f>VLOOKUP($A8,'Return Data'!$B$7:$R$2292,10,0)</f>
        <v>12.3246</v>
      </c>
      <c r="E8" s="61">
        <f t="shared" ref="E8:E15" si="0">RANK(D8,D$8:D$15,0)</f>
        <v>3</v>
      </c>
      <c r="F8" s="60">
        <f>VLOOKUP($A8,'Return Data'!$B$7:$R$2292,11,0)</f>
        <v>3.5947</v>
      </c>
      <c r="G8" s="61">
        <f t="shared" ref="G8:G15" si="1">RANK(F8,F$8:F$15,0)</f>
        <v>8</v>
      </c>
      <c r="H8" s="60">
        <f>VLOOKUP($A8,'Return Data'!$B$7:$R$2292,12,0)</f>
        <v>-1.9696</v>
      </c>
      <c r="I8" s="61">
        <f t="shared" ref="I8:I15" si="2">RANK(H8,H$8:H$15,0)</f>
        <v>8</v>
      </c>
      <c r="J8" s="60">
        <f>VLOOKUP($A8,'Return Data'!$B$7:$R$2292,13,0)</f>
        <v>0.61339999999999995</v>
      </c>
      <c r="K8" s="61">
        <f t="shared" ref="K8:K15" si="3">RANK(J8,J$8:J$15,0)</f>
        <v>8</v>
      </c>
      <c r="L8" s="60">
        <f>VLOOKUP($A8,'Return Data'!$B$7:$R$2292,17,0)</f>
        <v>19.8035</v>
      </c>
      <c r="M8" s="61">
        <f t="shared" ref="M8:M15" si="4">RANK(L8,L$8:L$15,0)</f>
        <v>4</v>
      </c>
      <c r="N8" s="60">
        <f>VLOOKUP($A8,'Return Data'!$B$7:$R$2292,14,0)</f>
        <v>16.932400000000001</v>
      </c>
      <c r="O8" s="61">
        <f t="shared" ref="O8:O13" si="5">RANK(N8,N$8:N$15,0)</f>
        <v>4</v>
      </c>
      <c r="P8" s="60">
        <f>VLOOKUP($A8,'Return Data'!$B$7:$R$2292,15,0)</f>
        <v>12.2958</v>
      </c>
      <c r="Q8" s="61">
        <f t="shared" ref="Q8:Q13" si="6">RANK(P8,P$8:P$15,0)</f>
        <v>3</v>
      </c>
      <c r="R8" s="60">
        <f>VLOOKUP($A8,'Return Data'!$B$7:$R$2292,16,0)</f>
        <v>10.664999999999999</v>
      </c>
      <c r="S8" s="62">
        <f t="shared" ref="S8:S15" si="7">RANK(R8,R$8:R$15,0)</f>
        <v>6</v>
      </c>
    </row>
    <row r="9" spans="1:20" x14ac:dyDescent="0.3">
      <c r="A9" s="58" t="s">
        <v>1174</v>
      </c>
      <c r="B9" s="59">
        <f>VLOOKUP($A9,'Return Data'!$B$7:$R$2292,3,0)</f>
        <v>44817</v>
      </c>
      <c r="C9" s="60">
        <f>VLOOKUP($A9,'Return Data'!$B$7:$R$2292,4,0)</f>
        <v>53.384</v>
      </c>
      <c r="D9" s="60">
        <f>VLOOKUP($A9,'Return Data'!$B$7:$R$2292,10,0)</f>
        <v>9.2010000000000005</v>
      </c>
      <c r="E9" s="61">
        <f t="shared" si="0"/>
        <v>7</v>
      </c>
      <c r="F9" s="60">
        <f>VLOOKUP($A9,'Return Data'!$B$7:$R$2292,11,0)</f>
        <v>7.4709000000000003</v>
      </c>
      <c r="G9" s="61">
        <f t="shared" si="1"/>
        <v>4</v>
      </c>
      <c r="H9" s="60">
        <f>VLOOKUP($A9,'Return Data'!$B$7:$R$2292,12,0)</f>
        <v>4.6889000000000003</v>
      </c>
      <c r="I9" s="61">
        <f t="shared" si="2"/>
        <v>7</v>
      </c>
      <c r="J9" s="60">
        <f>VLOOKUP($A9,'Return Data'!$B$7:$R$2292,13,0)</f>
        <v>7.0292000000000003</v>
      </c>
      <c r="K9" s="61">
        <f t="shared" si="3"/>
        <v>5</v>
      </c>
      <c r="L9" s="60">
        <f>VLOOKUP($A9,'Return Data'!$B$7:$R$2292,17,0)</f>
        <v>19.1753</v>
      </c>
      <c r="M9" s="61">
        <f t="shared" si="4"/>
        <v>5</v>
      </c>
      <c r="N9" s="60">
        <f>VLOOKUP($A9,'Return Data'!$B$7:$R$2292,14,0)</f>
        <v>17.5609</v>
      </c>
      <c r="O9" s="61">
        <f t="shared" si="5"/>
        <v>3</v>
      </c>
      <c r="P9" s="60">
        <f>VLOOKUP($A9,'Return Data'!$B$7:$R$2292,15,0)</f>
        <v>11.6244</v>
      </c>
      <c r="Q9" s="61">
        <f t="shared" si="6"/>
        <v>4</v>
      </c>
      <c r="R9" s="60">
        <f>VLOOKUP($A9,'Return Data'!$B$7:$R$2292,16,0)</f>
        <v>11.1434</v>
      </c>
      <c r="S9" s="62">
        <f t="shared" si="7"/>
        <v>4</v>
      </c>
    </row>
    <row r="10" spans="1:20" x14ac:dyDescent="0.3">
      <c r="A10" s="58" t="s">
        <v>1176</v>
      </c>
      <c r="B10" s="59">
        <f>VLOOKUP($A10,'Return Data'!$B$7:$R$2292,3,0)</f>
        <v>44817</v>
      </c>
      <c r="C10" s="60">
        <f>VLOOKUP($A10,'Return Data'!$B$7:$R$2292,4,0)</f>
        <v>494.04649999999998</v>
      </c>
      <c r="D10" s="60">
        <f>VLOOKUP($A10,'Return Data'!$B$7:$R$2292,10,0)</f>
        <v>8.9856999999999996</v>
      </c>
      <c r="E10" s="61">
        <f t="shared" si="0"/>
        <v>8</v>
      </c>
      <c r="F10" s="60">
        <f>VLOOKUP($A10,'Return Data'!$B$7:$R$2292,11,0)</f>
        <v>8.0680999999999994</v>
      </c>
      <c r="G10" s="61">
        <f t="shared" si="1"/>
        <v>3</v>
      </c>
      <c r="H10" s="60">
        <f>VLOOKUP($A10,'Return Data'!$B$7:$R$2292,12,0)</f>
        <v>11.673400000000001</v>
      </c>
      <c r="I10" s="61">
        <f t="shared" si="2"/>
        <v>1</v>
      </c>
      <c r="J10" s="60">
        <f>VLOOKUP($A10,'Return Data'!$B$7:$R$2292,13,0)</f>
        <v>17.9771</v>
      </c>
      <c r="K10" s="61">
        <f t="shared" si="3"/>
        <v>2</v>
      </c>
      <c r="L10" s="60">
        <f>VLOOKUP($A10,'Return Data'!$B$7:$R$2292,17,0)</f>
        <v>32.558799999999998</v>
      </c>
      <c r="M10" s="61">
        <f t="shared" si="4"/>
        <v>2</v>
      </c>
      <c r="N10" s="60">
        <f>VLOOKUP($A10,'Return Data'!$B$7:$R$2292,14,0)</f>
        <v>21.106000000000002</v>
      </c>
      <c r="O10" s="61">
        <f t="shared" si="5"/>
        <v>2</v>
      </c>
      <c r="P10" s="60">
        <f>VLOOKUP($A10,'Return Data'!$B$7:$R$2292,15,0)</f>
        <v>14.424300000000001</v>
      </c>
      <c r="Q10" s="61">
        <f t="shared" si="6"/>
        <v>2</v>
      </c>
      <c r="R10" s="60">
        <f>VLOOKUP($A10,'Return Data'!$B$7:$R$2292,16,0)</f>
        <v>15.994300000000001</v>
      </c>
      <c r="S10" s="62">
        <f t="shared" si="7"/>
        <v>2</v>
      </c>
    </row>
    <row r="11" spans="1:20" x14ac:dyDescent="0.3">
      <c r="A11" s="58" t="s">
        <v>1178</v>
      </c>
      <c r="B11" s="59">
        <f>VLOOKUP($A11,'Return Data'!$B$7:$R$2292,3,0)</f>
        <v>44817</v>
      </c>
      <c r="C11" s="60">
        <f>VLOOKUP($A11,'Return Data'!$B$7:$R$2292,4,0)</f>
        <v>89.257000000000005</v>
      </c>
      <c r="D11" s="60">
        <f>VLOOKUP($A11,'Return Data'!$B$7:$R$2292,10,0)</f>
        <v>16.025300000000001</v>
      </c>
      <c r="E11" s="61">
        <f t="shared" si="0"/>
        <v>2</v>
      </c>
      <c r="F11" s="60">
        <f>VLOOKUP($A11,'Return Data'!$B$7:$R$2292,11,0)</f>
        <v>13.8157</v>
      </c>
      <c r="G11" s="61">
        <f t="shared" si="1"/>
        <v>1</v>
      </c>
      <c r="H11" s="60">
        <f>VLOOKUP($A11,'Return Data'!$B$7:$R$2292,12,0)</f>
        <v>9.8672000000000004</v>
      </c>
      <c r="I11" s="61">
        <f t="shared" si="2"/>
        <v>2</v>
      </c>
      <c r="J11" s="60">
        <f>VLOOKUP($A11,'Return Data'!$B$7:$R$2292,13,0)</f>
        <v>21.990300000000001</v>
      </c>
      <c r="K11" s="61">
        <f t="shared" si="3"/>
        <v>1</v>
      </c>
      <c r="L11" s="60">
        <f>VLOOKUP($A11,'Return Data'!$B$7:$R$2292,17,0)</f>
        <v>39.811300000000003</v>
      </c>
      <c r="M11" s="61">
        <f t="shared" si="4"/>
        <v>1</v>
      </c>
      <c r="N11" s="60">
        <f>VLOOKUP($A11,'Return Data'!$B$7:$R$2292,14,0)</f>
        <v>33.1128</v>
      </c>
      <c r="O11" s="61">
        <f t="shared" si="5"/>
        <v>1</v>
      </c>
      <c r="P11" s="60">
        <f>VLOOKUP($A11,'Return Data'!$B$7:$R$2292,15,0)</f>
        <v>20.545400000000001</v>
      </c>
      <c r="Q11" s="61">
        <f t="shared" si="6"/>
        <v>1</v>
      </c>
      <c r="R11" s="60">
        <f>VLOOKUP($A11,'Return Data'!$B$7:$R$2292,16,0)</f>
        <v>14.3088</v>
      </c>
      <c r="S11" s="62">
        <f t="shared" si="7"/>
        <v>3</v>
      </c>
    </row>
    <row r="12" spans="1:20" x14ac:dyDescent="0.3">
      <c r="A12" s="58" t="s">
        <v>734</v>
      </c>
      <c r="B12" s="59">
        <f>VLOOKUP($A12,'Return Data'!$B$7:$R$2292,3,0)</f>
        <v>44817</v>
      </c>
      <c r="C12" s="60">
        <f>VLOOKUP($A12,'Return Data'!$B$7:$R$2292,4,0)</f>
        <v>24.6767</v>
      </c>
      <c r="D12" s="60">
        <f>VLOOKUP($A12,'Return Data'!$B$7:$R$2292,10,0)</f>
        <v>22.784500000000001</v>
      </c>
      <c r="E12" s="61">
        <f t="shared" si="0"/>
        <v>1</v>
      </c>
      <c r="F12" s="60">
        <f>VLOOKUP($A12,'Return Data'!$B$7:$R$2292,11,0)</f>
        <v>8.2744</v>
      </c>
      <c r="G12" s="61">
        <f t="shared" si="1"/>
        <v>2</v>
      </c>
      <c r="H12" s="60">
        <f>VLOOKUP($A12,'Return Data'!$B$7:$R$2292,12,0)</f>
        <v>6.1589999999999998</v>
      </c>
      <c r="I12" s="61">
        <f t="shared" si="2"/>
        <v>4</v>
      </c>
      <c r="J12" s="60">
        <f>VLOOKUP($A12,'Return Data'!$B$7:$R$2292,13,0)</f>
        <v>5.4086999999999996</v>
      </c>
      <c r="K12" s="61">
        <f t="shared" si="3"/>
        <v>6</v>
      </c>
      <c r="L12" s="60">
        <f>VLOOKUP($A12,'Return Data'!$B$7:$R$2292,17,0)</f>
        <v>9.702</v>
      </c>
      <c r="M12" s="61">
        <f t="shared" si="4"/>
        <v>8</v>
      </c>
      <c r="N12" s="60">
        <f>VLOOKUP($A12,'Return Data'!$B$7:$R$2292,14,0)</f>
        <v>9.5067000000000004</v>
      </c>
      <c r="O12" s="61">
        <f t="shared" si="5"/>
        <v>7</v>
      </c>
      <c r="P12" s="60">
        <f>VLOOKUP($A12,'Return Data'!$B$7:$R$2292,15,0)</f>
        <v>8.0510000000000002</v>
      </c>
      <c r="Q12" s="61">
        <f t="shared" si="6"/>
        <v>6</v>
      </c>
      <c r="R12" s="60">
        <f>VLOOKUP($A12,'Return Data'!$B$7:$R$2292,16,0)</f>
        <v>9.2777999999999992</v>
      </c>
      <c r="S12" s="62">
        <f t="shared" si="7"/>
        <v>7</v>
      </c>
    </row>
    <row r="13" spans="1:20" x14ac:dyDescent="0.3">
      <c r="A13" s="58" t="s">
        <v>1179</v>
      </c>
      <c r="B13" s="59">
        <f>VLOOKUP($A13,'Return Data'!$B$7:$R$2292,3,0)</f>
        <v>44817</v>
      </c>
      <c r="C13" s="60">
        <f>VLOOKUP($A13,'Return Data'!$B$7:$R$2292,4,0)</f>
        <v>42.329500000000003</v>
      </c>
      <c r="D13" s="60">
        <f>VLOOKUP($A13,'Return Data'!$B$7:$R$2292,10,0)</f>
        <v>9.6790000000000003</v>
      </c>
      <c r="E13" s="61">
        <f t="shared" si="0"/>
        <v>6</v>
      </c>
      <c r="F13" s="60">
        <f>VLOOKUP($A13,'Return Data'!$B$7:$R$2292,11,0)</f>
        <v>5.7267000000000001</v>
      </c>
      <c r="G13" s="61">
        <f t="shared" si="1"/>
        <v>7</v>
      </c>
      <c r="H13" s="60">
        <f>VLOOKUP($A13,'Return Data'!$B$7:$R$2292,12,0)</f>
        <v>5.5928000000000004</v>
      </c>
      <c r="I13" s="61">
        <f t="shared" si="2"/>
        <v>5</v>
      </c>
      <c r="J13" s="60">
        <f>VLOOKUP($A13,'Return Data'!$B$7:$R$2292,13,0)</f>
        <v>7.2312000000000003</v>
      </c>
      <c r="K13" s="61">
        <f t="shared" si="3"/>
        <v>4</v>
      </c>
      <c r="L13" s="60">
        <f>VLOOKUP($A13,'Return Data'!$B$7:$R$2292,17,0)</f>
        <v>14.1693</v>
      </c>
      <c r="M13" s="61">
        <f t="shared" si="4"/>
        <v>6</v>
      </c>
      <c r="N13" s="60">
        <f>VLOOKUP($A13,'Return Data'!$B$7:$R$2292,14,0)</f>
        <v>13.0648</v>
      </c>
      <c r="O13" s="61">
        <f t="shared" si="5"/>
        <v>5</v>
      </c>
      <c r="P13" s="60">
        <f>VLOOKUP($A13,'Return Data'!$B$7:$R$2292,15,0)</f>
        <v>10.369199999999999</v>
      </c>
      <c r="Q13" s="61">
        <f t="shared" si="6"/>
        <v>5</v>
      </c>
      <c r="R13" s="60">
        <f>VLOOKUP($A13,'Return Data'!$B$7:$R$2292,16,0)</f>
        <v>11.135199999999999</v>
      </c>
      <c r="S13" s="62">
        <f t="shared" si="7"/>
        <v>5</v>
      </c>
    </row>
    <row r="14" spans="1:20" x14ac:dyDescent="0.3">
      <c r="A14" s="58" t="s">
        <v>1181</v>
      </c>
      <c r="B14" s="59">
        <f>VLOOKUP($A14,'Return Data'!$B$7:$R$2292,3,0)</f>
        <v>44817</v>
      </c>
      <c r="C14" s="60">
        <f>VLOOKUP($A14,'Return Data'!$B$7:$R$2292,4,0)</f>
        <v>16.947199999999999</v>
      </c>
      <c r="D14" s="60">
        <f>VLOOKUP($A14,'Return Data'!$B$7:$R$2292,10,0)</f>
        <v>11.0251</v>
      </c>
      <c r="E14" s="61">
        <f t="shared" si="0"/>
        <v>5</v>
      </c>
      <c r="F14" s="60">
        <f>VLOOKUP($A14,'Return Data'!$B$7:$R$2292,11,0)</f>
        <v>7.3695000000000004</v>
      </c>
      <c r="G14" s="61">
        <f t="shared" si="1"/>
        <v>5</v>
      </c>
      <c r="H14" s="60">
        <f>VLOOKUP($A14,'Return Data'!$B$7:$R$2292,12,0)</f>
        <v>6.2507000000000001</v>
      </c>
      <c r="I14" s="61">
        <f t="shared" si="2"/>
        <v>3</v>
      </c>
      <c r="J14" s="60">
        <f>VLOOKUP($A14,'Return Data'!$B$7:$R$2292,13,0)</f>
        <v>8.9375999999999998</v>
      </c>
      <c r="K14" s="61">
        <f t="shared" si="3"/>
        <v>3</v>
      </c>
      <c r="L14" s="60">
        <f>VLOOKUP($A14,'Return Data'!$B$7:$R$2292,17,0)</f>
        <v>23.970600000000001</v>
      </c>
      <c r="M14" s="61">
        <f t="shared" si="4"/>
        <v>3</v>
      </c>
      <c r="N14" s="60"/>
      <c r="O14" s="61"/>
      <c r="P14" s="60"/>
      <c r="Q14" s="61"/>
      <c r="R14" s="60">
        <f>VLOOKUP($A14,'Return Data'!$B$7:$R$2292,16,0)</f>
        <v>23.196000000000002</v>
      </c>
      <c r="S14" s="62">
        <f t="shared" si="7"/>
        <v>1</v>
      </c>
    </row>
    <row r="15" spans="1:20" x14ac:dyDescent="0.3">
      <c r="A15" s="58" t="s">
        <v>1183</v>
      </c>
      <c r="B15" s="59">
        <f>VLOOKUP($A15,'Return Data'!$B$7:$R$2292,3,0)</f>
        <v>44817</v>
      </c>
      <c r="C15" s="60">
        <f>VLOOKUP($A15,'Return Data'!$B$7:$R$2292,4,0)</f>
        <v>49.209699999999998</v>
      </c>
      <c r="D15" s="60">
        <f>VLOOKUP($A15,'Return Data'!$B$7:$R$2292,10,0)</f>
        <v>11.7346</v>
      </c>
      <c r="E15" s="61">
        <f t="shared" si="0"/>
        <v>4</v>
      </c>
      <c r="F15" s="60">
        <f>VLOOKUP($A15,'Return Data'!$B$7:$R$2292,11,0)</f>
        <v>6.2443</v>
      </c>
      <c r="G15" s="61">
        <f t="shared" si="1"/>
        <v>6</v>
      </c>
      <c r="H15" s="60">
        <f>VLOOKUP($A15,'Return Data'!$B$7:$R$2292,12,0)</f>
        <v>4.9036999999999997</v>
      </c>
      <c r="I15" s="61">
        <f t="shared" si="2"/>
        <v>6</v>
      </c>
      <c r="J15" s="60">
        <f>VLOOKUP($A15,'Return Data'!$B$7:$R$2292,13,0)</f>
        <v>4.6379999999999999</v>
      </c>
      <c r="K15" s="61">
        <f t="shared" si="3"/>
        <v>7</v>
      </c>
      <c r="L15" s="60">
        <f>VLOOKUP($A15,'Return Data'!$B$7:$R$2292,17,0)</f>
        <v>13.347899999999999</v>
      </c>
      <c r="M15" s="61">
        <f t="shared" si="4"/>
        <v>7</v>
      </c>
      <c r="N15" s="60">
        <f>VLOOKUP($A15,'Return Data'!$B$7:$R$2292,14,0)</f>
        <v>11.763199999999999</v>
      </c>
      <c r="O15" s="61">
        <f>RANK(N15,N$8:N$15,0)</f>
        <v>6</v>
      </c>
      <c r="P15" s="60">
        <f>VLOOKUP($A15,'Return Data'!$B$7:$R$2292,15,0)</f>
        <v>7.9013999999999998</v>
      </c>
      <c r="Q15" s="61">
        <f>RANK(P15,P$8:P$15,0)</f>
        <v>7</v>
      </c>
      <c r="R15" s="60">
        <f>VLOOKUP($A15,'Return Data'!$B$7:$R$2292,16,0)</f>
        <v>7.8571999999999997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12.719975</v>
      </c>
      <c r="E17" s="69"/>
      <c r="F17" s="70">
        <f>AVERAGE(F8:F15)</f>
        <v>7.5705375000000004</v>
      </c>
      <c r="G17" s="69"/>
      <c r="H17" s="70">
        <f>AVERAGE(H8:H15)</f>
        <v>5.8957625000000009</v>
      </c>
      <c r="I17" s="69"/>
      <c r="J17" s="70">
        <f>AVERAGE(J8:J15)</f>
        <v>9.2281875000000007</v>
      </c>
      <c r="K17" s="69"/>
      <c r="L17" s="70">
        <f>AVERAGE(L8:L15)</f>
        <v>21.567337500000001</v>
      </c>
      <c r="M17" s="69"/>
      <c r="N17" s="70">
        <f>AVERAGE(N8:N15)</f>
        <v>17.578114285714285</v>
      </c>
      <c r="O17" s="69"/>
      <c r="P17" s="70">
        <f>AVERAGE(P8:P15)</f>
        <v>12.173071428571429</v>
      </c>
      <c r="Q17" s="69"/>
      <c r="R17" s="70">
        <f>AVERAGE(R8:R15)</f>
        <v>12.947212500000001</v>
      </c>
      <c r="S17" s="71"/>
    </row>
    <row r="18" spans="1:19" x14ac:dyDescent="0.3">
      <c r="A18" s="68" t="s">
        <v>28</v>
      </c>
      <c r="B18" s="69"/>
      <c r="C18" s="69"/>
      <c r="D18" s="70">
        <f>MIN(D8:D15)</f>
        <v>8.9856999999999996</v>
      </c>
      <c r="E18" s="69"/>
      <c r="F18" s="70">
        <f>MIN(F8:F15)</f>
        <v>3.5947</v>
      </c>
      <c r="G18" s="69"/>
      <c r="H18" s="70">
        <f>MIN(H8:H15)</f>
        <v>-1.9696</v>
      </c>
      <c r="I18" s="69"/>
      <c r="J18" s="70">
        <f>MIN(J8:J15)</f>
        <v>0.61339999999999995</v>
      </c>
      <c r="K18" s="69"/>
      <c r="L18" s="70">
        <f>MIN(L8:L15)</f>
        <v>9.702</v>
      </c>
      <c r="M18" s="69"/>
      <c r="N18" s="70">
        <f>MIN(N8:N15)</f>
        <v>9.5067000000000004</v>
      </c>
      <c r="O18" s="69"/>
      <c r="P18" s="70">
        <f>MIN(P8:P15)</f>
        <v>7.9013999999999998</v>
      </c>
      <c r="Q18" s="69"/>
      <c r="R18" s="70">
        <f>MIN(R8:R15)</f>
        <v>7.8571999999999997</v>
      </c>
      <c r="S18" s="71"/>
    </row>
    <row r="19" spans="1:19" ht="15" thickBot="1" x14ac:dyDescent="0.35">
      <c r="A19" s="72" t="s">
        <v>29</v>
      </c>
      <c r="B19" s="73"/>
      <c r="C19" s="73"/>
      <c r="D19" s="74">
        <f>MAX(D8:D15)</f>
        <v>22.784500000000001</v>
      </c>
      <c r="E19" s="73"/>
      <c r="F19" s="74">
        <f>MAX(F8:F15)</f>
        <v>13.8157</v>
      </c>
      <c r="G19" s="73"/>
      <c r="H19" s="74">
        <f>MAX(H8:H15)</f>
        <v>11.673400000000001</v>
      </c>
      <c r="I19" s="73"/>
      <c r="J19" s="74">
        <f>MAX(J8:J15)</f>
        <v>21.990300000000001</v>
      </c>
      <c r="K19" s="73"/>
      <c r="L19" s="74">
        <f>MAX(L8:L15)</f>
        <v>39.811300000000003</v>
      </c>
      <c r="M19" s="73"/>
      <c r="N19" s="74">
        <f>MAX(N8:N15)</f>
        <v>33.1128</v>
      </c>
      <c r="O19" s="73"/>
      <c r="P19" s="74">
        <f>MAX(P8:P15)</f>
        <v>20.545400000000001</v>
      </c>
      <c r="Q19" s="73"/>
      <c r="R19" s="74">
        <f>MAX(R8:R15)</f>
        <v>23.196000000000002</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44817</v>
      </c>
      <c r="C8" s="60">
        <f>VLOOKUP($A8,'Return Data'!$B$7:$R$2292,4,0)</f>
        <v>289.05130000000003</v>
      </c>
      <c r="D8" s="60">
        <f>VLOOKUP($A8,'Return Data'!$B$7:$R$2292,5,0)</f>
        <v>7.5655000000000001</v>
      </c>
      <c r="E8" s="61">
        <f>RANK(D8,D$8:D$14,0)</f>
        <v>6</v>
      </c>
      <c r="F8" s="60">
        <f>VLOOKUP($A8,'Return Data'!$B$7:$R$2292,6,0)</f>
        <v>5.6512000000000002</v>
      </c>
      <c r="G8" s="61">
        <f>RANK(F8,F$8:F$14,0)</f>
        <v>6</v>
      </c>
      <c r="H8" s="60">
        <f>VLOOKUP($A8,'Return Data'!$B$7:$R$2292,7,0)</f>
        <v>6.3087999999999997</v>
      </c>
      <c r="I8" s="61">
        <f>RANK(H8,H$8:H$14,0)</f>
        <v>4</v>
      </c>
      <c r="J8" s="60">
        <f>VLOOKUP($A8,'Return Data'!$B$7:$R$2292,8,0)</f>
        <v>7.0933999999999999</v>
      </c>
      <c r="K8" s="61">
        <f>RANK(J8,J$8:J$14,0)</f>
        <v>5</v>
      </c>
      <c r="L8" s="60">
        <f>VLOOKUP($A8,'Return Data'!$B$7:$R$2292,9,0)</f>
        <v>7.0053000000000001</v>
      </c>
      <c r="M8" s="61">
        <f>RANK(L8,L$8:L$14,0)</f>
        <v>5</v>
      </c>
      <c r="N8" s="60">
        <f>VLOOKUP($A8,'Return Data'!$B$7:$R$2292,10,0)</f>
        <v>6.5092999999999996</v>
      </c>
      <c r="O8" s="61">
        <f>RANK(N8,N$8:N$14,0)</f>
        <v>5</v>
      </c>
      <c r="P8" s="60">
        <f>VLOOKUP($A8,'Return Data'!$B$7:$R$2292,11,0)</f>
        <v>5.0778999999999996</v>
      </c>
      <c r="Q8" s="61">
        <f>RANK(P8,P$8:P$14,0)</f>
        <v>3</v>
      </c>
      <c r="R8" s="60">
        <f>VLOOKUP($A8,'Return Data'!$B$7:$R$2292,12,0)</f>
        <v>4.4157999999999999</v>
      </c>
      <c r="S8" s="61">
        <f>RANK(R8,R$8:R$14,0)</f>
        <v>1</v>
      </c>
      <c r="T8" s="60">
        <f>VLOOKUP($A8,'Return Data'!$B$7:$R$2292,13,0)</f>
        <v>3.9819</v>
      </c>
      <c r="U8" s="61">
        <f>RANK(T8,T$8:T$14,0)</f>
        <v>1</v>
      </c>
      <c r="V8" s="60">
        <f>VLOOKUP($A8,'Return Data'!$B$7:$R$2292,17,0)</f>
        <v>4.6412000000000004</v>
      </c>
      <c r="W8" s="61">
        <f>RANK(V8,V$8:V$14,0)</f>
        <v>4</v>
      </c>
      <c r="X8" s="60">
        <f>VLOOKUP($A8,'Return Data'!$B$7:$R$2292,14,0)</f>
        <v>5.9969000000000001</v>
      </c>
      <c r="Y8" s="61">
        <f>RANK(X8,X$8:X$14,0)</f>
        <v>4</v>
      </c>
      <c r="Z8" s="60">
        <f>VLOOKUP($A8,'Return Data'!$B$7:$R$2292,16,0)</f>
        <v>8.0359999999999996</v>
      </c>
      <c r="AA8" s="62">
        <f>RANK(Z8,Z$8:Z$14,0)</f>
        <v>2</v>
      </c>
    </row>
    <row r="9" spans="1:27" x14ac:dyDescent="0.3">
      <c r="A9" s="58" t="s">
        <v>774</v>
      </c>
      <c r="B9" s="59">
        <f>VLOOKUP($A9,'Return Data'!$B$7:$R$2292,3,0)</f>
        <v>44817</v>
      </c>
      <c r="C9" s="60">
        <f>VLOOKUP($A9,'Return Data'!$B$7:$R$2292,4,0)</f>
        <v>35.289900000000003</v>
      </c>
      <c r="D9" s="60">
        <f>VLOOKUP($A9,'Return Data'!$B$7:$R$2292,5,0)</f>
        <v>10.2423</v>
      </c>
      <c r="E9" s="61">
        <f t="shared" ref="E9:E14" si="0">RANK(D9,D$8:D$14,0)</f>
        <v>4</v>
      </c>
      <c r="F9" s="60">
        <f>VLOOKUP($A9,'Return Data'!$B$7:$R$2292,6,0)</f>
        <v>5.718</v>
      </c>
      <c r="G9" s="61">
        <f t="shared" ref="G9:G14" si="1">RANK(F9,F$8:F$14,0)</f>
        <v>4</v>
      </c>
      <c r="H9" s="60">
        <f>VLOOKUP($A9,'Return Data'!$B$7:$R$2292,7,0)</f>
        <v>6.3019999999999996</v>
      </c>
      <c r="I9" s="61">
        <f t="shared" ref="I9:I14" si="2">RANK(H9,H$8:H$14,0)</f>
        <v>5</v>
      </c>
      <c r="J9" s="60">
        <f>VLOOKUP($A9,'Return Data'!$B$7:$R$2292,8,0)</f>
        <v>8.2040000000000006</v>
      </c>
      <c r="K9" s="61">
        <f t="shared" ref="K9:K14" si="3">RANK(J9,J$8:J$14,0)</f>
        <v>4</v>
      </c>
      <c r="L9" s="60">
        <f>VLOOKUP($A9,'Return Data'!$B$7:$R$2292,9,0)</f>
        <v>8.2233000000000001</v>
      </c>
      <c r="M9" s="61">
        <f t="shared" ref="M9:M14" si="4">RANK(L9,L$8:L$14,0)</f>
        <v>4</v>
      </c>
      <c r="N9" s="60">
        <f>VLOOKUP($A9,'Return Data'!$B$7:$R$2292,10,0)</f>
        <v>7.0575999999999999</v>
      </c>
      <c r="O9" s="61">
        <f t="shared" ref="O9:O14" si="5">RANK(N9,N$8:N$14,0)</f>
        <v>4</v>
      </c>
      <c r="P9" s="60">
        <f>VLOOKUP($A9,'Return Data'!$B$7:$R$2292,11,0)</f>
        <v>4.7096</v>
      </c>
      <c r="Q9" s="61">
        <f t="shared" ref="Q9:Q14" si="6">RANK(P9,P$8:P$14,0)</f>
        <v>4</v>
      </c>
      <c r="R9" s="60">
        <f>VLOOKUP($A9,'Return Data'!$B$7:$R$2292,12,0)</f>
        <v>3.9573</v>
      </c>
      <c r="S9" s="61">
        <f t="shared" ref="S9:S14" si="7">RANK(R9,R$8:R$14,0)</f>
        <v>4</v>
      </c>
      <c r="T9" s="60">
        <f>VLOOKUP($A9,'Return Data'!$B$7:$R$2292,13,0)</f>
        <v>3.6798000000000002</v>
      </c>
      <c r="U9" s="61">
        <f t="shared" ref="U9:U14" si="8">RANK(T9,T$8:T$14,0)</f>
        <v>3</v>
      </c>
      <c r="V9" s="60">
        <f>VLOOKUP($A9,'Return Data'!$B$7:$R$2292,17,0)</f>
        <v>4.4755000000000003</v>
      </c>
      <c r="W9" s="61">
        <f t="shared" ref="W9:W13" si="9">RANK(V9,V$8:V$14,0)</f>
        <v>5</v>
      </c>
      <c r="X9" s="60">
        <f>VLOOKUP($A9,'Return Data'!$B$7:$R$2292,14,0)</f>
        <v>5.3095999999999997</v>
      </c>
      <c r="Y9" s="61">
        <f t="shared" ref="Y9:Y13" si="10">RANK(X9,X$8:X$14,0)</f>
        <v>5</v>
      </c>
      <c r="Z9" s="60">
        <f>VLOOKUP($A9,'Return Data'!$B$7:$R$2292,16,0)</f>
        <v>6.7152000000000003</v>
      </c>
      <c r="AA9" s="62">
        <f t="shared" ref="AA9:AA14" si="11">RANK(Z9,Z$8:Z$14,0)</f>
        <v>6</v>
      </c>
    </row>
    <row r="10" spans="1:27" x14ac:dyDescent="0.3">
      <c r="A10" s="58" t="s">
        <v>776</v>
      </c>
      <c r="B10" s="59">
        <f>VLOOKUP($A10,'Return Data'!$B$7:$R$2292,3,0)</f>
        <v>44817</v>
      </c>
      <c r="C10" s="60">
        <f>VLOOKUP($A10,'Return Data'!$B$7:$R$2292,4,0)</f>
        <v>40.9557</v>
      </c>
      <c r="D10" s="60">
        <f>VLOOKUP($A10,'Return Data'!$B$7:$R$2292,5,0)</f>
        <v>15.9596</v>
      </c>
      <c r="E10" s="61">
        <f t="shared" si="0"/>
        <v>3</v>
      </c>
      <c r="F10" s="60">
        <f>VLOOKUP($A10,'Return Data'!$B$7:$R$2292,6,0)</f>
        <v>6.1311999999999998</v>
      </c>
      <c r="G10" s="61">
        <f t="shared" si="1"/>
        <v>3</v>
      </c>
      <c r="H10" s="60">
        <f>VLOOKUP($A10,'Return Data'!$B$7:$R$2292,7,0)</f>
        <v>9.8984000000000005</v>
      </c>
      <c r="I10" s="61">
        <f t="shared" si="2"/>
        <v>2</v>
      </c>
      <c r="J10" s="60">
        <f>VLOOKUP($A10,'Return Data'!$B$7:$R$2292,8,0)</f>
        <v>11.200699999999999</v>
      </c>
      <c r="K10" s="61">
        <f t="shared" si="3"/>
        <v>2</v>
      </c>
      <c r="L10" s="60">
        <f>VLOOKUP($A10,'Return Data'!$B$7:$R$2292,9,0)</f>
        <v>11.6875</v>
      </c>
      <c r="M10" s="61">
        <f t="shared" si="4"/>
        <v>2</v>
      </c>
      <c r="N10" s="60">
        <f>VLOOKUP($A10,'Return Data'!$B$7:$R$2292,10,0)</f>
        <v>8.1248000000000005</v>
      </c>
      <c r="O10" s="61">
        <f t="shared" si="5"/>
        <v>3</v>
      </c>
      <c r="P10" s="60">
        <f>VLOOKUP($A10,'Return Data'!$B$7:$R$2292,11,0)</f>
        <v>5.2885999999999997</v>
      </c>
      <c r="Q10" s="61">
        <f t="shared" si="6"/>
        <v>2</v>
      </c>
      <c r="R10" s="60">
        <f>VLOOKUP($A10,'Return Data'!$B$7:$R$2292,12,0)</f>
        <v>4.2023999999999999</v>
      </c>
      <c r="S10" s="61">
        <f t="shared" si="7"/>
        <v>2</v>
      </c>
      <c r="T10" s="60">
        <f>VLOOKUP($A10,'Return Data'!$B$7:$R$2292,13,0)</f>
        <v>3.9157999999999999</v>
      </c>
      <c r="U10" s="61">
        <f t="shared" si="8"/>
        <v>2</v>
      </c>
      <c r="V10" s="60">
        <f>VLOOKUP($A10,'Return Data'!$B$7:$R$2292,17,0)</f>
        <v>5.1585000000000001</v>
      </c>
      <c r="W10" s="61">
        <f t="shared" si="9"/>
        <v>2</v>
      </c>
      <c r="X10" s="60">
        <f>VLOOKUP($A10,'Return Data'!$B$7:$R$2292,14,0)</f>
        <v>6.3621999999999996</v>
      </c>
      <c r="Y10" s="61">
        <f t="shared" si="10"/>
        <v>3</v>
      </c>
      <c r="Z10" s="60">
        <f>VLOOKUP($A10,'Return Data'!$B$7:$R$2292,16,0)</f>
        <v>7.8731</v>
      </c>
      <c r="AA10" s="62">
        <f t="shared" si="11"/>
        <v>4</v>
      </c>
    </row>
    <row r="11" spans="1:27" x14ac:dyDescent="0.3">
      <c r="A11" s="58" t="s">
        <v>778</v>
      </c>
      <c r="B11" s="59">
        <f>VLOOKUP($A11,'Return Data'!$B$7:$R$2292,3,0)</f>
        <v>44817</v>
      </c>
      <c r="C11" s="60">
        <f>VLOOKUP($A11,'Return Data'!$B$7:$R$2292,4,0)</f>
        <v>369.70549999999997</v>
      </c>
      <c r="D11" s="60">
        <f>VLOOKUP($A11,'Return Data'!$B$7:$R$2292,5,0)</f>
        <v>17.9377</v>
      </c>
      <c r="E11" s="61">
        <f t="shared" si="0"/>
        <v>1</v>
      </c>
      <c r="F11" s="60">
        <f>VLOOKUP($A11,'Return Data'!$B$7:$R$2292,6,0)</f>
        <v>11.348000000000001</v>
      </c>
      <c r="G11" s="61">
        <f t="shared" si="1"/>
        <v>1</v>
      </c>
      <c r="H11" s="60">
        <f>VLOOKUP($A11,'Return Data'!$B$7:$R$2292,7,0)</f>
        <v>14.6853</v>
      </c>
      <c r="I11" s="61">
        <f t="shared" si="2"/>
        <v>1</v>
      </c>
      <c r="J11" s="60">
        <f>VLOOKUP($A11,'Return Data'!$B$7:$R$2292,8,0)</f>
        <v>16.356000000000002</v>
      </c>
      <c r="K11" s="61">
        <f t="shared" si="3"/>
        <v>1</v>
      </c>
      <c r="L11" s="60">
        <f>VLOOKUP($A11,'Return Data'!$B$7:$R$2292,9,0)</f>
        <v>19.139800000000001</v>
      </c>
      <c r="M11" s="61">
        <f t="shared" si="4"/>
        <v>1</v>
      </c>
      <c r="N11" s="60">
        <f>VLOOKUP($A11,'Return Data'!$B$7:$R$2292,10,0)</f>
        <v>10.1028</v>
      </c>
      <c r="O11" s="61">
        <f t="shared" si="5"/>
        <v>1</v>
      </c>
      <c r="P11" s="60">
        <f>VLOOKUP($A11,'Return Data'!$B$7:$R$2292,11,0)</f>
        <v>6.3860000000000001</v>
      </c>
      <c r="Q11" s="61">
        <f t="shared" si="6"/>
        <v>1</v>
      </c>
      <c r="R11" s="60">
        <f>VLOOKUP($A11,'Return Data'!$B$7:$R$2292,12,0)</f>
        <v>4.0490000000000004</v>
      </c>
      <c r="S11" s="61">
        <f t="shared" si="7"/>
        <v>3</v>
      </c>
      <c r="T11" s="60">
        <f>VLOOKUP($A11,'Return Data'!$B$7:$R$2292,13,0)</f>
        <v>3.6331000000000002</v>
      </c>
      <c r="U11" s="61">
        <f t="shared" si="8"/>
        <v>4</v>
      </c>
      <c r="V11" s="60">
        <f>VLOOKUP($A11,'Return Data'!$B$7:$R$2292,17,0)</f>
        <v>5.4522000000000004</v>
      </c>
      <c r="W11" s="61">
        <f t="shared" si="9"/>
        <v>1</v>
      </c>
      <c r="X11" s="60">
        <f>VLOOKUP($A11,'Return Data'!$B$7:$R$2292,14,0)</f>
        <v>6.8463000000000003</v>
      </c>
      <c r="Y11" s="61">
        <f t="shared" si="10"/>
        <v>1</v>
      </c>
      <c r="Z11" s="60">
        <f>VLOOKUP($A11,'Return Data'!$B$7:$R$2292,16,0)</f>
        <v>8.2964000000000002</v>
      </c>
      <c r="AA11" s="62">
        <f t="shared" si="11"/>
        <v>1</v>
      </c>
    </row>
    <row r="12" spans="1:27" x14ac:dyDescent="0.3">
      <c r="A12" s="58" t="s">
        <v>779</v>
      </c>
      <c r="B12" s="59">
        <f>VLOOKUP($A12,'Return Data'!$B$7:$R$2292,3,0)</f>
        <v>44817</v>
      </c>
      <c r="C12" s="60">
        <f>VLOOKUP($A12,'Return Data'!$B$7:$R$2292,4,0)</f>
        <v>1244.1732</v>
      </c>
      <c r="D12" s="60">
        <f>VLOOKUP($A12,'Return Data'!$B$7:$R$2292,5,0)</f>
        <v>17.581199999999999</v>
      </c>
      <c r="E12" s="61">
        <f t="shared" si="0"/>
        <v>2</v>
      </c>
      <c r="F12" s="60">
        <f>VLOOKUP($A12,'Return Data'!$B$7:$R$2292,6,0)</f>
        <v>6.7009999999999996</v>
      </c>
      <c r="G12" s="61">
        <f t="shared" si="1"/>
        <v>2</v>
      </c>
      <c r="H12" s="60">
        <f>VLOOKUP($A12,'Return Data'!$B$7:$R$2292,7,0)</f>
        <v>8.6228999999999996</v>
      </c>
      <c r="I12" s="61">
        <f t="shared" si="2"/>
        <v>3</v>
      </c>
      <c r="J12" s="60">
        <f>VLOOKUP($A12,'Return Data'!$B$7:$R$2292,8,0)</f>
        <v>10.527900000000001</v>
      </c>
      <c r="K12" s="61">
        <f t="shared" si="3"/>
        <v>3</v>
      </c>
      <c r="L12" s="60">
        <f>VLOOKUP($A12,'Return Data'!$B$7:$R$2292,9,0)</f>
        <v>9.4916</v>
      </c>
      <c r="M12" s="61">
        <f t="shared" si="4"/>
        <v>3</v>
      </c>
      <c r="N12" s="60">
        <f>VLOOKUP($A12,'Return Data'!$B$7:$R$2292,10,0)</f>
        <v>8.4258000000000006</v>
      </c>
      <c r="O12" s="61">
        <f t="shared" si="5"/>
        <v>2</v>
      </c>
      <c r="P12" s="60">
        <f>VLOOKUP($A12,'Return Data'!$B$7:$R$2292,11,0)</f>
        <v>3.9091999999999998</v>
      </c>
      <c r="Q12" s="61">
        <f t="shared" si="6"/>
        <v>6</v>
      </c>
      <c r="R12" s="60">
        <f>VLOOKUP($A12,'Return Data'!$B$7:$R$2292,12,0)</f>
        <v>3.2202999999999999</v>
      </c>
      <c r="S12" s="61">
        <f t="shared" si="7"/>
        <v>7</v>
      </c>
      <c r="T12" s="60">
        <f>VLOOKUP($A12,'Return Data'!$B$7:$R$2292,13,0)</f>
        <v>3.2197</v>
      </c>
      <c r="U12" s="61">
        <f t="shared" si="8"/>
        <v>6</v>
      </c>
      <c r="V12" s="60"/>
      <c r="W12" s="61"/>
      <c r="X12" s="60"/>
      <c r="Y12" s="61"/>
      <c r="Z12" s="60">
        <f>VLOOKUP($A12,'Return Data'!$B$7:$R$2292,16,0)</f>
        <v>6.766</v>
      </c>
      <c r="AA12" s="62">
        <f t="shared" si="11"/>
        <v>5</v>
      </c>
    </row>
    <row r="13" spans="1:27" x14ac:dyDescent="0.3">
      <c r="A13" s="58" t="s">
        <v>782</v>
      </c>
      <c r="B13" s="59">
        <f>VLOOKUP($A13,'Return Data'!$B$7:$R$2292,3,0)</f>
        <v>44817</v>
      </c>
      <c r="C13" s="60">
        <f>VLOOKUP($A13,'Return Data'!$B$7:$R$2292,4,0)</f>
        <v>38.266599999999997</v>
      </c>
      <c r="D13" s="60">
        <f>VLOOKUP($A13,'Return Data'!$B$7:$R$2292,5,0)</f>
        <v>5.2468000000000004</v>
      </c>
      <c r="E13" s="61">
        <f t="shared" si="0"/>
        <v>7</v>
      </c>
      <c r="F13" s="60">
        <f>VLOOKUP($A13,'Return Data'!$B$7:$R$2292,6,0)</f>
        <v>5.3207000000000004</v>
      </c>
      <c r="G13" s="61">
        <f t="shared" si="1"/>
        <v>7</v>
      </c>
      <c r="H13" s="60">
        <f>VLOOKUP($A13,'Return Data'!$B$7:$R$2292,7,0)</f>
        <v>5.4561999999999999</v>
      </c>
      <c r="I13" s="61">
        <f t="shared" si="2"/>
        <v>6</v>
      </c>
      <c r="J13" s="60">
        <f>VLOOKUP($A13,'Return Data'!$B$7:$R$2292,8,0)</f>
        <v>5.3935000000000004</v>
      </c>
      <c r="K13" s="61">
        <f t="shared" si="3"/>
        <v>7</v>
      </c>
      <c r="L13" s="60">
        <f>VLOOKUP($A13,'Return Data'!$B$7:$R$2292,9,0)</f>
        <v>5.7367999999999997</v>
      </c>
      <c r="M13" s="61">
        <f t="shared" si="4"/>
        <v>7</v>
      </c>
      <c r="N13" s="60">
        <f>VLOOKUP($A13,'Return Data'!$B$7:$R$2292,10,0)</f>
        <v>6.3849999999999998</v>
      </c>
      <c r="O13" s="61">
        <f t="shared" si="5"/>
        <v>6</v>
      </c>
      <c r="P13" s="60">
        <f>VLOOKUP($A13,'Return Data'!$B$7:$R$2292,11,0)</f>
        <v>3.3734000000000002</v>
      </c>
      <c r="Q13" s="61">
        <f t="shared" si="6"/>
        <v>7</v>
      </c>
      <c r="R13" s="60">
        <f>VLOOKUP($A13,'Return Data'!$B$7:$R$2292,12,0)</f>
        <v>3.2593000000000001</v>
      </c>
      <c r="S13" s="61">
        <f t="shared" si="7"/>
        <v>6</v>
      </c>
      <c r="T13" s="60">
        <f>VLOOKUP($A13,'Return Data'!$B$7:$R$2292,13,0)</f>
        <v>3.1345000000000001</v>
      </c>
      <c r="U13" s="61">
        <f t="shared" si="8"/>
        <v>7</v>
      </c>
      <c r="V13" s="60">
        <f>VLOOKUP($A13,'Return Data'!$B$7:$R$2292,17,0)</f>
        <v>4.8913000000000002</v>
      </c>
      <c r="W13" s="61">
        <f t="shared" si="9"/>
        <v>3</v>
      </c>
      <c r="X13" s="60">
        <f>VLOOKUP($A13,'Return Data'!$B$7:$R$2292,14,0)</f>
        <v>6.7831999999999999</v>
      </c>
      <c r="Y13" s="61">
        <f t="shared" si="10"/>
        <v>2</v>
      </c>
      <c r="Z13" s="60">
        <f>VLOOKUP($A13,'Return Data'!$B$7:$R$2292,16,0)</f>
        <v>8.0015999999999998</v>
      </c>
      <c r="AA13" s="62">
        <f t="shared" si="11"/>
        <v>3</v>
      </c>
    </row>
    <row r="14" spans="1:27" x14ac:dyDescent="0.3">
      <c r="A14" s="58" t="s">
        <v>783</v>
      </c>
      <c r="B14" s="59">
        <f>VLOOKUP($A14,'Return Data'!$B$7:$R$2292,3,0)</f>
        <v>44817</v>
      </c>
      <c r="C14" s="60">
        <f>VLOOKUP($A14,'Return Data'!$B$7:$R$2292,4,0)</f>
        <v>1280.8759</v>
      </c>
      <c r="D14" s="60">
        <f>VLOOKUP($A14,'Return Data'!$B$7:$R$2292,5,0)</f>
        <v>7.5815000000000001</v>
      </c>
      <c r="E14" s="61">
        <f t="shared" si="0"/>
        <v>5</v>
      </c>
      <c r="F14" s="60">
        <f>VLOOKUP($A14,'Return Data'!$B$7:$R$2292,6,0)</f>
        <v>5.7020999999999997</v>
      </c>
      <c r="G14" s="61">
        <f t="shared" si="1"/>
        <v>5</v>
      </c>
      <c r="H14" s="60">
        <f>VLOOKUP($A14,'Return Data'!$B$7:$R$2292,7,0)</f>
        <v>5.1669999999999998</v>
      </c>
      <c r="I14" s="61">
        <f t="shared" si="2"/>
        <v>7</v>
      </c>
      <c r="J14" s="60">
        <f>VLOOKUP($A14,'Return Data'!$B$7:$R$2292,8,0)</f>
        <v>5.8352000000000004</v>
      </c>
      <c r="K14" s="61">
        <f t="shared" si="3"/>
        <v>6</v>
      </c>
      <c r="L14" s="60">
        <f>VLOOKUP($A14,'Return Data'!$B$7:$R$2292,9,0)</f>
        <v>6.7827000000000002</v>
      </c>
      <c r="M14" s="61">
        <f t="shared" si="4"/>
        <v>6</v>
      </c>
      <c r="N14" s="60">
        <f>VLOOKUP($A14,'Return Data'!$B$7:$R$2292,10,0)</f>
        <v>5.9775999999999998</v>
      </c>
      <c r="O14" s="61">
        <f t="shared" si="5"/>
        <v>7</v>
      </c>
      <c r="P14" s="60">
        <f>VLOOKUP($A14,'Return Data'!$B$7:$R$2292,11,0)</f>
        <v>4.3445999999999998</v>
      </c>
      <c r="Q14" s="61">
        <f t="shared" si="6"/>
        <v>5</v>
      </c>
      <c r="R14" s="60">
        <f>VLOOKUP($A14,'Return Data'!$B$7:$R$2292,12,0)</f>
        <v>3.5571999999999999</v>
      </c>
      <c r="S14" s="61">
        <f t="shared" si="7"/>
        <v>5</v>
      </c>
      <c r="T14" s="60">
        <f>VLOOKUP($A14,'Return Data'!$B$7:$R$2292,13,0)</f>
        <v>3.3077999999999999</v>
      </c>
      <c r="U14" s="61">
        <f t="shared" si="8"/>
        <v>5</v>
      </c>
      <c r="V14" s="60">
        <f>VLOOKUP($A14,'Return Data'!$B$7:$R$2292,17,0)</f>
        <v>4.2386999999999997</v>
      </c>
      <c r="W14" s="61">
        <f t="shared" ref="W14" si="12">RANK(V14,V$8:V$14,0)</f>
        <v>6</v>
      </c>
      <c r="X14" s="60"/>
      <c r="Y14" s="61"/>
      <c r="Z14" s="60">
        <f>VLOOKUP($A14,'Return Data'!$B$7:$R$2292,16,0)</f>
        <v>6.5984999999999996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11.730657142857142</v>
      </c>
      <c r="E16" s="69"/>
      <c r="F16" s="70">
        <f>AVERAGE(F8:F14)</f>
        <v>6.6531714285714285</v>
      </c>
      <c r="G16" s="69"/>
      <c r="H16" s="70">
        <f>AVERAGE(H8:H14)</f>
        <v>8.0629428571428576</v>
      </c>
      <c r="I16" s="69"/>
      <c r="J16" s="70">
        <f>AVERAGE(J8:J14)</f>
        <v>9.230100000000002</v>
      </c>
      <c r="K16" s="69"/>
      <c r="L16" s="70">
        <f>AVERAGE(L8:L14)</f>
        <v>9.7238571428571436</v>
      </c>
      <c r="M16" s="69"/>
      <c r="N16" s="70">
        <f>AVERAGE(N8:N14)</f>
        <v>7.5118428571428577</v>
      </c>
      <c r="O16" s="69"/>
      <c r="P16" s="70">
        <f>AVERAGE(P8:P14)</f>
        <v>4.7270428571428562</v>
      </c>
      <c r="Q16" s="69"/>
      <c r="R16" s="70">
        <f>AVERAGE(R8:R14)</f>
        <v>3.8087571428571425</v>
      </c>
      <c r="S16" s="69"/>
      <c r="T16" s="70">
        <f>AVERAGE(T8:T14)</f>
        <v>3.5532285714285718</v>
      </c>
      <c r="U16" s="69"/>
      <c r="V16" s="70">
        <f>AVERAGE(V8:V14)</f>
        <v>4.8095666666666679</v>
      </c>
      <c r="W16" s="69"/>
      <c r="X16" s="70">
        <f>AVERAGE(X8:X14)</f>
        <v>6.2596400000000001</v>
      </c>
      <c r="Y16" s="69"/>
      <c r="Z16" s="70">
        <f>AVERAGE(Z8:Z14)</f>
        <v>7.4695428571428568</v>
      </c>
      <c r="AA16" s="71"/>
    </row>
    <row r="17" spans="1:27" x14ac:dyDescent="0.3">
      <c r="A17" s="68" t="s">
        <v>28</v>
      </c>
      <c r="B17" s="69"/>
      <c r="C17" s="69"/>
      <c r="D17" s="70">
        <f>MIN(D8:D14)</f>
        <v>5.2468000000000004</v>
      </c>
      <c r="E17" s="69"/>
      <c r="F17" s="70">
        <f>MIN(F8:F14)</f>
        <v>5.3207000000000004</v>
      </c>
      <c r="G17" s="69"/>
      <c r="H17" s="70">
        <f>MIN(H8:H14)</f>
        <v>5.1669999999999998</v>
      </c>
      <c r="I17" s="69"/>
      <c r="J17" s="70">
        <f>MIN(J8:J14)</f>
        <v>5.3935000000000004</v>
      </c>
      <c r="K17" s="69"/>
      <c r="L17" s="70">
        <f>MIN(L8:L14)</f>
        <v>5.7367999999999997</v>
      </c>
      <c r="M17" s="69"/>
      <c r="N17" s="70">
        <f>MIN(N8:N14)</f>
        <v>5.9775999999999998</v>
      </c>
      <c r="O17" s="69"/>
      <c r="P17" s="70">
        <f>MIN(P8:P14)</f>
        <v>3.3734000000000002</v>
      </c>
      <c r="Q17" s="69"/>
      <c r="R17" s="70">
        <f>MIN(R8:R14)</f>
        <v>3.2202999999999999</v>
      </c>
      <c r="S17" s="69"/>
      <c r="T17" s="70">
        <f>MIN(T8:T14)</f>
        <v>3.1345000000000001</v>
      </c>
      <c r="U17" s="69"/>
      <c r="V17" s="70">
        <f>MIN(V8:V14)</f>
        <v>4.2386999999999997</v>
      </c>
      <c r="W17" s="69"/>
      <c r="X17" s="70">
        <f>MIN(X8:X14)</f>
        <v>5.3095999999999997</v>
      </c>
      <c r="Y17" s="69"/>
      <c r="Z17" s="70">
        <f>MIN(Z8:Z14)</f>
        <v>6.5984999999999996</v>
      </c>
      <c r="AA17" s="71"/>
    </row>
    <row r="18" spans="1:27" ht="15" thickBot="1" x14ac:dyDescent="0.35">
      <c r="A18" s="72" t="s">
        <v>29</v>
      </c>
      <c r="B18" s="73"/>
      <c r="C18" s="73"/>
      <c r="D18" s="74">
        <f>MAX(D8:D14)</f>
        <v>17.9377</v>
      </c>
      <c r="E18" s="73"/>
      <c r="F18" s="74">
        <f>MAX(F8:F14)</f>
        <v>11.348000000000001</v>
      </c>
      <c r="G18" s="73"/>
      <c r="H18" s="74">
        <f>MAX(H8:H14)</f>
        <v>14.6853</v>
      </c>
      <c r="I18" s="73"/>
      <c r="J18" s="74">
        <f>MAX(J8:J14)</f>
        <v>16.356000000000002</v>
      </c>
      <c r="K18" s="73"/>
      <c r="L18" s="74">
        <f>MAX(L8:L14)</f>
        <v>19.139800000000001</v>
      </c>
      <c r="M18" s="73"/>
      <c r="N18" s="74">
        <f>MAX(N8:N14)</f>
        <v>10.1028</v>
      </c>
      <c r="O18" s="73"/>
      <c r="P18" s="74">
        <f>MAX(P8:P14)</f>
        <v>6.3860000000000001</v>
      </c>
      <c r="Q18" s="73"/>
      <c r="R18" s="74">
        <f>MAX(R8:R14)</f>
        <v>4.4157999999999999</v>
      </c>
      <c r="S18" s="73"/>
      <c r="T18" s="74">
        <f>MAX(T8:T14)</f>
        <v>3.9819</v>
      </c>
      <c r="U18" s="73"/>
      <c r="V18" s="74">
        <f>MAX(V8:V14)</f>
        <v>5.4522000000000004</v>
      </c>
      <c r="W18" s="73"/>
      <c r="X18" s="74">
        <f>MAX(X8:X14)</f>
        <v>6.8463000000000003</v>
      </c>
      <c r="Y18" s="73"/>
      <c r="Z18" s="74">
        <f>MAX(Z8:Z14)</f>
        <v>8.2964000000000002</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44817</v>
      </c>
      <c r="C8" s="60">
        <f>VLOOKUP($A8,'Return Data'!$B$7:$R$2292,4,0)</f>
        <v>282.99110000000002</v>
      </c>
      <c r="D8" s="60">
        <f>VLOOKUP($A8,'Return Data'!$B$7:$R$2292,5,0)</f>
        <v>7.3403999999999998</v>
      </c>
      <c r="E8" s="61">
        <f>RANK(D8,D$8:D$14,0)</f>
        <v>5</v>
      </c>
      <c r="F8" s="60">
        <f>VLOOKUP($A8,'Return Data'!$B$7:$R$2292,6,0)</f>
        <v>5.4268000000000001</v>
      </c>
      <c r="G8" s="61">
        <f>RANK(F8,F$8:F$14,0)</f>
        <v>4</v>
      </c>
      <c r="H8" s="60">
        <f>VLOOKUP($A8,'Return Data'!$B$7:$R$2292,7,0)</f>
        <v>6.0838999999999999</v>
      </c>
      <c r="I8" s="61">
        <f>RANK(H8,H$8:H$14,0)</f>
        <v>4</v>
      </c>
      <c r="J8" s="60">
        <f>VLOOKUP($A8,'Return Data'!$B$7:$R$2292,8,0)</f>
        <v>6.8667999999999996</v>
      </c>
      <c r="K8" s="61">
        <f>RANK(J8,J$8:J$14,0)</f>
        <v>5</v>
      </c>
      <c r="L8" s="60">
        <f>VLOOKUP($A8,'Return Data'!$B$7:$R$2292,9,0)</f>
        <v>6.7792000000000003</v>
      </c>
      <c r="M8" s="61">
        <f>RANK(L8,L$8:L$14,0)</f>
        <v>5</v>
      </c>
      <c r="N8" s="60">
        <f>VLOOKUP($A8,'Return Data'!$B$7:$R$2292,10,0)</f>
        <v>6.2689000000000004</v>
      </c>
      <c r="O8" s="61">
        <f>RANK(N8,N$8:N$14,0)</f>
        <v>5</v>
      </c>
      <c r="P8" s="60">
        <f>VLOOKUP($A8,'Return Data'!$B$7:$R$2292,11,0)</f>
        <v>4.8255999999999997</v>
      </c>
      <c r="Q8" s="61">
        <f>RANK(P8,P$8:P$14,0)</f>
        <v>3</v>
      </c>
      <c r="R8" s="60">
        <f>VLOOKUP($A8,'Return Data'!$B$7:$R$2292,12,0)</f>
        <v>4.1658999999999997</v>
      </c>
      <c r="S8" s="61">
        <f>RANK(R8,R$8:R$14,0)</f>
        <v>1</v>
      </c>
      <c r="T8" s="60">
        <f>VLOOKUP($A8,'Return Data'!$B$7:$R$2292,13,0)</f>
        <v>3.7422</v>
      </c>
      <c r="U8" s="61">
        <f>RANK(T8,T$8:T$14,0)</f>
        <v>1</v>
      </c>
      <c r="V8" s="60">
        <f>VLOOKUP($A8,'Return Data'!$B$7:$R$2292,17,0)</f>
        <v>4.4359000000000002</v>
      </c>
      <c r="W8" s="61">
        <f>RANK(V8,V$8:V$14,0)</f>
        <v>4</v>
      </c>
      <c r="X8" s="60">
        <f>VLOOKUP($A8,'Return Data'!$B$7:$R$2292,14,0)</f>
        <v>5.7870999999999997</v>
      </c>
      <c r="Y8" s="61">
        <f>RANK(X8,X$8:X$14,0)</f>
        <v>4</v>
      </c>
      <c r="Z8" s="60">
        <f>VLOOKUP($A8,'Return Data'!$B$7:$R$2292,16,0)</f>
        <v>8.0212000000000003</v>
      </c>
      <c r="AA8" s="62">
        <f>RANK(Z8,Z$8:Z$14,0)</f>
        <v>1</v>
      </c>
    </row>
    <row r="9" spans="1:27" x14ac:dyDescent="0.3">
      <c r="A9" s="58" t="s">
        <v>773</v>
      </c>
      <c r="B9" s="59">
        <f>VLOOKUP($A9,'Return Data'!$B$7:$R$2292,3,0)</f>
        <v>44817</v>
      </c>
      <c r="C9" s="60">
        <f>VLOOKUP($A9,'Return Data'!$B$7:$R$2292,4,0)</f>
        <v>32.989600000000003</v>
      </c>
      <c r="D9" s="60">
        <f>VLOOKUP($A9,'Return Data'!$B$7:$R$2292,5,0)</f>
        <v>9.6282999999999994</v>
      </c>
      <c r="E9" s="61">
        <f t="shared" ref="E9:E14" si="0">RANK(D9,D$8:D$14,0)</f>
        <v>4</v>
      </c>
      <c r="F9" s="60">
        <f>VLOOKUP($A9,'Return Data'!$B$7:$R$2292,6,0)</f>
        <v>5.0092999999999996</v>
      </c>
      <c r="G9" s="61">
        <f t="shared" ref="G9:G14" si="1">RANK(F9,F$8:F$14,0)</f>
        <v>6</v>
      </c>
      <c r="H9" s="60">
        <f>VLOOKUP($A9,'Return Data'!$B$7:$R$2292,7,0)</f>
        <v>5.6013000000000002</v>
      </c>
      <c r="I9" s="61">
        <f t="shared" ref="I9:I14" si="2">RANK(H9,H$8:H$14,0)</f>
        <v>5</v>
      </c>
      <c r="J9" s="60">
        <f>VLOOKUP($A9,'Return Data'!$B$7:$R$2292,8,0)</f>
        <v>7.5056000000000003</v>
      </c>
      <c r="K9" s="61">
        <f t="shared" ref="K9:K14" si="3">RANK(J9,J$8:J$14,0)</f>
        <v>4</v>
      </c>
      <c r="L9" s="60">
        <f>VLOOKUP($A9,'Return Data'!$B$7:$R$2292,9,0)</f>
        <v>7.5209999999999999</v>
      </c>
      <c r="M9" s="61">
        <f t="shared" ref="M9:M14" si="4">RANK(L9,L$8:L$14,0)</f>
        <v>4</v>
      </c>
      <c r="N9" s="60">
        <f>VLOOKUP($A9,'Return Data'!$B$7:$R$2292,10,0)</f>
        <v>6.35</v>
      </c>
      <c r="O9" s="61">
        <f t="shared" ref="O9:O14" si="5">RANK(N9,N$8:N$14,0)</f>
        <v>4</v>
      </c>
      <c r="P9" s="60">
        <f>VLOOKUP($A9,'Return Data'!$B$7:$R$2292,11,0)</f>
        <v>4.0018000000000002</v>
      </c>
      <c r="Q9" s="61">
        <f t="shared" ref="Q9:Q14" si="6">RANK(P9,P$8:P$14,0)</f>
        <v>4</v>
      </c>
      <c r="R9" s="60">
        <f>VLOOKUP($A9,'Return Data'!$B$7:$R$2292,12,0)</f>
        <v>3.2568000000000001</v>
      </c>
      <c r="S9" s="61">
        <f t="shared" ref="S9:S14" si="7">RANK(R9,R$8:R$14,0)</f>
        <v>4</v>
      </c>
      <c r="T9" s="60">
        <f>VLOOKUP($A9,'Return Data'!$B$7:$R$2292,13,0)</f>
        <v>2.9821</v>
      </c>
      <c r="U9" s="61">
        <f t="shared" ref="U9:U14" si="8">RANK(T9,T$8:T$14,0)</f>
        <v>3</v>
      </c>
      <c r="V9" s="60">
        <f>VLOOKUP($A9,'Return Data'!$B$7:$R$2292,17,0)</f>
        <v>3.7831999999999999</v>
      </c>
      <c r="W9" s="61">
        <f t="shared" ref="W9:W11" si="9">RANK(V9,V$8:V$14,0)</f>
        <v>5</v>
      </c>
      <c r="X9" s="60">
        <f>VLOOKUP($A9,'Return Data'!$B$7:$R$2292,14,0)</f>
        <v>4.6106999999999996</v>
      </c>
      <c r="Y9" s="61">
        <f t="shared" ref="Y9:Y11" si="10">RANK(X9,X$8:X$14,0)</f>
        <v>5</v>
      </c>
      <c r="Z9" s="60">
        <f>VLOOKUP($A9,'Return Data'!$B$7:$R$2292,16,0)</f>
        <v>5.7346000000000004</v>
      </c>
      <c r="AA9" s="62">
        <f t="shared" ref="AA9:AA14" si="11">RANK(Z9,Z$8:Z$14,0)</f>
        <v>6</v>
      </c>
    </row>
    <row r="10" spans="1:27" x14ac:dyDescent="0.3">
      <c r="A10" s="58" t="s">
        <v>775</v>
      </c>
      <c r="B10" s="59">
        <f>VLOOKUP($A10,'Return Data'!$B$7:$R$2292,3,0)</f>
        <v>44817</v>
      </c>
      <c r="C10" s="60">
        <f>VLOOKUP($A10,'Return Data'!$B$7:$R$2292,4,0)</f>
        <v>40.4069</v>
      </c>
      <c r="D10" s="60">
        <f>VLOOKUP($A10,'Return Data'!$B$7:$R$2292,5,0)</f>
        <v>15.724399999999999</v>
      </c>
      <c r="E10" s="61">
        <f t="shared" si="0"/>
        <v>3</v>
      </c>
      <c r="F10" s="60">
        <f>VLOOKUP($A10,'Return Data'!$B$7:$R$2292,6,0)</f>
        <v>5.9204999999999997</v>
      </c>
      <c r="G10" s="61">
        <f t="shared" si="1"/>
        <v>3</v>
      </c>
      <c r="H10" s="60">
        <f>VLOOKUP($A10,'Return Data'!$B$7:$R$2292,7,0)</f>
        <v>9.6834000000000007</v>
      </c>
      <c r="I10" s="61">
        <f t="shared" si="2"/>
        <v>2</v>
      </c>
      <c r="J10" s="60">
        <f>VLOOKUP($A10,'Return Data'!$B$7:$R$2292,8,0)</f>
        <v>10.9826</v>
      </c>
      <c r="K10" s="61">
        <f t="shared" si="3"/>
        <v>2</v>
      </c>
      <c r="L10" s="60">
        <f>VLOOKUP($A10,'Return Data'!$B$7:$R$2292,9,0)</f>
        <v>11.4475</v>
      </c>
      <c r="M10" s="61">
        <f t="shared" si="4"/>
        <v>2</v>
      </c>
      <c r="N10" s="60">
        <f>VLOOKUP($A10,'Return Data'!$B$7:$R$2292,10,0)</f>
        <v>7.8940000000000001</v>
      </c>
      <c r="O10" s="61">
        <f t="shared" si="5"/>
        <v>3</v>
      </c>
      <c r="P10" s="60">
        <f>VLOOKUP($A10,'Return Data'!$B$7:$R$2292,11,0)</f>
        <v>5.0513000000000003</v>
      </c>
      <c r="Q10" s="61">
        <f t="shared" si="6"/>
        <v>2</v>
      </c>
      <c r="R10" s="60">
        <f>VLOOKUP($A10,'Return Data'!$B$7:$R$2292,12,0)</f>
        <v>3.9575</v>
      </c>
      <c r="S10" s="61">
        <f t="shared" si="7"/>
        <v>2</v>
      </c>
      <c r="T10" s="60">
        <f>VLOOKUP($A10,'Return Data'!$B$7:$R$2292,13,0)</f>
        <v>3.6661999999999999</v>
      </c>
      <c r="U10" s="61">
        <f t="shared" si="8"/>
        <v>2</v>
      </c>
      <c r="V10" s="60">
        <f>VLOOKUP($A10,'Return Data'!$B$7:$R$2292,17,0)</f>
        <v>4.9008000000000003</v>
      </c>
      <c r="W10" s="61">
        <f t="shared" si="9"/>
        <v>1</v>
      </c>
      <c r="X10" s="60">
        <f>VLOOKUP($A10,'Return Data'!$B$7:$R$2292,14,0)</f>
        <v>6.1266999999999996</v>
      </c>
      <c r="Y10" s="61">
        <f t="shared" si="10"/>
        <v>2</v>
      </c>
      <c r="Z10" s="60">
        <f>VLOOKUP($A10,'Return Data'!$B$7:$R$2292,16,0)</f>
        <v>7.8068</v>
      </c>
      <c r="AA10" s="62">
        <f t="shared" si="11"/>
        <v>2</v>
      </c>
    </row>
    <row r="11" spans="1:27" x14ac:dyDescent="0.3">
      <c r="A11" s="58" t="s">
        <v>777</v>
      </c>
      <c r="B11" s="59">
        <f>VLOOKUP($A11,'Return Data'!$B$7:$R$2292,3,0)</f>
        <v>44817</v>
      </c>
      <c r="C11" s="60">
        <f>VLOOKUP($A11,'Return Data'!$B$7:$R$2292,4,0)</f>
        <v>344.6832</v>
      </c>
      <c r="D11" s="60">
        <f>VLOOKUP($A11,'Return Data'!$B$7:$R$2292,5,0)</f>
        <v>17.237100000000002</v>
      </c>
      <c r="E11" s="61">
        <f t="shared" si="0"/>
        <v>1</v>
      </c>
      <c r="F11" s="60">
        <f>VLOOKUP($A11,'Return Data'!$B$7:$R$2292,6,0)</f>
        <v>10.646800000000001</v>
      </c>
      <c r="G11" s="61">
        <f t="shared" si="1"/>
        <v>1</v>
      </c>
      <c r="H11" s="60">
        <f>VLOOKUP($A11,'Return Data'!$B$7:$R$2292,7,0)</f>
        <v>13.982200000000001</v>
      </c>
      <c r="I11" s="61">
        <f t="shared" si="2"/>
        <v>1</v>
      </c>
      <c r="J11" s="60">
        <f>VLOOKUP($A11,'Return Data'!$B$7:$R$2292,8,0)</f>
        <v>15.6515</v>
      </c>
      <c r="K11" s="61">
        <f t="shared" si="3"/>
        <v>1</v>
      </c>
      <c r="L11" s="60">
        <f>VLOOKUP($A11,'Return Data'!$B$7:$R$2292,9,0)</f>
        <v>18.428100000000001</v>
      </c>
      <c r="M11" s="61">
        <f t="shared" si="4"/>
        <v>1</v>
      </c>
      <c r="N11" s="60">
        <f>VLOOKUP($A11,'Return Data'!$B$7:$R$2292,10,0)</f>
        <v>9.3855000000000004</v>
      </c>
      <c r="O11" s="61">
        <f t="shared" si="5"/>
        <v>1</v>
      </c>
      <c r="P11" s="60">
        <f>VLOOKUP($A11,'Return Data'!$B$7:$R$2292,11,0)</f>
        <v>5.6554000000000002</v>
      </c>
      <c r="Q11" s="61">
        <f t="shared" si="6"/>
        <v>1</v>
      </c>
      <c r="R11" s="60">
        <f>VLOOKUP($A11,'Return Data'!$B$7:$R$2292,12,0)</f>
        <v>3.3169</v>
      </c>
      <c r="S11" s="61">
        <f t="shared" si="7"/>
        <v>3</v>
      </c>
      <c r="T11" s="60">
        <f>VLOOKUP($A11,'Return Data'!$B$7:$R$2292,13,0)</f>
        <v>2.8955000000000002</v>
      </c>
      <c r="U11" s="61">
        <f t="shared" si="8"/>
        <v>4</v>
      </c>
      <c r="V11" s="60">
        <f>VLOOKUP($A11,'Return Data'!$B$7:$R$2292,17,0)</f>
        <v>4.6986999999999997</v>
      </c>
      <c r="W11" s="61">
        <f t="shared" si="9"/>
        <v>2</v>
      </c>
      <c r="X11" s="60">
        <f>VLOOKUP($A11,'Return Data'!$B$7:$R$2292,14,0)</f>
        <v>6.0780000000000003</v>
      </c>
      <c r="Y11" s="61">
        <f t="shared" si="10"/>
        <v>3</v>
      </c>
      <c r="Z11" s="60">
        <f>VLOOKUP($A11,'Return Data'!$B$7:$R$2292,16,0)</f>
        <v>7.6284000000000001</v>
      </c>
      <c r="AA11" s="62">
        <f t="shared" si="11"/>
        <v>3</v>
      </c>
    </row>
    <row r="12" spans="1:27" x14ac:dyDescent="0.3">
      <c r="A12" s="58" t="s">
        <v>780</v>
      </c>
      <c r="B12" s="59">
        <f>VLOOKUP($A12,'Return Data'!$B$7:$R$2292,3,0)</f>
        <v>44817</v>
      </c>
      <c r="C12" s="60">
        <f>VLOOKUP($A12,'Return Data'!$B$7:$R$2292,4,0)</f>
        <v>1229.2520999999999</v>
      </c>
      <c r="D12" s="60">
        <f>VLOOKUP($A12,'Return Data'!$B$7:$R$2292,5,0)</f>
        <v>17.179500000000001</v>
      </c>
      <c r="E12" s="61">
        <f t="shared" si="0"/>
        <v>2</v>
      </c>
      <c r="F12" s="60">
        <f>VLOOKUP($A12,'Return Data'!$B$7:$R$2292,6,0)</f>
        <v>6.3007</v>
      </c>
      <c r="G12" s="61">
        <f t="shared" si="1"/>
        <v>2</v>
      </c>
      <c r="H12" s="60">
        <f>VLOOKUP($A12,'Return Data'!$B$7:$R$2292,7,0)</f>
        <v>8.2222000000000008</v>
      </c>
      <c r="I12" s="61">
        <f t="shared" si="2"/>
        <v>3</v>
      </c>
      <c r="J12" s="60">
        <f>VLOOKUP($A12,'Return Data'!$B$7:$R$2292,8,0)</f>
        <v>10.126300000000001</v>
      </c>
      <c r="K12" s="61">
        <f t="shared" si="3"/>
        <v>3</v>
      </c>
      <c r="L12" s="60">
        <f>VLOOKUP($A12,'Return Data'!$B$7:$R$2292,9,0)</f>
        <v>9.0883000000000003</v>
      </c>
      <c r="M12" s="61">
        <f t="shared" si="4"/>
        <v>3</v>
      </c>
      <c r="N12" s="60">
        <f>VLOOKUP($A12,'Return Data'!$B$7:$R$2292,10,0)</f>
        <v>8.0172000000000008</v>
      </c>
      <c r="O12" s="61">
        <f t="shared" si="5"/>
        <v>2</v>
      </c>
      <c r="P12" s="60">
        <f>VLOOKUP($A12,'Return Data'!$B$7:$R$2292,11,0)</f>
        <v>3.5013999999999998</v>
      </c>
      <c r="Q12" s="61">
        <f t="shared" si="6"/>
        <v>6</v>
      </c>
      <c r="R12" s="60">
        <f>VLOOKUP($A12,'Return Data'!$B$7:$R$2292,12,0)</f>
        <v>2.8111000000000002</v>
      </c>
      <c r="S12" s="61">
        <f t="shared" si="7"/>
        <v>7</v>
      </c>
      <c r="T12" s="60">
        <f>VLOOKUP($A12,'Return Data'!$B$7:$R$2292,13,0)</f>
        <v>2.8079999999999998</v>
      </c>
      <c r="U12" s="61">
        <f t="shared" si="8"/>
        <v>5</v>
      </c>
      <c r="V12" s="60"/>
      <c r="W12" s="61"/>
      <c r="X12" s="60"/>
      <c r="Y12" s="61"/>
      <c r="Z12" s="60">
        <f>VLOOKUP($A12,'Return Data'!$B$7:$R$2292,16,0)</f>
        <v>6.3807</v>
      </c>
      <c r="AA12" s="62">
        <f t="shared" si="11"/>
        <v>5</v>
      </c>
    </row>
    <row r="13" spans="1:27" x14ac:dyDescent="0.3">
      <c r="A13" s="58" t="s">
        <v>781</v>
      </c>
      <c r="B13" s="59">
        <f>VLOOKUP($A13,'Return Data'!$B$7:$R$2292,3,0)</f>
        <v>44817</v>
      </c>
      <c r="C13" s="60">
        <f>VLOOKUP($A13,'Return Data'!$B$7:$R$2292,4,0)</f>
        <v>36.675899999999999</v>
      </c>
      <c r="D13" s="60">
        <f>VLOOKUP($A13,'Return Data'!$B$7:$R$2292,5,0)</f>
        <v>4.8772000000000002</v>
      </c>
      <c r="E13" s="61">
        <f t="shared" si="0"/>
        <v>7</v>
      </c>
      <c r="F13" s="60">
        <f>VLOOKUP($A13,'Return Data'!$B$7:$R$2292,6,0)</f>
        <v>4.9786999999999999</v>
      </c>
      <c r="G13" s="61">
        <f t="shared" si="1"/>
        <v>7</v>
      </c>
      <c r="H13" s="60">
        <f>VLOOKUP($A13,'Return Data'!$B$7:$R$2292,7,0)</f>
        <v>5.1231999999999998</v>
      </c>
      <c r="I13" s="61">
        <f t="shared" si="2"/>
        <v>6</v>
      </c>
      <c r="J13" s="60">
        <f>VLOOKUP($A13,'Return Data'!$B$7:$R$2292,8,0)</f>
        <v>5.0568999999999997</v>
      </c>
      <c r="K13" s="61">
        <f t="shared" si="3"/>
        <v>7</v>
      </c>
      <c r="L13" s="60">
        <f>VLOOKUP($A13,'Return Data'!$B$7:$R$2292,9,0)</f>
        <v>5.4027000000000003</v>
      </c>
      <c r="M13" s="61">
        <f t="shared" si="4"/>
        <v>7</v>
      </c>
      <c r="N13" s="60">
        <f>VLOOKUP($A13,'Return Data'!$B$7:$R$2292,10,0)</f>
        <v>6.0491000000000001</v>
      </c>
      <c r="O13" s="61">
        <f t="shared" si="5"/>
        <v>6</v>
      </c>
      <c r="P13" s="60">
        <f>VLOOKUP($A13,'Return Data'!$B$7:$R$2292,11,0)</f>
        <v>3.0377999999999998</v>
      </c>
      <c r="Q13" s="61">
        <f t="shared" si="6"/>
        <v>7</v>
      </c>
      <c r="R13" s="60">
        <f>VLOOKUP($A13,'Return Data'!$B$7:$R$2292,12,0)</f>
        <v>2.9215</v>
      </c>
      <c r="S13" s="61">
        <f t="shared" si="7"/>
        <v>6</v>
      </c>
      <c r="T13" s="60">
        <f>VLOOKUP($A13,'Return Data'!$B$7:$R$2292,13,0)</f>
        <v>2.7947000000000002</v>
      </c>
      <c r="U13" s="61">
        <f t="shared" si="8"/>
        <v>6</v>
      </c>
      <c r="V13" s="60">
        <f>VLOOKUP($A13,'Return Data'!$B$7:$R$2292,17,0)</f>
        <v>4.5406000000000004</v>
      </c>
      <c r="W13" s="61">
        <f t="shared" ref="W13:W14" si="12">RANK(V13,V$8:V$14,0)</f>
        <v>3</v>
      </c>
      <c r="X13" s="60">
        <f>VLOOKUP($A13,'Return Data'!$B$7:$R$2292,14,0)</f>
        <v>6.4059999999999997</v>
      </c>
      <c r="Y13" s="61">
        <f t="shared" ref="Y13" si="13">RANK(X13,X$8:X$14,0)</f>
        <v>1</v>
      </c>
      <c r="Z13" s="60">
        <f>VLOOKUP($A13,'Return Data'!$B$7:$R$2292,16,0)</f>
        <v>7.4690000000000003</v>
      </c>
      <c r="AA13" s="62">
        <f t="shared" si="11"/>
        <v>4</v>
      </c>
    </row>
    <row r="14" spans="1:27" x14ac:dyDescent="0.3">
      <c r="A14" s="58" t="s">
        <v>784</v>
      </c>
      <c r="B14" s="59">
        <f>VLOOKUP($A14,'Return Data'!$B$7:$R$2292,3,0)</f>
        <v>44817</v>
      </c>
      <c r="C14" s="60">
        <f>VLOOKUP($A14,'Return Data'!$B$7:$R$2292,4,0)</f>
        <v>1240.2738999999999</v>
      </c>
      <c r="D14" s="60">
        <f>VLOOKUP($A14,'Return Data'!$B$7:$R$2292,5,0)</f>
        <v>7.0789999999999997</v>
      </c>
      <c r="E14" s="61">
        <f t="shared" si="0"/>
        <v>6</v>
      </c>
      <c r="F14" s="60">
        <f>VLOOKUP($A14,'Return Data'!$B$7:$R$2292,6,0)</f>
        <v>5.2016</v>
      </c>
      <c r="G14" s="61">
        <f t="shared" si="1"/>
        <v>5</v>
      </c>
      <c r="H14" s="60">
        <f>VLOOKUP($A14,'Return Data'!$B$7:$R$2292,7,0)</f>
        <v>4.6665999999999999</v>
      </c>
      <c r="I14" s="61">
        <f t="shared" si="2"/>
        <v>7</v>
      </c>
      <c r="J14" s="60">
        <f>VLOOKUP($A14,'Return Data'!$B$7:$R$2292,8,0)</f>
        <v>5.3339999999999996</v>
      </c>
      <c r="K14" s="61">
        <f t="shared" si="3"/>
        <v>6</v>
      </c>
      <c r="L14" s="60">
        <f>VLOOKUP($A14,'Return Data'!$B$7:$R$2292,9,0)</f>
        <v>6.2798999999999996</v>
      </c>
      <c r="M14" s="61">
        <f t="shared" si="4"/>
        <v>6</v>
      </c>
      <c r="N14" s="60">
        <f>VLOOKUP($A14,'Return Data'!$B$7:$R$2292,10,0)</f>
        <v>5.4703999999999997</v>
      </c>
      <c r="O14" s="61">
        <f t="shared" si="5"/>
        <v>7</v>
      </c>
      <c r="P14" s="60">
        <f>VLOOKUP($A14,'Return Data'!$B$7:$R$2292,11,0)</f>
        <v>3.8342000000000001</v>
      </c>
      <c r="Q14" s="61">
        <f t="shared" si="6"/>
        <v>5</v>
      </c>
      <c r="R14" s="60">
        <f>VLOOKUP($A14,'Return Data'!$B$7:$R$2292,12,0)</f>
        <v>3.0448</v>
      </c>
      <c r="S14" s="61">
        <f t="shared" si="7"/>
        <v>5</v>
      </c>
      <c r="T14" s="60">
        <f>VLOOKUP($A14,'Return Data'!$B$7:$R$2292,13,0)</f>
        <v>2.7924000000000002</v>
      </c>
      <c r="U14" s="61">
        <f t="shared" si="8"/>
        <v>7</v>
      </c>
      <c r="V14" s="60">
        <f>VLOOKUP($A14,'Return Data'!$B$7:$R$2292,17,0)</f>
        <v>3.5270000000000001</v>
      </c>
      <c r="W14" s="61">
        <f t="shared" si="12"/>
        <v>6</v>
      </c>
      <c r="X14" s="60"/>
      <c r="Y14" s="61"/>
      <c r="Z14" s="60">
        <f>VLOOKUP($A14,'Return Data'!$B$7:$R$2292,16,0)</f>
        <v>5.7157999999999998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11.295128571428572</v>
      </c>
      <c r="E16" s="69"/>
      <c r="F16" s="70">
        <f>AVERAGE(F8:F14)</f>
        <v>6.2120571428571418</v>
      </c>
      <c r="G16" s="69"/>
      <c r="H16" s="70">
        <f>AVERAGE(H8:H14)</f>
        <v>7.6232571428571427</v>
      </c>
      <c r="I16" s="69"/>
      <c r="J16" s="70">
        <f>AVERAGE(J8:J14)</f>
        <v>8.7890999999999995</v>
      </c>
      <c r="K16" s="69"/>
      <c r="L16" s="70">
        <f>AVERAGE(L8:L14)</f>
        <v>9.2781000000000002</v>
      </c>
      <c r="M16" s="69"/>
      <c r="N16" s="70">
        <f>AVERAGE(N8:N14)</f>
        <v>7.0621571428571439</v>
      </c>
      <c r="O16" s="69"/>
      <c r="P16" s="70">
        <f>AVERAGE(P8:P14)</f>
        <v>4.2725</v>
      </c>
      <c r="Q16" s="69"/>
      <c r="R16" s="70">
        <f>AVERAGE(R8:R14)</f>
        <v>3.3535000000000004</v>
      </c>
      <c r="S16" s="69"/>
      <c r="T16" s="70">
        <f>AVERAGE(T8:T14)</f>
        <v>3.0973000000000002</v>
      </c>
      <c r="U16" s="69"/>
      <c r="V16" s="70">
        <f>AVERAGE(V8:V14)</f>
        <v>4.3143666666666673</v>
      </c>
      <c r="W16" s="69"/>
      <c r="X16" s="70">
        <f>AVERAGE(X8:X14)</f>
        <v>5.8016999999999994</v>
      </c>
      <c r="Y16" s="69"/>
      <c r="Z16" s="70">
        <f>AVERAGE(Z8:Z14)</f>
        <v>6.9652142857142865</v>
      </c>
      <c r="AA16" s="71"/>
    </row>
    <row r="17" spans="1:27" x14ac:dyDescent="0.3">
      <c r="A17" s="68" t="s">
        <v>28</v>
      </c>
      <c r="B17" s="69"/>
      <c r="C17" s="69"/>
      <c r="D17" s="70">
        <f>MIN(D8:D14)</f>
        <v>4.8772000000000002</v>
      </c>
      <c r="E17" s="69"/>
      <c r="F17" s="70">
        <f>MIN(F8:F14)</f>
        <v>4.9786999999999999</v>
      </c>
      <c r="G17" s="69"/>
      <c r="H17" s="70">
        <f>MIN(H8:H14)</f>
        <v>4.6665999999999999</v>
      </c>
      <c r="I17" s="69"/>
      <c r="J17" s="70">
        <f>MIN(J8:J14)</f>
        <v>5.0568999999999997</v>
      </c>
      <c r="K17" s="69"/>
      <c r="L17" s="70">
        <f>MIN(L8:L14)</f>
        <v>5.4027000000000003</v>
      </c>
      <c r="M17" s="69"/>
      <c r="N17" s="70">
        <f>MIN(N8:N14)</f>
        <v>5.4703999999999997</v>
      </c>
      <c r="O17" s="69"/>
      <c r="P17" s="70">
        <f>MIN(P8:P14)</f>
        <v>3.0377999999999998</v>
      </c>
      <c r="Q17" s="69"/>
      <c r="R17" s="70">
        <f>MIN(R8:R14)</f>
        <v>2.8111000000000002</v>
      </c>
      <c r="S17" s="69"/>
      <c r="T17" s="70">
        <f>MIN(T8:T14)</f>
        <v>2.7924000000000002</v>
      </c>
      <c r="U17" s="69"/>
      <c r="V17" s="70">
        <f>MIN(V8:V14)</f>
        <v>3.5270000000000001</v>
      </c>
      <c r="W17" s="69"/>
      <c r="X17" s="70">
        <f>MIN(X8:X14)</f>
        <v>4.6106999999999996</v>
      </c>
      <c r="Y17" s="69"/>
      <c r="Z17" s="70">
        <f>MIN(Z8:Z14)</f>
        <v>5.7157999999999998</v>
      </c>
      <c r="AA17" s="71"/>
    </row>
    <row r="18" spans="1:27" ht="15" thickBot="1" x14ac:dyDescent="0.35">
      <c r="A18" s="72" t="s">
        <v>29</v>
      </c>
      <c r="B18" s="73"/>
      <c r="C18" s="73"/>
      <c r="D18" s="74">
        <f>MAX(D8:D14)</f>
        <v>17.237100000000002</v>
      </c>
      <c r="E18" s="73"/>
      <c r="F18" s="74">
        <f>MAX(F8:F14)</f>
        <v>10.646800000000001</v>
      </c>
      <c r="G18" s="73"/>
      <c r="H18" s="74">
        <f>MAX(H8:H14)</f>
        <v>13.982200000000001</v>
      </c>
      <c r="I18" s="73"/>
      <c r="J18" s="74">
        <f>MAX(J8:J14)</f>
        <v>15.6515</v>
      </c>
      <c r="K18" s="73"/>
      <c r="L18" s="74">
        <f>MAX(L8:L14)</f>
        <v>18.428100000000001</v>
      </c>
      <c r="M18" s="73"/>
      <c r="N18" s="74">
        <f>MAX(N8:N14)</f>
        <v>9.3855000000000004</v>
      </c>
      <c r="O18" s="73"/>
      <c r="P18" s="74">
        <f>MAX(P8:P14)</f>
        <v>5.6554000000000002</v>
      </c>
      <c r="Q18" s="73"/>
      <c r="R18" s="74">
        <f>MAX(R8:R14)</f>
        <v>4.1658999999999997</v>
      </c>
      <c r="S18" s="73"/>
      <c r="T18" s="74">
        <f>MAX(T8:T14)</f>
        <v>3.7422</v>
      </c>
      <c r="U18" s="73"/>
      <c r="V18" s="74">
        <f>MAX(V8:V14)</f>
        <v>4.9008000000000003</v>
      </c>
      <c r="W18" s="73"/>
      <c r="X18" s="74">
        <f>MAX(X8:X14)</f>
        <v>6.4059999999999997</v>
      </c>
      <c r="Y18" s="73"/>
      <c r="Z18" s="74">
        <f>MAX(Z8:Z14)</f>
        <v>8.0212000000000003</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44817</v>
      </c>
      <c r="C8" s="60">
        <f>VLOOKUP($A8,'Return Data'!$B$7:$R$2292,4,0)</f>
        <v>350.29149999999998</v>
      </c>
      <c r="D8" s="60">
        <f>VLOOKUP($A8,'Return Data'!$B$7:$R$2292,5,0)</f>
        <v>4.1997</v>
      </c>
      <c r="E8" s="61">
        <f t="shared" ref="E8:E43" si="0">RANK(D8,D$8:D$43,0)</f>
        <v>33</v>
      </c>
      <c r="F8" s="60">
        <f>VLOOKUP($A8,'Return Data'!$B$7:$R$2292,6,0)</f>
        <v>4.6212</v>
      </c>
      <c r="G8" s="61">
        <f t="shared" ref="G8:G43" si="1">RANK(F8,F$8:F$43,0)</f>
        <v>28</v>
      </c>
      <c r="H8" s="60">
        <f>VLOOKUP($A8,'Return Data'!$B$7:$R$2292,7,0)</f>
        <v>4.9333</v>
      </c>
      <c r="I8" s="61">
        <f t="shared" ref="I8:I43" si="2">RANK(H8,H$8:H$43,0)</f>
        <v>24</v>
      </c>
      <c r="J8" s="60">
        <f>VLOOKUP($A8,'Return Data'!$B$7:$R$2292,8,0)</f>
        <v>5.4318999999999997</v>
      </c>
      <c r="K8" s="61">
        <f t="shared" ref="K8:K43" si="3">RANK(J8,J$8:J$43,0)</f>
        <v>14</v>
      </c>
      <c r="L8" s="60">
        <f>VLOOKUP($A8,'Return Data'!$B$7:$R$2292,9,0)</f>
        <v>5.5075000000000003</v>
      </c>
      <c r="M8" s="61">
        <f t="shared" ref="M8:M43" si="4">RANK(L8,L$8:L$43,0)</f>
        <v>6</v>
      </c>
      <c r="N8" s="60">
        <f>VLOOKUP($A8,'Return Data'!$B$7:$R$2292,10,0)</f>
        <v>5.1502999999999997</v>
      </c>
      <c r="O8" s="61">
        <f t="shared" ref="O8:O43" si="5">RANK(N8,N$8:N$43,0)</f>
        <v>7</v>
      </c>
      <c r="P8" s="60">
        <f>VLOOKUP($A8,'Return Data'!$B$7:$R$2292,11,0)</f>
        <v>4.5568999999999997</v>
      </c>
      <c r="Q8" s="61">
        <f t="shared" ref="Q8:Q43" si="6">RANK(P8,P$8:P$43,0)</f>
        <v>9</v>
      </c>
      <c r="R8" s="60">
        <f>VLOOKUP($A8,'Return Data'!$B$7:$R$2292,12,0)</f>
        <v>4.2643000000000004</v>
      </c>
      <c r="S8" s="61">
        <f t="shared" ref="S8:S43" si="7">RANK(R8,R$8:R$43,0)</f>
        <v>6</v>
      </c>
      <c r="T8" s="60">
        <f>VLOOKUP($A8,'Return Data'!$B$7:$R$2292,13,0)</f>
        <v>4.0671999999999997</v>
      </c>
      <c r="U8" s="61">
        <f t="shared" ref="U8:U43" si="8">RANK(T8,T$8:T$43,0)</f>
        <v>8</v>
      </c>
      <c r="V8" s="60">
        <f>VLOOKUP($A8,'Return Data'!$B$7:$R$2292,17,0)</f>
        <v>3.6907000000000001</v>
      </c>
      <c r="W8" s="61">
        <f t="shared" ref="W8:W43" si="9">RANK(V8,V$8:V$43,0)</f>
        <v>8</v>
      </c>
      <c r="X8" s="60">
        <f>VLOOKUP($A8,'Return Data'!$B$7:$R$2292,14,0)</f>
        <v>4.1509</v>
      </c>
      <c r="Y8" s="61">
        <f t="shared" ref="Y8:Y23" si="10">RANK(X8,X$8:X$43,0)</f>
        <v>8</v>
      </c>
      <c r="Z8" s="60">
        <f>VLOOKUP($A8,'Return Data'!$B$7:$R$2292,16,0)</f>
        <v>6.8593999999999999</v>
      </c>
      <c r="AA8" s="62">
        <f t="shared" ref="AA8:AA43" si="11">RANK(Z8,Z$8:Z$43,0)</f>
        <v>3</v>
      </c>
    </row>
    <row r="9" spans="1:27" x14ac:dyDescent="0.3">
      <c r="A9" s="58" t="s">
        <v>119</v>
      </c>
      <c r="B9" s="59">
        <f>VLOOKUP($A9,'Return Data'!$B$7:$R$2292,3,0)</f>
        <v>44817</v>
      </c>
      <c r="C9" s="60">
        <f>VLOOKUP($A9,'Return Data'!$B$7:$R$2292,4,0)</f>
        <v>2413.6372000000001</v>
      </c>
      <c r="D9" s="60">
        <f>VLOOKUP($A9,'Return Data'!$B$7:$R$2292,5,0)</f>
        <v>4.5842000000000001</v>
      </c>
      <c r="E9" s="61">
        <f t="shared" si="0"/>
        <v>17</v>
      </c>
      <c r="F9" s="60">
        <f>VLOOKUP($A9,'Return Data'!$B$7:$R$2292,6,0)</f>
        <v>4.6932999999999998</v>
      </c>
      <c r="G9" s="61">
        <f t="shared" si="1"/>
        <v>21</v>
      </c>
      <c r="H9" s="60">
        <f>VLOOKUP($A9,'Return Data'!$B$7:$R$2292,7,0)</f>
        <v>5.0336999999999996</v>
      </c>
      <c r="I9" s="61">
        <f t="shared" si="2"/>
        <v>7</v>
      </c>
      <c r="J9" s="60">
        <f>VLOOKUP($A9,'Return Data'!$B$7:$R$2292,8,0)</f>
        <v>5.4526000000000003</v>
      </c>
      <c r="K9" s="61">
        <f t="shared" si="3"/>
        <v>10</v>
      </c>
      <c r="L9" s="60">
        <f>VLOOKUP($A9,'Return Data'!$B$7:$R$2292,9,0)</f>
        <v>5.5037000000000003</v>
      </c>
      <c r="M9" s="61">
        <f t="shared" si="4"/>
        <v>7</v>
      </c>
      <c r="N9" s="60">
        <f>VLOOKUP($A9,'Return Data'!$B$7:$R$2292,10,0)</f>
        <v>5.1318999999999999</v>
      </c>
      <c r="O9" s="61">
        <f t="shared" si="5"/>
        <v>9</v>
      </c>
      <c r="P9" s="60">
        <f>VLOOKUP($A9,'Return Data'!$B$7:$R$2292,11,0)</f>
        <v>4.5606</v>
      </c>
      <c r="Q9" s="61">
        <f t="shared" si="6"/>
        <v>8</v>
      </c>
      <c r="R9" s="60">
        <f>VLOOKUP($A9,'Return Data'!$B$7:$R$2292,12,0)</f>
        <v>4.2588999999999997</v>
      </c>
      <c r="S9" s="61">
        <f t="shared" si="7"/>
        <v>8</v>
      </c>
      <c r="T9" s="60">
        <f>VLOOKUP($A9,'Return Data'!$B$7:$R$2292,13,0)</f>
        <v>4.0613999999999999</v>
      </c>
      <c r="U9" s="61">
        <f t="shared" si="8"/>
        <v>9</v>
      </c>
      <c r="V9" s="60">
        <f>VLOOKUP($A9,'Return Data'!$B$7:$R$2292,17,0)</f>
        <v>3.6823000000000001</v>
      </c>
      <c r="W9" s="61">
        <f t="shared" si="9"/>
        <v>13</v>
      </c>
      <c r="X9" s="60">
        <f>VLOOKUP($A9,'Return Data'!$B$7:$R$2292,14,0)</f>
        <v>4.1264000000000003</v>
      </c>
      <c r="Y9" s="61">
        <f t="shared" si="10"/>
        <v>13</v>
      </c>
      <c r="Z9" s="60">
        <f>VLOOKUP($A9,'Return Data'!$B$7:$R$2292,16,0)</f>
        <v>6.8131000000000004</v>
      </c>
      <c r="AA9" s="62">
        <f t="shared" si="11"/>
        <v>11</v>
      </c>
    </row>
    <row r="10" spans="1:27" x14ac:dyDescent="0.3">
      <c r="A10" s="58" t="s">
        <v>1976</v>
      </c>
      <c r="B10" s="59">
        <f>VLOOKUP($A10,'Return Data'!$B$7:$R$2292,3,0)</f>
        <v>44817</v>
      </c>
      <c r="C10" s="60">
        <f>VLOOKUP($A10,'Return Data'!$B$7:$R$2292,4,0)</f>
        <v>2504.7914000000001</v>
      </c>
      <c r="D10" s="60">
        <f>VLOOKUP($A10,'Return Data'!$B$7:$R$2292,5,0)</f>
        <v>4.6898999999999997</v>
      </c>
      <c r="E10" s="61">
        <f t="shared" si="0"/>
        <v>9</v>
      </c>
      <c r="F10" s="60">
        <f>VLOOKUP($A10,'Return Data'!$B$7:$R$2292,6,0)</f>
        <v>4.5763999999999996</v>
      </c>
      <c r="G10" s="61">
        <f t="shared" si="1"/>
        <v>31</v>
      </c>
      <c r="H10" s="60">
        <f>VLOOKUP($A10,'Return Data'!$B$7:$R$2292,7,0)</f>
        <v>4.8498999999999999</v>
      </c>
      <c r="I10" s="61">
        <f t="shared" si="2"/>
        <v>29</v>
      </c>
      <c r="J10" s="60">
        <f>VLOOKUP($A10,'Return Data'!$B$7:$R$2292,8,0)</f>
        <v>5.3211000000000004</v>
      </c>
      <c r="K10" s="61">
        <f t="shared" si="3"/>
        <v>28</v>
      </c>
      <c r="L10" s="60">
        <f>VLOOKUP($A10,'Return Data'!$B$7:$R$2292,9,0)</f>
        <v>5.4211999999999998</v>
      </c>
      <c r="M10" s="61">
        <f t="shared" si="4"/>
        <v>24</v>
      </c>
      <c r="N10" s="60">
        <f>VLOOKUP($A10,'Return Data'!$B$7:$R$2292,10,0)</f>
        <v>5.1612999999999998</v>
      </c>
      <c r="O10" s="61">
        <f t="shared" si="5"/>
        <v>6</v>
      </c>
      <c r="P10" s="60">
        <f>VLOOKUP($A10,'Return Data'!$B$7:$R$2292,11,0)</f>
        <v>4.6045999999999996</v>
      </c>
      <c r="Q10" s="61">
        <f t="shared" si="6"/>
        <v>3</v>
      </c>
      <c r="R10" s="60">
        <f>VLOOKUP($A10,'Return Data'!$B$7:$R$2292,12,0)</f>
        <v>4.3099999999999996</v>
      </c>
      <c r="S10" s="61">
        <f t="shared" si="7"/>
        <v>3</v>
      </c>
      <c r="T10" s="60">
        <f>VLOOKUP($A10,'Return Data'!$B$7:$R$2292,13,0)</f>
        <v>4.1066000000000003</v>
      </c>
      <c r="U10" s="61">
        <f t="shared" si="8"/>
        <v>4</v>
      </c>
      <c r="V10" s="60">
        <f>VLOOKUP($A10,'Return Data'!$B$7:$R$2292,17,0)</f>
        <v>3.7345000000000002</v>
      </c>
      <c r="W10" s="61">
        <f t="shared" si="9"/>
        <v>6</v>
      </c>
      <c r="X10" s="60">
        <f>VLOOKUP($A10,'Return Data'!$B$7:$R$2292,14,0)</f>
        <v>4.1375999999999999</v>
      </c>
      <c r="Y10" s="61">
        <f t="shared" si="10"/>
        <v>10</v>
      </c>
      <c r="Z10" s="60">
        <f>VLOOKUP($A10,'Return Data'!$B$7:$R$2292,16,0)</f>
        <v>6.8536999999999999</v>
      </c>
      <c r="AA10" s="62">
        <f t="shared" si="11"/>
        <v>4</v>
      </c>
    </row>
    <row r="11" spans="1:27" x14ac:dyDescent="0.3">
      <c r="A11" s="58" t="s">
        <v>2032</v>
      </c>
      <c r="B11" s="59">
        <f>VLOOKUP($A11,'Return Data'!$B$7:$R$2292,3,0)</f>
        <v>44817</v>
      </c>
      <c r="C11" s="60">
        <f>VLOOKUP($A11,'Return Data'!$B$7:$R$2292,4,0)</f>
        <v>2500.884</v>
      </c>
      <c r="D11" s="60">
        <f>VLOOKUP($A11,'Return Data'!$B$7:$R$2292,5,0)</f>
        <v>4.1322999999999999</v>
      </c>
      <c r="E11" s="61">
        <f t="shared" si="0"/>
        <v>35</v>
      </c>
      <c r="F11" s="60">
        <f>VLOOKUP($A11,'Return Data'!$B$7:$R$2292,6,0)</f>
        <v>4.4466999999999999</v>
      </c>
      <c r="G11" s="61">
        <f t="shared" si="1"/>
        <v>34</v>
      </c>
      <c r="H11" s="60">
        <f>VLOOKUP($A11,'Return Data'!$B$7:$R$2292,7,0)</f>
        <v>4.8541999999999996</v>
      </c>
      <c r="I11" s="61">
        <f t="shared" si="2"/>
        <v>28</v>
      </c>
      <c r="J11" s="60">
        <f>VLOOKUP($A11,'Return Data'!$B$7:$R$2292,8,0)</f>
        <v>5.4901999999999997</v>
      </c>
      <c r="K11" s="61">
        <f t="shared" si="3"/>
        <v>6</v>
      </c>
      <c r="L11" s="60">
        <f>VLOOKUP($A11,'Return Data'!$B$7:$R$2292,9,0)</f>
        <v>5.5102000000000002</v>
      </c>
      <c r="M11" s="61">
        <f t="shared" si="4"/>
        <v>4</v>
      </c>
      <c r="N11" s="60">
        <f>VLOOKUP($A11,'Return Data'!$B$7:$R$2292,10,0)</f>
        <v>5.1837</v>
      </c>
      <c r="O11" s="61">
        <f t="shared" si="5"/>
        <v>5</v>
      </c>
      <c r="P11" s="60">
        <f>VLOOKUP($A11,'Return Data'!$B$7:$R$2292,11,0)</f>
        <v>4.6025999999999998</v>
      </c>
      <c r="Q11" s="61">
        <f t="shared" si="6"/>
        <v>4</v>
      </c>
      <c r="R11" s="60">
        <f>VLOOKUP($A11,'Return Data'!$B$7:$R$2292,12,0)</f>
        <v>4.2949000000000002</v>
      </c>
      <c r="S11" s="61">
        <f t="shared" si="7"/>
        <v>5</v>
      </c>
      <c r="T11" s="60">
        <f>VLOOKUP($A11,'Return Data'!$B$7:$R$2292,13,0)</f>
        <v>4.1108000000000002</v>
      </c>
      <c r="U11" s="61">
        <f t="shared" si="8"/>
        <v>3</v>
      </c>
      <c r="V11" s="60">
        <f>VLOOKUP($A11,'Return Data'!$B$7:$R$2292,17,0)</f>
        <v>3.6802000000000001</v>
      </c>
      <c r="W11" s="61">
        <f t="shared" si="9"/>
        <v>15</v>
      </c>
      <c r="X11" s="60">
        <f>VLOOKUP($A11,'Return Data'!$B$7:$R$2292,14,0)</f>
        <v>4.0598000000000001</v>
      </c>
      <c r="Y11" s="61">
        <f t="shared" si="10"/>
        <v>20</v>
      </c>
      <c r="Z11" s="60">
        <f>VLOOKUP($A11,'Return Data'!$B$7:$R$2292,16,0)</f>
        <v>6.7872000000000003</v>
      </c>
      <c r="AA11" s="62">
        <f t="shared" si="11"/>
        <v>14</v>
      </c>
    </row>
    <row r="12" spans="1:27" x14ac:dyDescent="0.3">
      <c r="A12" s="58" t="s">
        <v>123</v>
      </c>
      <c r="B12" s="59">
        <f>VLOOKUP($A12,'Return Data'!$B$7:$R$2292,3,0)</f>
        <v>44817</v>
      </c>
      <c r="C12" s="60">
        <f>VLOOKUP($A12,'Return Data'!$B$7:$R$2292,4,0)</f>
        <v>2602.7091</v>
      </c>
      <c r="D12" s="60">
        <f>VLOOKUP($A12,'Return Data'!$B$7:$R$2292,5,0)</f>
        <v>4.7055999999999996</v>
      </c>
      <c r="E12" s="61">
        <f t="shared" si="0"/>
        <v>8</v>
      </c>
      <c r="F12" s="60">
        <f>VLOOKUP($A12,'Return Data'!$B$7:$R$2292,6,0)</f>
        <v>4.8971999999999998</v>
      </c>
      <c r="G12" s="61">
        <f t="shared" si="1"/>
        <v>8</v>
      </c>
      <c r="H12" s="60">
        <f>VLOOKUP($A12,'Return Data'!$B$7:$R$2292,7,0)</f>
        <v>5.0712999999999999</v>
      </c>
      <c r="I12" s="61">
        <f t="shared" si="2"/>
        <v>4</v>
      </c>
      <c r="J12" s="60">
        <f>VLOOKUP($A12,'Return Data'!$B$7:$R$2292,8,0)</f>
        <v>5.4454000000000002</v>
      </c>
      <c r="K12" s="61">
        <f t="shared" si="3"/>
        <v>12</v>
      </c>
      <c r="L12" s="60">
        <f>VLOOKUP($A12,'Return Data'!$B$7:$R$2292,9,0)</f>
        <v>5.4824999999999999</v>
      </c>
      <c r="M12" s="61">
        <f t="shared" si="4"/>
        <v>9</v>
      </c>
      <c r="N12" s="60">
        <f>VLOOKUP($A12,'Return Data'!$B$7:$R$2292,10,0)</f>
        <v>5.0652999999999997</v>
      </c>
      <c r="O12" s="61">
        <f t="shared" si="5"/>
        <v>25</v>
      </c>
      <c r="P12" s="60">
        <f>VLOOKUP($A12,'Return Data'!$B$7:$R$2292,11,0)</f>
        <v>4.4873000000000003</v>
      </c>
      <c r="Q12" s="61">
        <f t="shared" si="6"/>
        <v>22</v>
      </c>
      <c r="R12" s="60">
        <f>VLOOKUP($A12,'Return Data'!$B$7:$R$2292,12,0)</f>
        <v>4.1809000000000003</v>
      </c>
      <c r="S12" s="61">
        <f t="shared" si="7"/>
        <v>29</v>
      </c>
      <c r="T12" s="60">
        <f>VLOOKUP($A12,'Return Data'!$B$7:$R$2292,13,0)</f>
        <v>3.9803000000000002</v>
      </c>
      <c r="U12" s="61">
        <f t="shared" si="8"/>
        <v>29</v>
      </c>
      <c r="V12" s="60">
        <f>VLOOKUP($A12,'Return Data'!$B$7:$R$2292,17,0)</f>
        <v>3.5880999999999998</v>
      </c>
      <c r="W12" s="61">
        <f t="shared" si="9"/>
        <v>29</v>
      </c>
      <c r="X12" s="60">
        <f>VLOOKUP($A12,'Return Data'!$B$7:$R$2292,14,0)</f>
        <v>3.8355000000000001</v>
      </c>
      <c r="Y12" s="61">
        <f t="shared" si="10"/>
        <v>30</v>
      </c>
      <c r="Z12" s="60">
        <f>VLOOKUP($A12,'Return Data'!$B$7:$R$2292,16,0)</f>
        <v>6.6212999999999997</v>
      </c>
      <c r="AA12" s="62">
        <f t="shared" si="11"/>
        <v>27</v>
      </c>
    </row>
    <row r="13" spans="1:27" x14ac:dyDescent="0.3">
      <c r="A13" s="58" t="s">
        <v>124</v>
      </c>
      <c r="B13" s="59">
        <f>VLOOKUP($A13,'Return Data'!$B$7:$R$2292,3,0)</f>
        <v>44817</v>
      </c>
      <c r="C13" s="60">
        <f>VLOOKUP($A13,'Return Data'!$B$7:$R$2292,4,0)</f>
        <v>3106.4074999999998</v>
      </c>
      <c r="D13" s="60">
        <f>VLOOKUP($A13,'Return Data'!$B$7:$R$2292,5,0)</f>
        <v>4.5759999999999996</v>
      </c>
      <c r="E13" s="61">
        <f t="shared" si="0"/>
        <v>18</v>
      </c>
      <c r="F13" s="60">
        <f>VLOOKUP($A13,'Return Data'!$B$7:$R$2292,6,0)</f>
        <v>4.681</v>
      </c>
      <c r="G13" s="61">
        <f t="shared" si="1"/>
        <v>23</v>
      </c>
      <c r="H13" s="60">
        <f>VLOOKUP($A13,'Return Data'!$B$7:$R$2292,7,0)</f>
        <v>5.0083000000000002</v>
      </c>
      <c r="I13" s="61">
        <f t="shared" si="2"/>
        <v>11</v>
      </c>
      <c r="J13" s="60">
        <f>VLOOKUP($A13,'Return Data'!$B$7:$R$2292,8,0)</f>
        <v>5.3917000000000002</v>
      </c>
      <c r="K13" s="61">
        <f t="shared" si="3"/>
        <v>21</v>
      </c>
      <c r="L13" s="60">
        <f>VLOOKUP($A13,'Return Data'!$B$7:$R$2292,9,0)</f>
        <v>5.4641999999999999</v>
      </c>
      <c r="M13" s="61">
        <f t="shared" si="4"/>
        <v>13</v>
      </c>
      <c r="N13" s="60">
        <f>VLOOKUP($A13,'Return Data'!$B$7:$R$2292,10,0)</f>
        <v>5.1291000000000002</v>
      </c>
      <c r="O13" s="61">
        <f t="shared" si="5"/>
        <v>11</v>
      </c>
      <c r="P13" s="60">
        <f>VLOOKUP($A13,'Return Data'!$B$7:$R$2292,11,0)</f>
        <v>4.5335000000000001</v>
      </c>
      <c r="Q13" s="61">
        <f t="shared" si="6"/>
        <v>15</v>
      </c>
      <c r="R13" s="60">
        <f>VLOOKUP($A13,'Return Data'!$B$7:$R$2292,12,0)</f>
        <v>4.2450999999999999</v>
      </c>
      <c r="S13" s="61">
        <f t="shared" si="7"/>
        <v>15</v>
      </c>
      <c r="T13" s="60">
        <f>VLOOKUP($A13,'Return Data'!$B$7:$R$2292,13,0)</f>
        <v>4.0477999999999996</v>
      </c>
      <c r="U13" s="61">
        <f t="shared" si="8"/>
        <v>14</v>
      </c>
      <c r="V13" s="60">
        <f>VLOOKUP($A13,'Return Data'!$B$7:$R$2292,17,0)</f>
        <v>3.6680999999999999</v>
      </c>
      <c r="W13" s="61">
        <f t="shared" si="9"/>
        <v>18</v>
      </c>
      <c r="X13" s="60">
        <f>VLOOKUP($A13,'Return Data'!$B$7:$R$2292,14,0)</f>
        <v>4.0750999999999999</v>
      </c>
      <c r="Y13" s="61">
        <f t="shared" si="10"/>
        <v>18</v>
      </c>
      <c r="Z13" s="60">
        <f>VLOOKUP($A13,'Return Data'!$B$7:$R$2292,16,0)</f>
        <v>6.7774999999999999</v>
      </c>
      <c r="AA13" s="62">
        <f t="shared" si="11"/>
        <v>16</v>
      </c>
    </row>
    <row r="14" spans="1:27" x14ac:dyDescent="0.3">
      <c r="A14" s="58" t="s">
        <v>125</v>
      </c>
      <c r="B14" s="59">
        <f>VLOOKUP($A14,'Return Data'!$B$7:$R$2292,3,0)</f>
        <v>44817</v>
      </c>
      <c r="C14" s="60">
        <f>VLOOKUP($A14,'Return Data'!$B$7:$R$2292,4,0)</f>
        <v>2804.3206</v>
      </c>
      <c r="D14" s="60">
        <f>VLOOKUP($A14,'Return Data'!$B$7:$R$2292,5,0)</f>
        <v>4.4337</v>
      </c>
      <c r="E14" s="61">
        <f t="shared" si="0"/>
        <v>25</v>
      </c>
      <c r="F14" s="60">
        <f>VLOOKUP($A14,'Return Data'!$B$7:$R$2292,6,0)</f>
        <v>4.6970000000000001</v>
      </c>
      <c r="G14" s="61">
        <f t="shared" si="1"/>
        <v>20</v>
      </c>
      <c r="H14" s="60">
        <f>VLOOKUP($A14,'Return Data'!$B$7:$R$2292,7,0)</f>
        <v>4.9793000000000003</v>
      </c>
      <c r="I14" s="61">
        <f t="shared" si="2"/>
        <v>17</v>
      </c>
      <c r="J14" s="60">
        <f>VLOOKUP($A14,'Return Data'!$B$7:$R$2292,8,0)</f>
        <v>5.6197999999999997</v>
      </c>
      <c r="K14" s="61">
        <f t="shared" si="3"/>
        <v>1</v>
      </c>
      <c r="L14" s="60">
        <f>VLOOKUP($A14,'Return Data'!$B$7:$R$2292,9,0)</f>
        <v>5.6105</v>
      </c>
      <c r="M14" s="61">
        <f t="shared" si="4"/>
        <v>1</v>
      </c>
      <c r="N14" s="60">
        <f>VLOOKUP($A14,'Return Data'!$B$7:$R$2292,10,0)</f>
        <v>5.2018000000000004</v>
      </c>
      <c r="O14" s="61">
        <f t="shared" si="5"/>
        <v>3</v>
      </c>
      <c r="P14" s="60">
        <f>VLOOKUP($A14,'Return Data'!$B$7:$R$2292,11,0)</f>
        <v>4.4859</v>
      </c>
      <c r="Q14" s="61">
        <f t="shared" si="6"/>
        <v>25</v>
      </c>
      <c r="R14" s="60">
        <f>VLOOKUP($A14,'Return Data'!$B$7:$R$2292,12,0)</f>
        <v>4.1947999999999999</v>
      </c>
      <c r="S14" s="61">
        <f t="shared" si="7"/>
        <v>25</v>
      </c>
      <c r="T14" s="60">
        <f>VLOOKUP($A14,'Return Data'!$B$7:$R$2292,13,0)</f>
        <v>4.0231000000000003</v>
      </c>
      <c r="U14" s="61">
        <f t="shared" si="8"/>
        <v>19</v>
      </c>
      <c r="V14" s="60">
        <f>VLOOKUP($A14,'Return Data'!$B$7:$R$2292,17,0)</f>
        <v>3.7423999999999999</v>
      </c>
      <c r="W14" s="61">
        <f t="shared" si="9"/>
        <v>5</v>
      </c>
      <c r="X14" s="60">
        <f>VLOOKUP($A14,'Return Data'!$B$7:$R$2292,14,0)</f>
        <v>4.1878000000000002</v>
      </c>
      <c r="Y14" s="61">
        <f t="shared" si="10"/>
        <v>4</v>
      </c>
      <c r="Z14" s="60">
        <f>VLOOKUP($A14,'Return Data'!$B$7:$R$2292,16,0)</f>
        <v>6.7389000000000001</v>
      </c>
      <c r="AA14" s="62">
        <f t="shared" si="11"/>
        <v>25</v>
      </c>
    </row>
    <row r="15" spans="1:27" x14ac:dyDescent="0.3">
      <c r="A15" s="58" t="s">
        <v>127</v>
      </c>
      <c r="B15" s="59">
        <f>VLOOKUP($A15,'Return Data'!$B$7:$R$2292,3,0)</f>
        <v>44817</v>
      </c>
      <c r="C15" s="60">
        <f>VLOOKUP($A15,'Return Data'!$B$7:$R$2292,4,0)</f>
        <v>3265.2266</v>
      </c>
      <c r="D15" s="60">
        <f>VLOOKUP($A15,'Return Data'!$B$7:$R$2292,5,0)</f>
        <v>4.9638999999999998</v>
      </c>
      <c r="E15" s="61">
        <f t="shared" si="0"/>
        <v>3</v>
      </c>
      <c r="F15" s="60">
        <f>VLOOKUP($A15,'Return Data'!$B$7:$R$2292,6,0)</f>
        <v>4.7743000000000002</v>
      </c>
      <c r="G15" s="61">
        <f t="shared" si="1"/>
        <v>17</v>
      </c>
      <c r="H15" s="60">
        <f>VLOOKUP($A15,'Return Data'!$B$7:$R$2292,7,0)</f>
        <v>4.9919000000000002</v>
      </c>
      <c r="I15" s="61">
        <f t="shared" si="2"/>
        <v>16</v>
      </c>
      <c r="J15" s="60">
        <f>VLOOKUP($A15,'Return Data'!$B$7:$R$2292,8,0)</f>
        <v>5.4623999999999997</v>
      </c>
      <c r="K15" s="61">
        <f t="shared" si="3"/>
        <v>7</v>
      </c>
      <c r="L15" s="60">
        <f>VLOOKUP($A15,'Return Data'!$B$7:$R$2292,9,0)</f>
        <v>5.4980000000000002</v>
      </c>
      <c r="M15" s="61">
        <f t="shared" si="4"/>
        <v>8</v>
      </c>
      <c r="N15" s="60">
        <f>VLOOKUP($A15,'Return Data'!$B$7:$R$2292,10,0)</f>
        <v>5.0993000000000004</v>
      </c>
      <c r="O15" s="61">
        <f t="shared" si="5"/>
        <v>18</v>
      </c>
      <c r="P15" s="60">
        <f>VLOOKUP($A15,'Return Data'!$B$7:$R$2292,11,0)</f>
        <v>4.4974999999999996</v>
      </c>
      <c r="Q15" s="61">
        <f t="shared" si="6"/>
        <v>21</v>
      </c>
      <c r="R15" s="60">
        <f>VLOOKUP($A15,'Return Data'!$B$7:$R$2292,12,0)</f>
        <v>4.2300000000000004</v>
      </c>
      <c r="S15" s="61">
        <f t="shared" si="7"/>
        <v>18</v>
      </c>
      <c r="T15" s="60">
        <f>VLOOKUP($A15,'Return Data'!$B$7:$R$2292,13,0)</f>
        <v>4.0378999999999996</v>
      </c>
      <c r="U15" s="61">
        <f t="shared" si="8"/>
        <v>17</v>
      </c>
      <c r="V15" s="60">
        <f>VLOOKUP($A15,'Return Data'!$B$7:$R$2292,17,0)</f>
        <v>3.6602999999999999</v>
      </c>
      <c r="W15" s="61">
        <f t="shared" si="9"/>
        <v>19</v>
      </c>
      <c r="X15" s="60">
        <f>VLOOKUP($A15,'Return Data'!$B$7:$R$2292,14,0)</f>
        <v>4.1795</v>
      </c>
      <c r="Y15" s="61">
        <f t="shared" si="10"/>
        <v>5</v>
      </c>
      <c r="Z15" s="60">
        <f>VLOOKUP($A15,'Return Data'!$B$7:$R$2292,16,0)</f>
        <v>6.8937999999999997</v>
      </c>
      <c r="AA15" s="62">
        <f t="shared" si="11"/>
        <v>2</v>
      </c>
    </row>
    <row r="16" spans="1:27" x14ac:dyDescent="0.3">
      <c r="A16" s="58" t="s">
        <v>128</v>
      </c>
      <c r="B16" s="59">
        <f>VLOOKUP($A16,'Return Data'!$B$7:$R$2292,3,0)</f>
        <v>44817</v>
      </c>
      <c r="C16" s="60">
        <f>VLOOKUP($A16,'Return Data'!$B$7:$R$2292,4,0)</f>
        <v>4270.6864999999998</v>
      </c>
      <c r="D16" s="60">
        <f>VLOOKUP($A16,'Return Data'!$B$7:$R$2292,5,0)</f>
        <v>4.4055</v>
      </c>
      <c r="E16" s="61">
        <f t="shared" si="0"/>
        <v>26</v>
      </c>
      <c r="F16" s="60">
        <f>VLOOKUP($A16,'Return Data'!$B$7:$R$2292,6,0)</f>
        <v>4.5664999999999996</v>
      </c>
      <c r="G16" s="61">
        <f t="shared" si="1"/>
        <v>32</v>
      </c>
      <c r="H16" s="60">
        <f>VLOOKUP($A16,'Return Data'!$B$7:$R$2292,7,0)</f>
        <v>4.9076000000000004</v>
      </c>
      <c r="I16" s="61">
        <f t="shared" si="2"/>
        <v>25</v>
      </c>
      <c r="J16" s="60">
        <f>VLOOKUP($A16,'Return Data'!$B$7:$R$2292,8,0)</f>
        <v>5.4058000000000002</v>
      </c>
      <c r="K16" s="61">
        <f t="shared" si="3"/>
        <v>20</v>
      </c>
      <c r="L16" s="60">
        <f>VLOOKUP($A16,'Return Data'!$B$7:$R$2292,9,0)</f>
        <v>5.4111000000000002</v>
      </c>
      <c r="M16" s="61">
        <f t="shared" si="4"/>
        <v>27</v>
      </c>
      <c r="N16" s="60">
        <f>VLOOKUP($A16,'Return Data'!$B$7:$R$2292,10,0)</f>
        <v>5.0510000000000002</v>
      </c>
      <c r="O16" s="61">
        <f t="shared" si="5"/>
        <v>27</v>
      </c>
      <c r="P16" s="60">
        <f>VLOOKUP($A16,'Return Data'!$B$7:$R$2292,11,0)</f>
        <v>4.4802999999999997</v>
      </c>
      <c r="Q16" s="61">
        <f t="shared" si="6"/>
        <v>26</v>
      </c>
      <c r="R16" s="60">
        <f>VLOOKUP($A16,'Return Data'!$B$7:$R$2292,12,0)</f>
        <v>4.1853999999999996</v>
      </c>
      <c r="S16" s="61">
        <f t="shared" si="7"/>
        <v>27</v>
      </c>
      <c r="T16" s="60">
        <f>VLOOKUP($A16,'Return Data'!$B$7:$R$2292,13,0)</f>
        <v>4.0042</v>
      </c>
      <c r="U16" s="61">
        <f t="shared" si="8"/>
        <v>27</v>
      </c>
      <c r="V16" s="60">
        <f>VLOOKUP($A16,'Return Data'!$B$7:$R$2292,17,0)</f>
        <v>3.6248</v>
      </c>
      <c r="W16" s="61">
        <f t="shared" si="9"/>
        <v>27</v>
      </c>
      <c r="X16" s="60">
        <f>VLOOKUP($A16,'Return Data'!$B$7:$R$2292,14,0)</f>
        <v>4.0377000000000001</v>
      </c>
      <c r="Y16" s="61">
        <f t="shared" si="10"/>
        <v>23</v>
      </c>
      <c r="Z16" s="60">
        <f>VLOOKUP($A16,'Return Data'!$B$7:$R$2292,16,0)</f>
        <v>6.7506000000000004</v>
      </c>
      <c r="AA16" s="62">
        <f t="shared" si="11"/>
        <v>21</v>
      </c>
    </row>
    <row r="17" spans="1:27" x14ac:dyDescent="0.3">
      <c r="A17" s="58" t="s">
        <v>129</v>
      </c>
      <c r="B17" s="59">
        <f>VLOOKUP($A17,'Return Data'!$B$7:$R$2292,3,0)</f>
        <v>44817</v>
      </c>
      <c r="C17" s="60">
        <f>VLOOKUP($A17,'Return Data'!$B$7:$R$2292,4,0)</f>
        <v>2164.1034</v>
      </c>
      <c r="D17" s="60">
        <f>VLOOKUP($A17,'Return Data'!$B$7:$R$2292,5,0)</f>
        <v>4.6117999999999997</v>
      </c>
      <c r="E17" s="61">
        <f t="shared" si="0"/>
        <v>15</v>
      </c>
      <c r="F17" s="60">
        <f>VLOOKUP($A17,'Return Data'!$B$7:$R$2292,6,0)</f>
        <v>4.8685</v>
      </c>
      <c r="G17" s="61">
        <f t="shared" si="1"/>
        <v>10</v>
      </c>
      <c r="H17" s="60">
        <f>VLOOKUP($A17,'Return Data'!$B$7:$R$2292,7,0)</f>
        <v>5.0183999999999997</v>
      </c>
      <c r="I17" s="61">
        <f t="shared" si="2"/>
        <v>10</v>
      </c>
      <c r="J17" s="60">
        <f>VLOOKUP($A17,'Return Data'!$B$7:$R$2292,8,0)</f>
        <v>5.4218000000000002</v>
      </c>
      <c r="K17" s="61">
        <f t="shared" si="3"/>
        <v>16</v>
      </c>
      <c r="L17" s="60">
        <f>VLOOKUP($A17,'Return Data'!$B$7:$R$2292,9,0)</f>
        <v>5.4808000000000003</v>
      </c>
      <c r="M17" s="61">
        <f t="shared" si="4"/>
        <v>10</v>
      </c>
      <c r="N17" s="60">
        <f>VLOOKUP($A17,'Return Data'!$B$7:$R$2292,10,0)</f>
        <v>5.1231999999999998</v>
      </c>
      <c r="O17" s="61">
        <f t="shared" si="5"/>
        <v>13</v>
      </c>
      <c r="P17" s="60">
        <f>VLOOKUP($A17,'Return Data'!$B$7:$R$2292,11,0)</f>
        <v>4.5439999999999996</v>
      </c>
      <c r="Q17" s="61">
        <f t="shared" si="6"/>
        <v>13</v>
      </c>
      <c r="R17" s="60">
        <f>VLOOKUP($A17,'Return Data'!$B$7:$R$2292,12,0)</f>
        <v>4.2538</v>
      </c>
      <c r="S17" s="61">
        <f t="shared" si="7"/>
        <v>10</v>
      </c>
      <c r="T17" s="60">
        <f>VLOOKUP($A17,'Return Data'!$B$7:$R$2292,13,0)</f>
        <v>4.0510000000000002</v>
      </c>
      <c r="U17" s="61">
        <f t="shared" si="8"/>
        <v>13</v>
      </c>
      <c r="V17" s="60">
        <f>VLOOKUP($A17,'Return Data'!$B$7:$R$2292,17,0)</f>
        <v>3.6698</v>
      </c>
      <c r="W17" s="61">
        <f t="shared" si="9"/>
        <v>17</v>
      </c>
      <c r="X17" s="60">
        <f>VLOOKUP($A17,'Return Data'!$B$7:$R$2292,14,0)</f>
        <v>4.0564999999999998</v>
      </c>
      <c r="Y17" s="61">
        <f t="shared" si="10"/>
        <v>21</v>
      </c>
      <c r="Z17" s="60">
        <f>VLOOKUP($A17,'Return Data'!$B$7:$R$2292,16,0)</f>
        <v>6.7735000000000003</v>
      </c>
      <c r="AA17" s="62">
        <f t="shared" si="11"/>
        <v>18</v>
      </c>
    </row>
    <row r="18" spans="1:27" x14ac:dyDescent="0.3">
      <c r="A18" s="58" t="s">
        <v>130</v>
      </c>
      <c r="B18" s="59">
        <f>VLOOKUP($A18,'Return Data'!$B$7:$R$2292,3,0)</f>
        <v>44817</v>
      </c>
      <c r="C18" s="60">
        <f>VLOOKUP($A18,'Return Data'!$B$7:$R$2292,4,0)</f>
        <v>321.72050000000002</v>
      </c>
      <c r="D18" s="60">
        <f>VLOOKUP($A18,'Return Data'!$B$7:$R$2292,5,0)</f>
        <v>4.5045999999999999</v>
      </c>
      <c r="E18" s="61">
        <f t="shared" si="0"/>
        <v>22</v>
      </c>
      <c r="F18" s="60">
        <f>VLOOKUP($A18,'Return Data'!$B$7:$R$2292,6,0)</f>
        <v>4.6078999999999999</v>
      </c>
      <c r="G18" s="61">
        <f t="shared" si="1"/>
        <v>29</v>
      </c>
      <c r="H18" s="60">
        <f>VLOOKUP($A18,'Return Data'!$B$7:$R$2292,7,0)</f>
        <v>4.9074</v>
      </c>
      <c r="I18" s="61">
        <f t="shared" si="2"/>
        <v>26</v>
      </c>
      <c r="J18" s="60">
        <f>VLOOKUP($A18,'Return Data'!$B$7:$R$2292,8,0)</f>
        <v>5.4082999999999997</v>
      </c>
      <c r="K18" s="61">
        <f t="shared" si="3"/>
        <v>19</v>
      </c>
      <c r="L18" s="60">
        <f>VLOOKUP($A18,'Return Data'!$B$7:$R$2292,9,0)</f>
        <v>5.4370000000000003</v>
      </c>
      <c r="M18" s="61">
        <f t="shared" si="4"/>
        <v>22</v>
      </c>
      <c r="N18" s="60">
        <f>VLOOKUP($A18,'Return Data'!$B$7:$R$2292,10,0)</f>
        <v>5.0717999999999996</v>
      </c>
      <c r="O18" s="61">
        <f t="shared" si="5"/>
        <v>23</v>
      </c>
      <c r="P18" s="60">
        <f>VLOOKUP($A18,'Return Data'!$B$7:$R$2292,11,0)</f>
        <v>4.4753999999999996</v>
      </c>
      <c r="Q18" s="61">
        <f t="shared" si="6"/>
        <v>28</v>
      </c>
      <c r="R18" s="60">
        <f>VLOOKUP($A18,'Return Data'!$B$7:$R$2292,12,0)</f>
        <v>4.1879</v>
      </c>
      <c r="S18" s="61">
        <f t="shared" si="7"/>
        <v>26</v>
      </c>
      <c r="T18" s="60">
        <f>VLOOKUP($A18,'Return Data'!$B$7:$R$2292,13,0)</f>
        <v>3.9998999999999998</v>
      </c>
      <c r="U18" s="61">
        <f t="shared" si="8"/>
        <v>28</v>
      </c>
      <c r="V18" s="60">
        <f>VLOOKUP($A18,'Return Data'!$B$7:$R$2292,17,0)</f>
        <v>3.6558000000000002</v>
      </c>
      <c r="W18" s="61">
        <f t="shared" si="9"/>
        <v>22</v>
      </c>
      <c r="X18" s="60">
        <f>VLOOKUP($A18,'Return Data'!$B$7:$R$2292,14,0)</f>
        <v>4.1185999999999998</v>
      </c>
      <c r="Y18" s="61">
        <f t="shared" si="10"/>
        <v>15</v>
      </c>
      <c r="Z18" s="60">
        <f>VLOOKUP($A18,'Return Data'!$B$7:$R$2292,16,0)</f>
        <v>6.8009000000000004</v>
      </c>
      <c r="AA18" s="62">
        <f t="shared" si="11"/>
        <v>12</v>
      </c>
    </row>
    <row r="19" spans="1:27" x14ac:dyDescent="0.3">
      <c r="A19" s="58" t="s">
        <v>131</v>
      </c>
      <c r="B19" s="59">
        <f>VLOOKUP($A19,'Return Data'!$B$7:$R$2292,3,0)</f>
        <v>44817</v>
      </c>
      <c r="C19" s="60">
        <f>VLOOKUP($A19,'Return Data'!$B$7:$R$2292,4,0)</f>
        <v>2339.1657</v>
      </c>
      <c r="D19" s="60">
        <f>VLOOKUP($A19,'Return Data'!$B$7:$R$2292,5,0)</f>
        <v>4.8830999999999998</v>
      </c>
      <c r="E19" s="61">
        <f t="shared" si="0"/>
        <v>4</v>
      </c>
      <c r="F19" s="60">
        <f>VLOOKUP($A19,'Return Data'!$B$7:$R$2292,6,0)</f>
        <v>5.1025</v>
      </c>
      <c r="G19" s="61">
        <f t="shared" si="1"/>
        <v>3</v>
      </c>
      <c r="H19" s="60">
        <f>VLOOKUP($A19,'Return Data'!$B$7:$R$2292,7,0)</f>
        <v>5.2530999999999999</v>
      </c>
      <c r="I19" s="61">
        <f t="shared" si="2"/>
        <v>1</v>
      </c>
      <c r="J19" s="60">
        <f>VLOOKUP($A19,'Return Data'!$B$7:$R$2292,8,0)</f>
        <v>5.5503</v>
      </c>
      <c r="K19" s="61">
        <f t="shared" si="3"/>
        <v>2</v>
      </c>
      <c r="L19" s="60">
        <f>VLOOKUP($A19,'Return Data'!$B$7:$R$2292,9,0)</f>
        <v>5.5571000000000002</v>
      </c>
      <c r="M19" s="61">
        <f t="shared" si="4"/>
        <v>2</v>
      </c>
      <c r="N19" s="60">
        <f>VLOOKUP($A19,'Return Data'!$B$7:$R$2292,10,0)</f>
        <v>5.2218999999999998</v>
      </c>
      <c r="O19" s="61">
        <f t="shared" si="5"/>
        <v>1</v>
      </c>
      <c r="P19" s="60">
        <f>VLOOKUP($A19,'Return Data'!$B$7:$R$2292,11,0)</f>
        <v>4.5532000000000004</v>
      </c>
      <c r="Q19" s="61">
        <f t="shared" si="6"/>
        <v>10</v>
      </c>
      <c r="R19" s="60">
        <f>VLOOKUP($A19,'Return Data'!$B$7:$R$2292,12,0)</f>
        <v>4.2607999999999997</v>
      </c>
      <c r="S19" s="61">
        <f t="shared" si="7"/>
        <v>7</v>
      </c>
      <c r="T19" s="60">
        <f>VLOOKUP($A19,'Return Data'!$B$7:$R$2292,13,0)</f>
        <v>4.0758000000000001</v>
      </c>
      <c r="U19" s="61">
        <f t="shared" si="8"/>
        <v>6</v>
      </c>
      <c r="V19" s="60">
        <f>VLOOKUP($A19,'Return Data'!$B$7:$R$2292,17,0)</f>
        <v>3.7442000000000002</v>
      </c>
      <c r="W19" s="61">
        <f t="shared" si="9"/>
        <v>3</v>
      </c>
      <c r="X19" s="60">
        <f>VLOOKUP($A19,'Return Data'!$B$7:$R$2292,14,0)</f>
        <v>4.2434000000000003</v>
      </c>
      <c r="Y19" s="61">
        <f t="shared" si="10"/>
        <v>2</v>
      </c>
      <c r="Z19" s="60">
        <f>VLOOKUP($A19,'Return Data'!$B$7:$R$2292,16,0)</f>
        <v>6.8220000000000001</v>
      </c>
      <c r="AA19" s="62">
        <f t="shared" si="11"/>
        <v>8</v>
      </c>
    </row>
    <row r="20" spans="1:27" x14ac:dyDescent="0.3">
      <c r="A20" s="58" t="s">
        <v>132</v>
      </c>
      <c r="B20" s="59">
        <f>VLOOKUP($A20,'Return Data'!$B$7:$R$2292,3,0)</f>
        <v>44817</v>
      </c>
      <c r="C20" s="60">
        <f>VLOOKUP($A20,'Return Data'!$B$7:$R$2292,4,0)</f>
        <v>2624.5414999999998</v>
      </c>
      <c r="D20" s="60">
        <f>VLOOKUP($A20,'Return Data'!$B$7:$R$2292,5,0)</f>
        <v>4.3451000000000004</v>
      </c>
      <c r="E20" s="61">
        <f t="shared" si="0"/>
        <v>29</v>
      </c>
      <c r="F20" s="60">
        <f>VLOOKUP($A20,'Return Data'!$B$7:$R$2292,6,0)</f>
        <v>4.4283000000000001</v>
      </c>
      <c r="G20" s="61">
        <f t="shared" si="1"/>
        <v>35</v>
      </c>
      <c r="H20" s="60">
        <f>VLOOKUP($A20,'Return Data'!$B$7:$R$2292,7,0)</f>
        <v>4.7853000000000003</v>
      </c>
      <c r="I20" s="61">
        <f t="shared" si="2"/>
        <v>34</v>
      </c>
      <c r="J20" s="60">
        <f>VLOOKUP($A20,'Return Data'!$B$7:$R$2292,8,0)</f>
        <v>5.3624000000000001</v>
      </c>
      <c r="K20" s="61">
        <f t="shared" si="3"/>
        <v>26</v>
      </c>
      <c r="L20" s="60">
        <f>VLOOKUP($A20,'Return Data'!$B$7:$R$2292,9,0)</f>
        <v>5.4139999999999997</v>
      </c>
      <c r="M20" s="61">
        <f t="shared" si="4"/>
        <v>26</v>
      </c>
      <c r="N20" s="60">
        <f>VLOOKUP($A20,'Return Data'!$B$7:$R$2292,10,0)</f>
        <v>5.0983999999999998</v>
      </c>
      <c r="O20" s="61">
        <f t="shared" si="5"/>
        <v>19</v>
      </c>
      <c r="P20" s="60">
        <f>VLOOKUP($A20,'Return Data'!$B$7:$R$2292,11,0)</f>
        <v>4.524</v>
      </c>
      <c r="Q20" s="61">
        <f t="shared" si="6"/>
        <v>18</v>
      </c>
      <c r="R20" s="60">
        <f>VLOOKUP($A20,'Return Data'!$B$7:$R$2292,12,0)</f>
        <v>4.2239000000000004</v>
      </c>
      <c r="S20" s="61">
        <f t="shared" si="7"/>
        <v>19</v>
      </c>
      <c r="T20" s="60">
        <f>VLOOKUP($A20,'Return Data'!$B$7:$R$2292,13,0)</f>
        <v>4.0195999999999996</v>
      </c>
      <c r="U20" s="61">
        <f t="shared" si="8"/>
        <v>22</v>
      </c>
      <c r="V20" s="60">
        <f>VLOOKUP($A20,'Return Data'!$B$7:$R$2292,17,0)</f>
        <v>3.6288</v>
      </c>
      <c r="W20" s="61">
        <f t="shared" si="9"/>
        <v>26</v>
      </c>
      <c r="X20" s="60">
        <f>VLOOKUP($A20,'Return Data'!$B$7:$R$2292,14,0)</f>
        <v>3.9864999999999999</v>
      </c>
      <c r="Y20" s="61">
        <f t="shared" si="10"/>
        <v>26</v>
      </c>
      <c r="Z20" s="60">
        <f>VLOOKUP($A20,'Return Data'!$B$7:$R$2292,16,0)</f>
        <v>6.7157</v>
      </c>
      <c r="AA20" s="62">
        <f t="shared" si="11"/>
        <v>26</v>
      </c>
    </row>
    <row r="21" spans="1:27" x14ac:dyDescent="0.3">
      <c r="A21" s="58" t="s">
        <v>133</v>
      </c>
      <c r="B21" s="59">
        <f>VLOOKUP($A21,'Return Data'!$B$7:$R$2292,3,0)</f>
        <v>44817</v>
      </c>
      <c r="C21" s="60">
        <f>VLOOKUP($A21,'Return Data'!$B$7:$R$2292,4,0)</f>
        <v>1674.3245999999999</v>
      </c>
      <c r="D21" s="60">
        <f>VLOOKUP($A21,'Return Data'!$B$7:$R$2292,5,0)</f>
        <v>4.2515000000000001</v>
      </c>
      <c r="E21" s="61">
        <f t="shared" si="0"/>
        <v>32</v>
      </c>
      <c r="F21" s="60">
        <f>VLOOKUP($A21,'Return Data'!$B$7:$R$2292,6,0)</f>
        <v>4.6445999999999996</v>
      </c>
      <c r="G21" s="61">
        <f t="shared" si="1"/>
        <v>25</v>
      </c>
      <c r="H21" s="60">
        <f>VLOOKUP($A21,'Return Data'!$B$7:$R$2292,7,0)</f>
        <v>4.7897999999999996</v>
      </c>
      <c r="I21" s="61">
        <f t="shared" si="2"/>
        <v>33</v>
      </c>
      <c r="J21" s="60">
        <f>VLOOKUP($A21,'Return Data'!$B$7:$R$2292,8,0)</f>
        <v>5.2553000000000001</v>
      </c>
      <c r="K21" s="61">
        <f t="shared" si="3"/>
        <v>33</v>
      </c>
      <c r="L21" s="60">
        <f>VLOOKUP($A21,'Return Data'!$B$7:$R$2292,9,0)</f>
        <v>5.3289999999999997</v>
      </c>
      <c r="M21" s="61">
        <f t="shared" si="4"/>
        <v>29</v>
      </c>
      <c r="N21" s="60">
        <f>VLOOKUP($A21,'Return Data'!$B$7:$R$2292,10,0)</f>
        <v>5.0152999999999999</v>
      </c>
      <c r="O21" s="61">
        <f t="shared" si="5"/>
        <v>30</v>
      </c>
      <c r="P21" s="60">
        <f>VLOOKUP($A21,'Return Data'!$B$7:$R$2292,11,0)</f>
        <v>4.3898999999999999</v>
      </c>
      <c r="Q21" s="61">
        <f t="shared" si="6"/>
        <v>31</v>
      </c>
      <c r="R21" s="60">
        <f>VLOOKUP($A21,'Return Data'!$B$7:$R$2292,12,0)</f>
        <v>4.0888</v>
      </c>
      <c r="S21" s="61">
        <f t="shared" si="7"/>
        <v>31</v>
      </c>
      <c r="T21" s="60">
        <f>VLOOKUP($A21,'Return Data'!$B$7:$R$2292,13,0)</f>
        <v>3.8902000000000001</v>
      </c>
      <c r="U21" s="61">
        <f t="shared" si="8"/>
        <v>31</v>
      </c>
      <c r="V21" s="60">
        <f>VLOOKUP($A21,'Return Data'!$B$7:$R$2292,17,0)</f>
        <v>3.3976000000000002</v>
      </c>
      <c r="W21" s="61">
        <f t="shared" si="9"/>
        <v>35</v>
      </c>
      <c r="X21" s="60">
        <f>VLOOKUP($A21,'Return Data'!$B$7:$R$2292,14,0)</f>
        <v>3.6372</v>
      </c>
      <c r="Y21" s="61">
        <f t="shared" si="10"/>
        <v>34</v>
      </c>
      <c r="Z21" s="60">
        <f>VLOOKUP($A21,'Return Data'!$B$7:$R$2292,16,0)</f>
        <v>6.0021000000000004</v>
      </c>
      <c r="AA21" s="62">
        <f t="shared" si="11"/>
        <v>30</v>
      </c>
    </row>
    <row r="22" spans="1:27" x14ac:dyDescent="0.3">
      <c r="A22" s="58" t="s">
        <v>134</v>
      </c>
      <c r="B22" s="59">
        <f>VLOOKUP($A22,'Return Data'!$B$7:$R$2292,3,0)</f>
        <v>44817</v>
      </c>
      <c r="C22" s="60">
        <f>VLOOKUP($A22,'Return Data'!$B$7:$R$2292,4,0)</f>
        <v>2110.3676999999998</v>
      </c>
      <c r="D22" s="60">
        <f>VLOOKUP($A22,'Return Data'!$B$7:$R$2292,5,0)</f>
        <v>3.7084999999999999</v>
      </c>
      <c r="E22" s="61">
        <f t="shared" si="0"/>
        <v>36</v>
      </c>
      <c r="F22" s="60">
        <f>VLOOKUP($A22,'Return Data'!$B$7:$R$2292,6,0)</f>
        <v>4.3289</v>
      </c>
      <c r="G22" s="61">
        <f t="shared" si="1"/>
        <v>36</v>
      </c>
      <c r="H22" s="60">
        <f>VLOOKUP($A22,'Return Data'!$B$7:$R$2292,7,0)</f>
        <v>4.8231999999999999</v>
      </c>
      <c r="I22" s="61">
        <f t="shared" si="2"/>
        <v>32</v>
      </c>
      <c r="J22" s="60">
        <f>VLOOKUP($A22,'Return Data'!$B$7:$R$2292,8,0)</f>
        <v>5.4592999999999998</v>
      </c>
      <c r="K22" s="61">
        <f t="shared" si="3"/>
        <v>8</v>
      </c>
      <c r="L22" s="60">
        <f>VLOOKUP($A22,'Return Data'!$B$7:$R$2292,9,0)</f>
        <v>5.2873000000000001</v>
      </c>
      <c r="M22" s="61">
        <f t="shared" si="4"/>
        <v>32</v>
      </c>
      <c r="N22" s="60">
        <f>VLOOKUP($A22,'Return Data'!$B$7:$R$2292,10,0)</f>
        <v>4.8728999999999996</v>
      </c>
      <c r="O22" s="61">
        <f t="shared" si="5"/>
        <v>34</v>
      </c>
      <c r="P22" s="60">
        <f>VLOOKUP($A22,'Return Data'!$B$7:$R$2292,11,0)</f>
        <v>4.2660999999999998</v>
      </c>
      <c r="Q22" s="61">
        <f t="shared" si="6"/>
        <v>33</v>
      </c>
      <c r="R22" s="60">
        <f>VLOOKUP($A22,'Return Data'!$B$7:$R$2292,12,0)</f>
        <v>3.9678</v>
      </c>
      <c r="S22" s="61">
        <f t="shared" si="7"/>
        <v>34</v>
      </c>
      <c r="T22" s="60">
        <f>VLOOKUP($A22,'Return Data'!$B$7:$R$2292,13,0)</f>
        <v>3.7724000000000002</v>
      </c>
      <c r="U22" s="61">
        <f t="shared" si="8"/>
        <v>34</v>
      </c>
      <c r="V22" s="60">
        <f>VLOOKUP($A22,'Return Data'!$B$7:$R$2292,17,0)</f>
        <v>3.4952999999999999</v>
      </c>
      <c r="W22" s="61">
        <f t="shared" si="9"/>
        <v>32</v>
      </c>
      <c r="X22" s="60">
        <f>VLOOKUP($A22,'Return Data'!$B$7:$R$2292,14,0)</f>
        <v>3.8938999999999999</v>
      </c>
      <c r="Y22" s="61">
        <f t="shared" si="10"/>
        <v>29</v>
      </c>
      <c r="Z22" s="60">
        <f>VLOOKUP($A22,'Return Data'!$B$7:$R$2292,16,0)</f>
        <v>6.7725999999999997</v>
      </c>
      <c r="AA22" s="62">
        <f t="shared" si="11"/>
        <v>19</v>
      </c>
    </row>
    <row r="23" spans="1:27" x14ac:dyDescent="0.3">
      <c r="A23" s="58" t="s">
        <v>139</v>
      </c>
      <c r="B23" s="59">
        <f>VLOOKUP($A23,'Return Data'!$B$7:$R$2292,3,0)</f>
        <v>44817</v>
      </c>
      <c r="C23" s="60">
        <f>VLOOKUP($A23,'Return Data'!$B$7:$R$2292,4,0)</f>
        <v>2983.9146999999998</v>
      </c>
      <c r="D23" s="60">
        <f>VLOOKUP($A23,'Return Data'!$B$7:$R$2292,5,0)</f>
        <v>4.1656000000000004</v>
      </c>
      <c r="E23" s="61">
        <f t="shared" si="0"/>
        <v>34</v>
      </c>
      <c r="F23" s="60">
        <f>VLOOKUP($A23,'Return Data'!$B$7:$R$2292,6,0)</f>
        <v>4.5505000000000004</v>
      </c>
      <c r="G23" s="61">
        <f t="shared" si="1"/>
        <v>33</v>
      </c>
      <c r="H23" s="60">
        <f>VLOOKUP($A23,'Return Data'!$B$7:$R$2292,7,0)</f>
        <v>4.9344000000000001</v>
      </c>
      <c r="I23" s="61">
        <f t="shared" si="2"/>
        <v>23</v>
      </c>
      <c r="J23" s="60">
        <f>VLOOKUP($A23,'Return Data'!$B$7:$R$2292,8,0)</f>
        <v>5.3838999999999997</v>
      </c>
      <c r="K23" s="61">
        <f t="shared" si="3"/>
        <v>22</v>
      </c>
      <c r="L23" s="60">
        <f>VLOOKUP($A23,'Return Data'!$B$7:$R$2292,9,0)</f>
        <v>5.4497999999999998</v>
      </c>
      <c r="M23" s="61">
        <f t="shared" si="4"/>
        <v>17</v>
      </c>
      <c r="N23" s="60">
        <f>VLOOKUP($A23,'Return Data'!$B$7:$R$2292,10,0)</f>
        <v>5.0814000000000004</v>
      </c>
      <c r="O23" s="61">
        <f t="shared" si="5"/>
        <v>21</v>
      </c>
      <c r="P23" s="60">
        <f>VLOOKUP($A23,'Return Data'!$B$7:$R$2292,11,0)</f>
        <v>4.5157999999999996</v>
      </c>
      <c r="Q23" s="61">
        <f t="shared" si="6"/>
        <v>19</v>
      </c>
      <c r="R23" s="60">
        <f>VLOOKUP($A23,'Return Data'!$B$7:$R$2292,12,0)</f>
        <v>4.2098000000000004</v>
      </c>
      <c r="S23" s="61">
        <f t="shared" si="7"/>
        <v>22</v>
      </c>
      <c r="T23" s="60">
        <f>VLOOKUP($A23,'Return Data'!$B$7:$R$2292,13,0)</f>
        <v>4.0204000000000004</v>
      </c>
      <c r="U23" s="61">
        <f t="shared" si="8"/>
        <v>21</v>
      </c>
      <c r="V23" s="60">
        <f>VLOOKUP($A23,'Return Data'!$B$7:$R$2292,17,0)</f>
        <v>3.6499000000000001</v>
      </c>
      <c r="W23" s="61">
        <f t="shared" si="9"/>
        <v>24</v>
      </c>
      <c r="X23" s="60">
        <f>VLOOKUP($A23,'Return Data'!$B$7:$R$2292,14,0)</f>
        <v>4.0282999999999998</v>
      </c>
      <c r="Y23" s="61">
        <f t="shared" si="10"/>
        <v>25</v>
      </c>
      <c r="Z23" s="60">
        <f>VLOOKUP($A23,'Return Data'!$B$7:$R$2292,16,0)</f>
        <v>6.7755999999999998</v>
      </c>
      <c r="AA23" s="62">
        <f t="shared" si="11"/>
        <v>17</v>
      </c>
    </row>
    <row r="24" spans="1:27" x14ac:dyDescent="0.3">
      <c r="A24" s="58" t="s">
        <v>140</v>
      </c>
      <c r="B24" s="59">
        <f>VLOOKUP($A24,'Return Data'!$B$7:$R$2292,3,0)</f>
        <v>44817</v>
      </c>
      <c r="C24" s="60">
        <f>VLOOKUP($A24,'Return Data'!$B$7:$R$2292,4,0)</f>
        <v>1138.2819</v>
      </c>
      <c r="D24" s="60">
        <f>VLOOKUP($A24,'Return Data'!$B$7:$R$2292,5,0)</f>
        <v>4.6468999999999996</v>
      </c>
      <c r="E24" s="61">
        <f t="shared" si="0"/>
        <v>11</v>
      </c>
      <c r="F24" s="60">
        <f>VLOOKUP($A24,'Return Data'!$B$7:$R$2292,6,0)</f>
        <v>4.6749000000000001</v>
      </c>
      <c r="G24" s="61">
        <f t="shared" si="1"/>
        <v>24</v>
      </c>
      <c r="H24" s="60">
        <f>VLOOKUP($A24,'Return Data'!$B$7:$R$2292,7,0)</f>
        <v>4.8376999999999999</v>
      </c>
      <c r="I24" s="61">
        <f t="shared" si="2"/>
        <v>31</v>
      </c>
      <c r="J24" s="60">
        <f>VLOOKUP($A24,'Return Data'!$B$7:$R$2292,8,0)</f>
        <v>5.2210999999999999</v>
      </c>
      <c r="K24" s="61">
        <f t="shared" si="3"/>
        <v>35</v>
      </c>
      <c r="L24" s="60">
        <f>VLOOKUP($A24,'Return Data'!$B$7:$R$2292,9,0)</f>
        <v>5.3208000000000002</v>
      </c>
      <c r="M24" s="61">
        <f t="shared" si="4"/>
        <v>30</v>
      </c>
      <c r="N24" s="60">
        <f>VLOOKUP($A24,'Return Data'!$B$7:$R$2292,10,0)</f>
        <v>4.9870999999999999</v>
      </c>
      <c r="O24" s="61">
        <f t="shared" si="5"/>
        <v>31</v>
      </c>
      <c r="P24" s="60">
        <f>VLOOKUP($A24,'Return Data'!$B$7:$R$2292,11,0)</f>
        <v>4.4866000000000001</v>
      </c>
      <c r="Q24" s="61">
        <f t="shared" si="6"/>
        <v>24</v>
      </c>
      <c r="R24" s="60">
        <f>VLOOKUP($A24,'Return Data'!$B$7:$R$2292,12,0)</f>
        <v>4.1520999999999999</v>
      </c>
      <c r="S24" s="61">
        <f t="shared" si="7"/>
        <v>30</v>
      </c>
      <c r="T24" s="60">
        <f>VLOOKUP($A24,'Return Data'!$B$7:$R$2292,13,0)</f>
        <v>3.9302000000000001</v>
      </c>
      <c r="U24" s="61">
        <f t="shared" si="8"/>
        <v>30</v>
      </c>
      <c r="V24" s="60">
        <f>VLOOKUP($A24,'Return Data'!$B$7:$R$2292,17,0)</f>
        <v>3.4914000000000001</v>
      </c>
      <c r="W24" s="61">
        <f t="shared" si="9"/>
        <v>33</v>
      </c>
      <c r="X24" s="60"/>
      <c r="Y24" s="61"/>
      <c r="Z24" s="60">
        <f>VLOOKUP($A24,'Return Data'!$B$7:$R$2292,16,0)</f>
        <v>3.8898000000000001</v>
      </c>
      <c r="AA24" s="62">
        <f t="shared" si="11"/>
        <v>36</v>
      </c>
    </row>
    <row r="25" spans="1:27" x14ac:dyDescent="0.3">
      <c r="A25" s="58" t="s">
        <v>141</v>
      </c>
      <c r="B25" s="59">
        <f>VLOOKUP($A25,'Return Data'!$B$7:$R$2292,3,0)</f>
        <v>44817</v>
      </c>
      <c r="C25" s="60">
        <f>VLOOKUP($A25,'Return Data'!$B$7:$R$2292,4,0)</f>
        <v>59.429099999999998</v>
      </c>
      <c r="D25" s="60">
        <f>VLOOKUP($A25,'Return Data'!$B$7:$R$2292,5,0)</f>
        <v>4.6069000000000004</v>
      </c>
      <c r="E25" s="61">
        <f t="shared" si="0"/>
        <v>16</v>
      </c>
      <c r="F25" s="60">
        <f>VLOOKUP($A25,'Return Data'!$B$7:$R$2292,6,0)</f>
        <v>4.6900000000000004</v>
      </c>
      <c r="G25" s="61">
        <f t="shared" si="1"/>
        <v>22</v>
      </c>
      <c r="H25" s="60">
        <f>VLOOKUP($A25,'Return Data'!$B$7:$R$2292,7,0)</f>
        <v>4.9531999999999998</v>
      </c>
      <c r="I25" s="61">
        <f t="shared" si="2"/>
        <v>20</v>
      </c>
      <c r="J25" s="60">
        <f>VLOOKUP($A25,'Return Data'!$B$7:$R$2292,8,0)</f>
        <v>5.3278999999999996</v>
      </c>
      <c r="K25" s="61">
        <f t="shared" si="3"/>
        <v>27</v>
      </c>
      <c r="L25" s="60">
        <f>VLOOKUP($A25,'Return Data'!$B$7:$R$2292,9,0)</f>
        <v>5.4436999999999998</v>
      </c>
      <c r="M25" s="61">
        <f t="shared" si="4"/>
        <v>20</v>
      </c>
      <c r="N25" s="60">
        <f>VLOOKUP($A25,'Return Data'!$B$7:$R$2292,10,0)</f>
        <v>5.1036999999999999</v>
      </c>
      <c r="O25" s="61">
        <f t="shared" si="5"/>
        <v>17</v>
      </c>
      <c r="P25" s="60">
        <f>VLOOKUP($A25,'Return Data'!$B$7:$R$2292,11,0)</f>
        <v>4.5476999999999999</v>
      </c>
      <c r="Q25" s="61">
        <f t="shared" si="6"/>
        <v>11</v>
      </c>
      <c r="R25" s="60">
        <f>VLOOKUP($A25,'Return Data'!$B$7:$R$2292,12,0)</f>
        <v>4.2483000000000004</v>
      </c>
      <c r="S25" s="61">
        <f t="shared" si="7"/>
        <v>14</v>
      </c>
      <c r="T25" s="60">
        <f>VLOOKUP($A25,'Return Data'!$B$7:$R$2292,13,0)</f>
        <v>4.0712999999999999</v>
      </c>
      <c r="U25" s="61">
        <f t="shared" si="8"/>
        <v>7</v>
      </c>
      <c r="V25" s="60">
        <f>VLOOKUP($A25,'Return Data'!$B$7:$R$2292,17,0)</f>
        <v>3.6861999999999999</v>
      </c>
      <c r="W25" s="61">
        <f t="shared" si="9"/>
        <v>12</v>
      </c>
      <c r="X25" s="60">
        <f>VLOOKUP($A25,'Return Data'!$B$7:$R$2292,14,0)</f>
        <v>4.0313999999999997</v>
      </c>
      <c r="Y25" s="61">
        <f t="shared" ref="Y25:Y43" si="12">RANK(X25,X$8:X$43,0)</f>
        <v>24</v>
      </c>
      <c r="Z25" s="60">
        <f>VLOOKUP($A25,'Return Data'!$B$7:$R$2292,16,0)</f>
        <v>6.8236999999999997</v>
      </c>
      <c r="AA25" s="62">
        <f t="shared" si="11"/>
        <v>7</v>
      </c>
    </row>
    <row r="26" spans="1:27" x14ac:dyDescent="0.3">
      <c r="A26" s="58" t="s">
        <v>142</v>
      </c>
      <c r="B26" s="59">
        <f>VLOOKUP($A26,'Return Data'!$B$7:$R$2292,3,0)</f>
        <v>44817</v>
      </c>
      <c r="C26" s="60">
        <f>VLOOKUP($A26,'Return Data'!$B$7:$R$2292,4,0)</f>
        <v>4391.6318000000001</v>
      </c>
      <c r="D26" s="60">
        <f>VLOOKUP($A26,'Return Data'!$B$7:$R$2292,5,0)</f>
        <v>4.5585000000000004</v>
      </c>
      <c r="E26" s="61">
        <f t="shared" si="0"/>
        <v>21</v>
      </c>
      <c r="F26" s="60">
        <f>VLOOKUP($A26,'Return Data'!$B$7:$R$2292,6,0)</f>
        <v>4.9481000000000002</v>
      </c>
      <c r="G26" s="61">
        <f t="shared" si="1"/>
        <v>6</v>
      </c>
      <c r="H26" s="60">
        <f>VLOOKUP($A26,'Return Data'!$B$7:$R$2292,7,0)</f>
        <v>4.9683000000000002</v>
      </c>
      <c r="I26" s="61">
        <f t="shared" si="2"/>
        <v>18</v>
      </c>
      <c r="J26" s="60">
        <f>VLOOKUP($A26,'Return Data'!$B$7:$R$2292,8,0)</f>
        <v>5.4180999999999999</v>
      </c>
      <c r="K26" s="61">
        <f t="shared" si="3"/>
        <v>18</v>
      </c>
      <c r="L26" s="60">
        <f>VLOOKUP($A26,'Return Data'!$B$7:$R$2292,9,0)</f>
        <v>5.4551999999999996</v>
      </c>
      <c r="M26" s="61">
        <f t="shared" si="4"/>
        <v>15</v>
      </c>
      <c r="N26" s="60">
        <f>VLOOKUP($A26,'Return Data'!$B$7:$R$2292,10,0)</f>
        <v>5.0476000000000001</v>
      </c>
      <c r="O26" s="61">
        <f t="shared" si="5"/>
        <v>28</v>
      </c>
      <c r="P26" s="60">
        <f>VLOOKUP($A26,'Return Data'!$B$7:$R$2292,11,0)</f>
        <v>4.4870000000000001</v>
      </c>
      <c r="Q26" s="61">
        <f t="shared" si="6"/>
        <v>23</v>
      </c>
      <c r="R26" s="60">
        <f>VLOOKUP($A26,'Return Data'!$B$7:$R$2292,12,0)</f>
        <v>4.1952999999999996</v>
      </c>
      <c r="S26" s="61">
        <f t="shared" si="7"/>
        <v>24</v>
      </c>
      <c r="T26" s="60">
        <f>VLOOKUP($A26,'Return Data'!$B$7:$R$2292,13,0)</f>
        <v>4.0130999999999997</v>
      </c>
      <c r="U26" s="61">
        <f t="shared" si="8"/>
        <v>25</v>
      </c>
      <c r="V26" s="60">
        <f>VLOOKUP($A26,'Return Data'!$B$7:$R$2292,17,0)</f>
        <v>3.6518000000000002</v>
      </c>
      <c r="W26" s="61">
        <f t="shared" si="9"/>
        <v>23</v>
      </c>
      <c r="X26" s="60">
        <f>VLOOKUP($A26,'Return Data'!$B$7:$R$2292,14,0)</f>
        <v>4.0445000000000002</v>
      </c>
      <c r="Y26" s="61">
        <f t="shared" si="12"/>
        <v>22</v>
      </c>
      <c r="Z26" s="60">
        <f>VLOOKUP($A26,'Return Data'!$B$7:$R$2292,16,0)</f>
        <v>6.7477999999999998</v>
      </c>
      <c r="AA26" s="62">
        <f t="shared" si="11"/>
        <v>23</v>
      </c>
    </row>
    <row r="27" spans="1:27" x14ac:dyDescent="0.3">
      <c r="A27" s="58" t="s">
        <v>143</v>
      </c>
      <c r="B27" s="59">
        <f>VLOOKUP($A27,'Return Data'!$B$7:$R$2292,3,0)</f>
        <v>44817</v>
      </c>
      <c r="C27" s="60">
        <f>VLOOKUP($A27,'Return Data'!$B$7:$R$2292,4,0)</f>
        <v>2975.7003</v>
      </c>
      <c r="D27" s="60">
        <f>VLOOKUP($A27,'Return Data'!$B$7:$R$2292,5,0)</f>
        <v>4.6359000000000004</v>
      </c>
      <c r="E27" s="61">
        <f t="shared" si="0"/>
        <v>13</v>
      </c>
      <c r="F27" s="60">
        <f>VLOOKUP($A27,'Return Data'!$B$7:$R$2292,6,0)</f>
        <v>4.7733999999999996</v>
      </c>
      <c r="G27" s="61">
        <f t="shared" si="1"/>
        <v>18</v>
      </c>
      <c r="H27" s="60">
        <f>VLOOKUP($A27,'Return Data'!$B$7:$R$2292,7,0)</f>
        <v>5.0041000000000002</v>
      </c>
      <c r="I27" s="61">
        <f t="shared" si="2"/>
        <v>13</v>
      </c>
      <c r="J27" s="60">
        <f>VLOOKUP($A27,'Return Data'!$B$7:$R$2292,8,0)</f>
        <v>5.4271000000000003</v>
      </c>
      <c r="K27" s="61">
        <f t="shared" si="3"/>
        <v>15</v>
      </c>
      <c r="L27" s="60">
        <f>VLOOKUP($A27,'Return Data'!$B$7:$R$2292,9,0)</f>
        <v>5.4492000000000003</v>
      </c>
      <c r="M27" s="61">
        <f t="shared" si="4"/>
        <v>18</v>
      </c>
      <c r="N27" s="60">
        <f>VLOOKUP($A27,'Return Data'!$B$7:$R$2292,10,0)</f>
        <v>5.0804999999999998</v>
      </c>
      <c r="O27" s="61">
        <f t="shared" si="5"/>
        <v>22</v>
      </c>
      <c r="P27" s="60">
        <f>VLOOKUP($A27,'Return Data'!$B$7:$R$2292,11,0)</f>
        <v>4.5278</v>
      </c>
      <c r="Q27" s="61">
        <f t="shared" si="6"/>
        <v>16</v>
      </c>
      <c r="R27" s="60">
        <f>VLOOKUP($A27,'Return Data'!$B$7:$R$2292,12,0)</f>
        <v>4.2217000000000002</v>
      </c>
      <c r="S27" s="61">
        <f t="shared" si="7"/>
        <v>20</v>
      </c>
      <c r="T27" s="60">
        <f>VLOOKUP($A27,'Return Data'!$B$7:$R$2292,13,0)</f>
        <v>4.0205000000000002</v>
      </c>
      <c r="U27" s="61">
        <f t="shared" si="8"/>
        <v>20</v>
      </c>
      <c r="V27" s="60">
        <f>VLOOKUP($A27,'Return Data'!$B$7:$R$2292,17,0)</f>
        <v>3.6326999999999998</v>
      </c>
      <c r="W27" s="61">
        <f t="shared" si="9"/>
        <v>25</v>
      </c>
      <c r="X27" s="60">
        <f>VLOOKUP($A27,'Return Data'!$B$7:$R$2292,14,0)</f>
        <v>4.0660999999999996</v>
      </c>
      <c r="Y27" s="61">
        <f t="shared" si="12"/>
        <v>19</v>
      </c>
      <c r="Z27" s="60">
        <f>VLOOKUP($A27,'Return Data'!$B$7:$R$2292,16,0)</f>
        <v>6.7697000000000003</v>
      </c>
      <c r="AA27" s="62">
        <f t="shared" si="11"/>
        <v>20</v>
      </c>
    </row>
    <row r="28" spans="1:27" x14ac:dyDescent="0.3">
      <c r="A28" s="58" t="s">
        <v>144</v>
      </c>
      <c r="B28" s="59">
        <f>VLOOKUP($A28,'Return Data'!$B$7:$R$2292,3,0)</f>
        <v>44817</v>
      </c>
      <c r="C28" s="60">
        <f>VLOOKUP($A28,'Return Data'!$B$7:$R$2292,4,0)</f>
        <v>3946.4027000000001</v>
      </c>
      <c r="D28" s="60">
        <f>VLOOKUP($A28,'Return Data'!$B$7:$R$2292,5,0)</f>
        <v>4.4936999999999996</v>
      </c>
      <c r="E28" s="61">
        <f t="shared" si="0"/>
        <v>24</v>
      </c>
      <c r="F28" s="60">
        <f>VLOOKUP($A28,'Return Data'!$B$7:$R$2292,6,0)</f>
        <v>4.5914000000000001</v>
      </c>
      <c r="G28" s="61">
        <f t="shared" si="1"/>
        <v>30</v>
      </c>
      <c r="H28" s="60">
        <f>VLOOKUP($A28,'Return Data'!$B$7:$R$2292,7,0)</f>
        <v>4.9508999999999999</v>
      </c>
      <c r="I28" s="61">
        <f t="shared" si="2"/>
        <v>21</v>
      </c>
      <c r="J28" s="60">
        <f>VLOOKUP($A28,'Return Data'!$B$7:$R$2292,8,0)</f>
        <v>5.3691000000000004</v>
      </c>
      <c r="K28" s="61">
        <f t="shared" si="3"/>
        <v>25</v>
      </c>
      <c r="L28" s="60">
        <f>VLOOKUP($A28,'Return Data'!$B$7:$R$2292,9,0)</f>
        <v>5.4423000000000004</v>
      </c>
      <c r="M28" s="61">
        <f t="shared" si="4"/>
        <v>21</v>
      </c>
      <c r="N28" s="60">
        <f>VLOOKUP($A28,'Return Data'!$B$7:$R$2292,10,0)</f>
        <v>5.0693000000000001</v>
      </c>
      <c r="O28" s="61">
        <f t="shared" si="5"/>
        <v>24</v>
      </c>
      <c r="P28" s="60">
        <f>VLOOKUP($A28,'Return Data'!$B$7:$R$2292,11,0)</f>
        <v>4.4725000000000001</v>
      </c>
      <c r="Q28" s="61">
        <f t="shared" si="6"/>
        <v>29</v>
      </c>
      <c r="R28" s="60">
        <f>VLOOKUP($A28,'Return Data'!$B$7:$R$2292,12,0)</f>
        <v>4.1982999999999997</v>
      </c>
      <c r="S28" s="61">
        <f t="shared" si="7"/>
        <v>23</v>
      </c>
      <c r="T28" s="60">
        <f>VLOOKUP($A28,'Return Data'!$B$7:$R$2292,13,0)</f>
        <v>4.0096999999999996</v>
      </c>
      <c r="U28" s="61">
        <f t="shared" si="8"/>
        <v>26</v>
      </c>
      <c r="V28" s="60">
        <f>VLOOKUP($A28,'Return Data'!$B$7:$R$2292,17,0)</f>
        <v>3.6819999999999999</v>
      </c>
      <c r="W28" s="61">
        <f t="shared" si="9"/>
        <v>14</v>
      </c>
      <c r="X28" s="60">
        <f>VLOOKUP($A28,'Return Data'!$B$7:$R$2292,14,0)</f>
        <v>4.1525999999999996</v>
      </c>
      <c r="Y28" s="61">
        <f t="shared" si="12"/>
        <v>7</v>
      </c>
      <c r="Z28" s="60">
        <f>VLOOKUP($A28,'Return Data'!$B$7:$R$2292,16,0)</f>
        <v>6.7946</v>
      </c>
      <c r="AA28" s="62">
        <f t="shared" si="11"/>
        <v>13</v>
      </c>
    </row>
    <row r="29" spans="1:27" x14ac:dyDescent="0.3">
      <c r="A29" s="58" t="s">
        <v>433</v>
      </c>
      <c r="B29" s="59">
        <f>VLOOKUP($A29,'Return Data'!$B$7:$R$2292,3,0)</f>
        <v>44817</v>
      </c>
      <c r="C29" s="60">
        <f>VLOOKUP($A29,'Return Data'!$B$7:$R$2292,4,0)</f>
        <v>1413.5422000000001</v>
      </c>
      <c r="D29" s="60">
        <f>VLOOKUP($A29,'Return Data'!$B$7:$R$2292,5,0)</f>
        <v>4.992</v>
      </c>
      <c r="E29" s="61">
        <f t="shared" si="0"/>
        <v>2</v>
      </c>
      <c r="F29" s="60">
        <f>VLOOKUP($A29,'Return Data'!$B$7:$R$2292,6,0)</f>
        <v>4.7771999999999997</v>
      </c>
      <c r="G29" s="61">
        <f t="shared" si="1"/>
        <v>16</v>
      </c>
      <c r="H29" s="60">
        <f>VLOOKUP($A29,'Return Data'!$B$7:$R$2292,7,0)</f>
        <v>4.8445999999999998</v>
      </c>
      <c r="I29" s="61">
        <f t="shared" si="2"/>
        <v>30</v>
      </c>
      <c r="J29" s="60">
        <f>VLOOKUP($A29,'Return Data'!$B$7:$R$2292,8,0)</f>
        <v>5.4470000000000001</v>
      </c>
      <c r="K29" s="61">
        <f t="shared" si="3"/>
        <v>11</v>
      </c>
      <c r="L29" s="60">
        <f>VLOOKUP($A29,'Return Data'!$B$7:$R$2292,9,0)</f>
        <v>5.4454000000000002</v>
      </c>
      <c r="M29" s="61">
        <f t="shared" si="4"/>
        <v>19</v>
      </c>
      <c r="N29" s="60">
        <f>VLOOKUP($A29,'Return Data'!$B$7:$R$2292,10,0)</f>
        <v>5.1875999999999998</v>
      </c>
      <c r="O29" s="61">
        <f t="shared" si="5"/>
        <v>4</v>
      </c>
      <c r="P29" s="60">
        <f>VLOOKUP($A29,'Return Data'!$B$7:$R$2292,11,0)</f>
        <v>4.6051000000000002</v>
      </c>
      <c r="Q29" s="61">
        <f t="shared" si="6"/>
        <v>2</v>
      </c>
      <c r="R29" s="60">
        <f>VLOOKUP($A29,'Return Data'!$B$7:$R$2292,12,0)</f>
        <v>4.3053999999999997</v>
      </c>
      <c r="S29" s="61">
        <f t="shared" si="7"/>
        <v>4</v>
      </c>
      <c r="T29" s="60">
        <f>VLOOKUP($A29,'Return Data'!$B$7:$R$2292,13,0)</f>
        <v>4.0940000000000003</v>
      </c>
      <c r="U29" s="61">
        <f t="shared" si="8"/>
        <v>5</v>
      </c>
      <c r="V29" s="60">
        <f>VLOOKUP($A29,'Return Data'!$B$7:$R$2292,17,0)</f>
        <v>3.7427000000000001</v>
      </c>
      <c r="W29" s="61">
        <f t="shared" si="9"/>
        <v>4</v>
      </c>
      <c r="X29" s="60">
        <f>VLOOKUP($A29,'Return Data'!$B$7:$R$2292,14,0)</f>
        <v>4.1966999999999999</v>
      </c>
      <c r="Y29" s="61">
        <f t="shared" si="12"/>
        <v>3</v>
      </c>
      <c r="Z29" s="60">
        <f>VLOOKUP($A29,'Return Data'!$B$7:$R$2292,16,0)</f>
        <v>5.7408999999999999</v>
      </c>
      <c r="AA29" s="62">
        <f t="shared" si="11"/>
        <v>31</v>
      </c>
    </row>
    <row r="30" spans="1:27" x14ac:dyDescent="0.3">
      <c r="A30" s="58" t="s">
        <v>146</v>
      </c>
      <c r="B30" s="59">
        <f>VLOOKUP($A30,'Return Data'!$B$7:$R$2292,3,0)</f>
        <v>44817</v>
      </c>
      <c r="C30" s="60">
        <f>VLOOKUP($A30,'Return Data'!$B$7:$R$2292,4,0)</f>
        <v>2294.2628</v>
      </c>
      <c r="D30" s="60">
        <f>VLOOKUP($A30,'Return Data'!$B$7:$R$2292,5,0)</f>
        <v>4.5632999999999999</v>
      </c>
      <c r="E30" s="61">
        <f t="shared" si="0"/>
        <v>20</v>
      </c>
      <c r="F30" s="60">
        <f>VLOOKUP($A30,'Return Data'!$B$7:$R$2292,6,0)</f>
        <v>4.8739999999999997</v>
      </c>
      <c r="G30" s="61">
        <f t="shared" si="1"/>
        <v>9</v>
      </c>
      <c r="H30" s="60">
        <f>VLOOKUP($A30,'Return Data'!$B$7:$R$2292,7,0)</f>
        <v>4.9370000000000003</v>
      </c>
      <c r="I30" s="61">
        <f t="shared" si="2"/>
        <v>22</v>
      </c>
      <c r="J30" s="60">
        <f>VLOOKUP($A30,'Return Data'!$B$7:$R$2292,8,0)</f>
        <v>5.4442000000000004</v>
      </c>
      <c r="K30" s="61">
        <f t="shared" si="3"/>
        <v>13</v>
      </c>
      <c r="L30" s="60">
        <f>VLOOKUP($A30,'Return Data'!$B$7:$R$2292,9,0)</f>
        <v>5.4682000000000004</v>
      </c>
      <c r="M30" s="61">
        <f t="shared" si="4"/>
        <v>12</v>
      </c>
      <c r="N30" s="60">
        <f>VLOOKUP($A30,'Return Data'!$B$7:$R$2292,10,0)</f>
        <v>5.1078999999999999</v>
      </c>
      <c r="O30" s="61">
        <f t="shared" si="5"/>
        <v>16</v>
      </c>
      <c r="P30" s="60">
        <f>VLOOKUP($A30,'Return Data'!$B$7:$R$2292,11,0)</f>
        <v>4.569</v>
      </c>
      <c r="Q30" s="61">
        <f t="shared" si="6"/>
        <v>6</v>
      </c>
      <c r="R30" s="60">
        <f>VLOOKUP($A30,'Return Data'!$B$7:$R$2292,12,0)</f>
        <v>4.2552000000000003</v>
      </c>
      <c r="S30" s="61">
        <f t="shared" si="7"/>
        <v>9</v>
      </c>
      <c r="T30" s="60">
        <f>VLOOKUP($A30,'Return Data'!$B$7:$R$2292,13,0)</f>
        <v>4.0557999999999996</v>
      </c>
      <c r="U30" s="61">
        <f t="shared" si="8"/>
        <v>12</v>
      </c>
      <c r="V30" s="60">
        <f>VLOOKUP($A30,'Return Data'!$B$7:$R$2292,17,0)</f>
        <v>3.7241</v>
      </c>
      <c r="W30" s="61">
        <f t="shared" si="9"/>
        <v>7</v>
      </c>
      <c r="X30" s="60">
        <f>VLOOKUP($A30,'Return Data'!$B$7:$R$2292,14,0)</f>
        <v>4.1224999999999996</v>
      </c>
      <c r="Y30" s="61">
        <f t="shared" si="12"/>
        <v>14</v>
      </c>
      <c r="Z30" s="60">
        <f>VLOOKUP($A30,'Return Data'!$B$7:$R$2292,16,0)</f>
        <v>6.6139999999999999</v>
      </c>
      <c r="AA30" s="62">
        <f t="shared" si="11"/>
        <v>28</v>
      </c>
    </row>
    <row r="31" spans="1:27" x14ac:dyDescent="0.3">
      <c r="A31" s="58" t="s">
        <v>147</v>
      </c>
      <c r="B31" s="59">
        <f>VLOOKUP($A31,'Return Data'!$B$7:$R$2292,3,0)</f>
        <v>44817</v>
      </c>
      <c r="C31" s="60">
        <f>VLOOKUP($A31,'Return Data'!$B$7:$R$2292,4,0)</f>
        <v>11.612500000000001</v>
      </c>
      <c r="D31" s="60">
        <f>VLOOKUP($A31,'Return Data'!$B$7:$R$2292,5,0)</f>
        <v>4.4009999999999998</v>
      </c>
      <c r="E31" s="61">
        <f t="shared" si="0"/>
        <v>27</v>
      </c>
      <c r="F31" s="60">
        <f>VLOOKUP($A31,'Return Data'!$B$7:$R$2292,6,0)</f>
        <v>4.7957999999999998</v>
      </c>
      <c r="G31" s="61">
        <f t="shared" si="1"/>
        <v>12</v>
      </c>
      <c r="H31" s="60">
        <f>VLOOKUP($A31,'Return Data'!$B$7:$R$2292,7,0)</f>
        <v>4.5841000000000003</v>
      </c>
      <c r="I31" s="61">
        <f t="shared" si="2"/>
        <v>36</v>
      </c>
      <c r="J31" s="60">
        <f>VLOOKUP($A31,'Return Data'!$B$7:$R$2292,8,0)</f>
        <v>5.1740000000000004</v>
      </c>
      <c r="K31" s="61">
        <f t="shared" si="3"/>
        <v>36</v>
      </c>
      <c r="L31" s="60">
        <f>VLOOKUP($A31,'Return Data'!$B$7:$R$2292,9,0)</f>
        <v>5.1405000000000003</v>
      </c>
      <c r="M31" s="61">
        <f t="shared" si="4"/>
        <v>35</v>
      </c>
      <c r="N31" s="60">
        <f>VLOOKUP($A31,'Return Data'!$B$7:$R$2292,10,0)</f>
        <v>4.7888999999999999</v>
      </c>
      <c r="O31" s="61">
        <f t="shared" si="5"/>
        <v>35</v>
      </c>
      <c r="P31" s="60">
        <f>VLOOKUP($A31,'Return Data'!$B$7:$R$2292,11,0)</f>
        <v>4.2290999999999999</v>
      </c>
      <c r="Q31" s="61">
        <f t="shared" si="6"/>
        <v>35</v>
      </c>
      <c r="R31" s="60">
        <f>VLOOKUP($A31,'Return Data'!$B$7:$R$2292,12,0)</f>
        <v>3.9594999999999998</v>
      </c>
      <c r="S31" s="61">
        <f t="shared" si="7"/>
        <v>35</v>
      </c>
      <c r="T31" s="60">
        <f>VLOOKUP($A31,'Return Data'!$B$7:$R$2292,13,0)</f>
        <v>3.7654999999999998</v>
      </c>
      <c r="U31" s="61">
        <f t="shared" si="8"/>
        <v>35</v>
      </c>
      <c r="V31" s="60">
        <f>VLOOKUP($A31,'Return Data'!$B$7:$R$2292,17,0)</f>
        <v>3.4037000000000002</v>
      </c>
      <c r="W31" s="61">
        <f t="shared" si="9"/>
        <v>34</v>
      </c>
      <c r="X31" s="60">
        <f>VLOOKUP($A31,'Return Data'!$B$7:$R$2292,14,0)</f>
        <v>3.6288</v>
      </c>
      <c r="Y31" s="61">
        <f t="shared" si="12"/>
        <v>35</v>
      </c>
      <c r="Z31" s="60">
        <f>VLOOKUP($A31,'Return Data'!$B$7:$R$2292,16,0)</f>
        <v>4.0815999999999999</v>
      </c>
      <c r="AA31" s="62">
        <f t="shared" si="11"/>
        <v>35</v>
      </c>
    </row>
    <row r="32" spans="1:27" x14ac:dyDescent="0.3">
      <c r="A32" s="58" t="s">
        <v>1873</v>
      </c>
      <c r="B32" s="59">
        <f>VLOOKUP($A32,'Return Data'!$B$7:$R$2292,3,0)</f>
        <v>44817</v>
      </c>
      <c r="C32" s="60">
        <f>VLOOKUP($A32,'Return Data'!$B$7:$R$2292,4,0)</f>
        <v>2383.6623</v>
      </c>
      <c r="D32" s="60">
        <f>VLOOKUP($A32,'Return Data'!$B$7:$R$2292,5,0)</f>
        <v>4.8301999999999996</v>
      </c>
      <c r="E32" s="61">
        <f t="shared" si="0"/>
        <v>5</v>
      </c>
      <c r="F32" s="60">
        <f>VLOOKUP($A32,'Return Data'!$B$7:$R$2292,6,0)</f>
        <v>5.2430000000000003</v>
      </c>
      <c r="G32" s="61">
        <f t="shared" si="1"/>
        <v>1</v>
      </c>
      <c r="H32" s="60">
        <f>VLOOKUP($A32,'Return Data'!$B$7:$R$2292,7,0)</f>
        <v>5.1619000000000002</v>
      </c>
      <c r="I32" s="61">
        <f t="shared" si="2"/>
        <v>2</v>
      </c>
      <c r="J32" s="60">
        <f>VLOOKUP($A32,'Return Data'!$B$7:$R$2292,8,0)</f>
        <v>5.4991000000000003</v>
      </c>
      <c r="K32" s="61">
        <f t="shared" si="3"/>
        <v>3</v>
      </c>
      <c r="L32" s="60">
        <f>VLOOKUP($A32,'Return Data'!$B$7:$R$2292,9,0)</f>
        <v>5.5087000000000002</v>
      </c>
      <c r="M32" s="61">
        <f t="shared" si="4"/>
        <v>5</v>
      </c>
      <c r="N32" s="60">
        <f>VLOOKUP($A32,'Return Data'!$B$7:$R$2292,10,0)</f>
        <v>5.2161999999999997</v>
      </c>
      <c r="O32" s="61">
        <f t="shared" si="5"/>
        <v>2</v>
      </c>
      <c r="P32" s="60">
        <f>VLOOKUP($A32,'Return Data'!$B$7:$R$2292,11,0)</f>
        <v>4.7897999999999996</v>
      </c>
      <c r="Q32" s="61">
        <f t="shared" si="6"/>
        <v>1</v>
      </c>
      <c r="R32" s="60">
        <f>VLOOKUP($A32,'Return Data'!$B$7:$R$2292,12,0)</f>
        <v>4.5904999999999996</v>
      </c>
      <c r="S32" s="61">
        <f t="shared" si="7"/>
        <v>1</v>
      </c>
      <c r="T32" s="60">
        <f>VLOOKUP($A32,'Return Data'!$B$7:$R$2292,13,0)</f>
        <v>4.4592999999999998</v>
      </c>
      <c r="U32" s="61">
        <f t="shared" si="8"/>
        <v>1</v>
      </c>
      <c r="V32" s="60">
        <f>VLOOKUP($A32,'Return Data'!$B$7:$R$2292,17,0)</f>
        <v>3.8045</v>
      </c>
      <c r="W32" s="61">
        <f t="shared" si="9"/>
        <v>2</v>
      </c>
      <c r="X32" s="60">
        <f>VLOOKUP($A32,'Return Data'!$B$7:$R$2292,14,0)</f>
        <v>3.9689999999999999</v>
      </c>
      <c r="Y32" s="61">
        <f t="shared" si="12"/>
        <v>27</v>
      </c>
      <c r="Z32" s="60">
        <f>VLOOKUP($A32,'Return Data'!$B$7:$R$2292,16,0)</f>
        <v>6.82</v>
      </c>
      <c r="AA32" s="62">
        <f t="shared" si="11"/>
        <v>9</v>
      </c>
    </row>
    <row r="33" spans="1:27" x14ac:dyDescent="0.3">
      <c r="A33" s="58" t="s">
        <v>148</v>
      </c>
      <c r="B33" s="59">
        <f>VLOOKUP($A33,'Return Data'!$B$7:$R$2292,3,0)</f>
        <v>44817</v>
      </c>
      <c r="C33" s="60">
        <f>VLOOKUP($A33,'Return Data'!$B$7:$R$2292,4,0)</f>
        <v>5315.64</v>
      </c>
      <c r="D33" s="60">
        <f>VLOOKUP($A33,'Return Data'!$B$7:$R$2292,5,0)</f>
        <v>4.4968000000000004</v>
      </c>
      <c r="E33" s="61">
        <f t="shared" si="0"/>
        <v>23</v>
      </c>
      <c r="F33" s="60">
        <f>VLOOKUP($A33,'Return Data'!$B$7:$R$2292,6,0)</f>
        <v>4.6337000000000002</v>
      </c>
      <c r="G33" s="61">
        <f t="shared" si="1"/>
        <v>27</v>
      </c>
      <c r="H33" s="60">
        <f>VLOOKUP($A33,'Return Data'!$B$7:$R$2292,7,0)</f>
        <v>4.9996999999999998</v>
      </c>
      <c r="I33" s="61">
        <f t="shared" si="2"/>
        <v>15</v>
      </c>
      <c r="J33" s="60">
        <f>VLOOKUP($A33,'Return Data'!$B$7:$R$2292,8,0)</f>
        <v>5.4908999999999999</v>
      </c>
      <c r="K33" s="61">
        <f t="shared" si="3"/>
        <v>5</v>
      </c>
      <c r="L33" s="60">
        <f>VLOOKUP($A33,'Return Data'!$B$7:$R$2292,9,0)</f>
        <v>5.5167999999999999</v>
      </c>
      <c r="M33" s="61">
        <f t="shared" si="4"/>
        <v>3</v>
      </c>
      <c r="N33" s="60">
        <f>VLOOKUP($A33,'Return Data'!$B$7:$R$2292,10,0)</f>
        <v>5.1313000000000004</v>
      </c>
      <c r="O33" s="61">
        <f t="shared" si="5"/>
        <v>10</v>
      </c>
      <c r="P33" s="60">
        <f>VLOOKUP($A33,'Return Data'!$B$7:$R$2292,11,0)</f>
        <v>4.5067000000000004</v>
      </c>
      <c r="Q33" s="61">
        <f t="shared" si="6"/>
        <v>20</v>
      </c>
      <c r="R33" s="60">
        <f>VLOOKUP($A33,'Return Data'!$B$7:$R$2292,12,0)</f>
        <v>4.2333999999999996</v>
      </c>
      <c r="S33" s="61">
        <f t="shared" si="7"/>
        <v>17</v>
      </c>
      <c r="T33" s="60">
        <f>VLOOKUP($A33,'Return Data'!$B$7:$R$2292,13,0)</f>
        <v>4.0457000000000001</v>
      </c>
      <c r="U33" s="61">
        <f t="shared" si="8"/>
        <v>15</v>
      </c>
      <c r="V33" s="60">
        <f>VLOOKUP($A33,'Return Data'!$B$7:$R$2292,17,0)</f>
        <v>3.6787000000000001</v>
      </c>
      <c r="W33" s="61">
        <f t="shared" si="9"/>
        <v>16</v>
      </c>
      <c r="X33" s="60">
        <f>VLOOKUP($A33,'Return Data'!$B$7:$R$2292,14,0)</f>
        <v>4.1364000000000001</v>
      </c>
      <c r="Y33" s="61">
        <f t="shared" si="12"/>
        <v>11</v>
      </c>
      <c r="Z33" s="60">
        <f>VLOOKUP($A33,'Return Data'!$B$7:$R$2292,16,0)</f>
        <v>6.8362999999999996</v>
      </c>
      <c r="AA33" s="62">
        <f t="shared" si="11"/>
        <v>5</v>
      </c>
    </row>
    <row r="34" spans="1:27" x14ac:dyDescent="0.3">
      <c r="A34" s="58" t="s">
        <v>149</v>
      </c>
      <c r="B34" s="59">
        <f>VLOOKUP($A34,'Return Data'!$B$7:$R$2292,3,0)</f>
        <v>44817</v>
      </c>
      <c r="C34" s="60">
        <f>VLOOKUP($A34,'Return Data'!$B$7:$R$2292,4,0)</f>
        <v>1214.8393000000001</v>
      </c>
      <c r="D34" s="60">
        <f>VLOOKUP($A34,'Return Data'!$B$7:$R$2292,5,0)</f>
        <v>4.3449999999999998</v>
      </c>
      <c r="E34" s="61">
        <f t="shared" si="0"/>
        <v>30</v>
      </c>
      <c r="F34" s="60">
        <f>VLOOKUP($A34,'Return Data'!$B$7:$R$2292,6,0)</f>
        <v>5.1337999999999999</v>
      </c>
      <c r="G34" s="61">
        <f t="shared" si="1"/>
        <v>2</v>
      </c>
      <c r="H34" s="60">
        <f>VLOOKUP($A34,'Return Data'!$B$7:$R$2292,7,0)</f>
        <v>5.0004</v>
      </c>
      <c r="I34" s="61">
        <f t="shared" si="2"/>
        <v>14</v>
      </c>
      <c r="J34" s="60">
        <f>VLOOKUP($A34,'Return Data'!$B$7:$R$2292,8,0)</f>
        <v>5.2858000000000001</v>
      </c>
      <c r="K34" s="61">
        <f t="shared" si="3"/>
        <v>30</v>
      </c>
      <c r="L34" s="60">
        <f>VLOOKUP($A34,'Return Data'!$B$7:$R$2292,9,0)</f>
        <v>5.1681999999999997</v>
      </c>
      <c r="M34" s="61">
        <f t="shared" si="4"/>
        <v>34</v>
      </c>
      <c r="N34" s="60">
        <f>VLOOKUP($A34,'Return Data'!$B$7:$R$2292,10,0)</f>
        <v>4.8944999999999999</v>
      </c>
      <c r="O34" s="61">
        <f t="shared" si="5"/>
        <v>33</v>
      </c>
      <c r="P34" s="60">
        <f>VLOOKUP($A34,'Return Data'!$B$7:$R$2292,11,0)</f>
        <v>4.2610000000000001</v>
      </c>
      <c r="Q34" s="61">
        <f t="shared" si="6"/>
        <v>34</v>
      </c>
      <c r="R34" s="60">
        <f>VLOOKUP($A34,'Return Data'!$B$7:$R$2292,12,0)</f>
        <v>4.0153999999999996</v>
      </c>
      <c r="S34" s="61">
        <f t="shared" si="7"/>
        <v>33</v>
      </c>
      <c r="T34" s="60">
        <f>VLOOKUP($A34,'Return Data'!$B$7:$R$2292,13,0)</f>
        <v>3.8397999999999999</v>
      </c>
      <c r="U34" s="61">
        <f t="shared" si="8"/>
        <v>33</v>
      </c>
      <c r="V34" s="60">
        <f>VLOOKUP($A34,'Return Data'!$B$7:$R$2292,17,0)</f>
        <v>3.5004</v>
      </c>
      <c r="W34" s="61">
        <f t="shared" si="9"/>
        <v>31</v>
      </c>
      <c r="X34" s="60">
        <f>VLOOKUP($A34,'Return Data'!$B$7:$R$2292,14,0)</f>
        <v>3.7742</v>
      </c>
      <c r="Y34" s="61">
        <f t="shared" si="12"/>
        <v>31</v>
      </c>
      <c r="Z34" s="60">
        <f>VLOOKUP($A34,'Return Data'!$B$7:$R$2292,16,0)</f>
        <v>4.5805999999999996</v>
      </c>
      <c r="AA34" s="62">
        <f t="shared" si="11"/>
        <v>33</v>
      </c>
    </row>
    <row r="35" spans="1:27" x14ac:dyDescent="0.3">
      <c r="A35" s="58" t="s">
        <v>1942</v>
      </c>
      <c r="B35" s="59">
        <f>VLOOKUP($A35,'Return Data'!$B$7:$R$2292,3,0)</f>
        <v>44817</v>
      </c>
      <c r="C35" s="60">
        <f>VLOOKUP($A35,'Return Data'!$B$7:$R$2292,4,0)</f>
        <v>283.18610000000001</v>
      </c>
      <c r="D35" s="60">
        <f>VLOOKUP($A35,'Return Data'!$B$7:$R$2292,5,0)</f>
        <v>4.7438000000000002</v>
      </c>
      <c r="E35" s="61">
        <f t="shared" si="0"/>
        <v>6</v>
      </c>
      <c r="F35" s="60">
        <f>VLOOKUP($A35,'Return Data'!$B$7:$R$2292,6,0)</f>
        <v>4.96</v>
      </c>
      <c r="G35" s="61">
        <f t="shared" si="1"/>
        <v>5</v>
      </c>
      <c r="H35" s="60">
        <f>VLOOKUP($A35,'Return Data'!$B$7:$R$2292,7,0)</f>
        <v>5.0224000000000002</v>
      </c>
      <c r="I35" s="61">
        <f t="shared" si="2"/>
        <v>9</v>
      </c>
      <c r="J35" s="60">
        <f>VLOOKUP($A35,'Return Data'!$B$7:$R$2292,8,0)</f>
        <v>5.2934000000000001</v>
      </c>
      <c r="K35" s="61">
        <f t="shared" si="3"/>
        <v>29</v>
      </c>
      <c r="L35" s="60">
        <f>VLOOKUP($A35,'Return Data'!$B$7:$R$2292,9,0)</f>
        <v>5.3776000000000002</v>
      </c>
      <c r="M35" s="61">
        <f t="shared" si="4"/>
        <v>28</v>
      </c>
      <c r="N35" s="60">
        <f>VLOOKUP($A35,'Return Data'!$B$7:$R$2292,10,0)</f>
        <v>5.1094999999999997</v>
      </c>
      <c r="O35" s="61">
        <f t="shared" si="5"/>
        <v>15</v>
      </c>
      <c r="P35" s="60">
        <f>VLOOKUP($A35,'Return Data'!$B$7:$R$2292,11,0)</f>
        <v>4.5247999999999999</v>
      </c>
      <c r="Q35" s="61">
        <f t="shared" si="6"/>
        <v>17</v>
      </c>
      <c r="R35" s="60">
        <f>VLOOKUP($A35,'Return Data'!$B$7:$R$2292,12,0)</f>
        <v>4.2443999999999997</v>
      </c>
      <c r="S35" s="61">
        <f t="shared" si="7"/>
        <v>16</v>
      </c>
      <c r="T35" s="60">
        <f>VLOOKUP($A35,'Return Data'!$B$7:$R$2292,13,0)</f>
        <v>4.0434999999999999</v>
      </c>
      <c r="U35" s="61">
        <f t="shared" si="8"/>
        <v>16</v>
      </c>
      <c r="V35" s="60">
        <f>VLOOKUP($A35,'Return Data'!$B$7:$R$2292,17,0)</f>
        <v>3.6901999999999999</v>
      </c>
      <c r="W35" s="61">
        <f t="shared" si="9"/>
        <v>9</v>
      </c>
      <c r="X35" s="60">
        <f>VLOOKUP($A35,'Return Data'!$B$7:$R$2292,14,0)</f>
        <v>4.1528</v>
      </c>
      <c r="Y35" s="61">
        <f t="shared" si="12"/>
        <v>6</v>
      </c>
      <c r="Z35" s="60">
        <f>VLOOKUP($A35,'Return Data'!$B$7:$R$2292,16,0)</f>
        <v>6.8197999999999999</v>
      </c>
      <c r="AA35" s="62">
        <f t="shared" si="11"/>
        <v>10</v>
      </c>
    </row>
    <row r="36" spans="1:27" x14ac:dyDescent="0.3">
      <c r="A36" s="58" t="s">
        <v>152</v>
      </c>
      <c r="B36" s="59">
        <f>VLOOKUP($A36,'Return Data'!$B$7:$R$2292,3,0)</f>
        <v>44817</v>
      </c>
      <c r="C36" s="60">
        <f>VLOOKUP($A36,'Return Data'!$B$7:$R$2292,4,0)</f>
        <v>35.012799999999999</v>
      </c>
      <c r="D36" s="60">
        <f>VLOOKUP($A36,'Return Data'!$B$7:$R$2292,5,0)</f>
        <v>5.0045999999999999</v>
      </c>
      <c r="E36" s="61">
        <f t="shared" si="0"/>
        <v>1</v>
      </c>
      <c r="F36" s="60">
        <f>VLOOKUP($A36,'Return Data'!$B$7:$R$2292,6,0)</f>
        <v>4.9805000000000001</v>
      </c>
      <c r="G36" s="61">
        <f t="shared" si="1"/>
        <v>4</v>
      </c>
      <c r="H36" s="60">
        <f>VLOOKUP($A36,'Return Data'!$B$7:$R$2292,7,0)</f>
        <v>5.0236000000000001</v>
      </c>
      <c r="I36" s="61">
        <f t="shared" si="2"/>
        <v>8</v>
      </c>
      <c r="J36" s="60">
        <f>VLOOKUP($A36,'Return Data'!$B$7:$R$2292,8,0)</f>
        <v>5.2602000000000002</v>
      </c>
      <c r="K36" s="61">
        <f t="shared" si="3"/>
        <v>32</v>
      </c>
      <c r="L36" s="60">
        <f>VLOOKUP($A36,'Return Data'!$B$7:$R$2292,9,0)</f>
        <v>5.3118999999999996</v>
      </c>
      <c r="M36" s="61">
        <f t="shared" si="4"/>
        <v>31</v>
      </c>
      <c r="N36" s="60">
        <f>VLOOKUP($A36,'Return Data'!$B$7:$R$2292,10,0)</f>
        <v>5.0597000000000003</v>
      </c>
      <c r="O36" s="61">
        <f t="shared" si="5"/>
        <v>26</v>
      </c>
      <c r="P36" s="60">
        <f>VLOOKUP($A36,'Return Data'!$B$7:$R$2292,11,0)</f>
        <v>4.5655000000000001</v>
      </c>
      <c r="Q36" s="61">
        <f t="shared" si="6"/>
        <v>7</v>
      </c>
      <c r="R36" s="60">
        <f>VLOOKUP($A36,'Return Data'!$B$7:$R$2292,12,0)</f>
        <v>4.4466999999999999</v>
      </c>
      <c r="S36" s="61">
        <f t="shared" si="7"/>
        <v>2</v>
      </c>
      <c r="T36" s="60">
        <f>VLOOKUP($A36,'Return Data'!$B$7:$R$2292,13,0)</f>
        <v>4.4070999999999998</v>
      </c>
      <c r="U36" s="61">
        <f t="shared" si="8"/>
        <v>2</v>
      </c>
      <c r="V36" s="60">
        <f>VLOOKUP($A36,'Return Data'!$B$7:$R$2292,17,0)</f>
        <v>4.4640000000000004</v>
      </c>
      <c r="W36" s="61">
        <f t="shared" si="9"/>
        <v>1</v>
      </c>
      <c r="X36" s="60">
        <f>VLOOKUP($A36,'Return Data'!$B$7:$R$2292,14,0)</f>
        <v>4.9101999999999997</v>
      </c>
      <c r="Y36" s="61">
        <f t="shared" si="12"/>
        <v>1</v>
      </c>
      <c r="Z36" s="60">
        <f>VLOOKUP($A36,'Return Data'!$B$7:$R$2292,16,0)</f>
        <v>7.2779999999999996</v>
      </c>
      <c r="AA36" s="62">
        <f t="shared" si="11"/>
        <v>1</v>
      </c>
    </row>
    <row r="37" spans="1:27" x14ac:dyDescent="0.3">
      <c r="A37" s="58" t="s">
        <v>153</v>
      </c>
      <c r="B37" s="59">
        <f>VLOOKUP($A37,'Return Data'!$B$7:$R$2292,3,0)</f>
        <v>44817</v>
      </c>
      <c r="C37" s="60">
        <f>VLOOKUP($A37,'Return Data'!$B$7:$R$2292,4,0)</f>
        <v>29.2759</v>
      </c>
      <c r="D37" s="60">
        <f>VLOOKUP($A37,'Return Data'!$B$7:$R$2292,5,0)</f>
        <v>4.3642000000000003</v>
      </c>
      <c r="E37" s="61">
        <f t="shared" si="0"/>
        <v>28</v>
      </c>
      <c r="F37" s="60">
        <f>VLOOKUP($A37,'Return Data'!$B$7:$R$2292,6,0)</f>
        <v>4.7811000000000003</v>
      </c>
      <c r="G37" s="61">
        <f t="shared" si="1"/>
        <v>15</v>
      </c>
      <c r="H37" s="60">
        <f>VLOOKUP($A37,'Return Data'!$B$7:$R$2292,7,0)</f>
        <v>4.9025999999999996</v>
      </c>
      <c r="I37" s="61">
        <f t="shared" si="2"/>
        <v>27</v>
      </c>
      <c r="J37" s="60">
        <f>VLOOKUP($A37,'Return Data'!$B$7:$R$2292,8,0)</f>
        <v>5.2737999999999996</v>
      </c>
      <c r="K37" s="61">
        <f t="shared" si="3"/>
        <v>31</v>
      </c>
      <c r="L37" s="60">
        <f>VLOOKUP($A37,'Return Data'!$B$7:$R$2292,9,0)</f>
        <v>5.2354000000000003</v>
      </c>
      <c r="M37" s="61">
        <f t="shared" si="4"/>
        <v>33</v>
      </c>
      <c r="N37" s="60">
        <f>VLOOKUP($A37,'Return Data'!$B$7:$R$2292,10,0)</f>
        <v>4.8963000000000001</v>
      </c>
      <c r="O37" s="61">
        <f t="shared" si="5"/>
        <v>32</v>
      </c>
      <c r="P37" s="60">
        <f>VLOOKUP($A37,'Return Data'!$B$7:$R$2292,11,0)</f>
        <v>4.3109999999999999</v>
      </c>
      <c r="Q37" s="61">
        <f t="shared" si="6"/>
        <v>32</v>
      </c>
      <c r="R37" s="60">
        <f>VLOOKUP($A37,'Return Data'!$B$7:$R$2292,12,0)</f>
        <v>4.0397999999999996</v>
      </c>
      <c r="S37" s="61">
        <f t="shared" si="7"/>
        <v>32</v>
      </c>
      <c r="T37" s="60">
        <f>VLOOKUP($A37,'Return Data'!$B$7:$R$2292,13,0)</f>
        <v>3.8513000000000002</v>
      </c>
      <c r="U37" s="61">
        <f t="shared" si="8"/>
        <v>32</v>
      </c>
      <c r="V37" s="60">
        <f>VLOOKUP($A37,'Return Data'!$B$7:$R$2292,17,0)</f>
        <v>3.5041000000000002</v>
      </c>
      <c r="W37" s="61">
        <f t="shared" si="9"/>
        <v>30</v>
      </c>
      <c r="X37" s="60">
        <f>VLOOKUP($A37,'Return Data'!$B$7:$R$2292,14,0)</f>
        <v>3.7545999999999999</v>
      </c>
      <c r="Y37" s="61">
        <f t="shared" si="12"/>
        <v>32</v>
      </c>
      <c r="Z37" s="60">
        <f>VLOOKUP($A37,'Return Data'!$B$7:$R$2292,16,0)</f>
        <v>6.7492999999999999</v>
      </c>
      <c r="AA37" s="62">
        <f t="shared" si="11"/>
        <v>22</v>
      </c>
    </row>
    <row r="38" spans="1:27" x14ac:dyDescent="0.3">
      <c r="A38" s="58" t="s">
        <v>156</v>
      </c>
      <c r="B38" s="59">
        <f>VLOOKUP($A38,'Return Data'!$B$7:$R$2292,3,0)</f>
        <v>44817</v>
      </c>
      <c r="C38" s="60">
        <f>VLOOKUP($A38,'Return Data'!$B$7:$R$2292,4,0)</f>
        <v>3401.7033000000001</v>
      </c>
      <c r="D38" s="60">
        <f>VLOOKUP($A38,'Return Data'!$B$7:$R$2292,5,0)</f>
        <v>4.7228000000000003</v>
      </c>
      <c r="E38" s="61">
        <f t="shared" si="0"/>
        <v>7</v>
      </c>
      <c r="F38" s="60">
        <f>VLOOKUP($A38,'Return Data'!$B$7:$R$2292,6,0)</f>
        <v>4.8979999999999997</v>
      </c>
      <c r="G38" s="61">
        <f t="shared" si="1"/>
        <v>7</v>
      </c>
      <c r="H38" s="60">
        <f>VLOOKUP($A38,'Return Data'!$B$7:$R$2292,7,0)</f>
        <v>5.0076999999999998</v>
      </c>
      <c r="I38" s="61">
        <f t="shared" si="2"/>
        <v>12</v>
      </c>
      <c r="J38" s="60">
        <f>VLOOKUP($A38,'Return Data'!$B$7:$R$2292,8,0)</f>
        <v>5.4943</v>
      </c>
      <c r="K38" s="61">
        <f t="shared" si="3"/>
        <v>4</v>
      </c>
      <c r="L38" s="60">
        <f>VLOOKUP($A38,'Return Data'!$B$7:$R$2292,9,0)</f>
        <v>5.4584999999999999</v>
      </c>
      <c r="M38" s="61">
        <f t="shared" si="4"/>
        <v>14</v>
      </c>
      <c r="N38" s="60">
        <f>VLOOKUP($A38,'Return Data'!$B$7:$R$2292,10,0)</f>
        <v>5.0970000000000004</v>
      </c>
      <c r="O38" s="61">
        <f t="shared" si="5"/>
        <v>20</v>
      </c>
      <c r="P38" s="60">
        <f>VLOOKUP($A38,'Return Data'!$B$7:$R$2292,11,0)</f>
        <v>4.4755000000000003</v>
      </c>
      <c r="Q38" s="61">
        <f t="shared" si="6"/>
        <v>27</v>
      </c>
      <c r="R38" s="60">
        <f>VLOOKUP($A38,'Return Data'!$B$7:$R$2292,12,0)</f>
        <v>4.1825000000000001</v>
      </c>
      <c r="S38" s="61">
        <f t="shared" si="7"/>
        <v>28</v>
      </c>
      <c r="T38" s="60">
        <f>VLOOKUP($A38,'Return Data'!$B$7:$R$2292,13,0)</f>
        <v>4.0168999999999997</v>
      </c>
      <c r="U38" s="61">
        <f t="shared" si="8"/>
        <v>24</v>
      </c>
      <c r="V38" s="60">
        <f>VLOOKUP($A38,'Return Data'!$B$7:$R$2292,17,0)</f>
        <v>3.657</v>
      </c>
      <c r="W38" s="61">
        <f t="shared" si="9"/>
        <v>21</v>
      </c>
      <c r="X38" s="60">
        <f>VLOOKUP($A38,'Return Data'!$B$7:$R$2292,14,0)</f>
        <v>4.0768000000000004</v>
      </c>
      <c r="Y38" s="61">
        <f t="shared" si="12"/>
        <v>17</v>
      </c>
      <c r="Z38" s="60">
        <f>VLOOKUP($A38,'Return Data'!$B$7:$R$2292,16,0)</f>
        <v>6.7434000000000003</v>
      </c>
      <c r="AA38" s="62">
        <f t="shared" si="11"/>
        <v>24</v>
      </c>
    </row>
    <row r="39" spans="1:27" x14ac:dyDescent="0.3">
      <c r="A39" s="58" t="s">
        <v>1915</v>
      </c>
      <c r="B39" s="59">
        <f>VLOOKUP($A39,'Return Data'!$B$7:$R$2292,3,0)</f>
        <v>44817</v>
      </c>
      <c r="C39" s="60">
        <f>VLOOKUP($A39,'Return Data'!$B$7:$R$2292,4,0)</f>
        <v>3069.63472</v>
      </c>
      <c r="D39" s="60">
        <f>VLOOKUP($A39,'Return Data'!$B$7:$R$2292,5,0)</f>
        <v>4.5723000000000003</v>
      </c>
      <c r="E39" s="61">
        <f t="shared" si="0"/>
        <v>19</v>
      </c>
      <c r="F39" s="60">
        <f>VLOOKUP($A39,'Return Data'!$B$7:$R$2292,6,0)</f>
        <v>4.7580999999999998</v>
      </c>
      <c r="G39" s="61">
        <f t="shared" si="1"/>
        <v>19</v>
      </c>
      <c r="H39" s="60">
        <f>VLOOKUP($A39,'Return Data'!$B$7:$R$2292,7,0)</f>
        <v>5.0419</v>
      </c>
      <c r="I39" s="61">
        <f t="shared" si="2"/>
        <v>6</v>
      </c>
      <c r="J39" s="60">
        <f>VLOOKUP($A39,'Return Data'!$B$7:$R$2292,8,0)</f>
        <v>5.4574999999999996</v>
      </c>
      <c r="K39" s="61">
        <f t="shared" si="3"/>
        <v>9</v>
      </c>
      <c r="L39" s="60">
        <f>VLOOKUP($A39,'Return Data'!$B$7:$R$2292,9,0)</f>
        <v>5.4526000000000003</v>
      </c>
      <c r="M39" s="61">
        <f t="shared" si="4"/>
        <v>16</v>
      </c>
      <c r="N39" s="60">
        <f>VLOOKUP($A39,'Return Data'!$B$7:$R$2292,10,0)</f>
        <v>5.1473000000000004</v>
      </c>
      <c r="O39" s="61">
        <f t="shared" si="5"/>
        <v>8</v>
      </c>
      <c r="P39" s="60">
        <f>VLOOKUP($A39,'Return Data'!$B$7:$R$2292,11,0)</f>
        <v>4.5693999999999999</v>
      </c>
      <c r="Q39" s="61">
        <f t="shared" si="6"/>
        <v>5</v>
      </c>
      <c r="R39" s="60">
        <f>VLOOKUP($A39,'Return Data'!$B$7:$R$2292,12,0)</f>
        <v>4.25</v>
      </c>
      <c r="S39" s="61">
        <f t="shared" si="7"/>
        <v>12</v>
      </c>
      <c r="T39" s="60">
        <f>VLOOKUP($A39,'Return Data'!$B$7:$R$2292,13,0)</f>
        <v>4.0324</v>
      </c>
      <c r="U39" s="61">
        <f t="shared" si="8"/>
        <v>18</v>
      </c>
      <c r="V39" s="60">
        <f>VLOOKUP($A39,'Return Data'!$B$7:$R$2292,17,0)</f>
        <v>3.621</v>
      </c>
      <c r="W39" s="61">
        <f t="shared" si="9"/>
        <v>28</v>
      </c>
      <c r="X39" s="60">
        <f>VLOOKUP($A39,'Return Data'!$B$7:$R$2292,14,0)</f>
        <v>3.915</v>
      </c>
      <c r="Y39" s="61">
        <f t="shared" si="12"/>
        <v>28</v>
      </c>
      <c r="Z39" s="60">
        <f>VLOOKUP($A39,'Return Data'!$B$7:$R$2292,16,0)</f>
        <v>5.7328000000000001</v>
      </c>
      <c r="AA39" s="62">
        <f t="shared" si="11"/>
        <v>32</v>
      </c>
    </row>
    <row r="40" spans="1:27" x14ac:dyDescent="0.3">
      <c r="A40" s="58" t="s">
        <v>158</v>
      </c>
      <c r="B40" s="59">
        <f>VLOOKUP($A40,'Return Data'!$B$7:$R$2292,3,0)</f>
        <v>44817</v>
      </c>
      <c r="C40" s="60">
        <f>VLOOKUP($A40,'Return Data'!$B$7:$R$2292,4,0)</f>
        <v>3429.2494999999999</v>
      </c>
      <c r="D40" s="60">
        <f>VLOOKUP($A40,'Return Data'!$B$7:$R$2292,5,0)</f>
        <v>4.6391</v>
      </c>
      <c r="E40" s="61">
        <f t="shared" si="0"/>
        <v>12</v>
      </c>
      <c r="F40" s="60">
        <f>VLOOKUP($A40,'Return Data'!$B$7:$R$2292,6,0)</f>
        <v>4.641</v>
      </c>
      <c r="G40" s="61">
        <f t="shared" si="1"/>
        <v>26</v>
      </c>
      <c r="H40" s="60">
        <f>VLOOKUP($A40,'Return Data'!$B$7:$R$2292,7,0)</f>
        <v>4.9537000000000004</v>
      </c>
      <c r="I40" s="61">
        <f t="shared" si="2"/>
        <v>19</v>
      </c>
      <c r="J40" s="60">
        <f>VLOOKUP($A40,'Return Data'!$B$7:$R$2292,8,0)</f>
        <v>5.3807999999999998</v>
      </c>
      <c r="K40" s="61">
        <f t="shared" si="3"/>
        <v>23</v>
      </c>
      <c r="L40" s="60">
        <f>VLOOKUP($A40,'Return Data'!$B$7:$R$2292,9,0)</f>
        <v>5.4141000000000004</v>
      </c>
      <c r="M40" s="61">
        <f t="shared" si="4"/>
        <v>25</v>
      </c>
      <c r="N40" s="60">
        <f>VLOOKUP($A40,'Return Data'!$B$7:$R$2292,10,0)</f>
        <v>5.0355999999999996</v>
      </c>
      <c r="O40" s="61">
        <f t="shared" si="5"/>
        <v>29</v>
      </c>
      <c r="P40" s="60">
        <f>VLOOKUP($A40,'Return Data'!$B$7:$R$2292,11,0)</f>
        <v>4.4707999999999997</v>
      </c>
      <c r="Q40" s="61">
        <f t="shared" si="6"/>
        <v>30</v>
      </c>
      <c r="R40" s="60">
        <f>VLOOKUP($A40,'Return Data'!$B$7:$R$2292,12,0)</f>
        <v>4.2115</v>
      </c>
      <c r="S40" s="61">
        <f t="shared" si="7"/>
        <v>21</v>
      </c>
      <c r="T40" s="60">
        <f>VLOOKUP($A40,'Return Data'!$B$7:$R$2292,13,0)</f>
        <v>4.0189000000000004</v>
      </c>
      <c r="U40" s="61">
        <f t="shared" si="8"/>
        <v>23</v>
      </c>
      <c r="V40" s="60">
        <f>VLOOKUP($A40,'Return Data'!$B$7:$R$2292,17,0)</f>
        <v>3.6575000000000002</v>
      </c>
      <c r="W40" s="61">
        <f t="shared" si="9"/>
        <v>20</v>
      </c>
      <c r="X40" s="60">
        <f>VLOOKUP($A40,'Return Data'!$B$7:$R$2292,14,0)</f>
        <v>4.1349999999999998</v>
      </c>
      <c r="Y40" s="61">
        <f t="shared" si="12"/>
        <v>12</v>
      </c>
      <c r="Z40" s="60">
        <f>VLOOKUP($A40,'Return Data'!$B$7:$R$2292,16,0)</f>
        <v>6.8324999999999996</v>
      </c>
      <c r="AA40" s="62">
        <f t="shared" si="11"/>
        <v>6</v>
      </c>
    </row>
    <row r="41" spans="1:27" x14ac:dyDescent="0.3">
      <c r="A41" s="58" t="s">
        <v>160</v>
      </c>
      <c r="B41" s="59">
        <f>VLOOKUP($A41,'Return Data'!$B$7:$R$2292,3,0)</f>
        <v>44817</v>
      </c>
      <c r="C41" s="60">
        <f>VLOOKUP($A41,'Return Data'!$B$7:$R$2292,4,0)</f>
        <v>2093.8157000000001</v>
      </c>
      <c r="D41" s="60">
        <f>VLOOKUP($A41,'Return Data'!$B$7:$R$2292,5,0)</f>
        <v>4.6619999999999999</v>
      </c>
      <c r="E41" s="61">
        <f t="shared" si="0"/>
        <v>10</v>
      </c>
      <c r="F41" s="60">
        <f>VLOOKUP($A41,'Return Data'!$B$7:$R$2292,6,0)</f>
        <v>4.79</v>
      </c>
      <c r="G41" s="61">
        <f t="shared" si="1"/>
        <v>13</v>
      </c>
      <c r="H41" s="60">
        <f>VLOOKUP($A41,'Return Data'!$B$7:$R$2292,7,0)</f>
        <v>5.1032000000000002</v>
      </c>
      <c r="I41" s="61">
        <f t="shared" si="2"/>
        <v>3</v>
      </c>
      <c r="J41" s="60">
        <f>VLOOKUP($A41,'Return Data'!$B$7:$R$2292,8,0)</f>
        <v>5.4204999999999997</v>
      </c>
      <c r="K41" s="61">
        <f t="shared" si="3"/>
        <v>17</v>
      </c>
      <c r="L41" s="60">
        <f>VLOOKUP($A41,'Return Data'!$B$7:$R$2292,9,0)</f>
        <v>5.4779999999999998</v>
      </c>
      <c r="M41" s="61">
        <f t="shared" si="4"/>
        <v>11</v>
      </c>
      <c r="N41" s="60">
        <f>VLOOKUP($A41,'Return Data'!$B$7:$R$2292,10,0)</f>
        <v>5.1189</v>
      </c>
      <c r="O41" s="61">
        <f t="shared" si="5"/>
        <v>14</v>
      </c>
      <c r="P41" s="60">
        <f>VLOOKUP($A41,'Return Data'!$B$7:$R$2292,11,0)</f>
        <v>4.5448000000000004</v>
      </c>
      <c r="Q41" s="61">
        <f t="shared" si="6"/>
        <v>12</v>
      </c>
      <c r="R41" s="60">
        <f>VLOOKUP($A41,'Return Data'!$B$7:$R$2292,12,0)</f>
        <v>4.2493999999999996</v>
      </c>
      <c r="S41" s="61">
        <f t="shared" si="7"/>
        <v>13</v>
      </c>
      <c r="T41" s="60">
        <f>VLOOKUP($A41,'Return Data'!$B$7:$R$2292,13,0)</f>
        <v>4.0563000000000002</v>
      </c>
      <c r="U41" s="61">
        <f t="shared" si="8"/>
        <v>11</v>
      </c>
      <c r="V41" s="60">
        <f>VLOOKUP($A41,'Return Data'!$B$7:$R$2292,17,0)</f>
        <v>3.6888999999999998</v>
      </c>
      <c r="W41" s="61">
        <f t="shared" si="9"/>
        <v>10</v>
      </c>
      <c r="X41" s="60">
        <f>VLOOKUP($A41,'Return Data'!$B$7:$R$2292,14,0)</f>
        <v>4.1391999999999998</v>
      </c>
      <c r="Y41" s="61">
        <f t="shared" si="12"/>
        <v>9</v>
      </c>
      <c r="Z41" s="60">
        <f>VLOOKUP($A41,'Return Data'!$B$7:$R$2292,16,0)</f>
        <v>6.3612000000000002</v>
      </c>
      <c r="AA41" s="62">
        <f t="shared" si="11"/>
        <v>29</v>
      </c>
    </row>
    <row r="42" spans="1:27" x14ac:dyDescent="0.3">
      <c r="A42" s="58" t="s">
        <v>161</v>
      </c>
      <c r="B42" s="59">
        <f>VLOOKUP($A42,'Return Data'!$B$7:$R$2292,3,0)</f>
        <v>44817</v>
      </c>
      <c r="C42" s="60">
        <f>VLOOKUP($A42,'Return Data'!$B$7:$R$2292,4,0)</f>
        <v>3560.7220000000002</v>
      </c>
      <c r="D42" s="60">
        <f>VLOOKUP($A42,'Return Data'!$B$7:$R$2292,5,0)</f>
        <v>4.6154999999999999</v>
      </c>
      <c r="E42" s="61">
        <f t="shared" si="0"/>
        <v>14</v>
      </c>
      <c r="F42" s="60">
        <f>VLOOKUP($A42,'Return Data'!$B$7:$R$2292,6,0)</f>
        <v>4.8029999999999999</v>
      </c>
      <c r="G42" s="61">
        <f t="shared" si="1"/>
        <v>11</v>
      </c>
      <c r="H42" s="60">
        <f>VLOOKUP($A42,'Return Data'!$B$7:$R$2292,7,0)</f>
        <v>5.0606</v>
      </c>
      <c r="I42" s="61">
        <f t="shared" si="2"/>
        <v>5</v>
      </c>
      <c r="J42" s="60">
        <f>VLOOKUP($A42,'Return Data'!$B$7:$R$2292,8,0)</f>
        <v>5.3753000000000002</v>
      </c>
      <c r="K42" s="61">
        <f t="shared" si="3"/>
        <v>24</v>
      </c>
      <c r="L42" s="60">
        <f>VLOOKUP($A42,'Return Data'!$B$7:$R$2292,9,0)</f>
        <v>5.4348999999999998</v>
      </c>
      <c r="M42" s="61">
        <f t="shared" si="4"/>
        <v>23</v>
      </c>
      <c r="N42" s="60">
        <f>VLOOKUP($A42,'Return Data'!$B$7:$R$2292,10,0)</f>
        <v>5.1261999999999999</v>
      </c>
      <c r="O42" s="61">
        <f t="shared" si="5"/>
        <v>12</v>
      </c>
      <c r="P42" s="60">
        <f>VLOOKUP($A42,'Return Data'!$B$7:$R$2292,11,0)</f>
        <v>4.5339999999999998</v>
      </c>
      <c r="Q42" s="61">
        <f t="shared" si="6"/>
        <v>14</v>
      </c>
      <c r="R42" s="60">
        <f>VLOOKUP($A42,'Return Data'!$B$7:$R$2292,12,0)</f>
        <v>4.2519</v>
      </c>
      <c r="S42" s="61">
        <f t="shared" si="7"/>
        <v>11</v>
      </c>
      <c r="T42" s="60">
        <f>VLOOKUP($A42,'Return Data'!$B$7:$R$2292,13,0)</f>
        <v>4.0587</v>
      </c>
      <c r="U42" s="61">
        <f t="shared" si="8"/>
        <v>10</v>
      </c>
      <c r="V42" s="60">
        <f>VLOOKUP($A42,'Return Data'!$B$7:$R$2292,17,0)</f>
        <v>3.6873999999999998</v>
      </c>
      <c r="W42" s="61">
        <f t="shared" si="9"/>
        <v>11</v>
      </c>
      <c r="X42" s="60">
        <f>VLOOKUP($A42,'Return Data'!$B$7:$R$2292,14,0)</f>
        <v>4.1050000000000004</v>
      </c>
      <c r="Y42" s="61">
        <f t="shared" si="12"/>
        <v>16</v>
      </c>
      <c r="Z42" s="60">
        <f>VLOOKUP($A42,'Return Data'!$B$7:$R$2292,16,0)</f>
        <v>6.7779999999999996</v>
      </c>
      <c r="AA42" s="62">
        <f t="shared" si="11"/>
        <v>15</v>
      </c>
    </row>
    <row r="43" spans="1:27" x14ac:dyDescent="0.3">
      <c r="A43" s="58" t="s">
        <v>1933</v>
      </c>
      <c r="B43" s="59">
        <f>VLOOKUP($A43,'Return Data'!$B$7:$R$2292,3,0)</f>
        <v>44817</v>
      </c>
      <c r="C43" s="60">
        <f>VLOOKUP($A43,'Return Data'!$B$7:$R$2292,4,0)</f>
        <v>1167.9901</v>
      </c>
      <c r="D43" s="60">
        <f>VLOOKUP($A43,'Return Data'!$B$7:$R$2292,5,0)</f>
        <v>4.2629999999999999</v>
      </c>
      <c r="E43" s="61">
        <f t="shared" si="0"/>
        <v>31</v>
      </c>
      <c r="F43" s="60">
        <f>VLOOKUP($A43,'Return Data'!$B$7:$R$2292,6,0)</f>
        <v>4.7854000000000001</v>
      </c>
      <c r="G43" s="61">
        <f t="shared" si="1"/>
        <v>14</v>
      </c>
      <c r="H43" s="60">
        <f>VLOOKUP($A43,'Return Data'!$B$7:$R$2292,7,0)</f>
        <v>4.7553000000000001</v>
      </c>
      <c r="I43" s="61">
        <f t="shared" si="2"/>
        <v>35</v>
      </c>
      <c r="J43" s="60">
        <f>VLOOKUP($A43,'Return Data'!$B$7:$R$2292,8,0)</f>
        <v>5.2237</v>
      </c>
      <c r="K43" s="61">
        <f t="shared" si="3"/>
        <v>34</v>
      </c>
      <c r="L43" s="60">
        <f>VLOOKUP($A43,'Return Data'!$B$7:$R$2292,9,0)</f>
        <v>5.0937000000000001</v>
      </c>
      <c r="M43" s="61">
        <f t="shared" si="4"/>
        <v>36</v>
      </c>
      <c r="N43" s="60">
        <f>VLOOKUP($A43,'Return Data'!$B$7:$R$2292,10,0)</f>
        <v>4.7845000000000004</v>
      </c>
      <c r="O43" s="61">
        <f t="shared" si="5"/>
        <v>36</v>
      </c>
      <c r="P43" s="60">
        <f>VLOOKUP($A43,'Return Data'!$B$7:$R$2292,11,0)</f>
        <v>4.1494999999999997</v>
      </c>
      <c r="Q43" s="61">
        <f t="shared" si="6"/>
        <v>36</v>
      </c>
      <c r="R43" s="60">
        <f>VLOOKUP($A43,'Return Data'!$B$7:$R$2292,12,0)</f>
        <v>3.8260000000000001</v>
      </c>
      <c r="S43" s="61">
        <f t="shared" si="7"/>
        <v>36</v>
      </c>
      <c r="T43" s="60">
        <f>VLOOKUP($A43,'Return Data'!$B$7:$R$2292,13,0)</f>
        <v>3.6427</v>
      </c>
      <c r="U43" s="61">
        <f t="shared" si="8"/>
        <v>36</v>
      </c>
      <c r="V43" s="60">
        <f>VLOOKUP($A43,'Return Data'!$B$7:$R$2292,17,0)</f>
        <v>3.3249</v>
      </c>
      <c r="W43" s="61">
        <f t="shared" si="9"/>
        <v>36</v>
      </c>
      <c r="X43" s="60">
        <f>VLOOKUP($A43,'Return Data'!$B$7:$R$2292,14,0)</f>
        <v>3.7035999999999998</v>
      </c>
      <c r="Y43" s="61">
        <f t="shared" si="12"/>
        <v>33</v>
      </c>
      <c r="Z43" s="60">
        <f>VLOOKUP($A43,'Return Data'!$B$7:$R$2292,16,0)</f>
        <v>4.3266</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4.5366250000000017</v>
      </c>
      <c r="E45" s="69"/>
      <c r="F45" s="70">
        <f>AVERAGE(F8:F43)</f>
        <v>4.7504777777777782</v>
      </c>
      <c r="G45" s="69"/>
      <c r="H45" s="70">
        <f>AVERAGE(H8:H43)</f>
        <v>4.9514999999999993</v>
      </c>
      <c r="I45" s="69"/>
      <c r="J45" s="70">
        <f>AVERAGE(J8:J43)</f>
        <v>5.3929444444444439</v>
      </c>
      <c r="K45" s="69"/>
      <c r="L45" s="70">
        <f>AVERAGE(L8:L43)</f>
        <v>5.4161000000000001</v>
      </c>
      <c r="M45" s="69"/>
      <c r="N45" s="70">
        <f>AVERAGE(N8:N43)</f>
        <v>5.0735611111111112</v>
      </c>
      <c r="O45" s="69"/>
      <c r="P45" s="70">
        <f>AVERAGE(P8:P43)</f>
        <v>4.4918111111111108</v>
      </c>
      <c r="Q45" s="69"/>
      <c r="R45" s="70">
        <f>AVERAGE(R8:R43)</f>
        <v>4.2065111111111113</v>
      </c>
      <c r="S45" s="69"/>
      <c r="T45" s="70">
        <f>AVERAGE(T8:T43)</f>
        <v>4.0194805555555533</v>
      </c>
      <c r="U45" s="69"/>
      <c r="V45" s="70">
        <f>AVERAGE(V8:V43)</f>
        <v>3.6557222222222228</v>
      </c>
      <c r="W45" s="69"/>
      <c r="X45" s="70">
        <f>AVERAGE(X8:X43)</f>
        <v>4.0505457142857137</v>
      </c>
      <c r="Y45" s="69"/>
      <c r="Z45" s="70">
        <f>AVERAGE(Z8:Z43)</f>
        <v>6.4188472222222224</v>
      </c>
      <c r="AA45" s="71"/>
    </row>
    <row r="46" spans="1:27" x14ac:dyDescent="0.3">
      <c r="A46" s="68" t="s">
        <v>28</v>
      </c>
      <c r="B46" s="69"/>
      <c r="C46" s="69"/>
      <c r="D46" s="70">
        <f>MIN(D8:D43)</f>
        <v>3.7084999999999999</v>
      </c>
      <c r="E46" s="69"/>
      <c r="F46" s="70">
        <f>MIN(F8:F43)</f>
        <v>4.3289</v>
      </c>
      <c r="G46" s="69"/>
      <c r="H46" s="70">
        <f>MIN(H8:H43)</f>
        <v>4.5841000000000003</v>
      </c>
      <c r="I46" s="69"/>
      <c r="J46" s="70">
        <f>MIN(J8:J43)</f>
        <v>5.1740000000000004</v>
      </c>
      <c r="K46" s="69"/>
      <c r="L46" s="70">
        <f>MIN(L8:L43)</f>
        <v>5.0937000000000001</v>
      </c>
      <c r="M46" s="69"/>
      <c r="N46" s="70">
        <f>MIN(N8:N43)</f>
        <v>4.7845000000000004</v>
      </c>
      <c r="O46" s="69"/>
      <c r="P46" s="70">
        <f>MIN(P8:P43)</f>
        <v>4.1494999999999997</v>
      </c>
      <c r="Q46" s="69"/>
      <c r="R46" s="70">
        <f>MIN(R8:R43)</f>
        <v>3.8260000000000001</v>
      </c>
      <c r="S46" s="69"/>
      <c r="T46" s="70">
        <f>MIN(T8:T43)</f>
        <v>3.6427</v>
      </c>
      <c r="U46" s="69"/>
      <c r="V46" s="70">
        <f>MIN(V8:V43)</f>
        <v>3.3249</v>
      </c>
      <c r="W46" s="69"/>
      <c r="X46" s="70">
        <f>MIN(X8:X43)</f>
        <v>3.6288</v>
      </c>
      <c r="Y46" s="69"/>
      <c r="Z46" s="70">
        <f>MIN(Z8:Z43)</f>
        <v>3.8898000000000001</v>
      </c>
      <c r="AA46" s="71"/>
    </row>
    <row r="47" spans="1:27" ht="15" thickBot="1" x14ac:dyDescent="0.35">
      <c r="A47" s="72" t="s">
        <v>29</v>
      </c>
      <c r="B47" s="73"/>
      <c r="C47" s="73"/>
      <c r="D47" s="74">
        <f>MAX(D8:D43)</f>
        <v>5.0045999999999999</v>
      </c>
      <c r="E47" s="73"/>
      <c r="F47" s="74">
        <f>MAX(F8:F43)</f>
        <v>5.2430000000000003</v>
      </c>
      <c r="G47" s="73"/>
      <c r="H47" s="74">
        <f>MAX(H8:H43)</f>
        <v>5.2530999999999999</v>
      </c>
      <c r="I47" s="73"/>
      <c r="J47" s="74">
        <f>MAX(J8:J43)</f>
        <v>5.6197999999999997</v>
      </c>
      <c r="K47" s="73"/>
      <c r="L47" s="74">
        <f>MAX(L8:L43)</f>
        <v>5.6105</v>
      </c>
      <c r="M47" s="73"/>
      <c r="N47" s="74">
        <f>MAX(N8:N43)</f>
        <v>5.2218999999999998</v>
      </c>
      <c r="O47" s="73"/>
      <c r="P47" s="74">
        <f>MAX(P8:P43)</f>
        <v>4.7897999999999996</v>
      </c>
      <c r="Q47" s="73"/>
      <c r="R47" s="74">
        <f>MAX(R8:R43)</f>
        <v>4.5904999999999996</v>
      </c>
      <c r="S47" s="73"/>
      <c r="T47" s="74">
        <f>MAX(T8:T43)</f>
        <v>4.4592999999999998</v>
      </c>
      <c r="U47" s="73"/>
      <c r="V47" s="74">
        <f>MAX(V8:V43)</f>
        <v>4.4640000000000004</v>
      </c>
      <c r="W47" s="73"/>
      <c r="X47" s="74">
        <f>MAX(X8:X43)</f>
        <v>4.9101999999999997</v>
      </c>
      <c r="Y47" s="73"/>
      <c r="Z47" s="74">
        <f>MAX(Z8:Z43)</f>
        <v>7.2779999999999996</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44817</v>
      </c>
      <c r="C8" s="60">
        <f>VLOOKUP($A8,'Return Data'!$B$7:$R$2292,4,0)</f>
        <v>347.36040000000003</v>
      </c>
      <c r="D8" s="60">
        <f>VLOOKUP($A8,'Return Data'!$B$7:$R$2292,5,0)</f>
        <v>4.0774999999999997</v>
      </c>
      <c r="E8" s="61">
        <f t="shared" ref="E8:E42" si="0">RANK(D8,D$8:D$42,0)</f>
        <v>33</v>
      </c>
      <c r="F8" s="60">
        <f>VLOOKUP($A8,'Return Data'!$B$7:$R$2292,6,0)</f>
        <v>4.5025000000000004</v>
      </c>
      <c r="G8" s="61">
        <f t="shared" ref="G8:G42" si="1">RANK(F8,F$8:F$42,0)</f>
        <v>26</v>
      </c>
      <c r="H8" s="60">
        <f>VLOOKUP($A8,'Return Data'!$B$7:$R$2292,7,0)</f>
        <v>4.8155000000000001</v>
      </c>
      <c r="I8" s="61">
        <f t="shared" ref="I8:I42" si="2">RANK(H8,H$8:H$42,0)</f>
        <v>21</v>
      </c>
      <c r="J8" s="60">
        <f>VLOOKUP($A8,'Return Data'!$B$7:$R$2292,8,0)</f>
        <v>5.3135000000000003</v>
      </c>
      <c r="K8" s="61">
        <f t="shared" ref="K8:K42" si="3">RANK(J8,J$8:J$42,0)</f>
        <v>17</v>
      </c>
      <c r="L8" s="60">
        <f>VLOOKUP($A8,'Return Data'!$B$7:$R$2292,9,0)</f>
        <v>5.3890000000000002</v>
      </c>
      <c r="M8" s="61">
        <f t="shared" ref="M8:M42" si="4">RANK(L8,L$8:L$42,0)</f>
        <v>6</v>
      </c>
      <c r="N8" s="60">
        <f>VLOOKUP($A8,'Return Data'!$B$7:$R$2292,10,0)</f>
        <v>5.0308000000000002</v>
      </c>
      <c r="O8" s="61">
        <f t="shared" ref="O8:O42" si="5">RANK(N8,N$8:N$42,0)</f>
        <v>11</v>
      </c>
      <c r="P8" s="60">
        <f>VLOOKUP($A8,'Return Data'!$B$7:$R$2292,11,0)</f>
        <v>4.4363999999999999</v>
      </c>
      <c r="Q8" s="61">
        <f t="shared" ref="Q8:Q42" si="6">RANK(P8,P$8:P$42,0)</f>
        <v>17</v>
      </c>
      <c r="R8" s="60">
        <f>VLOOKUP($A8,'Return Data'!$B$7:$R$2292,12,0)</f>
        <v>4.1429</v>
      </c>
      <c r="S8" s="61">
        <f t="shared" ref="S8:S42" si="7">RANK(R8,R$8:R$42,0)</f>
        <v>17</v>
      </c>
      <c r="T8" s="60">
        <f>VLOOKUP($A8,'Return Data'!$B$7:$R$2292,13,0)</f>
        <v>3.9476</v>
      </c>
      <c r="U8" s="61">
        <f t="shared" ref="U8:U42" si="8">RANK(T8,T$8:T$42,0)</f>
        <v>15</v>
      </c>
      <c r="V8" s="60">
        <f>VLOOKUP($A8,'Return Data'!$B$7:$R$2292,17,0)</f>
        <v>3.5743</v>
      </c>
      <c r="W8" s="61">
        <f t="shared" ref="W8:W42" si="9">RANK(V8,V$8:V$42,0)</f>
        <v>15</v>
      </c>
      <c r="X8" s="60">
        <f>VLOOKUP($A8,'Return Data'!$B$7:$R$2292,14,0)</f>
        <v>4.0393999999999997</v>
      </c>
      <c r="Y8" s="61">
        <f t="shared" ref="Y8:Y22" si="10">RANK(X8,X$8:X$42,0)</f>
        <v>5</v>
      </c>
      <c r="Z8" s="60">
        <f>VLOOKUP($A8,'Return Data'!$B$7:$R$2292,16,0)</f>
        <v>6.9740000000000002</v>
      </c>
      <c r="AA8" s="62">
        <f t="shared" ref="AA8:AA42" si="11">RANK(Z8,Z$8:Z$42,0)</f>
        <v>12</v>
      </c>
    </row>
    <row r="9" spans="1:27" x14ac:dyDescent="0.3">
      <c r="A9" s="58" t="s">
        <v>228</v>
      </c>
      <c r="B9" s="59">
        <f>VLOOKUP($A9,'Return Data'!$B$7:$R$2292,3,0)</f>
        <v>44817</v>
      </c>
      <c r="C9" s="60">
        <f>VLOOKUP($A9,'Return Data'!$B$7:$R$2292,4,0)</f>
        <v>2398.4209000000001</v>
      </c>
      <c r="D9" s="60">
        <f>VLOOKUP($A9,'Return Data'!$B$7:$R$2292,5,0)</f>
        <v>4.5128000000000004</v>
      </c>
      <c r="E9" s="61">
        <f t="shared" si="0"/>
        <v>15</v>
      </c>
      <c r="F9" s="60">
        <f>VLOOKUP($A9,'Return Data'!$B$7:$R$2292,6,0)</f>
        <v>4.6226000000000003</v>
      </c>
      <c r="G9" s="61">
        <f t="shared" si="1"/>
        <v>19</v>
      </c>
      <c r="H9" s="60">
        <f>VLOOKUP($A9,'Return Data'!$B$7:$R$2292,7,0)</f>
        <v>4.9629000000000003</v>
      </c>
      <c r="I9" s="61">
        <f t="shared" si="2"/>
        <v>6</v>
      </c>
      <c r="J9" s="60">
        <f>VLOOKUP($A9,'Return Data'!$B$7:$R$2292,8,0)</f>
        <v>5.3815</v>
      </c>
      <c r="K9" s="61">
        <f t="shared" si="3"/>
        <v>6</v>
      </c>
      <c r="L9" s="60">
        <f>VLOOKUP($A9,'Return Data'!$B$7:$R$2292,9,0)</f>
        <v>5.4325000000000001</v>
      </c>
      <c r="M9" s="61">
        <f t="shared" si="4"/>
        <v>4</v>
      </c>
      <c r="N9" s="60">
        <f>VLOOKUP($A9,'Return Data'!$B$7:$R$2292,10,0)</f>
        <v>5.0603999999999996</v>
      </c>
      <c r="O9" s="61">
        <f t="shared" si="5"/>
        <v>6</v>
      </c>
      <c r="P9" s="60">
        <f>VLOOKUP($A9,'Return Data'!$B$7:$R$2292,11,0)</f>
        <v>4.4885000000000002</v>
      </c>
      <c r="Q9" s="61">
        <f t="shared" si="6"/>
        <v>6</v>
      </c>
      <c r="R9" s="60">
        <f>VLOOKUP($A9,'Return Data'!$B$7:$R$2292,12,0)</f>
        <v>4.1863999999999999</v>
      </c>
      <c r="S9" s="61">
        <f t="shared" si="7"/>
        <v>6</v>
      </c>
      <c r="T9" s="60">
        <f>VLOOKUP($A9,'Return Data'!$B$7:$R$2292,13,0)</f>
        <v>3.9878</v>
      </c>
      <c r="U9" s="61">
        <f t="shared" si="8"/>
        <v>6</v>
      </c>
      <c r="V9" s="60">
        <f>VLOOKUP($A9,'Return Data'!$B$7:$R$2292,17,0)</f>
        <v>3.6088</v>
      </c>
      <c r="W9" s="61">
        <f t="shared" si="9"/>
        <v>7</v>
      </c>
      <c r="X9" s="60">
        <f>VLOOKUP($A9,'Return Data'!$B$7:$R$2292,14,0)</f>
        <v>4.0567000000000002</v>
      </c>
      <c r="Y9" s="61">
        <f t="shared" si="10"/>
        <v>4</v>
      </c>
      <c r="Z9" s="60">
        <f>VLOOKUP($A9,'Return Data'!$B$7:$R$2292,16,0)</f>
        <v>6.9960000000000004</v>
      </c>
      <c r="AA9" s="62">
        <f t="shared" si="11"/>
        <v>11</v>
      </c>
    </row>
    <row r="10" spans="1:27" x14ac:dyDescent="0.3">
      <c r="A10" s="58" t="s">
        <v>1975</v>
      </c>
      <c r="B10" s="59">
        <f>VLOOKUP($A10,'Return Data'!$B$7:$R$2292,3,0)</f>
        <v>44817</v>
      </c>
      <c r="C10" s="60">
        <f>VLOOKUP($A10,'Return Data'!$B$7:$R$2292,4,0)</f>
        <v>2481.6201000000001</v>
      </c>
      <c r="D10" s="60">
        <f>VLOOKUP($A10,'Return Data'!$B$7:$R$2292,5,0)</f>
        <v>4.6131000000000002</v>
      </c>
      <c r="E10" s="61">
        <f t="shared" si="0"/>
        <v>8</v>
      </c>
      <c r="F10" s="60">
        <f>VLOOKUP($A10,'Return Data'!$B$7:$R$2292,6,0)</f>
        <v>4.4993999999999996</v>
      </c>
      <c r="G10" s="61">
        <f t="shared" si="1"/>
        <v>27</v>
      </c>
      <c r="H10" s="60">
        <f>VLOOKUP($A10,'Return Data'!$B$7:$R$2292,7,0)</f>
        <v>4.7732000000000001</v>
      </c>
      <c r="I10" s="61">
        <f t="shared" si="2"/>
        <v>26</v>
      </c>
      <c r="J10" s="60">
        <f>VLOOKUP($A10,'Return Data'!$B$7:$R$2292,8,0)</f>
        <v>5.2441000000000004</v>
      </c>
      <c r="K10" s="61">
        <f t="shared" si="3"/>
        <v>24</v>
      </c>
      <c r="L10" s="60">
        <f>VLOOKUP($A10,'Return Data'!$B$7:$R$2292,9,0)</f>
        <v>5.3438999999999997</v>
      </c>
      <c r="M10" s="61">
        <f t="shared" si="4"/>
        <v>18</v>
      </c>
      <c r="N10" s="60">
        <f>VLOOKUP($A10,'Return Data'!$B$7:$R$2292,10,0)</f>
        <v>5.0831999999999997</v>
      </c>
      <c r="O10" s="61">
        <f t="shared" si="5"/>
        <v>4</v>
      </c>
      <c r="P10" s="60">
        <f>VLOOKUP($A10,'Return Data'!$B$7:$R$2292,11,0)</f>
        <v>4.5145999999999997</v>
      </c>
      <c r="Q10" s="61">
        <f t="shared" si="6"/>
        <v>3</v>
      </c>
      <c r="R10" s="60">
        <f>VLOOKUP($A10,'Return Data'!$B$7:$R$2292,12,0)</f>
        <v>4.2150999999999996</v>
      </c>
      <c r="S10" s="61">
        <f t="shared" si="7"/>
        <v>4</v>
      </c>
      <c r="T10" s="60">
        <f>VLOOKUP($A10,'Return Data'!$B$7:$R$2292,13,0)</f>
        <v>4.0088999999999997</v>
      </c>
      <c r="U10" s="61">
        <f t="shared" si="8"/>
        <v>5</v>
      </c>
      <c r="V10" s="60">
        <f>VLOOKUP($A10,'Return Data'!$B$7:$R$2292,17,0)</f>
        <v>3.6339999999999999</v>
      </c>
      <c r="W10" s="61">
        <f t="shared" si="9"/>
        <v>4</v>
      </c>
      <c r="X10" s="60">
        <f>VLOOKUP($A10,'Return Data'!$B$7:$R$2292,14,0)</f>
        <v>4.0357000000000003</v>
      </c>
      <c r="Y10" s="61">
        <f t="shared" si="10"/>
        <v>7</v>
      </c>
      <c r="Z10" s="60">
        <f>VLOOKUP($A10,'Return Data'!$B$7:$R$2292,16,0)</f>
        <v>6.9058000000000002</v>
      </c>
      <c r="AA10" s="62">
        <f t="shared" si="11"/>
        <v>16</v>
      </c>
    </row>
    <row r="11" spans="1:27" x14ac:dyDescent="0.3">
      <c r="A11" s="58" t="s">
        <v>2033</v>
      </c>
      <c r="B11" s="59">
        <f>VLOOKUP($A11,'Return Data'!$B$7:$R$2292,3,0)</f>
        <v>44817</v>
      </c>
      <c r="C11" s="60">
        <f>VLOOKUP($A11,'Return Data'!$B$7:$R$2292,4,0)</f>
        <v>2479.2348999999999</v>
      </c>
      <c r="D11" s="60">
        <f>VLOOKUP($A11,'Return Data'!$B$7:$R$2292,5,0)</f>
        <v>4.0534999999999997</v>
      </c>
      <c r="E11" s="61">
        <f t="shared" si="0"/>
        <v>34</v>
      </c>
      <c r="F11" s="60">
        <f>VLOOKUP($A11,'Return Data'!$B$7:$R$2292,6,0)</f>
        <v>4.3686999999999996</v>
      </c>
      <c r="G11" s="61">
        <f t="shared" si="1"/>
        <v>33</v>
      </c>
      <c r="H11" s="60">
        <f>VLOOKUP($A11,'Return Data'!$B$7:$R$2292,7,0)</f>
        <v>4.7760999999999996</v>
      </c>
      <c r="I11" s="61">
        <f t="shared" si="2"/>
        <v>25</v>
      </c>
      <c r="J11" s="60">
        <f>VLOOKUP($A11,'Return Data'!$B$7:$R$2292,8,0)</f>
        <v>5.4119999999999999</v>
      </c>
      <c r="K11" s="61">
        <f t="shared" si="3"/>
        <v>4</v>
      </c>
      <c r="L11" s="60">
        <f>VLOOKUP($A11,'Return Data'!$B$7:$R$2292,9,0)</f>
        <v>5.4321999999999999</v>
      </c>
      <c r="M11" s="61">
        <f t="shared" si="4"/>
        <v>5</v>
      </c>
      <c r="N11" s="60">
        <f>VLOOKUP($A11,'Return Data'!$B$7:$R$2292,10,0)</f>
        <v>5.1140999999999996</v>
      </c>
      <c r="O11" s="61">
        <f t="shared" si="5"/>
        <v>3</v>
      </c>
      <c r="P11" s="60">
        <f>VLOOKUP($A11,'Return Data'!$B$7:$R$2292,11,0)</f>
        <v>4.5469999999999997</v>
      </c>
      <c r="Q11" s="61">
        <f t="shared" si="6"/>
        <v>2</v>
      </c>
      <c r="R11" s="60">
        <f>VLOOKUP($A11,'Return Data'!$B$7:$R$2292,12,0)</f>
        <v>4.2327000000000004</v>
      </c>
      <c r="S11" s="61">
        <f t="shared" si="7"/>
        <v>2</v>
      </c>
      <c r="T11" s="60">
        <f>VLOOKUP($A11,'Return Data'!$B$7:$R$2292,13,0)</f>
        <v>4.0449000000000002</v>
      </c>
      <c r="U11" s="61">
        <f t="shared" si="8"/>
        <v>3</v>
      </c>
      <c r="V11" s="60">
        <f>VLOOKUP($A11,'Return Data'!$B$7:$R$2292,17,0)</f>
        <v>3.6073</v>
      </c>
      <c r="W11" s="61">
        <f t="shared" si="9"/>
        <v>8</v>
      </c>
      <c r="X11" s="60">
        <f>VLOOKUP($A11,'Return Data'!$B$7:$R$2292,14,0)</f>
        <v>3.9824000000000002</v>
      </c>
      <c r="Y11" s="61">
        <f t="shared" si="10"/>
        <v>18</v>
      </c>
      <c r="Z11" s="60">
        <f>VLOOKUP($A11,'Return Data'!$B$7:$R$2292,16,0)</f>
        <v>6.6173999999999999</v>
      </c>
      <c r="AA11" s="62">
        <f t="shared" si="11"/>
        <v>25</v>
      </c>
    </row>
    <row r="12" spans="1:27" x14ac:dyDescent="0.3">
      <c r="A12" s="58" t="s">
        <v>232</v>
      </c>
      <c r="B12" s="59">
        <f>VLOOKUP($A12,'Return Data'!$B$7:$R$2292,3,0)</f>
        <v>44817</v>
      </c>
      <c r="C12" s="60">
        <f>VLOOKUP($A12,'Return Data'!$B$7:$R$2292,4,0)</f>
        <v>2593.4326999999998</v>
      </c>
      <c r="D12" s="60">
        <f>VLOOKUP($A12,'Return Data'!$B$7:$R$2292,5,0)</f>
        <v>4.6703999999999999</v>
      </c>
      <c r="E12" s="61">
        <f t="shared" si="0"/>
        <v>4</v>
      </c>
      <c r="F12" s="60">
        <f>VLOOKUP($A12,'Return Data'!$B$7:$R$2292,6,0)</f>
        <v>4.8639999999999999</v>
      </c>
      <c r="G12" s="61">
        <f t="shared" si="1"/>
        <v>4</v>
      </c>
      <c r="H12" s="60">
        <f>VLOOKUP($A12,'Return Data'!$B$7:$R$2292,7,0)</f>
        <v>5.0415999999999999</v>
      </c>
      <c r="I12" s="61">
        <f t="shared" si="2"/>
        <v>3</v>
      </c>
      <c r="J12" s="60">
        <f>VLOOKUP($A12,'Return Data'!$B$7:$R$2292,8,0)</f>
        <v>5.4166999999999996</v>
      </c>
      <c r="K12" s="61">
        <f t="shared" si="3"/>
        <v>3</v>
      </c>
      <c r="L12" s="60">
        <f>VLOOKUP($A12,'Return Data'!$B$7:$R$2292,9,0)</f>
        <v>5.4542999999999999</v>
      </c>
      <c r="M12" s="61">
        <f t="shared" si="4"/>
        <v>3</v>
      </c>
      <c r="N12" s="60">
        <f>VLOOKUP($A12,'Return Data'!$B$7:$R$2292,10,0)</f>
        <v>5.0335999999999999</v>
      </c>
      <c r="O12" s="61">
        <f t="shared" si="5"/>
        <v>10</v>
      </c>
      <c r="P12" s="60">
        <f>VLOOKUP($A12,'Return Data'!$B$7:$R$2292,11,0)</f>
        <v>4.4532999999999996</v>
      </c>
      <c r="Q12" s="61">
        <f t="shared" si="6"/>
        <v>9</v>
      </c>
      <c r="R12" s="60">
        <f>VLOOKUP($A12,'Return Data'!$B$7:$R$2292,12,0)</f>
        <v>4.1456</v>
      </c>
      <c r="S12" s="61">
        <f t="shared" si="7"/>
        <v>15</v>
      </c>
      <c r="T12" s="60">
        <f>VLOOKUP($A12,'Return Data'!$B$7:$R$2292,13,0)</f>
        <v>3.9447000000000001</v>
      </c>
      <c r="U12" s="61">
        <f t="shared" si="8"/>
        <v>17</v>
      </c>
      <c r="V12" s="60">
        <f>VLOOKUP($A12,'Return Data'!$B$7:$R$2292,17,0)</f>
        <v>3.5562999999999998</v>
      </c>
      <c r="W12" s="61">
        <f t="shared" si="9"/>
        <v>20</v>
      </c>
      <c r="X12" s="60">
        <f>VLOOKUP($A12,'Return Data'!$B$7:$R$2292,14,0)</f>
        <v>3.8073000000000001</v>
      </c>
      <c r="Y12" s="61">
        <f t="shared" si="10"/>
        <v>28</v>
      </c>
      <c r="Z12" s="60">
        <f>VLOOKUP($A12,'Return Data'!$B$7:$R$2292,16,0)</f>
        <v>6.9226000000000001</v>
      </c>
      <c r="AA12" s="62">
        <f t="shared" si="11"/>
        <v>13</v>
      </c>
    </row>
    <row r="13" spans="1:27" x14ac:dyDescent="0.3">
      <c r="A13" s="58" t="s">
        <v>233</v>
      </c>
      <c r="B13" s="59">
        <f>VLOOKUP($A13,'Return Data'!$B$7:$R$2292,3,0)</f>
        <v>44817</v>
      </c>
      <c r="C13" s="60">
        <f>VLOOKUP($A13,'Return Data'!$B$7:$R$2292,4,0)</f>
        <v>3079.6747999999998</v>
      </c>
      <c r="D13" s="60">
        <f>VLOOKUP($A13,'Return Data'!$B$7:$R$2292,5,0)</f>
        <v>4.4865000000000004</v>
      </c>
      <c r="E13" s="61">
        <f t="shared" si="0"/>
        <v>17</v>
      </c>
      <c r="F13" s="60">
        <f>VLOOKUP($A13,'Return Data'!$B$7:$R$2292,6,0)</f>
        <v>4.5911999999999997</v>
      </c>
      <c r="G13" s="61">
        <f t="shared" si="1"/>
        <v>21</v>
      </c>
      <c r="H13" s="60">
        <f>VLOOKUP($A13,'Return Data'!$B$7:$R$2292,7,0)</f>
        <v>4.9180999999999999</v>
      </c>
      <c r="I13" s="61">
        <f t="shared" si="2"/>
        <v>10</v>
      </c>
      <c r="J13" s="60">
        <f>VLOOKUP($A13,'Return Data'!$B$7:$R$2292,8,0)</f>
        <v>5.3015999999999996</v>
      </c>
      <c r="K13" s="61">
        <f t="shared" si="3"/>
        <v>19</v>
      </c>
      <c r="L13" s="60">
        <f>VLOOKUP($A13,'Return Data'!$B$7:$R$2292,9,0)</f>
        <v>5.3738000000000001</v>
      </c>
      <c r="M13" s="61">
        <f t="shared" si="4"/>
        <v>12</v>
      </c>
      <c r="N13" s="60">
        <f>VLOOKUP($A13,'Return Data'!$B$7:$R$2292,10,0)</f>
        <v>5.0380000000000003</v>
      </c>
      <c r="O13" s="61">
        <f t="shared" si="5"/>
        <v>7</v>
      </c>
      <c r="P13" s="60">
        <f>VLOOKUP($A13,'Return Data'!$B$7:$R$2292,11,0)</f>
        <v>4.4485999999999999</v>
      </c>
      <c r="Q13" s="61">
        <f t="shared" si="6"/>
        <v>10</v>
      </c>
      <c r="R13" s="60">
        <f>VLOOKUP($A13,'Return Data'!$B$7:$R$2292,12,0)</f>
        <v>4.1616</v>
      </c>
      <c r="S13" s="61">
        <f t="shared" si="7"/>
        <v>8</v>
      </c>
      <c r="T13" s="60">
        <f>VLOOKUP($A13,'Return Data'!$B$7:$R$2292,13,0)</f>
        <v>3.9594999999999998</v>
      </c>
      <c r="U13" s="61">
        <f t="shared" si="8"/>
        <v>9</v>
      </c>
      <c r="V13" s="60">
        <f>VLOOKUP($A13,'Return Data'!$B$7:$R$2292,17,0)</f>
        <v>3.5775999999999999</v>
      </c>
      <c r="W13" s="61">
        <f t="shared" si="9"/>
        <v>12</v>
      </c>
      <c r="X13" s="60">
        <f>VLOOKUP($A13,'Return Data'!$B$7:$R$2292,14,0)</f>
        <v>3.9839000000000002</v>
      </c>
      <c r="Y13" s="61">
        <f t="shared" si="10"/>
        <v>17</v>
      </c>
      <c r="Z13" s="60">
        <f>VLOOKUP($A13,'Return Data'!$B$7:$R$2292,16,0)</f>
        <v>6.9164000000000003</v>
      </c>
      <c r="AA13" s="62">
        <f t="shared" si="11"/>
        <v>14</v>
      </c>
    </row>
    <row r="14" spans="1:27" x14ac:dyDescent="0.3">
      <c r="A14" s="58" t="s">
        <v>234</v>
      </c>
      <c r="B14" s="59">
        <f>VLOOKUP($A14,'Return Data'!$B$7:$R$2292,3,0)</f>
        <v>44817</v>
      </c>
      <c r="C14" s="60">
        <f>VLOOKUP($A14,'Return Data'!$B$7:$R$2292,4,0)</f>
        <v>2762.6289000000002</v>
      </c>
      <c r="D14" s="60">
        <f>VLOOKUP($A14,'Return Data'!$B$7:$R$2292,5,0)</f>
        <v>4.194</v>
      </c>
      <c r="E14" s="61">
        <f t="shared" si="0"/>
        <v>29</v>
      </c>
      <c r="F14" s="60">
        <f>VLOOKUP($A14,'Return Data'!$B$7:$R$2292,6,0)</f>
        <v>4.4566999999999997</v>
      </c>
      <c r="G14" s="61">
        <f t="shared" si="1"/>
        <v>31</v>
      </c>
      <c r="H14" s="60">
        <f>VLOOKUP($A14,'Return Data'!$B$7:$R$2292,7,0)</f>
        <v>4.7390999999999996</v>
      </c>
      <c r="I14" s="61">
        <f t="shared" si="2"/>
        <v>29</v>
      </c>
      <c r="J14" s="60">
        <f>VLOOKUP($A14,'Return Data'!$B$7:$R$2292,8,0)</f>
        <v>5.3792</v>
      </c>
      <c r="K14" s="61">
        <f t="shared" si="3"/>
        <v>7</v>
      </c>
      <c r="L14" s="60">
        <f>VLOOKUP($A14,'Return Data'!$B$7:$R$2292,9,0)</f>
        <v>5.3693</v>
      </c>
      <c r="M14" s="61">
        <f t="shared" si="4"/>
        <v>14</v>
      </c>
      <c r="N14" s="60">
        <f>VLOOKUP($A14,'Return Data'!$B$7:$R$2292,10,0)</f>
        <v>4.9587000000000003</v>
      </c>
      <c r="O14" s="61">
        <f t="shared" si="5"/>
        <v>24</v>
      </c>
      <c r="P14" s="60">
        <f>VLOOKUP($A14,'Return Data'!$B$7:$R$2292,11,0)</f>
        <v>4.2405999999999997</v>
      </c>
      <c r="Q14" s="61">
        <f t="shared" si="6"/>
        <v>30</v>
      </c>
      <c r="R14" s="60">
        <f>VLOOKUP($A14,'Return Data'!$B$7:$R$2292,12,0)</f>
        <v>3.9474</v>
      </c>
      <c r="S14" s="61">
        <f t="shared" si="7"/>
        <v>30</v>
      </c>
      <c r="T14" s="60">
        <f>VLOOKUP($A14,'Return Data'!$B$7:$R$2292,13,0)</f>
        <v>3.7736999999999998</v>
      </c>
      <c r="U14" s="61">
        <f t="shared" si="8"/>
        <v>30</v>
      </c>
      <c r="V14" s="60">
        <f>VLOOKUP($A14,'Return Data'!$B$7:$R$2292,17,0)</f>
        <v>3.4887999999999999</v>
      </c>
      <c r="W14" s="61">
        <f t="shared" si="9"/>
        <v>28</v>
      </c>
      <c r="X14" s="60">
        <f>VLOOKUP($A14,'Return Data'!$B$7:$R$2292,14,0)</f>
        <v>3.9285000000000001</v>
      </c>
      <c r="Y14" s="61">
        <f t="shared" si="10"/>
        <v>24</v>
      </c>
      <c r="Z14" s="60">
        <f>VLOOKUP($A14,'Return Data'!$B$7:$R$2292,16,0)</f>
        <v>6.9138000000000002</v>
      </c>
      <c r="AA14" s="62">
        <f t="shared" si="11"/>
        <v>15</v>
      </c>
    </row>
    <row r="15" spans="1:27" x14ac:dyDescent="0.3">
      <c r="A15" s="58" t="s">
        <v>236</v>
      </c>
      <c r="B15" s="59">
        <f>VLOOKUP($A15,'Return Data'!$B$7:$R$2292,3,0)</f>
        <v>44817</v>
      </c>
      <c r="C15" s="60">
        <f>VLOOKUP($A15,'Return Data'!$B$7:$R$2292,4,0)</f>
        <v>4235.1286</v>
      </c>
      <c r="D15" s="60">
        <f>VLOOKUP($A15,'Return Data'!$B$7:$R$2292,5,0)</f>
        <v>4.3063000000000002</v>
      </c>
      <c r="E15" s="61">
        <f t="shared" si="0"/>
        <v>24</v>
      </c>
      <c r="F15" s="60">
        <f>VLOOKUP($A15,'Return Data'!$B$7:$R$2292,6,0)</f>
        <v>4.4664999999999999</v>
      </c>
      <c r="G15" s="61">
        <f t="shared" si="1"/>
        <v>30</v>
      </c>
      <c r="H15" s="60">
        <f>VLOOKUP($A15,'Return Data'!$B$7:$R$2292,7,0)</f>
        <v>4.8072999999999997</v>
      </c>
      <c r="I15" s="61">
        <f t="shared" si="2"/>
        <v>23</v>
      </c>
      <c r="J15" s="60">
        <f>VLOOKUP($A15,'Return Data'!$B$7:$R$2292,8,0)</f>
        <v>5.3055000000000003</v>
      </c>
      <c r="K15" s="61">
        <f t="shared" si="3"/>
        <v>18</v>
      </c>
      <c r="L15" s="60">
        <f>VLOOKUP($A15,'Return Data'!$B$7:$R$2292,9,0)</f>
        <v>5.3085000000000004</v>
      </c>
      <c r="M15" s="61">
        <f t="shared" si="4"/>
        <v>23</v>
      </c>
      <c r="N15" s="60">
        <f>VLOOKUP($A15,'Return Data'!$B$7:$R$2292,10,0)</f>
        <v>4.9489000000000001</v>
      </c>
      <c r="O15" s="61">
        <f t="shared" si="5"/>
        <v>25</v>
      </c>
      <c r="P15" s="60">
        <f>VLOOKUP($A15,'Return Data'!$B$7:$R$2292,11,0)</f>
        <v>4.3775000000000004</v>
      </c>
      <c r="Q15" s="61">
        <f t="shared" si="6"/>
        <v>21</v>
      </c>
      <c r="R15" s="60">
        <f>VLOOKUP($A15,'Return Data'!$B$7:$R$2292,12,0)</f>
        <v>4.0819999999999999</v>
      </c>
      <c r="S15" s="61">
        <f t="shared" si="7"/>
        <v>24</v>
      </c>
      <c r="T15" s="60">
        <f>VLOOKUP($A15,'Return Data'!$B$7:$R$2292,13,0)</f>
        <v>3.9</v>
      </c>
      <c r="U15" s="61">
        <f t="shared" si="8"/>
        <v>23</v>
      </c>
      <c r="V15" s="60">
        <f>VLOOKUP($A15,'Return Data'!$B$7:$R$2292,17,0)</f>
        <v>3.5211999999999999</v>
      </c>
      <c r="W15" s="61">
        <f t="shared" si="9"/>
        <v>26</v>
      </c>
      <c r="X15" s="60">
        <f>VLOOKUP($A15,'Return Data'!$B$7:$R$2292,14,0)</f>
        <v>3.9336000000000002</v>
      </c>
      <c r="Y15" s="61">
        <f t="shared" si="10"/>
        <v>23</v>
      </c>
      <c r="Z15" s="60">
        <f>VLOOKUP($A15,'Return Data'!$B$7:$R$2292,16,0)</f>
        <v>6.8064</v>
      </c>
      <c r="AA15" s="62">
        <f t="shared" si="11"/>
        <v>21</v>
      </c>
    </row>
    <row r="16" spans="1:27" x14ac:dyDescent="0.3">
      <c r="A16" s="58" t="s">
        <v>237</v>
      </c>
      <c r="B16" s="59">
        <f>VLOOKUP($A16,'Return Data'!$B$7:$R$2292,3,0)</f>
        <v>44817</v>
      </c>
      <c r="C16" s="60">
        <f>VLOOKUP($A16,'Return Data'!$B$7:$R$2292,4,0)</f>
        <v>2150.0569999999998</v>
      </c>
      <c r="D16" s="60">
        <f>VLOOKUP($A16,'Return Data'!$B$7:$R$2292,5,0)</f>
        <v>4.5129000000000001</v>
      </c>
      <c r="E16" s="61">
        <f t="shared" si="0"/>
        <v>14</v>
      </c>
      <c r="F16" s="60">
        <f>VLOOKUP($A16,'Return Data'!$B$7:$R$2292,6,0)</f>
        <v>4.7706999999999997</v>
      </c>
      <c r="G16" s="61">
        <f t="shared" si="1"/>
        <v>9</v>
      </c>
      <c r="H16" s="60">
        <f>VLOOKUP($A16,'Return Data'!$B$7:$R$2292,7,0)</f>
        <v>4.9204999999999997</v>
      </c>
      <c r="I16" s="61">
        <f t="shared" si="2"/>
        <v>9</v>
      </c>
      <c r="J16" s="60">
        <f>VLOOKUP($A16,'Return Data'!$B$7:$R$2292,8,0)</f>
        <v>5.3239000000000001</v>
      </c>
      <c r="K16" s="61">
        <f t="shared" si="3"/>
        <v>14</v>
      </c>
      <c r="L16" s="60">
        <f>VLOOKUP($A16,'Return Data'!$B$7:$R$2292,9,0)</f>
        <v>5.3826000000000001</v>
      </c>
      <c r="M16" s="61">
        <f t="shared" si="4"/>
        <v>8</v>
      </c>
      <c r="N16" s="60">
        <f>VLOOKUP($A16,'Return Data'!$B$7:$R$2292,10,0)</f>
        <v>5.0242000000000004</v>
      </c>
      <c r="O16" s="61">
        <f t="shared" si="5"/>
        <v>12</v>
      </c>
      <c r="P16" s="60">
        <f>VLOOKUP($A16,'Return Data'!$B$7:$R$2292,11,0)</f>
        <v>4.4442000000000004</v>
      </c>
      <c r="Q16" s="61">
        <f t="shared" si="6"/>
        <v>12</v>
      </c>
      <c r="R16" s="60">
        <f>VLOOKUP($A16,'Return Data'!$B$7:$R$2292,12,0)</f>
        <v>4.1506999999999996</v>
      </c>
      <c r="S16" s="61">
        <f t="shared" si="7"/>
        <v>12</v>
      </c>
      <c r="T16" s="60">
        <f>VLOOKUP($A16,'Return Data'!$B$7:$R$2292,13,0)</f>
        <v>3.9479000000000002</v>
      </c>
      <c r="U16" s="61">
        <f t="shared" si="8"/>
        <v>14</v>
      </c>
      <c r="V16" s="60">
        <f>VLOOKUP($A16,'Return Data'!$B$7:$R$2292,17,0)</f>
        <v>3.5678000000000001</v>
      </c>
      <c r="W16" s="61">
        <f t="shared" si="9"/>
        <v>17</v>
      </c>
      <c r="X16" s="60">
        <f>VLOOKUP($A16,'Return Data'!$B$7:$R$2292,14,0)</f>
        <v>3.9533</v>
      </c>
      <c r="Y16" s="61">
        <f t="shared" si="10"/>
        <v>20</v>
      </c>
      <c r="Z16" s="60">
        <f>VLOOKUP($A16,'Return Data'!$B$7:$R$2292,16,0)</f>
        <v>4.2727000000000004</v>
      </c>
      <c r="AA16" s="62">
        <f t="shared" si="11"/>
        <v>32</v>
      </c>
    </row>
    <row r="17" spans="1:27" x14ac:dyDescent="0.3">
      <c r="A17" s="58" t="s">
        <v>238</v>
      </c>
      <c r="B17" s="59">
        <f>VLOOKUP($A17,'Return Data'!$B$7:$R$2292,3,0)</f>
        <v>44817</v>
      </c>
      <c r="C17" s="60">
        <f>VLOOKUP($A17,'Return Data'!$B$7:$R$2292,4,0)</f>
        <v>319.43360000000001</v>
      </c>
      <c r="D17" s="60">
        <f>VLOOKUP($A17,'Return Data'!$B$7:$R$2292,5,0)</f>
        <v>4.4112</v>
      </c>
      <c r="E17" s="61">
        <f t="shared" si="0"/>
        <v>21</v>
      </c>
      <c r="F17" s="60">
        <f>VLOOKUP($A17,'Return Data'!$B$7:$R$2292,6,0)</f>
        <v>4.5151000000000003</v>
      </c>
      <c r="G17" s="61">
        <f t="shared" si="1"/>
        <v>25</v>
      </c>
      <c r="H17" s="60">
        <f>VLOOKUP($A17,'Return Data'!$B$7:$R$2292,7,0)</f>
        <v>4.8166000000000002</v>
      </c>
      <c r="I17" s="61">
        <f t="shared" si="2"/>
        <v>20</v>
      </c>
      <c r="J17" s="60">
        <f>VLOOKUP($A17,'Return Data'!$B$7:$R$2292,8,0)</f>
        <v>5.3175999999999997</v>
      </c>
      <c r="K17" s="61">
        <f t="shared" si="3"/>
        <v>16</v>
      </c>
      <c r="L17" s="60">
        <f>VLOOKUP($A17,'Return Data'!$B$7:$R$2292,9,0)</f>
        <v>5.3467000000000002</v>
      </c>
      <c r="M17" s="61">
        <f t="shared" si="4"/>
        <v>16</v>
      </c>
      <c r="N17" s="60">
        <f>VLOOKUP($A17,'Return Data'!$B$7:$R$2292,10,0)</f>
        <v>4.9805999999999999</v>
      </c>
      <c r="O17" s="61">
        <f t="shared" si="5"/>
        <v>22</v>
      </c>
      <c r="P17" s="60">
        <f>VLOOKUP($A17,'Return Data'!$B$7:$R$2292,11,0)</f>
        <v>4.3833000000000002</v>
      </c>
      <c r="Q17" s="61">
        <f t="shared" si="6"/>
        <v>20</v>
      </c>
      <c r="R17" s="60">
        <f>VLOOKUP($A17,'Return Data'!$B$7:$R$2292,12,0)</f>
        <v>4.0895000000000001</v>
      </c>
      <c r="S17" s="61">
        <f t="shared" si="7"/>
        <v>23</v>
      </c>
      <c r="T17" s="60">
        <f>VLOOKUP($A17,'Return Data'!$B$7:$R$2292,13,0)</f>
        <v>3.8942999999999999</v>
      </c>
      <c r="U17" s="61">
        <f t="shared" si="8"/>
        <v>25</v>
      </c>
      <c r="V17" s="60">
        <f>VLOOKUP($A17,'Return Data'!$B$7:$R$2292,17,0)</f>
        <v>3.5409999999999999</v>
      </c>
      <c r="W17" s="61">
        <f t="shared" si="9"/>
        <v>21</v>
      </c>
      <c r="X17" s="60">
        <f>VLOOKUP($A17,'Return Data'!$B$7:$R$2292,14,0)</f>
        <v>4.0076999999999998</v>
      </c>
      <c r="Y17" s="61">
        <f t="shared" si="10"/>
        <v>15</v>
      </c>
      <c r="Z17" s="60">
        <f>VLOOKUP($A17,'Return Data'!$B$7:$R$2292,16,0)</f>
        <v>7.1430999999999996</v>
      </c>
      <c r="AA17" s="62">
        <f t="shared" si="11"/>
        <v>4</v>
      </c>
    </row>
    <row r="18" spans="1:27" x14ac:dyDescent="0.3">
      <c r="A18" s="58" t="s">
        <v>239</v>
      </c>
      <c r="B18" s="59">
        <f>VLOOKUP($A18,'Return Data'!$B$7:$R$2292,3,0)</f>
        <v>44817</v>
      </c>
      <c r="C18" s="60">
        <f>VLOOKUP($A18,'Return Data'!$B$7:$R$2292,4,0)</f>
        <v>2319.8326999999999</v>
      </c>
      <c r="D18" s="60">
        <f>VLOOKUP($A18,'Return Data'!$B$7:$R$2292,5,0)</f>
        <v>4.8419999999999996</v>
      </c>
      <c r="E18" s="61">
        <f t="shared" si="0"/>
        <v>2</v>
      </c>
      <c r="F18" s="60">
        <f>VLOOKUP($A18,'Return Data'!$B$7:$R$2292,6,0)</f>
        <v>5.0627000000000004</v>
      </c>
      <c r="G18" s="61">
        <f t="shared" si="1"/>
        <v>2</v>
      </c>
      <c r="H18" s="60">
        <f>VLOOKUP($A18,'Return Data'!$B$7:$R$2292,7,0)</f>
        <v>5.2130999999999998</v>
      </c>
      <c r="I18" s="61">
        <f t="shared" si="2"/>
        <v>1</v>
      </c>
      <c r="J18" s="60">
        <f>VLOOKUP($A18,'Return Data'!$B$7:$R$2292,8,0)</f>
        <v>5.5103</v>
      </c>
      <c r="K18" s="61">
        <f t="shared" si="3"/>
        <v>1</v>
      </c>
      <c r="L18" s="60">
        <f>VLOOKUP($A18,'Return Data'!$B$7:$R$2292,9,0)</f>
        <v>5.5168999999999997</v>
      </c>
      <c r="M18" s="61">
        <f t="shared" si="4"/>
        <v>1</v>
      </c>
      <c r="N18" s="60">
        <f>VLOOKUP($A18,'Return Data'!$B$7:$R$2292,10,0)</f>
        <v>5.1814</v>
      </c>
      <c r="O18" s="61">
        <f t="shared" si="5"/>
        <v>1</v>
      </c>
      <c r="P18" s="60">
        <f>VLOOKUP($A18,'Return Data'!$B$7:$R$2292,11,0)</f>
        <v>4.5122</v>
      </c>
      <c r="Q18" s="61">
        <f t="shared" si="6"/>
        <v>4</v>
      </c>
      <c r="R18" s="60">
        <f>VLOOKUP($A18,'Return Data'!$B$7:$R$2292,12,0)</f>
        <v>4.2194000000000003</v>
      </c>
      <c r="S18" s="61">
        <f t="shared" si="7"/>
        <v>3</v>
      </c>
      <c r="T18" s="60">
        <f>VLOOKUP($A18,'Return Data'!$B$7:$R$2292,13,0)</f>
        <v>4.0342000000000002</v>
      </c>
      <c r="U18" s="61">
        <f t="shared" si="8"/>
        <v>4</v>
      </c>
      <c r="V18" s="60">
        <f>VLOOKUP($A18,'Return Data'!$B$7:$R$2292,17,0)</f>
        <v>3.7027000000000001</v>
      </c>
      <c r="W18" s="61">
        <f t="shared" si="9"/>
        <v>3</v>
      </c>
      <c r="X18" s="60">
        <f>VLOOKUP($A18,'Return Data'!$B$7:$R$2292,14,0)</f>
        <v>4.1992000000000003</v>
      </c>
      <c r="Y18" s="61">
        <f t="shared" si="10"/>
        <v>2</v>
      </c>
      <c r="Z18" s="60">
        <f>VLOOKUP($A18,'Return Data'!$B$7:$R$2292,16,0)</f>
        <v>7.1475999999999997</v>
      </c>
      <c r="AA18" s="62">
        <f t="shared" si="11"/>
        <v>3</v>
      </c>
    </row>
    <row r="19" spans="1:27" x14ac:dyDescent="0.3">
      <c r="A19" s="58" t="s">
        <v>240</v>
      </c>
      <c r="B19" s="59">
        <f>VLOOKUP($A19,'Return Data'!$B$7:$R$2292,3,0)</f>
        <v>44817</v>
      </c>
      <c r="C19" s="60">
        <f>VLOOKUP($A19,'Return Data'!$B$7:$R$2292,4,0)</f>
        <v>2608.8611000000001</v>
      </c>
      <c r="D19" s="60">
        <f>VLOOKUP($A19,'Return Data'!$B$7:$R$2292,5,0)</f>
        <v>4.2145000000000001</v>
      </c>
      <c r="E19" s="61">
        <f t="shared" si="0"/>
        <v>27</v>
      </c>
      <c r="F19" s="60">
        <f>VLOOKUP($A19,'Return Data'!$B$7:$R$2292,6,0)</f>
        <v>4.2980999999999998</v>
      </c>
      <c r="G19" s="61">
        <f t="shared" si="1"/>
        <v>34</v>
      </c>
      <c r="H19" s="60">
        <f>VLOOKUP($A19,'Return Data'!$B$7:$R$2292,7,0)</f>
        <v>4.6548999999999996</v>
      </c>
      <c r="I19" s="61">
        <f t="shared" si="2"/>
        <v>33</v>
      </c>
      <c r="J19" s="60">
        <f>VLOOKUP($A19,'Return Data'!$B$7:$R$2292,8,0)</f>
        <v>5.2319000000000004</v>
      </c>
      <c r="K19" s="61">
        <f t="shared" si="3"/>
        <v>25</v>
      </c>
      <c r="L19" s="60">
        <f>VLOOKUP($A19,'Return Data'!$B$7:$R$2292,9,0)</f>
        <v>5.2950999999999997</v>
      </c>
      <c r="M19" s="61">
        <f t="shared" si="4"/>
        <v>26</v>
      </c>
      <c r="N19" s="60">
        <f>VLOOKUP($A19,'Return Data'!$B$7:$R$2292,10,0)</f>
        <v>5.0023999999999997</v>
      </c>
      <c r="O19" s="61">
        <f t="shared" si="5"/>
        <v>18</v>
      </c>
      <c r="P19" s="60">
        <f>VLOOKUP($A19,'Return Data'!$B$7:$R$2292,11,0)</f>
        <v>4.4397000000000002</v>
      </c>
      <c r="Q19" s="61">
        <f t="shared" si="6"/>
        <v>15</v>
      </c>
      <c r="R19" s="60">
        <f>VLOOKUP($A19,'Return Data'!$B$7:$R$2292,12,0)</f>
        <v>4.1430999999999996</v>
      </c>
      <c r="S19" s="61">
        <f t="shared" si="7"/>
        <v>16</v>
      </c>
      <c r="T19" s="60">
        <f>VLOOKUP($A19,'Return Data'!$B$7:$R$2292,13,0)</f>
        <v>3.9447000000000001</v>
      </c>
      <c r="U19" s="61">
        <f t="shared" si="8"/>
        <v>17</v>
      </c>
      <c r="V19" s="60">
        <f>VLOOKUP($A19,'Return Data'!$B$7:$R$2292,17,0)</f>
        <v>3.5655999999999999</v>
      </c>
      <c r="W19" s="61">
        <f t="shared" si="9"/>
        <v>18</v>
      </c>
      <c r="X19" s="60">
        <f>VLOOKUP($A19,'Return Data'!$B$7:$R$2292,14,0)</f>
        <v>3.9262000000000001</v>
      </c>
      <c r="Y19" s="61">
        <f t="shared" si="10"/>
        <v>25</v>
      </c>
      <c r="Z19" s="60">
        <f>VLOOKUP($A19,'Return Data'!$B$7:$R$2292,16,0)</f>
        <v>5.3310000000000004</v>
      </c>
      <c r="AA19" s="62">
        <f t="shared" si="11"/>
        <v>30</v>
      </c>
    </row>
    <row r="20" spans="1:27" x14ac:dyDescent="0.3">
      <c r="A20" s="58" t="s">
        <v>241</v>
      </c>
      <c r="B20" s="59">
        <f>VLOOKUP($A20,'Return Data'!$B$7:$R$2292,3,0)</f>
        <v>44817</v>
      </c>
      <c r="C20" s="60">
        <f>VLOOKUP($A20,'Return Data'!$B$7:$R$2292,4,0)</f>
        <v>1666.9366</v>
      </c>
      <c r="D20" s="60">
        <f>VLOOKUP($A20,'Return Data'!$B$7:$R$2292,5,0)</f>
        <v>4.2023999999999999</v>
      </c>
      <c r="E20" s="61">
        <f t="shared" si="0"/>
        <v>28</v>
      </c>
      <c r="F20" s="60">
        <f>VLOOKUP($A20,'Return Data'!$B$7:$R$2292,6,0)</f>
        <v>4.5945</v>
      </c>
      <c r="G20" s="61">
        <f t="shared" si="1"/>
        <v>20</v>
      </c>
      <c r="H20" s="60">
        <f>VLOOKUP($A20,'Return Data'!$B$7:$R$2292,7,0)</f>
        <v>4.7396000000000003</v>
      </c>
      <c r="I20" s="61">
        <f t="shared" si="2"/>
        <v>28</v>
      </c>
      <c r="J20" s="60">
        <f>VLOOKUP($A20,'Return Data'!$B$7:$R$2292,8,0)</f>
        <v>5.2050999999999998</v>
      </c>
      <c r="K20" s="61">
        <f t="shared" si="3"/>
        <v>28</v>
      </c>
      <c r="L20" s="60">
        <f>VLOOKUP($A20,'Return Data'!$B$7:$R$2292,9,0)</f>
        <v>5.2786999999999997</v>
      </c>
      <c r="M20" s="61">
        <f t="shared" si="4"/>
        <v>27</v>
      </c>
      <c r="N20" s="60">
        <f>VLOOKUP($A20,'Return Data'!$B$7:$R$2292,10,0)</f>
        <v>4.9646999999999997</v>
      </c>
      <c r="O20" s="61">
        <f t="shared" si="5"/>
        <v>23</v>
      </c>
      <c r="P20" s="60">
        <f>VLOOKUP($A20,'Return Data'!$B$7:$R$2292,11,0)</f>
        <v>4.3388999999999998</v>
      </c>
      <c r="Q20" s="61">
        <f t="shared" si="6"/>
        <v>26</v>
      </c>
      <c r="R20" s="60">
        <f>VLOOKUP($A20,'Return Data'!$B$7:$R$2292,12,0)</f>
        <v>4.0373000000000001</v>
      </c>
      <c r="S20" s="61">
        <f t="shared" si="7"/>
        <v>28</v>
      </c>
      <c r="T20" s="60">
        <f>VLOOKUP($A20,'Return Data'!$B$7:$R$2292,13,0)</f>
        <v>3.8382999999999998</v>
      </c>
      <c r="U20" s="61">
        <f t="shared" si="8"/>
        <v>28</v>
      </c>
      <c r="V20" s="60">
        <f>VLOOKUP($A20,'Return Data'!$B$7:$R$2292,17,0)</f>
        <v>3.3458999999999999</v>
      </c>
      <c r="W20" s="61">
        <f t="shared" si="9"/>
        <v>33</v>
      </c>
      <c r="X20" s="60">
        <f>VLOOKUP($A20,'Return Data'!$B$7:$R$2292,14,0)</f>
        <v>3.5853999999999999</v>
      </c>
      <c r="Y20" s="61">
        <f t="shared" si="10"/>
        <v>33</v>
      </c>
      <c r="Z20" s="60">
        <f>VLOOKUP($A20,'Return Data'!$B$7:$R$2292,16,0)</f>
        <v>5.9490999999999996</v>
      </c>
      <c r="AA20" s="62">
        <f t="shared" si="11"/>
        <v>28</v>
      </c>
    </row>
    <row r="21" spans="1:27" x14ac:dyDescent="0.3">
      <c r="A21" s="58" t="s">
        <v>1894</v>
      </c>
      <c r="B21" s="59">
        <f>VLOOKUP($A21,'Return Data'!$B$7:$R$2292,3,0)</f>
        <v>44817</v>
      </c>
      <c r="C21" s="60">
        <f>VLOOKUP($A21,'Return Data'!$B$7:$R$2292,4,0)</f>
        <v>2090.6266999999998</v>
      </c>
      <c r="D21" s="60">
        <f>VLOOKUP($A21,'Return Data'!$B$7:$R$2292,5,0)</f>
        <v>3.6091000000000002</v>
      </c>
      <c r="E21" s="61">
        <f t="shared" si="0"/>
        <v>35</v>
      </c>
      <c r="F21" s="60">
        <f>VLOOKUP($A21,'Return Data'!$B$7:$R$2292,6,0)</f>
        <v>4.2287999999999997</v>
      </c>
      <c r="G21" s="61">
        <f t="shared" si="1"/>
        <v>35</v>
      </c>
      <c r="H21" s="60">
        <f>VLOOKUP($A21,'Return Data'!$B$7:$R$2292,7,0)</f>
        <v>4.7232000000000003</v>
      </c>
      <c r="I21" s="61">
        <f t="shared" si="2"/>
        <v>31</v>
      </c>
      <c r="J21" s="60">
        <f>VLOOKUP($A21,'Return Data'!$B$7:$R$2292,8,0)</f>
        <v>5.3590999999999998</v>
      </c>
      <c r="K21" s="61">
        <f t="shared" si="3"/>
        <v>9</v>
      </c>
      <c r="L21" s="60">
        <f>VLOOKUP($A21,'Return Data'!$B$7:$R$2292,9,0)</f>
        <v>5.1870000000000003</v>
      </c>
      <c r="M21" s="61">
        <f t="shared" si="4"/>
        <v>29</v>
      </c>
      <c r="N21" s="60">
        <f>VLOOKUP($A21,'Return Data'!$B$7:$R$2292,10,0)</f>
        <v>4.7717999999999998</v>
      </c>
      <c r="O21" s="61">
        <f t="shared" si="5"/>
        <v>33</v>
      </c>
      <c r="P21" s="60">
        <f>VLOOKUP($A21,'Return Data'!$B$7:$R$2292,11,0)</f>
        <v>4.1639999999999997</v>
      </c>
      <c r="Q21" s="61">
        <f t="shared" si="6"/>
        <v>32</v>
      </c>
      <c r="R21" s="60">
        <f>VLOOKUP($A21,'Return Data'!$B$7:$R$2292,12,0)</f>
        <v>3.8828</v>
      </c>
      <c r="S21" s="61">
        <f t="shared" si="7"/>
        <v>33</v>
      </c>
      <c r="T21" s="60">
        <f>VLOOKUP($A21,'Return Data'!$B$7:$R$2292,13,0)</f>
        <v>3.6823999999999999</v>
      </c>
      <c r="U21" s="61">
        <f t="shared" si="8"/>
        <v>33</v>
      </c>
      <c r="V21" s="60">
        <f>VLOOKUP($A21,'Return Data'!$B$7:$R$2292,17,0)</f>
        <v>3.3986000000000001</v>
      </c>
      <c r="W21" s="61">
        <f t="shared" si="9"/>
        <v>30</v>
      </c>
      <c r="X21" s="60">
        <f>VLOOKUP($A21,'Return Data'!$B$7:$R$2292,14,0)</f>
        <v>3.7946</v>
      </c>
      <c r="Y21" s="61">
        <f t="shared" si="10"/>
        <v>29</v>
      </c>
      <c r="Z21" s="60">
        <f>VLOOKUP($A21,'Return Data'!$B$7:$R$2292,16,0)</f>
        <v>7.0044000000000004</v>
      </c>
      <c r="AA21" s="62">
        <f t="shared" si="11"/>
        <v>10</v>
      </c>
    </row>
    <row r="22" spans="1:27" x14ac:dyDescent="0.3">
      <c r="A22" s="58" t="s">
        <v>243</v>
      </c>
      <c r="B22" s="59">
        <f>VLOOKUP($A22,'Return Data'!$B$7:$R$2292,3,0)</f>
        <v>44817</v>
      </c>
      <c r="C22" s="60">
        <f>VLOOKUP($A22,'Return Data'!$B$7:$R$2292,4,0)</f>
        <v>2964.1516999999999</v>
      </c>
      <c r="D22" s="60">
        <f>VLOOKUP($A22,'Return Data'!$B$7:$R$2292,5,0)</f>
        <v>4.0948000000000002</v>
      </c>
      <c r="E22" s="61">
        <f t="shared" si="0"/>
        <v>32</v>
      </c>
      <c r="F22" s="60">
        <f>VLOOKUP($A22,'Return Data'!$B$7:$R$2292,6,0)</f>
        <v>4.4802</v>
      </c>
      <c r="G22" s="61">
        <f t="shared" si="1"/>
        <v>29</v>
      </c>
      <c r="H22" s="60">
        <f>VLOOKUP($A22,'Return Data'!$B$7:$R$2292,7,0)</f>
        <v>4.8639000000000001</v>
      </c>
      <c r="I22" s="61">
        <f t="shared" si="2"/>
        <v>14</v>
      </c>
      <c r="J22" s="60">
        <f>VLOOKUP($A22,'Return Data'!$B$7:$R$2292,8,0)</f>
        <v>5.3015999999999996</v>
      </c>
      <c r="K22" s="61">
        <f t="shared" si="3"/>
        <v>19</v>
      </c>
      <c r="L22" s="60">
        <f>VLOOKUP($A22,'Return Data'!$B$7:$R$2292,9,0)</f>
        <v>5.3737000000000004</v>
      </c>
      <c r="M22" s="61">
        <f t="shared" si="4"/>
        <v>13</v>
      </c>
      <c r="N22" s="60">
        <f>VLOOKUP($A22,'Return Data'!$B$7:$R$2292,10,0)</f>
        <v>5.0083000000000002</v>
      </c>
      <c r="O22" s="61">
        <f t="shared" si="5"/>
        <v>16</v>
      </c>
      <c r="P22" s="60">
        <f>VLOOKUP($A22,'Return Data'!$B$7:$R$2292,11,0)</f>
        <v>4.4427000000000003</v>
      </c>
      <c r="Q22" s="61">
        <f t="shared" si="6"/>
        <v>13</v>
      </c>
      <c r="R22" s="60">
        <f>VLOOKUP($A22,'Return Data'!$B$7:$R$2292,12,0)</f>
        <v>4.1364000000000001</v>
      </c>
      <c r="S22" s="61">
        <f t="shared" si="7"/>
        <v>18</v>
      </c>
      <c r="T22" s="60">
        <f>VLOOKUP($A22,'Return Data'!$B$7:$R$2292,13,0)</f>
        <v>3.9464999999999999</v>
      </c>
      <c r="U22" s="61">
        <f t="shared" si="8"/>
        <v>16</v>
      </c>
      <c r="V22" s="60">
        <f>VLOOKUP($A22,'Return Data'!$B$7:$R$2292,17,0)</f>
        <v>3.5767000000000002</v>
      </c>
      <c r="W22" s="61">
        <f t="shared" si="9"/>
        <v>13</v>
      </c>
      <c r="X22" s="60">
        <f>VLOOKUP($A22,'Return Data'!$B$7:$R$2292,14,0)</f>
        <v>3.9550000000000001</v>
      </c>
      <c r="Y22" s="61">
        <f t="shared" si="10"/>
        <v>19</v>
      </c>
      <c r="Z22" s="60">
        <f>VLOOKUP($A22,'Return Data'!$B$7:$R$2292,16,0)</f>
        <v>7.1039000000000003</v>
      </c>
      <c r="AA22" s="62">
        <f t="shared" si="11"/>
        <v>6</v>
      </c>
    </row>
    <row r="23" spans="1:27" x14ac:dyDescent="0.3">
      <c r="A23" s="58" t="s">
        <v>244</v>
      </c>
      <c r="B23" s="59">
        <f>VLOOKUP($A23,'Return Data'!$B$7:$R$2292,3,0)</f>
        <v>44817</v>
      </c>
      <c r="C23" s="60">
        <f>VLOOKUP($A23,'Return Data'!$B$7:$R$2292,4,0)</f>
        <v>1133.701</v>
      </c>
      <c r="D23" s="60">
        <f>VLOOKUP($A23,'Return Data'!$B$7:$R$2292,5,0)</f>
        <v>4.4885999999999999</v>
      </c>
      <c r="E23" s="61">
        <f t="shared" si="0"/>
        <v>16</v>
      </c>
      <c r="F23" s="60">
        <f>VLOOKUP($A23,'Return Data'!$B$7:$R$2292,6,0)</f>
        <v>4.5155000000000003</v>
      </c>
      <c r="G23" s="61">
        <f t="shared" si="1"/>
        <v>24</v>
      </c>
      <c r="H23" s="60">
        <f>VLOOKUP($A23,'Return Data'!$B$7:$R$2292,7,0)</f>
        <v>4.6780999999999997</v>
      </c>
      <c r="I23" s="61">
        <f t="shared" si="2"/>
        <v>32</v>
      </c>
      <c r="J23" s="60">
        <f>VLOOKUP($A23,'Return Data'!$B$7:$R$2292,8,0)</f>
        <v>5.0608000000000004</v>
      </c>
      <c r="K23" s="61">
        <f t="shared" si="3"/>
        <v>33</v>
      </c>
      <c r="L23" s="60">
        <f>VLOOKUP($A23,'Return Data'!$B$7:$R$2292,9,0)</f>
        <v>5.1600999999999999</v>
      </c>
      <c r="M23" s="61">
        <f t="shared" si="4"/>
        <v>30</v>
      </c>
      <c r="N23" s="60">
        <f>VLOOKUP($A23,'Return Data'!$B$7:$R$2292,10,0)</f>
        <v>4.8250999999999999</v>
      </c>
      <c r="O23" s="61">
        <f t="shared" si="5"/>
        <v>29</v>
      </c>
      <c r="P23" s="60">
        <f>VLOOKUP($A23,'Return Data'!$B$7:$R$2292,11,0)</f>
        <v>4.3230000000000004</v>
      </c>
      <c r="Q23" s="61">
        <f t="shared" si="6"/>
        <v>28</v>
      </c>
      <c r="R23" s="60">
        <f>VLOOKUP($A23,'Return Data'!$B$7:$R$2292,12,0)</f>
        <v>3.9975999999999998</v>
      </c>
      <c r="S23" s="61">
        <f t="shared" si="7"/>
        <v>29</v>
      </c>
      <c r="T23" s="60">
        <f>VLOOKUP($A23,'Return Data'!$B$7:$R$2292,13,0)</f>
        <v>3.7848999999999999</v>
      </c>
      <c r="U23" s="61">
        <f t="shared" si="8"/>
        <v>29</v>
      </c>
      <c r="V23" s="60">
        <f>VLOOKUP($A23,'Return Data'!$B$7:$R$2292,17,0)</f>
        <v>3.3620000000000001</v>
      </c>
      <c r="W23" s="61">
        <f t="shared" si="9"/>
        <v>32</v>
      </c>
      <c r="X23" s="60"/>
      <c r="Y23" s="61"/>
      <c r="Z23" s="60">
        <f>VLOOKUP($A23,'Return Data'!$B$7:$R$2292,16,0)</f>
        <v>3.7665000000000002</v>
      </c>
      <c r="AA23" s="62">
        <f t="shared" si="11"/>
        <v>35</v>
      </c>
    </row>
    <row r="24" spans="1:27" x14ac:dyDescent="0.3">
      <c r="A24" s="58" t="s">
        <v>245</v>
      </c>
      <c r="B24" s="59">
        <f>VLOOKUP($A24,'Return Data'!$B$7:$R$2292,3,0)</f>
        <v>44817</v>
      </c>
      <c r="C24" s="60">
        <f>VLOOKUP($A24,'Return Data'!$B$7:$R$2292,4,0)</f>
        <v>58.964500000000001</v>
      </c>
      <c r="D24" s="60">
        <f>VLOOKUP($A24,'Return Data'!$B$7:$R$2292,5,0)</f>
        <v>4.5194000000000001</v>
      </c>
      <c r="E24" s="61">
        <f t="shared" si="0"/>
        <v>13</v>
      </c>
      <c r="F24" s="60">
        <f>VLOOKUP($A24,'Return Data'!$B$7:$R$2292,6,0)</f>
        <v>4.5823999999999998</v>
      </c>
      <c r="G24" s="61">
        <f t="shared" si="1"/>
        <v>22</v>
      </c>
      <c r="H24" s="60">
        <f>VLOOKUP($A24,'Return Data'!$B$7:$R$2292,7,0)</f>
        <v>4.8593999999999999</v>
      </c>
      <c r="I24" s="61">
        <f t="shared" si="2"/>
        <v>16</v>
      </c>
      <c r="J24" s="60">
        <f>VLOOKUP($A24,'Return Data'!$B$7:$R$2292,8,0)</f>
        <v>5.2279</v>
      </c>
      <c r="K24" s="61">
        <f t="shared" si="3"/>
        <v>27</v>
      </c>
      <c r="L24" s="60">
        <f>VLOOKUP($A24,'Return Data'!$B$7:$R$2292,9,0)</f>
        <v>5.3437000000000001</v>
      </c>
      <c r="M24" s="61">
        <f t="shared" si="4"/>
        <v>19</v>
      </c>
      <c r="N24" s="60">
        <f>VLOOKUP($A24,'Return Data'!$B$7:$R$2292,10,0)</f>
        <v>5.0030000000000001</v>
      </c>
      <c r="O24" s="61">
        <f t="shared" si="5"/>
        <v>17</v>
      </c>
      <c r="P24" s="60">
        <f>VLOOKUP($A24,'Return Data'!$B$7:$R$2292,11,0)</f>
        <v>4.4454000000000002</v>
      </c>
      <c r="Q24" s="61">
        <f t="shared" si="6"/>
        <v>11</v>
      </c>
      <c r="R24" s="60">
        <f>VLOOKUP($A24,'Return Data'!$B$7:$R$2292,12,0)</f>
        <v>4.1463000000000001</v>
      </c>
      <c r="S24" s="61">
        <f t="shared" si="7"/>
        <v>13</v>
      </c>
      <c r="T24" s="60">
        <f>VLOOKUP($A24,'Return Data'!$B$7:$R$2292,13,0)</f>
        <v>3.9733000000000001</v>
      </c>
      <c r="U24" s="61">
        <f t="shared" si="8"/>
        <v>8</v>
      </c>
      <c r="V24" s="60">
        <f>VLOOKUP($A24,'Return Data'!$B$7:$R$2292,17,0)</f>
        <v>3.5958999999999999</v>
      </c>
      <c r="W24" s="61">
        <f t="shared" si="9"/>
        <v>9</v>
      </c>
      <c r="X24" s="60">
        <f>VLOOKUP($A24,'Return Data'!$B$7:$R$2292,14,0)</f>
        <v>3.9432999999999998</v>
      </c>
      <c r="Y24" s="61">
        <f t="shared" ref="Y24:Y42" si="12">RANK(X24,X$8:X$42,0)</f>
        <v>22</v>
      </c>
      <c r="Z24" s="60">
        <f>VLOOKUP($A24,'Return Data'!$B$7:$R$2292,16,0)</f>
        <v>7.4424000000000001</v>
      </c>
      <c r="AA24" s="62">
        <f t="shared" si="11"/>
        <v>2</v>
      </c>
    </row>
    <row r="25" spans="1:27" x14ac:dyDescent="0.3">
      <c r="A25" s="58" t="s">
        <v>246</v>
      </c>
      <c r="B25" s="59">
        <f>VLOOKUP($A25,'Return Data'!$B$7:$R$2292,3,0)</f>
        <v>44817</v>
      </c>
      <c r="C25" s="60">
        <f>VLOOKUP($A25,'Return Data'!$B$7:$R$2292,4,0)</f>
        <v>4364.6261999999997</v>
      </c>
      <c r="D25" s="60">
        <f>VLOOKUP($A25,'Return Data'!$B$7:$R$2292,5,0)</f>
        <v>4.4360999999999997</v>
      </c>
      <c r="E25" s="61">
        <f t="shared" si="0"/>
        <v>20</v>
      </c>
      <c r="F25" s="60">
        <f>VLOOKUP($A25,'Return Data'!$B$7:$R$2292,6,0)</f>
        <v>4.8263999999999996</v>
      </c>
      <c r="G25" s="61">
        <f t="shared" si="1"/>
        <v>6</v>
      </c>
      <c r="H25" s="60">
        <f>VLOOKUP($A25,'Return Data'!$B$7:$R$2292,7,0)</f>
        <v>4.8465999999999996</v>
      </c>
      <c r="I25" s="61">
        <f t="shared" si="2"/>
        <v>17</v>
      </c>
      <c r="J25" s="60">
        <f>VLOOKUP($A25,'Return Data'!$B$7:$R$2292,8,0)</f>
        <v>5.2961999999999998</v>
      </c>
      <c r="K25" s="61">
        <f t="shared" si="3"/>
        <v>21</v>
      </c>
      <c r="L25" s="60">
        <f>VLOOKUP($A25,'Return Data'!$B$7:$R$2292,9,0)</f>
        <v>5.3329000000000004</v>
      </c>
      <c r="M25" s="61">
        <f t="shared" si="4"/>
        <v>22</v>
      </c>
      <c r="N25" s="60">
        <f>VLOOKUP($A25,'Return Data'!$B$7:$R$2292,10,0)</f>
        <v>4.9244000000000003</v>
      </c>
      <c r="O25" s="61">
        <f t="shared" si="5"/>
        <v>27</v>
      </c>
      <c r="P25" s="60">
        <f>VLOOKUP($A25,'Return Data'!$B$7:$R$2292,11,0)</f>
        <v>4.3624999999999998</v>
      </c>
      <c r="Q25" s="61">
        <f t="shared" si="6"/>
        <v>24</v>
      </c>
      <c r="R25" s="60">
        <f>VLOOKUP($A25,'Return Data'!$B$7:$R$2292,12,0)</f>
        <v>4.0697999999999999</v>
      </c>
      <c r="S25" s="61">
        <f t="shared" si="7"/>
        <v>26</v>
      </c>
      <c r="T25" s="60">
        <f>VLOOKUP($A25,'Return Data'!$B$7:$R$2292,13,0)</f>
        <v>3.8864999999999998</v>
      </c>
      <c r="U25" s="61">
        <f t="shared" si="8"/>
        <v>26</v>
      </c>
      <c r="V25" s="60">
        <f>VLOOKUP($A25,'Return Data'!$B$7:$R$2292,17,0)</f>
        <v>3.5316999999999998</v>
      </c>
      <c r="W25" s="61">
        <f t="shared" si="9"/>
        <v>25</v>
      </c>
      <c r="X25" s="60">
        <f>VLOOKUP($A25,'Return Data'!$B$7:$R$2292,14,0)</f>
        <v>3.9455</v>
      </c>
      <c r="Y25" s="61">
        <f t="shared" si="12"/>
        <v>21</v>
      </c>
      <c r="Z25" s="60">
        <f>VLOOKUP($A25,'Return Data'!$B$7:$R$2292,16,0)</f>
        <v>6.86</v>
      </c>
      <c r="AA25" s="62">
        <f t="shared" si="11"/>
        <v>18</v>
      </c>
    </row>
    <row r="26" spans="1:27" x14ac:dyDescent="0.3">
      <c r="A26" s="58" t="s">
        <v>1931</v>
      </c>
      <c r="B26" s="59">
        <f>VLOOKUP($A26,'Return Data'!$B$7:$R$2292,3,0)</f>
        <v>44817</v>
      </c>
      <c r="C26" s="60">
        <f>VLOOKUP($A26,'Return Data'!$B$7:$R$2292,4,0)</f>
        <v>2959.7986000000001</v>
      </c>
      <c r="D26" s="60">
        <f>VLOOKUP($A26,'Return Data'!$B$7:$R$2292,5,0)</f>
        <v>4.5769000000000002</v>
      </c>
      <c r="E26" s="61">
        <f t="shared" si="0"/>
        <v>9</v>
      </c>
      <c r="F26" s="60">
        <f>VLOOKUP($A26,'Return Data'!$B$7:$R$2292,6,0)</f>
        <v>4.7138999999999998</v>
      </c>
      <c r="G26" s="61">
        <f t="shared" si="1"/>
        <v>10</v>
      </c>
      <c r="H26" s="60">
        <f>VLOOKUP($A26,'Return Data'!$B$7:$R$2292,7,0)</f>
        <v>4.9440999999999997</v>
      </c>
      <c r="I26" s="61">
        <f t="shared" si="2"/>
        <v>7</v>
      </c>
      <c r="J26" s="60">
        <f>VLOOKUP($A26,'Return Data'!$B$7:$R$2292,8,0)</f>
        <v>5.367</v>
      </c>
      <c r="K26" s="61">
        <f t="shared" si="3"/>
        <v>8</v>
      </c>
      <c r="L26" s="60">
        <f>VLOOKUP($A26,'Return Data'!$B$7:$R$2292,9,0)</f>
        <v>5.3888999999999996</v>
      </c>
      <c r="M26" s="61">
        <f t="shared" si="4"/>
        <v>7</v>
      </c>
      <c r="N26" s="60">
        <f>VLOOKUP($A26,'Return Data'!$B$7:$R$2292,10,0)</f>
        <v>5.0197000000000003</v>
      </c>
      <c r="O26" s="61">
        <f t="shared" si="5"/>
        <v>13</v>
      </c>
      <c r="P26" s="60">
        <f>VLOOKUP($A26,'Return Data'!$B$7:$R$2292,11,0)</f>
        <v>4.4664000000000001</v>
      </c>
      <c r="Q26" s="61">
        <f t="shared" si="6"/>
        <v>8</v>
      </c>
      <c r="R26" s="60">
        <f>VLOOKUP($A26,'Return Data'!$B$7:$R$2292,12,0)</f>
        <v>4.1597999999999997</v>
      </c>
      <c r="S26" s="61">
        <f t="shared" si="7"/>
        <v>9</v>
      </c>
      <c r="T26" s="60">
        <f>VLOOKUP($A26,'Return Data'!$B$7:$R$2292,13,0)</f>
        <v>3.9581</v>
      </c>
      <c r="U26" s="61">
        <f t="shared" si="8"/>
        <v>10</v>
      </c>
      <c r="V26" s="60">
        <f>VLOOKUP($A26,'Return Data'!$B$7:$R$2292,17,0)</f>
        <v>3.5749</v>
      </c>
      <c r="W26" s="61">
        <f t="shared" si="9"/>
        <v>14</v>
      </c>
      <c r="X26" s="60">
        <f>VLOOKUP($A26,'Return Data'!$B$7:$R$2292,14,0)</f>
        <v>4.0101000000000004</v>
      </c>
      <c r="Y26" s="61">
        <f t="shared" si="12"/>
        <v>11</v>
      </c>
      <c r="Z26" s="60">
        <f>VLOOKUP($A26,'Return Data'!$B$7:$R$2292,16,0)</f>
        <v>7.0372000000000003</v>
      </c>
      <c r="AA26" s="62">
        <f t="shared" si="11"/>
        <v>8</v>
      </c>
    </row>
    <row r="27" spans="1:27" x14ac:dyDescent="0.3">
      <c r="A27" s="58" t="s">
        <v>1885</v>
      </c>
      <c r="B27" s="59">
        <f>VLOOKUP($A27,'Return Data'!$B$7:$R$2292,3,0)</f>
        <v>44817</v>
      </c>
      <c r="C27" s="60">
        <f>VLOOKUP($A27,'Return Data'!$B$7:$R$2292,4,0)</f>
        <v>3902.5216</v>
      </c>
      <c r="D27" s="60">
        <f>VLOOKUP($A27,'Return Data'!$B$7:$R$2292,5,0)</f>
        <v>4.3533999999999997</v>
      </c>
      <c r="E27" s="61">
        <f t="shared" si="0"/>
        <v>23</v>
      </c>
      <c r="F27" s="60">
        <f>VLOOKUP($A27,'Return Data'!$B$7:$R$2292,6,0)</f>
        <v>4.4508000000000001</v>
      </c>
      <c r="G27" s="61">
        <f t="shared" si="1"/>
        <v>32</v>
      </c>
      <c r="H27" s="60">
        <f>VLOOKUP($A27,'Return Data'!$B$7:$R$2292,7,0)</f>
        <v>4.8103999999999996</v>
      </c>
      <c r="I27" s="61">
        <f t="shared" si="2"/>
        <v>22</v>
      </c>
      <c r="J27" s="60">
        <f>VLOOKUP($A27,'Return Data'!$B$7:$R$2292,8,0)</f>
        <v>5.2283999999999997</v>
      </c>
      <c r="K27" s="61">
        <f t="shared" si="3"/>
        <v>26</v>
      </c>
      <c r="L27" s="60">
        <f>VLOOKUP($A27,'Return Data'!$B$7:$R$2292,9,0)</f>
        <v>5.3013000000000003</v>
      </c>
      <c r="M27" s="61">
        <f t="shared" si="4"/>
        <v>24</v>
      </c>
      <c r="N27" s="60">
        <f>VLOOKUP($A27,'Return Data'!$B$7:$R$2292,10,0)</f>
        <v>4.9271000000000003</v>
      </c>
      <c r="O27" s="61">
        <f t="shared" si="5"/>
        <v>26</v>
      </c>
      <c r="P27" s="60">
        <f>VLOOKUP($A27,'Return Data'!$B$7:$R$2292,11,0)</f>
        <v>4.3292000000000002</v>
      </c>
      <c r="Q27" s="61">
        <f t="shared" si="6"/>
        <v>27</v>
      </c>
      <c r="R27" s="60">
        <f>VLOOKUP($A27,'Return Data'!$B$7:$R$2292,12,0)</f>
        <v>4.0537999999999998</v>
      </c>
      <c r="S27" s="61">
        <f t="shared" si="7"/>
        <v>27</v>
      </c>
      <c r="T27" s="60">
        <f>VLOOKUP($A27,'Return Data'!$B$7:$R$2292,13,0)</f>
        <v>3.8639999999999999</v>
      </c>
      <c r="U27" s="61">
        <f t="shared" si="8"/>
        <v>27</v>
      </c>
      <c r="V27" s="60">
        <f>VLOOKUP($A27,'Return Data'!$B$7:$R$2292,17,0)</f>
        <v>3.5373000000000001</v>
      </c>
      <c r="W27" s="61">
        <f t="shared" si="9"/>
        <v>23</v>
      </c>
      <c r="X27" s="60">
        <f>VLOOKUP($A27,'Return Data'!$B$7:$R$2292,14,0)</f>
        <v>4.0091000000000001</v>
      </c>
      <c r="Y27" s="61">
        <f t="shared" si="12"/>
        <v>13</v>
      </c>
      <c r="Z27" s="60">
        <f>VLOOKUP($A27,'Return Data'!$B$7:$R$2292,16,0)</f>
        <v>6.8615000000000004</v>
      </c>
      <c r="AA27" s="62">
        <f t="shared" si="11"/>
        <v>17</v>
      </c>
    </row>
    <row r="28" spans="1:27" x14ac:dyDescent="0.3">
      <c r="A28" s="58" t="s">
        <v>434</v>
      </c>
      <c r="B28" s="59">
        <f>VLOOKUP($A28,'Return Data'!$B$7:$R$2292,3,0)</f>
        <v>44817</v>
      </c>
      <c r="C28" s="60">
        <f>VLOOKUP($A28,'Return Data'!$B$7:$R$2292,4,0)</f>
        <v>1402.8907999999999</v>
      </c>
      <c r="D28" s="60">
        <f>VLOOKUP($A28,'Return Data'!$B$7:$R$2292,5,0)</f>
        <v>4.8815999999999997</v>
      </c>
      <c r="E28" s="61">
        <f t="shared" si="0"/>
        <v>1</v>
      </c>
      <c r="F28" s="60">
        <f>VLOOKUP($A28,'Return Data'!$B$7:$R$2292,6,0)</f>
        <v>4.6668000000000003</v>
      </c>
      <c r="G28" s="61">
        <f t="shared" si="1"/>
        <v>15</v>
      </c>
      <c r="H28" s="60">
        <f>VLOOKUP($A28,'Return Data'!$B$7:$R$2292,7,0)</f>
        <v>4.7336</v>
      </c>
      <c r="I28" s="61">
        <f t="shared" si="2"/>
        <v>30</v>
      </c>
      <c r="J28" s="60">
        <f>VLOOKUP($A28,'Return Data'!$B$7:$R$2292,8,0)</f>
        <v>5.3357999999999999</v>
      </c>
      <c r="K28" s="61">
        <f t="shared" si="3"/>
        <v>13</v>
      </c>
      <c r="L28" s="60">
        <f>VLOOKUP($A28,'Return Data'!$B$7:$R$2292,9,0)</f>
        <v>5.3343999999999996</v>
      </c>
      <c r="M28" s="61">
        <f t="shared" si="4"/>
        <v>21</v>
      </c>
      <c r="N28" s="60">
        <f>VLOOKUP($A28,'Return Data'!$B$7:$R$2292,10,0)</f>
        <v>5.0758999999999999</v>
      </c>
      <c r="O28" s="61">
        <f t="shared" si="5"/>
        <v>5</v>
      </c>
      <c r="P28" s="60">
        <f>VLOOKUP($A28,'Return Data'!$B$7:$R$2292,11,0)</f>
        <v>4.4923000000000002</v>
      </c>
      <c r="Q28" s="61">
        <f t="shared" si="6"/>
        <v>5</v>
      </c>
      <c r="R28" s="60">
        <f>VLOOKUP($A28,'Return Data'!$B$7:$R$2292,12,0)</f>
        <v>4.1916000000000002</v>
      </c>
      <c r="S28" s="61">
        <f t="shared" si="7"/>
        <v>5</v>
      </c>
      <c r="T28" s="60">
        <f>VLOOKUP($A28,'Return Data'!$B$7:$R$2292,13,0)</f>
        <v>3.9792999999999998</v>
      </c>
      <c r="U28" s="61">
        <f t="shared" si="8"/>
        <v>7</v>
      </c>
      <c r="V28" s="60">
        <f>VLOOKUP($A28,'Return Data'!$B$7:$R$2292,17,0)</f>
        <v>3.6284000000000001</v>
      </c>
      <c r="W28" s="61">
        <f t="shared" si="9"/>
        <v>5</v>
      </c>
      <c r="X28" s="60">
        <f>VLOOKUP($A28,'Return Data'!$B$7:$R$2292,14,0)</f>
        <v>4.0820999999999996</v>
      </c>
      <c r="Y28" s="61">
        <f t="shared" si="12"/>
        <v>3</v>
      </c>
      <c r="Z28" s="60">
        <f>VLOOKUP($A28,'Return Data'!$B$7:$R$2292,16,0)</f>
        <v>5.6119000000000003</v>
      </c>
      <c r="AA28" s="62">
        <f t="shared" si="11"/>
        <v>29</v>
      </c>
    </row>
    <row r="29" spans="1:27" x14ac:dyDescent="0.3">
      <c r="A29" s="58" t="s">
        <v>250</v>
      </c>
      <c r="B29" s="59">
        <f>VLOOKUP($A29,'Return Data'!$B$7:$R$2292,3,0)</f>
        <v>44817</v>
      </c>
      <c r="C29" s="60">
        <f>VLOOKUP($A29,'Return Data'!$B$7:$R$2292,4,0)</f>
        <v>2261.8948</v>
      </c>
      <c r="D29" s="60">
        <f>VLOOKUP($A29,'Return Data'!$B$7:$R$2292,5,0)</f>
        <v>4.4623999999999997</v>
      </c>
      <c r="E29" s="61">
        <f t="shared" si="0"/>
        <v>18</v>
      </c>
      <c r="F29" s="60">
        <f>VLOOKUP($A29,'Return Data'!$B$7:$R$2292,6,0)</f>
        <v>4.7733999999999996</v>
      </c>
      <c r="G29" s="61">
        <f t="shared" si="1"/>
        <v>8</v>
      </c>
      <c r="H29" s="60">
        <f>VLOOKUP($A29,'Return Data'!$B$7:$R$2292,7,0)</f>
        <v>4.8369999999999997</v>
      </c>
      <c r="I29" s="61">
        <f t="shared" si="2"/>
        <v>19</v>
      </c>
      <c r="J29" s="60">
        <f>VLOOKUP($A29,'Return Data'!$B$7:$R$2292,8,0)</f>
        <v>5.3531000000000004</v>
      </c>
      <c r="K29" s="61">
        <f t="shared" si="3"/>
        <v>10</v>
      </c>
      <c r="L29" s="60">
        <f>VLOOKUP($A29,'Return Data'!$B$7:$R$2292,9,0)</f>
        <v>5.3745000000000003</v>
      </c>
      <c r="M29" s="61">
        <f t="shared" si="4"/>
        <v>11</v>
      </c>
      <c r="N29" s="60">
        <f>VLOOKUP($A29,'Return Data'!$B$7:$R$2292,10,0)</f>
        <v>5.0109000000000004</v>
      </c>
      <c r="O29" s="61">
        <f t="shared" si="5"/>
        <v>15</v>
      </c>
      <c r="P29" s="60">
        <f>VLOOKUP($A29,'Return Data'!$B$7:$R$2292,11,0)</f>
        <v>4.4706999999999999</v>
      </c>
      <c r="Q29" s="61">
        <f t="shared" si="6"/>
        <v>7</v>
      </c>
      <c r="R29" s="60">
        <f>VLOOKUP($A29,'Return Data'!$B$7:$R$2292,12,0)</f>
        <v>4.1551</v>
      </c>
      <c r="S29" s="61">
        <f t="shared" si="7"/>
        <v>10</v>
      </c>
      <c r="T29" s="60">
        <f>VLOOKUP($A29,'Return Data'!$B$7:$R$2292,13,0)</f>
        <v>3.9533999999999998</v>
      </c>
      <c r="U29" s="61">
        <f t="shared" si="8"/>
        <v>12</v>
      </c>
      <c r="V29" s="60">
        <f>VLOOKUP($A29,'Return Data'!$B$7:$R$2292,17,0)</f>
        <v>3.6236999999999999</v>
      </c>
      <c r="W29" s="61">
        <f t="shared" si="9"/>
        <v>6</v>
      </c>
      <c r="X29" s="60">
        <f>VLOOKUP($A29,'Return Data'!$B$7:$R$2292,14,0)</f>
        <v>4.0209000000000001</v>
      </c>
      <c r="Y29" s="61">
        <f t="shared" si="12"/>
        <v>8</v>
      </c>
      <c r="Z29" s="60">
        <f>VLOOKUP($A29,'Return Data'!$B$7:$R$2292,16,0)</f>
        <v>6.1494999999999997</v>
      </c>
      <c r="AA29" s="62">
        <f t="shared" si="11"/>
        <v>27</v>
      </c>
    </row>
    <row r="30" spans="1:27" x14ac:dyDescent="0.3">
      <c r="A30" s="58" t="s">
        <v>251</v>
      </c>
      <c r="B30" s="59">
        <f>VLOOKUP($A30,'Return Data'!$B$7:$R$2292,3,0)</f>
        <v>44817</v>
      </c>
      <c r="C30" s="60">
        <f>VLOOKUP($A30,'Return Data'!$B$7:$R$2292,4,0)</f>
        <v>11.547499999999999</v>
      </c>
      <c r="D30" s="60">
        <f>VLOOKUP($A30,'Return Data'!$B$7:$R$2292,5,0)</f>
        <v>4.1096000000000004</v>
      </c>
      <c r="E30" s="61">
        <f t="shared" si="0"/>
        <v>31</v>
      </c>
      <c r="F30" s="60">
        <f>VLOOKUP($A30,'Return Data'!$B$7:$R$2292,6,0)</f>
        <v>4.6646000000000001</v>
      </c>
      <c r="G30" s="61">
        <f t="shared" si="1"/>
        <v>17</v>
      </c>
      <c r="H30" s="60">
        <f>VLOOKUP($A30,'Return Data'!$B$7:$R$2292,7,0)</f>
        <v>4.4290000000000003</v>
      </c>
      <c r="I30" s="61">
        <f t="shared" si="2"/>
        <v>35</v>
      </c>
      <c r="J30" s="60">
        <f>VLOOKUP($A30,'Return Data'!$B$7:$R$2292,8,0)</f>
        <v>5.0218999999999996</v>
      </c>
      <c r="K30" s="61">
        <f t="shared" si="3"/>
        <v>34</v>
      </c>
      <c r="L30" s="60">
        <f>VLOOKUP($A30,'Return Data'!$B$7:$R$2292,9,0)</f>
        <v>4.9901999999999997</v>
      </c>
      <c r="M30" s="61">
        <f t="shared" si="4"/>
        <v>34</v>
      </c>
      <c r="N30" s="60">
        <f>VLOOKUP($A30,'Return Data'!$B$7:$R$2292,10,0)</f>
        <v>4.6333000000000002</v>
      </c>
      <c r="O30" s="61">
        <f t="shared" si="5"/>
        <v>35</v>
      </c>
      <c r="P30" s="60">
        <f>VLOOKUP($A30,'Return Data'!$B$7:$R$2292,11,0)</f>
        <v>4.0743</v>
      </c>
      <c r="Q30" s="61">
        <f t="shared" si="6"/>
        <v>34</v>
      </c>
      <c r="R30" s="60">
        <f>VLOOKUP($A30,'Return Data'!$B$7:$R$2292,12,0)</f>
        <v>3.8052999999999999</v>
      </c>
      <c r="S30" s="61">
        <f t="shared" si="7"/>
        <v>34</v>
      </c>
      <c r="T30" s="60">
        <f>VLOOKUP($A30,'Return Data'!$B$7:$R$2292,13,0)</f>
        <v>3.6095999999999999</v>
      </c>
      <c r="U30" s="61">
        <f t="shared" si="8"/>
        <v>34</v>
      </c>
      <c r="V30" s="60">
        <f>VLOOKUP($A30,'Return Data'!$B$7:$R$2292,17,0)</f>
        <v>3.2480000000000002</v>
      </c>
      <c r="W30" s="61">
        <f t="shared" si="9"/>
        <v>34</v>
      </c>
      <c r="X30" s="60">
        <f>VLOOKUP($A30,'Return Data'!$B$7:$R$2292,14,0)</f>
        <v>3.4729000000000001</v>
      </c>
      <c r="Y30" s="61">
        <f t="shared" si="12"/>
        <v>34</v>
      </c>
      <c r="Z30" s="60">
        <f>VLOOKUP($A30,'Return Data'!$B$7:$R$2292,16,0)</f>
        <v>3.9253</v>
      </c>
      <c r="AA30" s="62">
        <f t="shared" si="11"/>
        <v>34</v>
      </c>
    </row>
    <row r="31" spans="1:27" x14ac:dyDescent="0.3">
      <c r="A31" s="58" t="s">
        <v>1874</v>
      </c>
      <c r="B31" s="59">
        <f>VLOOKUP($A31,'Return Data'!$B$7:$R$2292,3,0)</f>
        <v>44817</v>
      </c>
      <c r="C31" s="60">
        <f>VLOOKUP($A31,'Return Data'!$B$7:$R$2292,4,0)</f>
        <v>2365.4962999999998</v>
      </c>
      <c r="D31" s="60">
        <f>VLOOKUP($A31,'Return Data'!$B$7:$R$2292,5,0)</f>
        <v>4.6698000000000004</v>
      </c>
      <c r="E31" s="61">
        <f t="shared" si="0"/>
        <v>5</v>
      </c>
      <c r="F31" s="60">
        <f>VLOOKUP($A31,'Return Data'!$B$7:$R$2292,6,0)</f>
        <v>5.1673999999999998</v>
      </c>
      <c r="G31" s="61">
        <f t="shared" si="1"/>
        <v>1</v>
      </c>
      <c r="H31" s="60">
        <f>VLOOKUP($A31,'Return Data'!$B$7:$R$2292,7,0)</f>
        <v>5.0968999999999998</v>
      </c>
      <c r="I31" s="61">
        <f t="shared" si="2"/>
        <v>2</v>
      </c>
      <c r="J31" s="60">
        <f>VLOOKUP($A31,'Return Data'!$B$7:$R$2292,8,0)</f>
        <v>5.4413</v>
      </c>
      <c r="K31" s="61">
        <f t="shared" si="3"/>
        <v>2</v>
      </c>
      <c r="L31" s="60">
        <f>VLOOKUP($A31,'Return Data'!$B$7:$R$2292,9,0)</f>
        <v>5.4551999999999996</v>
      </c>
      <c r="M31" s="61">
        <f t="shared" si="4"/>
        <v>2</v>
      </c>
      <c r="N31" s="60">
        <f>VLOOKUP($A31,'Return Data'!$B$7:$R$2292,10,0)</f>
        <v>5.1643999999999997</v>
      </c>
      <c r="O31" s="61">
        <f t="shared" si="5"/>
        <v>2</v>
      </c>
      <c r="P31" s="60">
        <f>VLOOKUP($A31,'Return Data'!$B$7:$R$2292,11,0)</f>
        <v>4.7373000000000003</v>
      </c>
      <c r="Q31" s="61">
        <f t="shared" si="6"/>
        <v>1</v>
      </c>
      <c r="R31" s="60">
        <f>VLOOKUP($A31,'Return Data'!$B$7:$R$2292,12,0)</f>
        <v>4.5378999999999996</v>
      </c>
      <c r="S31" s="61">
        <f t="shared" si="7"/>
        <v>1</v>
      </c>
      <c r="T31" s="60">
        <f>VLOOKUP($A31,'Return Data'!$B$7:$R$2292,13,0)</f>
        <v>4.4063999999999997</v>
      </c>
      <c r="U31" s="61">
        <f t="shared" si="8"/>
        <v>1</v>
      </c>
      <c r="V31" s="60">
        <f>VLOOKUP($A31,'Return Data'!$B$7:$R$2292,17,0)</f>
        <v>3.7523</v>
      </c>
      <c r="W31" s="61">
        <f t="shared" si="9"/>
        <v>2</v>
      </c>
      <c r="X31" s="60">
        <f>VLOOKUP($A31,'Return Data'!$B$7:$R$2292,14,0)</f>
        <v>3.9146000000000001</v>
      </c>
      <c r="Y31" s="61">
        <f t="shared" si="12"/>
        <v>26</v>
      </c>
      <c r="Z31" s="60">
        <f>VLOOKUP($A31,'Return Data'!$B$7:$R$2292,16,0)</f>
        <v>7.0880999999999998</v>
      </c>
      <c r="AA31" s="62">
        <f t="shared" si="11"/>
        <v>7</v>
      </c>
    </row>
    <row r="32" spans="1:27" x14ac:dyDescent="0.3">
      <c r="A32" s="58" t="s">
        <v>252</v>
      </c>
      <c r="B32" s="59">
        <f>VLOOKUP($A32,'Return Data'!$B$7:$R$2292,3,0)</f>
        <v>44817</v>
      </c>
      <c r="C32" s="60">
        <f>VLOOKUP($A32,'Return Data'!$B$7:$R$2292,4,0)</f>
        <v>5267.8266999999996</v>
      </c>
      <c r="D32" s="60">
        <f>VLOOKUP($A32,'Return Data'!$B$7:$R$2292,5,0)</f>
        <v>4.3567</v>
      </c>
      <c r="E32" s="61">
        <f t="shared" si="0"/>
        <v>22</v>
      </c>
      <c r="F32" s="60">
        <f>VLOOKUP($A32,'Return Data'!$B$7:$R$2292,6,0)</f>
        <v>4.4941000000000004</v>
      </c>
      <c r="G32" s="61">
        <f t="shared" si="1"/>
        <v>28</v>
      </c>
      <c r="H32" s="60">
        <f>VLOOKUP($A32,'Return Data'!$B$7:$R$2292,7,0)</f>
        <v>4.8597999999999999</v>
      </c>
      <c r="I32" s="61">
        <f t="shared" si="2"/>
        <v>15</v>
      </c>
      <c r="J32" s="60">
        <f>VLOOKUP($A32,'Return Data'!$B$7:$R$2292,8,0)</f>
        <v>5.3510999999999997</v>
      </c>
      <c r="K32" s="61">
        <f t="shared" si="3"/>
        <v>11</v>
      </c>
      <c r="L32" s="60">
        <f>VLOOKUP($A32,'Return Data'!$B$7:$R$2292,9,0)</f>
        <v>5.3764000000000003</v>
      </c>
      <c r="M32" s="61">
        <f t="shared" si="4"/>
        <v>10</v>
      </c>
      <c r="N32" s="60">
        <f>VLOOKUP($A32,'Return Data'!$B$7:$R$2292,10,0)</f>
        <v>4.9896000000000003</v>
      </c>
      <c r="O32" s="61">
        <f t="shared" si="5"/>
        <v>21</v>
      </c>
      <c r="P32" s="60">
        <f>VLOOKUP($A32,'Return Data'!$B$7:$R$2292,11,0)</f>
        <v>4.3651</v>
      </c>
      <c r="Q32" s="61">
        <f t="shared" si="6"/>
        <v>23</v>
      </c>
      <c r="R32" s="60">
        <f>VLOOKUP($A32,'Return Data'!$B$7:$R$2292,12,0)</f>
        <v>4.0903</v>
      </c>
      <c r="S32" s="61">
        <f t="shared" si="7"/>
        <v>22</v>
      </c>
      <c r="T32" s="60">
        <f>VLOOKUP($A32,'Return Data'!$B$7:$R$2292,13,0)</f>
        <v>3.9011999999999998</v>
      </c>
      <c r="U32" s="61">
        <f t="shared" si="8"/>
        <v>22</v>
      </c>
      <c r="V32" s="60">
        <f>VLOOKUP($A32,'Return Data'!$B$7:$R$2292,17,0)</f>
        <v>3.5365000000000002</v>
      </c>
      <c r="W32" s="61">
        <f t="shared" si="9"/>
        <v>24</v>
      </c>
      <c r="X32" s="60">
        <f>VLOOKUP($A32,'Return Data'!$B$7:$R$2292,14,0)</f>
        <v>4.0084999999999997</v>
      </c>
      <c r="Y32" s="61">
        <f t="shared" si="12"/>
        <v>14</v>
      </c>
      <c r="Z32" s="60">
        <f>VLOOKUP($A32,'Return Data'!$B$7:$R$2292,16,0)</f>
        <v>6.8423999999999996</v>
      </c>
      <c r="AA32" s="62">
        <f t="shared" si="11"/>
        <v>19</v>
      </c>
    </row>
    <row r="33" spans="1:27" x14ac:dyDescent="0.3">
      <c r="A33" s="58" t="s">
        <v>253</v>
      </c>
      <c r="B33" s="59">
        <f>VLOOKUP($A33,'Return Data'!$B$7:$R$2292,3,0)</f>
        <v>44817</v>
      </c>
      <c r="C33" s="60">
        <f>VLOOKUP($A33,'Return Data'!$B$7:$R$2292,4,0)</f>
        <v>1209.4508000000001</v>
      </c>
      <c r="D33" s="60">
        <f>VLOOKUP($A33,'Return Data'!$B$7:$R$2292,5,0)</f>
        <v>4.2496999999999998</v>
      </c>
      <c r="E33" s="61">
        <f t="shared" si="0"/>
        <v>26</v>
      </c>
      <c r="F33" s="60">
        <f>VLOOKUP($A33,'Return Data'!$B$7:$R$2292,6,0)</f>
        <v>5.0366</v>
      </c>
      <c r="G33" s="61">
        <f t="shared" si="1"/>
        <v>3</v>
      </c>
      <c r="H33" s="60">
        <f>VLOOKUP($A33,'Return Data'!$B$7:$R$2292,7,0)</f>
        <v>4.9009</v>
      </c>
      <c r="I33" s="61">
        <f t="shared" si="2"/>
        <v>12</v>
      </c>
      <c r="J33" s="60">
        <f>VLOOKUP($A33,'Return Data'!$B$7:$R$2292,8,0)</f>
        <v>5.1868999999999996</v>
      </c>
      <c r="K33" s="61">
        <f t="shared" si="3"/>
        <v>29</v>
      </c>
      <c r="L33" s="60">
        <f>VLOOKUP($A33,'Return Data'!$B$7:$R$2292,9,0)</f>
        <v>5.0694999999999997</v>
      </c>
      <c r="M33" s="61">
        <f t="shared" si="4"/>
        <v>32</v>
      </c>
      <c r="N33" s="60">
        <f>VLOOKUP($A33,'Return Data'!$B$7:$R$2292,10,0)</f>
        <v>4.7956000000000003</v>
      </c>
      <c r="O33" s="61">
        <f t="shared" si="5"/>
        <v>32</v>
      </c>
      <c r="P33" s="60">
        <f>VLOOKUP($A33,'Return Data'!$B$7:$R$2292,11,0)</f>
        <v>4.1604999999999999</v>
      </c>
      <c r="Q33" s="61">
        <f t="shared" si="6"/>
        <v>33</v>
      </c>
      <c r="R33" s="60">
        <f>VLOOKUP($A33,'Return Data'!$B$7:$R$2292,12,0)</f>
        <v>3.9138999999999999</v>
      </c>
      <c r="S33" s="61">
        <f t="shared" si="7"/>
        <v>32</v>
      </c>
      <c r="T33" s="60">
        <f>VLOOKUP($A33,'Return Data'!$B$7:$R$2292,13,0)</f>
        <v>3.7370999999999999</v>
      </c>
      <c r="U33" s="61">
        <f t="shared" si="8"/>
        <v>32</v>
      </c>
      <c r="V33" s="60">
        <f>VLOOKUP($A33,'Return Data'!$B$7:$R$2292,17,0)</f>
        <v>3.3975</v>
      </c>
      <c r="W33" s="61">
        <f t="shared" si="9"/>
        <v>31</v>
      </c>
      <c r="X33" s="60">
        <f>VLOOKUP($A33,'Return Data'!$B$7:$R$2292,14,0)</f>
        <v>3.6711</v>
      </c>
      <c r="Y33" s="61">
        <f t="shared" si="12"/>
        <v>30</v>
      </c>
      <c r="Z33" s="60">
        <f>VLOOKUP($A33,'Return Data'!$B$7:$R$2292,16,0)</f>
        <v>4.4736000000000002</v>
      </c>
      <c r="AA33" s="62">
        <f t="shared" si="11"/>
        <v>31</v>
      </c>
    </row>
    <row r="34" spans="1:27" x14ac:dyDescent="0.3">
      <c r="A34" s="58" t="s">
        <v>1941</v>
      </c>
      <c r="B34" s="59">
        <f>VLOOKUP($A34,'Return Data'!$B$7:$R$2292,3,0)</f>
        <v>44817</v>
      </c>
      <c r="C34" s="60">
        <f>VLOOKUP($A34,'Return Data'!$B$7:$R$2292,4,0)</f>
        <v>280.83699999999999</v>
      </c>
      <c r="D34" s="60">
        <f>VLOOKUP($A34,'Return Data'!$B$7:$R$2292,5,0)</f>
        <v>4.6275000000000004</v>
      </c>
      <c r="E34" s="61">
        <f t="shared" si="0"/>
        <v>6</v>
      </c>
      <c r="F34" s="60">
        <f>VLOOKUP($A34,'Return Data'!$B$7:$R$2292,6,0)</f>
        <v>4.8368000000000002</v>
      </c>
      <c r="G34" s="61">
        <f t="shared" si="1"/>
        <v>5</v>
      </c>
      <c r="H34" s="60">
        <f>VLOOKUP($A34,'Return Data'!$B$7:$R$2292,7,0)</f>
        <v>4.9006999999999996</v>
      </c>
      <c r="I34" s="61">
        <f t="shared" si="2"/>
        <v>13</v>
      </c>
      <c r="J34" s="60">
        <f>VLOOKUP($A34,'Return Data'!$B$7:$R$2292,8,0)</f>
        <v>5.1745999999999999</v>
      </c>
      <c r="K34" s="61">
        <f t="shared" si="3"/>
        <v>31</v>
      </c>
      <c r="L34" s="60">
        <f>VLOOKUP($A34,'Return Data'!$B$7:$R$2292,9,0)</f>
        <v>5.2603</v>
      </c>
      <c r="M34" s="61">
        <f t="shared" si="4"/>
        <v>28</v>
      </c>
      <c r="N34" s="60">
        <f>VLOOKUP($A34,'Return Data'!$B$7:$R$2292,10,0)</f>
        <v>4.9917999999999996</v>
      </c>
      <c r="O34" s="61">
        <f t="shared" si="5"/>
        <v>20</v>
      </c>
      <c r="P34" s="60">
        <f>VLOOKUP($A34,'Return Data'!$B$7:$R$2292,11,0)</f>
        <v>4.4066000000000001</v>
      </c>
      <c r="Q34" s="61">
        <f t="shared" si="6"/>
        <v>19</v>
      </c>
      <c r="R34" s="60">
        <f>VLOOKUP($A34,'Return Data'!$B$7:$R$2292,12,0)</f>
        <v>4.1275000000000004</v>
      </c>
      <c r="S34" s="61">
        <f t="shared" si="7"/>
        <v>19</v>
      </c>
      <c r="T34" s="60">
        <f>VLOOKUP($A34,'Return Data'!$B$7:$R$2292,13,0)</f>
        <v>3.9291999999999998</v>
      </c>
      <c r="U34" s="61">
        <f t="shared" si="8"/>
        <v>19</v>
      </c>
      <c r="V34" s="60">
        <f>VLOOKUP($A34,'Return Data'!$B$7:$R$2292,17,0)</f>
        <v>3.5678999999999998</v>
      </c>
      <c r="W34" s="61">
        <f t="shared" si="9"/>
        <v>16</v>
      </c>
      <c r="X34" s="60">
        <f>VLOOKUP($A34,'Return Data'!$B$7:$R$2292,14,0)</f>
        <v>4.0107999999999997</v>
      </c>
      <c r="Y34" s="61">
        <f t="shared" si="12"/>
        <v>10</v>
      </c>
      <c r="Z34" s="60">
        <f>VLOOKUP($A34,'Return Data'!$B$7:$R$2292,16,0)</f>
        <v>7.109</v>
      </c>
      <c r="AA34" s="62">
        <f t="shared" si="11"/>
        <v>5</v>
      </c>
    </row>
    <row r="35" spans="1:27" x14ac:dyDescent="0.3">
      <c r="A35" s="58" t="s">
        <v>256</v>
      </c>
      <c r="B35" s="59">
        <f>VLOOKUP($A35,'Return Data'!$B$7:$R$2292,3,0)</f>
        <v>44817</v>
      </c>
      <c r="C35" s="60">
        <f>VLOOKUP($A35,'Return Data'!$B$7:$R$2292,4,0)</f>
        <v>34.365400000000001</v>
      </c>
      <c r="D35" s="60">
        <f>VLOOKUP($A35,'Return Data'!$B$7:$R$2292,5,0)</f>
        <v>4.7801</v>
      </c>
      <c r="E35" s="61">
        <f t="shared" si="0"/>
        <v>3</v>
      </c>
      <c r="F35" s="60">
        <f>VLOOKUP($A35,'Return Data'!$B$7:$R$2292,6,0)</f>
        <v>4.7023000000000001</v>
      </c>
      <c r="G35" s="61">
        <f t="shared" si="1"/>
        <v>12</v>
      </c>
      <c r="H35" s="60">
        <f>VLOOKUP($A35,'Return Data'!$B$7:$R$2292,7,0)</f>
        <v>4.7686999999999999</v>
      </c>
      <c r="I35" s="61">
        <f t="shared" si="2"/>
        <v>27</v>
      </c>
      <c r="J35" s="60">
        <f>VLOOKUP($A35,'Return Data'!$B$7:$R$2292,8,0)</f>
        <v>5.0015000000000001</v>
      </c>
      <c r="K35" s="61">
        <f t="shared" si="3"/>
        <v>35</v>
      </c>
      <c r="L35" s="60">
        <f>VLOOKUP($A35,'Return Data'!$B$7:$R$2292,9,0)</f>
        <v>5.0574000000000003</v>
      </c>
      <c r="M35" s="61">
        <f t="shared" si="4"/>
        <v>33</v>
      </c>
      <c r="N35" s="60">
        <f>VLOOKUP($A35,'Return Data'!$B$7:$R$2292,10,0)</f>
        <v>4.8070000000000004</v>
      </c>
      <c r="O35" s="61">
        <f t="shared" si="5"/>
        <v>30</v>
      </c>
      <c r="P35" s="60">
        <f>VLOOKUP($A35,'Return Data'!$B$7:$R$2292,11,0)</f>
        <v>4.3089000000000004</v>
      </c>
      <c r="Q35" s="61">
        <f t="shared" si="6"/>
        <v>29</v>
      </c>
      <c r="R35" s="60">
        <f>VLOOKUP($A35,'Return Data'!$B$7:$R$2292,12,0)</f>
        <v>4.1852</v>
      </c>
      <c r="S35" s="61">
        <f t="shared" si="7"/>
        <v>7</v>
      </c>
      <c r="T35" s="60">
        <f>VLOOKUP($A35,'Return Data'!$B$7:$R$2292,13,0)</f>
        <v>4.1422999999999996</v>
      </c>
      <c r="U35" s="61">
        <f t="shared" si="8"/>
        <v>2</v>
      </c>
      <c r="V35" s="60">
        <f>VLOOKUP($A35,'Return Data'!$B$7:$R$2292,17,0)</f>
        <v>4.1493000000000002</v>
      </c>
      <c r="W35" s="61">
        <f t="shared" si="9"/>
        <v>1</v>
      </c>
      <c r="X35" s="60">
        <f>VLOOKUP($A35,'Return Data'!$B$7:$R$2292,14,0)</f>
        <v>4.5780000000000003</v>
      </c>
      <c r="Y35" s="61">
        <f t="shared" si="12"/>
        <v>1</v>
      </c>
      <c r="Z35" s="60">
        <f>VLOOKUP($A35,'Return Data'!$B$7:$R$2292,16,0)</f>
        <v>7.5468000000000002</v>
      </c>
      <c r="AA35" s="62">
        <f t="shared" si="11"/>
        <v>1</v>
      </c>
    </row>
    <row r="36" spans="1:27" x14ac:dyDescent="0.3">
      <c r="A36" s="58" t="s">
        <v>257</v>
      </c>
      <c r="B36" s="59">
        <f>VLOOKUP($A36,'Return Data'!$B$7:$R$2292,3,0)</f>
        <v>44817</v>
      </c>
      <c r="C36" s="60">
        <f>VLOOKUP($A36,'Return Data'!$B$7:$R$2292,4,0)</f>
        <v>29.152899999999999</v>
      </c>
      <c r="D36" s="60">
        <f>VLOOKUP($A36,'Return Data'!$B$7:$R$2292,5,0)</f>
        <v>4.2573999999999996</v>
      </c>
      <c r="E36" s="61">
        <f t="shared" si="0"/>
        <v>25</v>
      </c>
      <c r="F36" s="60">
        <f>VLOOKUP($A36,'Return Data'!$B$7:$R$2292,6,0)</f>
        <v>4.6760000000000002</v>
      </c>
      <c r="G36" s="61">
        <f t="shared" si="1"/>
        <v>14</v>
      </c>
      <c r="H36" s="60">
        <f>VLOOKUP($A36,'Return Data'!$B$7:$R$2292,7,0)</f>
        <v>4.7979000000000003</v>
      </c>
      <c r="I36" s="61">
        <f t="shared" si="2"/>
        <v>24</v>
      </c>
      <c r="J36" s="60">
        <f>VLOOKUP($A36,'Return Data'!$B$7:$R$2292,8,0)</f>
        <v>5.1792999999999996</v>
      </c>
      <c r="K36" s="61">
        <f t="shared" si="3"/>
        <v>30</v>
      </c>
      <c r="L36" s="60">
        <f>VLOOKUP($A36,'Return Data'!$B$7:$R$2292,9,0)</f>
        <v>5.1395</v>
      </c>
      <c r="M36" s="61">
        <f t="shared" si="4"/>
        <v>31</v>
      </c>
      <c r="N36" s="60">
        <f>VLOOKUP($A36,'Return Data'!$B$7:$R$2292,10,0)</f>
        <v>4.7958999999999996</v>
      </c>
      <c r="O36" s="61">
        <f t="shared" si="5"/>
        <v>31</v>
      </c>
      <c r="P36" s="60">
        <f>VLOOKUP($A36,'Return Data'!$B$7:$R$2292,11,0)</f>
        <v>4.2096</v>
      </c>
      <c r="Q36" s="61">
        <f t="shared" si="6"/>
        <v>31</v>
      </c>
      <c r="R36" s="60">
        <f>VLOOKUP($A36,'Return Data'!$B$7:$R$2292,12,0)</f>
        <v>3.9367000000000001</v>
      </c>
      <c r="S36" s="61">
        <f t="shared" si="7"/>
        <v>31</v>
      </c>
      <c r="T36" s="60">
        <f>VLOOKUP($A36,'Return Data'!$B$7:$R$2292,13,0)</f>
        <v>3.7477</v>
      </c>
      <c r="U36" s="61">
        <f t="shared" si="8"/>
        <v>31</v>
      </c>
      <c r="V36" s="60">
        <f>VLOOKUP($A36,'Return Data'!$B$7:$R$2292,17,0)</f>
        <v>3.4007999999999998</v>
      </c>
      <c r="W36" s="61">
        <f t="shared" si="9"/>
        <v>29</v>
      </c>
      <c r="X36" s="60">
        <f>VLOOKUP($A36,'Return Data'!$B$7:$R$2292,14,0)</f>
        <v>3.6564000000000001</v>
      </c>
      <c r="Y36" s="61">
        <f t="shared" si="12"/>
        <v>31</v>
      </c>
      <c r="Z36" s="60">
        <f>VLOOKUP($A36,'Return Data'!$B$7:$R$2292,16,0)</f>
        <v>6.6863999999999999</v>
      </c>
      <c r="AA36" s="62">
        <f t="shared" si="11"/>
        <v>23</v>
      </c>
    </row>
    <row r="37" spans="1:27" x14ac:dyDescent="0.3">
      <c r="A37" s="58" t="s">
        <v>1948</v>
      </c>
      <c r="B37" s="59">
        <f>VLOOKUP($A37,'Return Data'!$B$7:$R$2292,3,0)</f>
        <v>44817</v>
      </c>
      <c r="C37" s="60">
        <f>VLOOKUP($A37,'Return Data'!$B$7:$R$2292,4,0)</f>
        <v>3377.3654000000001</v>
      </c>
      <c r="D37" s="60">
        <f>VLOOKUP($A37,'Return Data'!$B$7:$R$2292,5,0)</f>
        <v>4.6227999999999998</v>
      </c>
      <c r="E37" s="61">
        <f t="shared" si="0"/>
        <v>7</v>
      </c>
      <c r="F37" s="60">
        <f>VLOOKUP($A37,'Return Data'!$B$7:$R$2292,6,0)</f>
        <v>4.7977999999999996</v>
      </c>
      <c r="G37" s="61">
        <f t="shared" si="1"/>
        <v>7</v>
      </c>
      <c r="H37" s="60">
        <f>VLOOKUP($A37,'Return Data'!$B$7:$R$2292,7,0)</f>
        <v>4.9071999999999996</v>
      </c>
      <c r="I37" s="61">
        <f t="shared" si="2"/>
        <v>11</v>
      </c>
      <c r="J37" s="60">
        <f>VLOOKUP($A37,'Return Data'!$B$7:$R$2292,8,0)</f>
        <v>5.3926999999999996</v>
      </c>
      <c r="K37" s="61">
        <f t="shared" si="3"/>
        <v>5</v>
      </c>
      <c r="L37" s="60">
        <f>VLOOKUP($A37,'Return Data'!$B$7:$R$2292,9,0)</f>
        <v>5.3574000000000002</v>
      </c>
      <c r="M37" s="61">
        <f t="shared" si="4"/>
        <v>15</v>
      </c>
      <c r="N37" s="60">
        <f>VLOOKUP($A37,'Return Data'!$B$7:$R$2292,10,0)</f>
        <v>4.9950999999999999</v>
      </c>
      <c r="O37" s="61">
        <f t="shared" si="5"/>
        <v>19</v>
      </c>
      <c r="P37" s="60">
        <f>VLOOKUP($A37,'Return Data'!$B$7:$R$2292,11,0)</f>
        <v>4.3731999999999998</v>
      </c>
      <c r="Q37" s="61">
        <f t="shared" si="6"/>
        <v>22</v>
      </c>
      <c r="R37" s="60">
        <f>VLOOKUP($A37,'Return Data'!$B$7:$R$2292,12,0)</f>
        <v>4.0793999999999997</v>
      </c>
      <c r="S37" s="61">
        <f t="shared" si="7"/>
        <v>25</v>
      </c>
      <c r="T37" s="60">
        <f>VLOOKUP($A37,'Return Data'!$B$7:$R$2292,13,0)</f>
        <v>3.9131999999999998</v>
      </c>
      <c r="U37" s="61">
        <f t="shared" si="8"/>
        <v>21</v>
      </c>
      <c r="V37" s="60">
        <f>VLOOKUP($A37,'Return Data'!$B$7:$R$2292,17,0)</f>
        <v>3.5611999999999999</v>
      </c>
      <c r="W37" s="61">
        <f t="shared" si="9"/>
        <v>19</v>
      </c>
      <c r="X37" s="60">
        <f>VLOOKUP($A37,'Return Data'!$B$7:$R$2292,14,0)</f>
        <v>3.9864000000000002</v>
      </c>
      <c r="Y37" s="61">
        <f t="shared" si="12"/>
        <v>16</v>
      </c>
      <c r="Z37" s="60">
        <f>VLOOKUP($A37,'Return Data'!$B$7:$R$2292,16,0)</f>
        <v>6.6643999999999997</v>
      </c>
      <c r="AA37" s="62">
        <f t="shared" si="11"/>
        <v>24</v>
      </c>
    </row>
    <row r="38" spans="1:27" x14ac:dyDescent="0.3">
      <c r="A38" s="58" t="s">
        <v>1914</v>
      </c>
      <c r="B38" s="59">
        <f>VLOOKUP($A38,'Return Data'!$B$7:$R$2292,3,0)</f>
        <v>44817</v>
      </c>
      <c r="C38" s="60">
        <f>VLOOKUP($A38,'Return Data'!$B$7:$R$2292,4,0)</f>
        <v>3046.70768</v>
      </c>
      <c r="D38" s="60">
        <f>VLOOKUP($A38,'Return Data'!$B$7:$R$2292,5,0)</f>
        <v>4.4610000000000003</v>
      </c>
      <c r="E38" s="61">
        <f t="shared" si="0"/>
        <v>19</v>
      </c>
      <c r="F38" s="60">
        <f>VLOOKUP($A38,'Return Data'!$B$7:$R$2292,6,0)</f>
        <v>4.6482000000000001</v>
      </c>
      <c r="G38" s="61">
        <f t="shared" si="1"/>
        <v>18</v>
      </c>
      <c r="H38" s="60">
        <f>VLOOKUP($A38,'Return Data'!$B$7:$R$2292,7,0)</f>
        <v>4.9320000000000004</v>
      </c>
      <c r="I38" s="61">
        <f t="shared" si="2"/>
        <v>8</v>
      </c>
      <c r="J38" s="60">
        <f>VLOOKUP($A38,'Return Data'!$B$7:$R$2292,8,0)</f>
        <v>5.3474000000000004</v>
      </c>
      <c r="K38" s="61">
        <f t="shared" si="3"/>
        <v>12</v>
      </c>
      <c r="L38" s="60">
        <f>VLOOKUP($A38,'Return Data'!$B$7:$R$2292,9,0)</f>
        <v>5.3419999999999996</v>
      </c>
      <c r="M38" s="61">
        <f t="shared" si="4"/>
        <v>20</v>
      </c>
      <c r="N38" s="60">
        <f>VLOOKUP($A38,'Return Data'!$B$7:$R$2292,10,0)</f>
        <v>5.0358000000000001</v>
      </c>
      <c r="O38" s="61">
        <f t="shared" si="5"/>
        <v>8</v>
      </c>
      <c r="P38" s="60">
        <f>VLOOKUP($A38,'Return Data'!$B$7:$R$2292,11,0)</f>
        <v>4.4335000000000004</v>
      </c>
      <c r="Q38" s="61">
        <f t="shared" si="6"/>
        <v>18</v>
      </c>
      <c r="R38" s="60">
        <f>VLOOKUP($A38,'Return Data'!$B$7:$R$2292,12,0)</f>
        <v>4.1224999999999996</v>
      </c>
      <c r="S38" s="61">
        <f t="shared" si="7"/>
        <v>20</v>
      </c>
      <c r="T38" s="60">
        <f>VLOOKUP($A38,'Return Data'!$B$7:$R$2292,13,0)</f>
        <v>3.9144999999999999</v>
      </c>
      <c r="U38" s="61">
        <f t="shared" si="8"/>
        <v>20</v>
      </c>
      <c r="V38" s="60">
        <f>VLOOKUP($A38,'Return Data'!$B$7:$R$2292,17,0)</f>
        <v>3.5196999999999998</v>
      </c>
      <c r="W38" s="61">
        <f t="shared" si="9"/>
        <v>27</v>
      </c>
      <c r="X38" s="60">
        <f>VLOOKUP($A38,'Return Data'!$B$7:$R$2292,14,0)</f>
        <v>3.8268</v>
      </c>
      <c r="Y38" s="61">
        <f t="shared" si="12"/>
        <v>27</v>
      </c>
      <c r="Z38" s="60">
        <f>VLOOKUP($A38,'Return Data'!$B$7:$R$2292,16,0)</f>
        <v>6.3667999999999996</v>
      </c>
      <c r="AA38" s="62">
        <f t="shared" si="11"/>
        <v>26</v>
      </c>
    </row>
    <row r="39" spans="1:27" x14ac:dyDescent="0.3">
      <c r="A39" s="58" t="s">
        <v>262</v>
      </c>
      <c r="B39" s="59">
        <f>VLOOKUP($A39,'Return Data'!$B$7:$R$2292,3,0)</f>
        <v>44817</v>
      </c>
      <c r="C39" s="60">
        <f>VLOOKUP($A39,'Return Data'!$B$7:$R$2292,4,0)</f>
        <v>3399.4942000000001</v>
      </c>
      <c r="D39" s="60">
        <f>VLOOKUP($A39,'Return Data'!$B$7:$R$2292,5,0)</f>
        <v>4.5228999999999999</v>
      </c>
      <c r="E39" s="61">
        <f t="shared" si="0"/>
        <v>12</v>
      </c>
      <c r="F39" s="60">
        <f>VLOOKUP($A39,'Return Data'!$B$7:$R$2292,6,0)</f>
        <v>4.5247999999999999</v>
      </c>
      <c r="G39" s="61">
        <f t="shared" si="1"/>
        <v>23</v>
      </c>
      <c r="H39" s="60">
        <f>VLOOKUP($A39,'Return Data'!$B$7:$R$2292,7,0)</f>
        <v>4.8372999999999999</v>
      </c>
      <c r="I39" s="61">
        <f t="shared" si="2"/>
        <v>18</v>
      </c>
      <c r="J39" s="60">
        <f>VLOOKUP($A39,'Return Data'!$B$7:$R$2292,8,0)</f>
        <v>5.2647000000000004</v>
      </c>
      <c r="K39" s="61">
        <f t="shared" si="3"/>
        <v>23</v>
      </c>
      <c r="L39" s="60">
        <f>VLOOKUP($A39,'Return Data'!$B$7:$R$2292,9,0)</f>
        <v>5.2965999999999998</v>
      </c>
      <c r="M39" s="61">
        <f t="shared" si="4"/>
        <v>25</v>
      </c>
      <c r="N39" s="60">
        <f>VLOOKUP($A39,'Return Data'!$B$7:$R$2292,10,0)</f>
        <v>4.9165000000000001</v>
      </c>
      <c r="O39" s="61">
        <f t="shared" si="5"/>
        <v>28</v>
      </c>
      <c r="P39" s="60">
        <f>VLOOKUP($A39,'Return Data'!$B$7:$R$2292,11,0)</f>
        <v>4.3528000000000002</v>
      </c>
      <c r="Q39" s="61">
        <f t="shared" si="6"/>
        <v>25</v>
      </c>
      <c r="R39" s="60">
        <f>VLOOKUP($A39,'Return Data'!$B$7:$R$2292,12,0)</f>
        <v>4.0942999999999996</v>
      </c>
      <c r="S39" s="61">
        <f t="shared" si="7"/>
        <v>21</v>
      </c>
      <c r="T39" s="60">
        <f>VLOOKUP($A39,'Return Data'!$B$7:$R$2292,13,0)</f>
        <v>3.8995000000000002</v>
      </c>
      <c r="U39" s="61">
        <f t="shared" si="8"/>
        <v>24</v>
      </c>
      <c r="V39" s="60">
        <f>VLOOKUP($A39,'Return Data'!$B$7:$R$2292,17,0)</f>
        <v>3.5387</v>
      </c>
      <c r="W39" s="61">
        <f t="shared" si="9"/>
        <v>22</v>
      </c>
      <c r="X39" s="60">
        <f>VLOOKUP($A39,'Return Data'!$B$7:$R$2292,14,0)</f>
        <v>4.0133000000000001</v>
      </c>
      <c r="Y39" s="61">
        <f t="shared" si="12"/>
        <v>9</v>
      </c>
      <c r="Z39" s="60">
        <f>VLOOKUP($A39,'Return Data'!$B$7:$R$2292,16,0)</f>
        <v>7.0166000000000004</v>
      </c>
      <c r="AA39" s="62">
        <f t="shared" si="11"/>
        <v>9</v>
      </c>
    </row>
    <row r="40" spans="1:27" x14ac:dyDescent="0.3">
      <c r="A40" s="58" t="s">
        <v>263</v>
      </c>
      <c r="B40" s="59">
        <f>VLOOKUP($A40,'Return Data'!$B$7:$R$2292,3,0)</f>
        <v>44817</v>
      </c>
      <c r="C40" s="60">
        <f>VLOOKUP($A40,'Return Data'!$B$7:$R$2292,4,0)</f>
        <v>2074.1154999999999</v>
      </c>
      <c r="D40" s="60">
        <f>VLOOKUP($A40,'Return Data'!$B$7:$R$2292,5,0)</f>
        <v>4.5602</v>
      </c>
      <c r="E40" s="61">
        <f t="shared" si="0"/>
        <v>10</v>
      </c>
      <c r="F40" s="60">
        <f>VLOOKUP($A40,'Return Data'!$B$7:$R$2292,6,0)</f>
        <v>4.6886999999999999</v>
      </c>
      <c r="G40" s="61">
        <f t="shared" si="1"/>
        <v>13</v>
      </c>
      <c r="H40" s="60">
        <f>VLOOKUP($A40,'Return Data'!$B$7:$R$2292,7,0)</f>
        <v>5.0027999999999997</v>
      </c>
      <c r="I40" s="61">
        <f t="shared" si="2"/>
        <v>4</v>
      </c>
      <c r="J40" s="60">
        <f>VLOOKUP($A40,'Return Data'!$B$7:$R$2292,8,0)</f>
        <v>5.3201000000000001</v>
      </c>
      <c r="K40" s="61">
        <f t="shared" si="3"/>
        <v>15</v>
      </c>
      <c r="L40" s="60">
        <f>VLOOKUP($A40,'Return Data'!$B$7:$R$2292,9,0)</f>
        <v>5.3773999999999997</v>
      </c>
      <c r="M40" s="61">
        <f t="shared" si="4"/>
        <v>9</v>
      </c>
      <c r="N40" s="60">
        <f>VLOOKUP($A40,'Return Data'!$B$7:$R$2292,10,0)</f>
        <v>5.0175000000000001</v>
      </c>
      <c r="O40" s="61">
        <f t="shared" si="5"/>
        <v>14</v>
      </c>
      <c r="P40" s="60">
        <f>VLOOKUP($A40,'Return Data'!$B$7:$R$2292,11,0)</f>
        <v>4.4424999999999999</v>
      </c>
      <c r="Q40" s="61">
        <f t="shared" si="6"/>
        <v>14</v>
      </c>
      <c r="R40" s="60">
        <f>VLOOKUP($A40,'Return Data'!$B$7:$R$2292,12,0)</f>
        <v>4.1462000000000003</v>
      </c>
      <c r="S40" s="61">
        <f t="shared" si="7"/>
        <v>14</v>
      </c>
      <c r="T40" s="60">
        <f>VLOOKUP($A40,'Return Data'!$B$7:$R$2292,13,0)</f>
        <v>3.9521000000000002</v>
      </c>
      <c r="U40" s="61">
        <f t="shared" si="8"/>
        <v>13</v>
      </c>
      <c r="V40" s="60">
        <f>VLOOKUP($A40,'Return Data'!$B$7:$R$2292,17,0)</f>
        <v>3.5907</v>
      </c>
      <c r="W40" s="61">
        <f t="shared" si="9"/>
        <v>11</v>
      </c>
      <c r="X40" s="60">
        <f>VLOOKUP($A40,'Return Data'!$B$7:$R$2292,14,0)</f>
        <v>4.0388000000000002</v>
      </c>
      <c r="Y40" s="61">
        <f t="shared" si="12"/>
        <v>6</v>
      </c>
      <c r="Z40" s="60">
        <f>VLOOKUP($A40,'Return Data'!$B$7:$R$2292,16,0)</f>
        <v>6.6950000000000003</v>
      </c>
      <c r="AA40" s="62">
        <f t="shared" si="11"/>
        <v>22</v>
      </c>
    </row>
    <row r="41" spans="1:27" x14ac:dyDescent="0.3">
      <c r="A41" s="58" t="s">
        <v>264</v>
      </c>
      <c r="B41" s="59">
        <f>VLOOKUP($A41,'Return Data'!$B$7:$R$2292,3,0)</f>
        <v>44817</v>
      </c>
      <c r="C41" s="60">
        <f>VLOOKUP($A41,'Return Data'!$B$7:$R$2292,4,0)</f>
        <v>3537.4666000000002</v>
      </c>
      <c r="D41" s="60">
        <f>VLOOKUP($A41,'Return Data'!$B$7:$R$2292,5,0)</f>
        <v>4.5260999999999996</v>
      </c>
      <c r="E41" s="61">
        <f t="shared" si="0"/>
        <v>11</v>
      </c>
      <c r="F41" s="60">
        <f>VLOOKUP($A41,'Return Data'!$B$7:$R$2292,6,0)</f>
        <v>4.7130999999999998</v>
      </c>
      <c r="G41" s="61">
        <f t="shared" si="1"/>
        <v>11</v>
      </c>
      <c r="H41" s="60">
        <f>VLOOKUP($A41,'Return Data'!$B$7:$R$2292,7,0)</f>
        <v>4.9705000000000004</v>
      </c>
      <c r="I41" s="61">
        <f t="shared" si="2"/>
        <v>5</v>
      </c>
      <c r="J41" s="60">
        <f>VLOOKUP($A41,'Return Data'!$B$7:$R$2292,8,0)</f>
        <v>5.2851999999999997</v>
      </c>
      <c r="K41" s="61">
        <f t="shared" si="3"/>
        <v>22</v>
      </c>
      <c r="L41" s="60">
        <f>VLOOKUP($A41,'Return Data'!$B$7:$R$2292,9,0)</f>
        <v>5.3445</v>
      </c>
      <c r="M41" s="61">
        <f t="shared" si="4"/>
        <v>17</v>
      </c>
      <c r="N41" s="60">
        <f>VLOOKUP($A41,'Return Data'!$B$7:$R$2292,10,0)</f>
        <v>5.0347</v>
      </c>
      <c r="O41" s="61">
        <f t="shared" si="5"/>
        <v>9</v>
      </c>
      <c r="P41" s="60">
        <f>VLOOKUP($A41,'Return Data'!$B$7:$R$2292,11,0)</f>
        <v>4.4371999999999998</v>
      </c>
      <c r="Q41" s="61">
        <f t="shared" si="6"/>
        <v>16</v>
      </c>
      <c r="R41" s="60">
        <f>VLOOKUP($A41,'Return Data'!$B$7:$R$2292,12,0)</f>
        <v>4.1524000000000001</v>
      </c>
      <c r="S41" s="61">
        <f t="shared" si="7"/>
        <v>11</v>
      </c>
      <c r="T41" s="60">
        <f>VLOOKUP($A41,'Return Data'!$B$7:$R$2292,13,0)</f>
        <v>3.9575</v>
      </c>
      <c r="U41" s="61">
        <f t="shared" si="8"/>
        <v>11</v>
      </c>
      <c r="V41" s="60">
        <f>VLOOKUP($A41,'Return Data'!$B$7:$R$2292,17,0)</f>
        <v>3.5933000000000002</v>
      </c>
      <c r="W41" s="61">
        <f t="shared" si="9"/>
        <v>10</v>
      </c>
      <c r="X41" s="60">
        <f>VLOOKUP($A41,'Return Data'!$B$7:$R$2292,14,0)</f>
        <v>4.01</v>
      </c>
      <c r="Y41" s="61">
        <f t="shared" si="12"/>
        <v>12</v>
      </c>
      <c r="Z41" s="60">
        <f>VLOOKUP($A41,'Return Data'!$B$7:$R$2292,16,0)</f>
        <v>6.8356000000000003</v>
      </c>
      <c r="AA41" s="62">
        <f t="shared" si="11"/>
        <v>20</v>
      </c>
    </row>
    <row r="42" spans="1:27" x14ac:dyDescent="0.3">
      <c r="A42" s="58" t="s">
        <v>1934</v>
      </c>
      <c r="B42" s="59">
        <f>VLOOKUP($A42,'Return Data'!$B$7:$R$2292,3,0)</f>
        <v>44817</v>
      </c>
      <c r="C42" s="60">
        <f>VLOOKUP($A42,'Return Data'!$B$7:$R$2292,4,0)</f>
        <v>1164.2942</v>
      </c>
      <c r="D42" s="60">
        <f>VLOOKUP($A42,'Return Data'!$B$7:$R$2292,5,0)</f>
        <v>4.1448999999999998</v>
      </c>
      <c r="E42" s="61">
        <f t="shared" si="0"/>
        <v>30</v>
      </c>
      <c r="F42" s="60">
        <f>VLOOKUP($A42,'Return Data'!$B$7:$R$2292,6,0)</f>
        <v>4.6656000000000004</v>
      </c>
      <c r="G42" s="61">
        <f t="shared" si="1"/>
        <v>16</v>
      </c>
      <c r="H42" s="60">
        <f>VLOOKUP($A42,'Return Data'!$B$7:$R$2292,7,0)</f>
        <v>4.6313000000000004</v>
      </c>
      <c r="I42" s="61">
        <f t="shared" si="2"/>
        <v>34</v>
      </c>
      <c r="J42" s="60">
        <f>VLOOKUP($A42,'Return Data'!$B$7:$R$2292,8,0)</f>
        <v>5.0934999999999997</v>
      </c>
      <c r="K42" s="61">
        <f t="shared" si="3"/>
        <v>32</v>
      </c>
      <c r="L42" s="60">
        <f>VLOOKUP($A42,'Return Data'!$B$7:$R$2292,9,0)</f>
        <v>4.9881000000000002</v>
      </c>
      <c r="M42" s="61">
        <f t="shared" si="4"/>
        <v>35</v>
      </c>
      <c r="N42" s="60">
        <f>VLOOKUP($A42,'Return Data'!$B$7:$R$2292,10,0)</f>
        <v>4.6665000000000001</v>
      </c>
      <c r="O42" s="61">
        <f t="shared" si="5"/>
        <v>34</v>
      </c>
      <c r="P42" s="60">
        <f>VLOOKUP($A42,'Return Data'!$B$7:$R$2292,11,0)</f>
        <v>4.0288000000000004</v>
      </c>
      <c r="Q42" s="61">
        <f t="shared" si="6"/>
        <v>35</v>
      </c>
      <c r="R42" s="60">
        <f>VLOOKUP($A42,'Return Data'!$B$7:$R$2292,12,0)</f>
        <v>3.7079</v>
      </c>
      <c r="S42" s="61">
        <f t="shared" si="7"/>
        <v>35</v>
      </c>
      <c r="T42" s="60">
        <f>VLOOKUP($A42,'Return Data'!$B$7:$R$2292,13,0)</f>
        <v>3.5329000000000002</v>
      </c>
      <c r="U42" s="61">
        <f t="shared" si="8"/>
        <v>35</v>
      </c>
      <c r="V42" s="60">
        <f>VLOOKUP($A42,'Return Data'!$B$7:$R$2292,17,0)</f>
        <v>3.2288999999999999</v>
      </c>
      <c r="W42" s="61">
        <f t="shared" si="9"/>
        <v>35</v>
      </c>
      <c r="X42" s="60">
        <f>VLOOKUP($A42,'Return Data'!$B$7:$R$2292,14,0)</f>
        <v>3.6124000000000001</v>
      </c>
      <c r="Y42" s="61">
        <f t="shared" si="12"/>
        <v>32</v>
      </c>
      <c r="Z42" s="60">
        <f>VLOOKUP($A42,'Return Data'!$B$7:$R$2292,16,0)</f>
        <v>4.2363999999999997</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4.4116600000000012</v>
      </c>
      <c r="E44" s="60"/>
      <c r="F44" s="70">
        <f>AVERAGE(F8:F42)</f>
        <v>4.6419114285714285</v>
      </c>
      <c r="G44" s="60"/>
      <c r="H44" s="70">
        <f>AVERAGE(H8:H42)</f>
        <v>4.8431371428571426</v>
      </c>
      <c r="I44" s="60"/>
      <c r="J44" s="70">
        <f>AVERAGE(J8:J42)</f>
        <v>5.2837999999999994</v>
      </c>
      <c r="K44" s="60"/>
      <c r="L44" s="70">
        <f>AVERAGE(L8:L42)</f>
        <v>5.3078428571428589</v>
      </c>
      <c r="M44" s="60"/>
      <c r="N44" s="70">
        <f>AVERAGE(N8:N42)</f>
        <v>4.966597142857144</v>
      </c>
      <c r="O44" s="60"/>
      <c r="P44" s="70">
        <f>AVERAGE(P8:P42)</f>
        <v>4.3843228571428563</v>
      </c>
      <c r="Q44" s="60"/>
      <c r="R44" s="70">
        <f>AVERAGE(R8:R42)</f>
        <v>4.0984685714285707</v>
      </c>
      <c r="S44" s="60"/>
      <c r="T44" s="70">
        <f>AVERAGE(T8:T42)</f>
        <v>3.9113742857142864</v>
      </c>
      <c r="U44" s="60"/>
      <c r="V44" s="70">
        <f>AVERAGE(V8:V42)</f>
        <v>3.5487228571428573</v>
      </c>
      <c r="W44" s="60"/>
      <c r="X44" s="70">
        <f>AVERAGE(X8:X42)</f>
        <v>3.9411735294117647</v>
      </c>
      <c r="Y44" s="60"/>
      <c r="Z44" s="70">
        <f>AVERAGE(Z8:Z42)</f>
        <v>6.4062742857142849</v>
      </c>
      <c r="AA44" s="71"/>
    </row>
    <row r="45" spans="1:27" x14ac:dyDescent="0.3">
      <c r="A45" s="68" t="s">
        <v>28</v>
      </c>
      <c r="B45" s="69"/>
      <c r="C45" s="69"/>
      <c r="D45" s="70">
        <f>MIN(D8:D42)</f>
        <v>3.6091000000000002</v>
      </c>
      <c r="E45" s="60"/>
      <c r="F45" s="70">
        <f>MIN(F8:F42)</f>
        <v>4.2287999999999997</v>
      </c>
      <c r="G45" s="60"/>
      <c r="H45" s="70">
        <f>MIN(H8:H42)</f>
        <v>4.4290000000000003</v>
      </c>
      <c r="I45" s="60"/>
      <c r="J45" s="70">
        <f>MIN(J8:J42)</f>
        <v>5.0015000000000001</v>
      </c>
      <c r="K45" s="60"/>
      <c r="L45" s="70">
        <f>MIN(L8:L42)</f>
        <v>4.9881000000000002</v>
      </c>
      <c r="M45" s="60"/>
      <c r="N45" s="70">
        <f>MIN(N8:N42)</f>
        <v>4.6333000000000002</v>
      </c>
      <c r="O45" s="60"/>
      <c r="P45" s="70">
        <f>MIN(P8:P42)</f>
        <v>4.0288000000000004</v>
      </c>
      <c r="Q45" s="60"/>
      <c r="R45" s="70">
        <f>MIN(R8:R42)</f>
        <v>3.7079</v>
      </c>
      <c r="S45" s="60"/>
      <c r="T45" s="70">
        <f>MIN(T8:T42)</f>
        <v>3.5329000000000002</v>
      </c>
      <c r="U45" s="60"/>
      <c r="V45" s="70">
        <f>MIN(V8:V42)</f>
        <v>3.2288999999999999</v>
      </c>
      <c r="W45" s="60"/>
      <c r="X45" s="70">
        <f>MIN(X8:X42)</f>
        <v>3.4729000000000001</v>
      </c>
      <c r="Y45" s="60"/>
      <c r="Z45" s="70">
        <f>MIN(Z8:Z42)</f>
        <v>3.7665000000000002</v>
      </c>
      <c r="AA45" s="71"/>
    </row>
    <row r="46" spans="1:27" ht="15" thickBot="1" x14ac:dyDescent="0.35">
      <c r="A46" s="72" t="s">
        <v>29</v>
      </c>
      <c r="B46" s="73"/>
      <c r="C46" s="73"/>
      <c r="D46" s="74">
        <f>MAX(D8:D42)</f>
        <v>4.8815999999999997</v>
      </c>
      <c r="E46" s="90"/>
      <c r="F46" s="74">
        <f>MAX(F8:F42)</f>
        <v>5.1673999999999998</v>
      </c>
      <c r="G46" s="90"/>
      <c r="H46" s="74">
        <f>MAX(H8:H42)</f>
        <v>5.2130999999999998</v>
      </c>
      <c r="I46" s="90"/>
      <c r="J46" s="74">
        <f>MAX(J8:J42)</f>
        <v>5.5103</v>
      </c>
      <c r="K46" s="90"/>
      <c r="L46" s="74">
        <f>MAX(L8:L42)</f>
        <v>5.5168999999999997</v>
      </c>
      <c r="M46" s="90"/>
      <c r="N46" s="74">
        <f>MAX(N8:N42)</f>
        <v>5.1814</v>
      </c>
      <c r="O46" s="90"/>
      <c r="P46" s="74">
        <f>MAX(P8:P42)</f>
        <v>4.7373000000000003</v>
      </c>
      <c r="Q46" s="90"/>
      <c r="R46" s="74">
        <f>MAX(R8:R42)</f>
        <v>4.5378999999999996</v>
      </c>
      <c r="S46" s="90"/>
      <c r="T46" s="74">
        <f>MAX(T8:T42)</f>
        <v>4.4063999999999997</v>
      </c>
      <c r="U46" s="90"/>
      <c r="V46" s="74">
        <f>MAX(V8:V42)</f>
        <v>4.1493000000000002</v>
      </c>
      <c r="W46" s="90"/>
      <c r="X46" s="74">
        <f>MAX(X8:X42)</f>
        <v>4.5780000000000003</v>
      </c>
      <c r="Y46" s="90"/>
      <c r="Z46" s="74">
        <f>MAX(Z8:Z42)</f>
        <v>7.5468000000000002</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44817</v>
      </c>
      <c r="E7" s="158">
        <v>1083.8399999999999</v>
      </c>
      <c r="F7" s="158">
        <v>0.54730000000000001</v>
      </c>
      <c r="G7" s="158">
        <v>1.2954000000000001</v>
      </c>
      <c r="H7" s="158">
        <v>2.1901999999999999</v>
      </c>
      <c r="I7" s="158">
        <v>2.0295999999999998</v>
      </c>
      <c r="J7" s="158">
        <v>2.4607000000000001</v>
      </c>
      <c r="K7" s="158">
        <v>11.9299</v>
      </c>
      <c r="L7" s="158">
        <v>2.6772</v>
      </c>
      <c r="M7" s="158">
        <v>1.6364000000000001</v>
      </c>
      <c r="N7" s="158">
        <v>0.42899999999999999</v>
      </c>
      <c r="O7" s="158">
        <v>14.223000000000001</v>
      </c>
      <c r="P7" s="158">
        <v>7.7779999999999996</v>
      </c>
      <c r="Q7" s="158">
        <v>18.497399999999999</v>
      </c>
      <c r="R7" s="158">
        <v>22.8218</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44817</v>
      </c>
      <c r="E8" s="158">
        <v>1187.45</v>
      </c>
      <c r="F8" s="158">
        <v>0.54959999999999998</v>
      </c>
      <c r="G8" s="158">
        <v>1.3036000000000001</v>
      </c>
      <c r="H8" s="158">
        <v>2.2050999999999998</v>
      </c>
      <c r="I8" s="158">
        <v>2.0602</v>
      </c>
      <c r="J8" s="158">
        <v>2.5289999999999999</v>
      </c>
      <c r="K8" s="158">
        <v>12.1548</v>
      </c>
      <c r="L8" s="158">
        <v>3.1004999999999998</v>
      </c>
      <c r="M8" s="158">
        <v>2.2534999999999998</v>
      </c>
      <c r="N8" s="158">
        <v>1.2397</v>
      </c>
      <c r="O8" s="158">
        <v>15.129799999999999</v>
      </c>
      <c r="P8" s="158">
        <v>8.7341999999999995</v>
      </c>
      <c r="Q8" s="158">
        <v>13.451599999999999</v>
      </c>
      <c r="R8" s="158">
        <v>23.7941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44817</v>
      </c>
      <c r="E9" s="158">
        <v>16.54</v>
      </c>
      <c r="F9" s="158">
        <v>0.54710000000000003</v>
      </c>
      <c r="G9" s="158">
        <v>0.9768</v>
      </c>
      <c r="H9" s="158">
        <v>1.722</v>
      </c>
      <c r="I9" s="158">
        <v>1.286</v>
      </c>
      <c r="J9" s="158">
        <v>1.9729000000000001</v>
      </c>
      <c r="K9" s="158">
        <v>13.3653</v>
      </c>
      <c r="L9" s="158">
        <v>5.7545000000000002</v>
      </c>
      <c r="M9" s="158">
        <v>-1.2537</v>
      </c>
      <c r="N9" s="158">
        <v>1.5347</v>
      </c>
      <c r="O9" s="158">
        <v>16.411999999999999</v>
      </c>
      <c r="P9" s="158"/>
      <c r="Q9" s="158">
        <v>13.0626</v>
      </c>
      <c r="R9" s="158">
        <v>20.974599999999999</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44817</v>
      </c>
      <c r="E10" s="158">
        <v>15.58</v>
      </c>
      <c r="F10" s="158">
        <v>0.5161</v>
      </c>
      <c r="G10" s="158">
        <v>0.90669999999999995</v>
      </c>
      <c r="H10" s="158">
        <v>1.6971000000000001</v>
      </c>
      <c r="I10" s="158">
        <v>1.2345999999999999</v>
      </c>
      <c r="J10" s="158">
        <v>1.8301000000000001</v>
      </c>
      <c r="K10" s="158">
        <v>12.980399999999999</v>
      </c>
      <c r="L10" s="158">
        <v>5.0572999999999997</v>
      </c>
      <c r="M10" s="158">
        <v>-2.2585000000000002</v>
      </c>
      <c r="N10" s="158">
        <v>0.1285</v>
      </c>
      <c r="O10" s="158">
        <v>14.814299999999999</v>
      </c>
      <c r="P10" s="158"/>
      <c r="Q10" s="158">
        <v>11.4252</v>
      </c>
      <c r="R10" s="158">
        <v>19.279399999999999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44817</v>
      </c>
      <c r="E11" s="158">
        <v>24.65</v>
      </c>
      <c r="F11" s="158">
        <v>-4.0599999999999997E-2</v>
      </c>
      <c r="G11" s="158">
        <v>0.57120000000000004</v>
      </c>
      <c r="H11" s="158">
        <v>1.8173999999999999</v>
      </c>
      <c r="I11" s="158">
        <v>4.2724000000000002</v>
      </c>
      <c r="J11" s="158">
        <v>5.7485999999999997</v>
      </c>
      <c r="K11" s="158">
        <v>15.4026</v>
      </c>
      <c r="L11" s="158">
        <v>5.7485999999999997</v>
      </c>
      <c r="M11" s="158">
        <v>-1.4787999999999999</v>
      </c>
      <c r="N11" s="158">
        <v>2.5373999999999999</v>
      </c>
      <c r="O11" s="158">
        <v>28.3873</v>
      </c>
      <c r="P11" s="158">
        <v>13.801299999999999</v>
      </c>
      <c r="Q11" s="158">
        <v>15.790900000000001</v>
      </c>
      <c r="R11" s="158">
        <v>33.883200000000002</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44817</v>
      </c>
      <c r="E12" s="158">
        <v>23.35</v>
      </c>
      <c r="F12" s="158">
        <v>-4.2799999999999998E-2</v>
      </c>
      <c r="G12" s="158">
        <v>0.55989999999999995</v>
      </c>
      <c r="H12" s="158">
        <v>1.7428999999999999</v>
      </c>
      <c r="I12" s="158">
        <v>4.2411000000000003</v>
      </c>
      <c r="J12" s="158">
        <v>5.6561000000000003</v>
      </c>
      <c r="K12" s="158">
        <v>15.081300000000001</v>
      </c>
      <c r="L12" s="158">
        <v>5.1802000000000001</v>
      </c>
      <c r="M12" s="158">
        <v>-2.2193999999999998</v>
      </c>
      <c r="N12" s="158">
        <v>1.5659000000000001</v>
      </c>
      <c r="O12" s="158">
        <v>27.267600000000002</v>
      </c>
      <c r="P12" s="158">
        <v>12.821099999999999</v>
      </c>
      <c r="Q12" s="158">
        <v>14.7759</v>
      </c>
      <c r="R12" s="158">
        <v>32.697499999999998</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44817</v>
      </c>
      <c r="E13" s="158">
        <v>20.8904</v>
      </c>
      <c r="F13" s="158">
        <v>0.50660000000000005</v>
      </c>
      <c r="G13" s="158">
        <v>1.3428</v>
      </c>
      <c r="H13" s="158">
        <v>2.3416999999999999</v>
      </c>
      <c r="I13" s="158">
        <v>2.4893000000000001</v>
      </c>
      <c r="J13" s="158">
        <v>3.0087999999999999</v>
      </c>
      <c r="K13" s="158">
        <v>13.5144</v>
      </c>
      <c r="L13" s="158">
        <v>9.5998999999999999</v>
      </c>
      <c r="M13" s="158">
        <v>5.5460000000000003</v>
      </c>
      <c r="N13" s="158">
        <v>6.0716999999999999</v>
      </c>
      <c r="O13" s="158">
        <v>19.217300000000002</v>
      </c>
      <c r="P13" s="158">
        <v>14.206</v>
      </c>
      <c r="Q13" s="158">
        <v>14.5069</v>
      </c>
      <c r="R13" s="158">
        <v>23.714200000000002</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44817</v>
      </c>
      <c r="E14" s="158">
        <v>19.139700000000001</v>
      </c>
      <c r="F14" s="158">
        <v>0.50249999999999995</v>
      </c>
      <c r="G14" s="158">
        <v>1.3234999999999999</v>
      </c>
      <c r="H14" s="158">
        <v>2.3075999999999999</v>
      </c>
      <c r="I14" s="158">
        <v>2.4209000000000001</v>
      </c>
      <c r="J14" s="158">
        <v>2.8517999999999999</v>
      </c>
      <c r="K14" s="158">
        <v>13.0166</v>
      </c>
      <c r="L14" s="158">
        <v>8.66</v>
      </c>
      <c r="M14" s="158">
        <v>4.2076000000000002</v>
      </c>
      <c r="N14" s="158">
        <v>4.2842000000000002</v>
      </c>
      <c r="O14" s="158">
        <v>17.240200000000002</v>
      </c>
      <c r="P14" s="158">
        <v>12.3819</v>
      </c>
      <c r="Q14" s="158">
        <v>12.678699999999999</v>
      </c>
      <c r="R14" s="158">
        <v>21.6325</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44817</v>
      </c>
      <c r="E17" s="158">
        <v>276.85000000000002</v>
      </c>
      <c r="F17" s="158">
        <v>0.39889999999999998</v>
      </c>
      <c r="G17" s="158">
        <v>1.0217000000000001</v>
      </c>
      <c r="H17" s="158">
        <v>1.948</v>
      </c>
      <c r="I17" s="158">
        <v>2.0005999999999999</v>
      </c>
      <c r="J17" s="158">
        <v>2.6930000000000001</v>
      </c>
      <c r="K17" s="158">
        <v>13.598100000000001</v>
      </c>
      <c r="L17" s="158">
        <v>8.1191999999999993</v>
      </c>
      <c r="M17" s="158">
        <v>3.8447</v>
      </c>
      <c r="N17" s="158">
        <v>3.6736</v>
      </c>
      <c r="O17" s="158">
        <v>19.106100000000001</v>
      </c>
      <c r="P17" s="158">
        <v>13.2761</v>
      </c>
      <c r="Q17" s="158">
        <v>14.942399999999999</v>
      </c>
      <c r="R17" s="158">
        <v>21.994299999999999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44817</v>
      </c>
      <c r="E18" s="158">
        <v>252.8</v>
      </c>
      <c r="F18" s="158">
        <v>0.39710000000000001</v>
      </c>
      <c r="G18" s="158">
        <v>1.0068999999999999</v>
      </c>
      <c r="H18" s="158">
        <v>1.9273</v>
      </c>
      <c r="I18" s="158">
        <v>1.9519</v>
      </c>
      <c r="J18" s="158">
        <v>2.5849000000000002</v>
      </c>
      <c r="K18" s="158">
        <v>13.2515</v>
      </c>
      <c r="L18" s="158">
        <v>7.4419000000000004</v>
      </c>
      <c r="M18" s="158">
        <v>2.8771</v>
      </c>
      <c r="N18" s="158">
        <v>2.3938000000000001</v>
      </c>
      <c r="O18" s="158">
        <v>17.693000000000001</v>
      </c>
      <c r="P18" s="158">
        <v>11.900499999999999</v>
      </c>
      <c r="Q18" s="158">
        <v>11.516299999999999</v>
      </c>
      <c r="R18" s="158">
        <v>20.525500000000001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44817</v>
      </c>
      <c r="E19" s="158">
        <v>258.54300000000001</v>
      </c>
      <c r="F19" s="158">
        <v>0.48470000000000002</v>
      </c>
      <c r="G19" s="158">
        <v>1.2020999999999999</v>
      </c>
      <c r="H19" s="158">
        <v>2.3062</v>
      </c>
      <c r="I19" s="158">
        <v>2.3187000000000002</v>
      </c>
      <c r="J19" s="158">
        <v>2.7909999999999999</v>
      </c>
      <c r="K19" s="158">
        <v>15.231199999999999</v>
      </c>
      <c r="L19" s="158">
        <v>8.0044000000000004</v>
      </c>
      <c r="M19" s="158">
        <v>0.29949999999999999</v>
      </c>
      <c r="N19" s="158">
        <v>0.31430000000000002</v>
      </c>
      <c r="O19" s="158">
        <v>17.2944</v>
      </c>
      <c r="P19" s="158">
        <v>11.7036</v>
      </c>
      <c r="Q19" s="158">
        <v>14.033799999999999</v>
      </c>
      <c r="R19" s="158">
        <v>22.288599999999999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44817</v>
      </c>
      <c r="E20" s="158">
        <v>236.84299999999999</v>
      </c>
      <c r="F20" s="158">
        <v>0.48149999999999998</v>
      </c>
      <c r="G20" s="158">
        <v>1.1894</v>
      </c>
      <c r="H20" s="158">
        <v>2.2846000000000002</v>
      </c>
      <c r="I20" s="158">
        <v>2.2757000000000001</v>
      </c>
      <c r="J20" s="158">
        <v>2.6934999999999998</v>
      </c>
      <c r="K20" s="158">
        <v>14.9216</v>
      </c>
      <c r="L20" s="158">
        <v>7.4249000000000001</v>
      </c>
      <c r="M20" s="158">
        <v>-0.48320000000000002</v>
      </c>
      <c r="N20" s="158">
        <v>-0.71930000000000005</v>
      </c>
      <c r="O20" s="158">
        <v>16.1219</v>
      </c>
      <c r="P20" s="158">
        <v>10.5616</v>
      </c>
      <c r="Q20" s="158">
        <v>14.538500000000001</v>
      </c>
      <c r="R20" s="158">
        <v>21.040400000000002</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44817</v>
      </c>
      <c r="E21" s="158">
        <v>44.28</v>
      </c>
      <c r="F21" s="158">
        <v>0.45369999999999999</v>
      </c>
      <c r="G21" s="158">
        <v>0.93459999999999999</v>
      </c>
      <c r="H21" s="158">
        <v>1.8633999999999999</v>
      </c>
      <c r="I21" s="158">
        <v>2.1453000000000002</v>
      </c>
      <c r="J21" s="158">
        <v>2.7616999999999998</v>
      </c>
      <c r="K21" s="158">
        <v>12.7866</v>
      </c>
      <c r="L21" s="158">
        <v>9.5496999999999996</v>
      </c>
      <c r="M21" s="158">
        <v>6.0853000000000002</v>
      </c>
      <c r="N21" s="158">
        <v>9.9850999999999992</v>
      </c>
      <c r="O21" s="158">
        <v>19.3551</v>
      </c>
      <c r="P21" s="158">
        <v>12.93</v>
      </c>
      <c r="Q21" s="158">
        <v>13.6038</v>
      </c>
      <c r="R21" s="158">
        <v>27.319299999999998</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44817</v>
      </c>
      <c r="E22" s="158">
        <v>40.380000000000003</v>
      </c>
      <c r="F22" s="158">
        <v>0.42280000000000001</v>
      </c>
      <c r="G22" s="158">
        <v>0.89959999999999996</v>
      </c>
      <c r="H22" s="158">
        <v>1.8153999999999999</v>
      </c>
      <c r="I22" s="158">
        <v>2.0728</v>
      </c>
      <c r="J22" s="158">
        <v>2.5653999999999999</v>
      </c>
      <c r="K22" s="158">
        <v>12.197800000000001</v>
      </c>
      <c r="L22" s="158">
        <v>8.4318000000000008</v>
      </c>
      <c r="M22" s="158">
        <v>4.5030999999999999</v>
      </c>
      <c r="N22" s="158">
        <v>7.8238000000000003</v>
      </c>
      <c r="O22" s="158">
        <v>17.250399999999999</v>
      </c>
      <c r="P22" s="158">
        <v>11.248699999999999</v>
      </c>
      <c r="Q22" s="158">
        <v>11.2441</v>
      </c>
      <c r="R22" s="158">
        <v>24.9315</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44817</v>
      </c>
      <c r="E23" s="158">
        <v>182.9204</v>
      </c>
      <c r="F23" s="158">
        <v>0.36709999999999998</v>
      </c>
      <c r="G23" s="158">
        <v>0.93559999999999999</v>
      </c>
      <c r="H23" s="158">
        <v>2.0308999999999999</v>
      </c>
      <c r="I23" s="158">
        <v>2.3959999999999999</v>
      </c>
      <c r="J23" s="158">
        <v>3.2534000000000001</v>
      </c>
      <c r="K23" s="158">
        <v>13.1975</v>
      </c>
      <c r="L23" s="158">
        <v>9.1007999999999996</v>
      </c>
      <c r="M23" s="158">
        <v>3.7321</v>
      </c>
      <c r="N23" s="158">
        <v>4.0286</v>
      </c>
      <c r="O23" s="158">
        <v>15.8443</v>
      </c>
      <c r="P23" s="158">
        <v>10.2782</v>
      </c>
      <c r="Q23" s="158">
        <v>13.611499999999999</v>
      </c>
      <c r="R23" s="158">
        <v>24.3215</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44817</v>
      </c>
      <c r="E24" s="158">
        <v>202.8107</v>
      </c>
      <c r="F24" s="158">
        <v>0.36990000000000001</v>
      </c>
      <c r="G24" s="158">
        <v>0.9466</v>
      </c>
      <c r="H24" s="158">
        <v>2.0503</v>
      </c>
      <c r="I24" s="158">
        <v>2.4350000000000001</v>
      </c>
      <c r="J24" s="158">
        <v>3.3428</v>
      </c>
      <c r="K24" s="158">
        <v>13.479799999999999</v>
      </c>
      <c r="L24" s="158">
        <v>9.6508000000000003</v>
      </c>
      <c r="M24" s="158">
        <v>4.5026999999999999</v>
      </c>
      <c r="N24" s="158">
        <v>5.0678000000000001</v>
      </c>
      <c r="O24" s="158">
        <v>17.012799999999999</v>
      </c>
      <c r="P24" s="158">
        <v>11.4756</v>
      </c>
      <c r="Q24" s="158">
        <v>14.3606</v>
      </c>
      <c r="R24" s="158">
        <v>25.568200000000001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44817</v>
      </c>
      <c r="E25" s="158">
        <v>84.616</v>
      </c>
      <c r="F25" s="158">
        <v>0.37369999999999998</v>
      </c>
      <c r="G25" s="158">
        <v>1.0099</v>
      </c>
      <c r="H25" s="158">
        <v>1.9604999999999999</v>
      </c>
      <c r="I25" s="158">
        <v>2.2019000000000002</v>
      </c>
      <c r="J25" s="158">
        <v>3.2166999999999999</v>
      </c>
      <c r="K25" s="158">
        <v>13.9778</v>
      </c>
      <c r="L25" s="158">
        <v>9.9994999999999994</v>
      </c>
      <c r="M25" s="158">
        <v>6.9126000000000003</v>
      </c>
      <c r="N25" s="158">
        <v>8.8519000000000005</v>
      </c>
      <c r="O25" s="158">
        <v>17.260100000000001</v>
      </c>
      <c r="P25" s="158">
        <v>9.7659000000000002</v>
      </c>
      <c r="Q25" s="158">
        <v>13.0189</v>
      </c>
      <c r="R25" s="158">
        <v>26.611799999999999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44817</v>
      </c>
      <c r="E26" s="158">
        <v>84.616</v>
      </c>
      <c r="F26" s="158">
        <v>0.37369999999999998</v>
      </c>
      <c r="G26" s="158">
        <v>1.0099</v>
      </c>
      <c r="H26" s="158">
        <v>1.9604999999999999</v>
      </c>
      <c r="I26" s="158">
        <v>2.2019000000000002</v>
      </c>
      <c r="J26" s="158">
        <v>3.2166999999999999</v>
      </c>
      <c r="K26" s="158">
        <v>13.9778</v>
      </c>
      <c r="L26" s="158">
        <v>9.9994999999999994</v>
      </c>
      <c r="M26" s="158">
        <v>6.9126000000000003</v>
      </c>
      <c r="N26" s="158">
        <v>8.8519000000000005</v>
      </c>
      <c r="O26" s="158">
        <v>17.260100000000001</v>
      </c>
      <c r="P26" s="158">
        <v>11.036899999999999</v>
      </c>
      <c r="Q26" s="158">
        <v>15.5883</v>
      </c>
      <c r="R26" s="158">
        <v>26.611799999999999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44817</v>
      </c>
      <c r="E27" s="158">
        <v>90.06</v>
      </c>
      <c r="F27" s="158">
        <v>0.37559999999999999</v>
      </c>
      <c r="G27" s="158">
        <v>1.0174000000000001</v>
      </c>
      <c r="H27" s="158">
        <v>1.9736</v>
      </c>
      <c r="I27" s="158">
        <v>2.2271000000000001</v>
      </c>
      <c r="J27" s="158">
        <v>3.2726999999999999</v>
      </c>
      <c r="K27" s="158">
        <v>14.1647</v>
      </c>
      <c r="L27" s="158">
        <v>10.3622</v>
      </c>
      <c r="M27" s="158">
        <v>7.4303999999999997</v>
      </c>
      <c r="N27" s="158">
        <v>9.5526999999999997</v>
      </c>
      <c r="O27" s="158">
        <v>18.005299999999998</v>
      </c>
      <c r="P27" s="158">
        <v>10.535399999999999</v>
      </c>
      <c r="Q27" s="158">
        <v>12.535600000000001</v>
      </c>
      <c r="R27" s="158">
        <v>27.4145</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44817</v>
      </c>
      <c r="E28" s="158">
        <v>90.06</v>
      </c>
      <c r="F28" s="158">
        <v>0.37559999999999999</v>
      </c>
      <c r="G28" s="158">
        <v>1.0174000000000001</v>
      </c>
      <c r="H28" s="158">
        <v>1.9736</v>
      </c>
      <c r="I28" s="158">
        <v>2.2271000000000001</v>
      </c>
      <c r="J28" s="158">
        <v>3.2726999999999999</v>
      </c>
      <c r="K28" s="158">
        <v>14.1647</v>
      </c>
      <c r="L28" s="158">
        <v>10.3622</v>
      </c>
      <c r="M28" s="158">
        <v>7.4303999999999997</v>
      </c>
      <c r="N28" s="158">
        <v>9.5526999999999997</v>
      </c>
      <c r="O28" s="158">
        <v>18.005299999999998</v>
      </c>
      <c r="P28" s="158">
        <v>11.9079</v>
      </c>
      <c r="Q28" s="158">
        <v>15.6022</v>
      </c>
      <c r="R28" s="158">
        <v>27.4145</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44817</v>
      </c>
      <c r="E29" s="158">
        <v>16.764700000000001</v>
      </c>
      <c r="F29" s="158">
        <v>0.53549999999999998</v>
      </c>
      <c r="G29" s="158">
        <v>1.1341000000000001</v>
      </c>
      <c r="H29" s="158">
        <v>2.1677</v>
      </c>
      <c r="I29" s="158">
        <v>2.1553</v>
      </c>
      <c r="J29" s="158">
        <v>2.3435999999999999</v>
      </c>
      <c r="K29" s="158">
        <v>12.691700000000001</v>
      </c>
      <c r="L29" s="158">
        <v>5.6736000000000004</v>
      </c>
      <c r="M29" s="158">
        <v>0.85970000000000002</v>
      </c>
      <c r="N29" s="158">
        <v>2.1415999999999999</v>
      </c>
      <c r="O29" s="158">
        <v>16.1557</v>
      </c>
      <c r="P29" s="158"/>
      <c r="Q29" s="158">
        <v>14.1821</v>
      </c>
      <c r="R29" s="158">
        <v>19.828199999999999</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44817</v>
      </c>
      <c r="E30" s="158">
        <v>15.851000000000001</v>
      </c>
      <c r="F30" s="158">
        <v>0.53149999999999997</v>
      </c>
      <c r="G30" s="158">
        <v>1.117</v>
      </c>
      <c r="H30" s="158">
        <v>2.1379999999999999</v>
      </c>
      <c r="I30" s="158">
        <v>2.0966</v>
      </c>
      <c r="J30" s="158">
        <v>2.2103999999999999</v>
      </c>
      <c r="K30" s="158">
        <v>12.2719</v>
      </c>
      <c r="L30" s="158">
        <v>4.8803999999999998</v>
      </c>
      <c r="M30" s="158">
        <v>-0.25800000000000001</v>
      </c>
      <c r="N30" s="158">
        <v>0.63739999999999997</v>
      </c>
      <c r="O30" s="158">
        <v>14.4589</v>
      </c>
      <c r="P30" s="158"/>
      <c r="Q30" s="158">
        <v>12.551299999999999</v>
      </c>
      <c r="R30" s="158">
        <v>18.064800000000002</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44817</v>
      </c>
      <c r="E31" s="158">
        <v>237.36</v>
      </c>
      <c r="F31" s="158">
        <v>0.46129999999999999</v>
      </c>
      <c r="G31" s="158">
        <v>0.77270000000000005</v>
      </c>
      <c r="H31" s="158">
        <v>1.2929999999999999</v>
      </c>
      <c r="I31" s="158">
        <v>1.6138999999999999</v>
      </c>
      <c r="J31" s="158">
        <v>2.4870000000000001</v>
      </c>
      <c r="K31" s="158">
        <v>10.4719</v>
      </c>
      <c r="L31" s="158">
        <v>7.7732999999999999</v>
      </c>
      <c r="M31" s="158">
        <v>9.2012999999999998</v>
      </c>
      <c r="N31" s="158">
        <v>15.989100000000001</v>
      </c>
      <c r="O31" s="158">
        <v>22.1448</v>
      </c>
      <c r="P31" s="158">
        <v>14.248100000000001</v>
      </c>
      <c r="Q31" s="158">
        <v>14.847799999999999</v>
      </c>
      <c r="R31" s="158">
        <v>35.528399999999998</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44817</v>
      </c>
      <c r="E32" s="158">
        <v>259.01</v>
      </c>
      <c r="F32" s="158">
        <v>0.46160000000000001</v>
      </c>
      <c r="G32" s="158">
        <v>0.7782</v>
      </c>
      <c r="H32" s="158">
        <v>1.3064</v>
      </c>
      <c r="I32" s="158">
        <v>1.6363000000000001</v>
      </c>
      <c r="J32" s="158">
        <v>2.5375999999999999</v>
      </c>
      <c r="K32" s="158">
        <v>10.6266</v>
      </c>
      <c r="L32" s="158">
        <v>8.0784000000000002</v>
      </c>
      <c r="M32" s="158">
        <v>9.6570999999999998</v>
      </c>
      <c r="N32" s="158">
        <v>16.623899999999999</v>
      </c>
      <c r="O32" s="158">
        <v>22.773800000000001</v>
      </c>
      <c r="P32" s="158">
        <v>15.090299999999999</v>
      </c>
      <c r="Q32" s="158">
        <v>17.059100000000001</v>
      </c>
      <c r="R32" s="158">
        <v>36.223700000000001</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44817</v>
      </c>
      <c r="E33" s="158">
        <v>16.1235</v>
      </c>
      <c r="F33" s="158">
        <v>0.38979999999999998</v>
      </c>
      <c r="G33" s="158">
        <v>1.0358000000000001</v>
      </c>
      <c r="H33" s="158">
        <v>1.8772</v>
      </c>
      <c r="I33" s="158">
        <v>2.0003000000000002</v>
      </c>
      <c r="J33" s="158">
        <v>2.1852</v>
      </c>
      <c r="K33" s="158">
        <v>12.291600000000001</v>
      </c>
      <c r="L33" s="158">
        <v>4.7117000000000004</v>
      </c>
      <c r="M33" s="158">
        <v>-0.51339999999999997</v>
      </c>
      <c r="N33" s="158">
        <v>3.0354000000000001</v>
      </c>
      <c r="O33" s="158">
        <v>13.824299999999999</v>
      </c>
      <c r="P33" s="158">
        <v>6.5332999999999997</v>
      </c>
      <c r="Q33" s="158">
        <v>8.4475999999999996</v>
      </c>
      <c r="R33" s="158">
        <v>16.756399999999999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44817</v>
      </c>
      <c r="E34" s="158">
        <v>17.4377</v>
      </c>
      <c r="F34" s="158">
        <v>0.3926</v>
      </c>
      <c r="G34" s="158">
        <v>1.0454000000000001</v>
      </c>
      <c r="H34" s="158">
        <v>1.8937999999999999</v>
      </c>
      <c r="I34" s="158">
        <v>2.0345</v>
      </c>
      <c r="J34" s="158">
        <v>2.2648999999999999</v>
      </c>
      <c r="K34" s="158">
        <v>12.5463</v>
      </c>
      <c r="L34" s="158">
        <v>5.1477000000000004</v>
      </c>
      <c r="M34" s="158">
        <v>0.11600000000000001</v>
      </c>
      <c r="N34" s="158">
        <v>3.9220000000000002</v>
      </c>
      <c r="O34" s="158">
        <v>14.7912</v>
      </c>
      <c r="P34" s="158">
        <v>7.8792</v>
      </c>
      <c r="Q34" s="158">
        <v>9.8998000000000008</v>
      </c>
      <c r="R34" s="158">
        <v>17.7456</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44817</v>
      </c>
      <c r="E35" s="158">
        <v>19.038</v>
      </c>
      <c r="F35" s="158">
        <v>0.63959999999999995</v>
      </c>
      <c r="G35" s="158">
        <v>1.4278</v>
      </c>
      <c r="H35" s="158">
        <v>2.0476000000000001</v>
      </c>
      <c r="I35" s="158">
        <v>1.8511</v>
      </c>
      <c r="J35" s="158">
        <v>2.5754000000000001</v>
      </c>
      <c r="K35" s="158">
        <v>13.4565</v>
      </c>
      <c r="L35" s="158">
        <v>7.681</v>
      </c>
      <c r="M35" s="158">
        <v>4.0896999999999997</v>
      </c>
      <c r="N35" s="158">
        <v>4.0896999999999997</v>
      </c>
      <c r="O35" s="158">
        <v>18.1083</v>
      </c>
      <c r="P35" s="158">
        <v>10.5245</v>
      </c>
      <c r="Q35" s="158">
        <v>11.943099999999999</v>
      </c>
      <c r="R35" s="158">
        <v>25.408799999999999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44817</v>
      </c>
      <c r="E36" s="158">
        <v>17.486999999999998</v>
      </c>
      <c r="F36" s="158">
        <v>0.63880000000000003</v>
      </c>
      <c r="G36" s="158">
        <v>1.4151</v>
      </c>
      <c r="H36" s="158">
        <v>2.0305</v>
      </c>
      <c r="I36" s="158">
        <v>1.8047</v>
      </c>
      <c r="J36" s="158">
        <v>2.4668999999999999</v>
      </c>
      <c r="K36" s="158">
        <v>13.1113</v>
      </c>
      <c r="L36" s="158">
        <v>7.0195999999999996</v>
      </c>
      <c r="M36" s="158">
        <v>3.1073</v>
      </c>
      <c r="N36" s="158">
        <v>2.7437999999999998</v>
      </c>
      <c r="O36" s="158">
        <v>16.587599999999998</v>
      </c>
      <c r="P36" s="158">
        <v>8.9565000000000001</v>
      </c>
      <c r="Q36" s="158">
        <v>10.288600000000001</v>
      </c>
      <c r="R36" s="158">
        <v>23.834399999999999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44817</v>
      </c>
      <c r="E37" s="158">
        <v>16.2059</v>
      </c>
      <c r="F37" s="158">
        <v>0.59219999999999995</v>
      </c>
      <c r="G37" s="158">
        <v>1.1099000000000001</v>
      </c>
      <c r="H37" s="158">
        <v>2.0716000000000001</v>
      </c>
      <c r="I37" s="158">
        <v>1.7518</v>
      </c>
      <c r="J37" s="158">
        <v>2.9180999999999999</v>
      </c>
      <c r="K37" s="158">
        <v>12.1205</v>
      </c>
      <c r="L37" s="158">
        <v>8.2861999999999991</v>
      </c>
      <c r="M37" s="158">
        <v>2.9723999999999999</v>
      </c>
      <c r="N37" s="158">
        <v>6.1414999999999997</v>
      </c>
      <c r="O37" s="158">
        <v>15.5524</v>
      </c>
      <c r="P37" s="158"/>
      <c r="Q37" s="158">
        <v>13.7265</v>
      </c>
      <c r="R37" s="158">
        <v>21.834700000000002</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44817</v>
      </c>
      <c r="E38" s="158">
        <v>15.0375</v>
      </c>
      <c r="F38" s="158">
        <v>0.58730000000000004</v>
      </c>
      <c r="G38" s="158">
        <v>1.0904</v>
      </c>
      <c r="H38" s="158">
        <v>2.0363000000000002</v>
      </c>
      <c r="I38" s="158">
        <v>1.6879</v>
      </c>
      <c r="J38" s="158">
        <v>2.7671000000000001</v>
      </c>
      <c r="K38" s="158">
        <v>11.637</v>
      </c>
      <c r="L38" s="158">
        <v>7.2774000000000001</v>
      </c>
      <c r="M38" s="158">
        <v>1.5209999999999999</v>
      </c>
      <c r="N38" s="158">
        <v>4.1313000000000004</v>
      </c>
      <c r="O38" s="158">
        <v>13.2921</v>
      </c>
      <c r="P38" s="158"/>
      <c r="Q38" s="158">
        <v>11.4817</v>
      </c>
      <c r="R38" s="158">
        <v>19.4864</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44817</v>
      </c>
      <c r="E39" s="158">
        <v>15.7364</v>
      </c>
      <c r="F39" s="158">
        <v>0.37190000000000001</v>
      </c>
      <c r="G39" s="158">
        <v>0.89629999999999999</v>
      </c>
      <c r="H39" s="158">
        <v>1.9665999999999999</v>
      </c>
      <c r="I39" s="158">
        <v>2.0426000000000002</v>
      </c>
      <c r="J39" s="158">
        <v>3.1400999999999999</v>
      </c>
      <c r="K39" s="158">
        <v>13.6309</v>
      </c>
      <c r="L39" s="158">
        <v>8.3274000000000008</v>
      </c>
      <c r="M39" s="158">
        <v>2.6852</v>
      </c>
      <c r="N39" s="158">
        <v>4.1043000000000003</v>
      </c>
      <c r="O39" s="158">
        <v>14.415699999999999</v>
      </c>
      <c r="P39" s="158"/>
      <c r="Q39" s="158">
        <v>11.3758</v>
      </c>
      <c r="R39" s="158">
        <v>19.4283</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44817</v>
      </c>
      <c r="E40" s="158">
        <v>14.7453</v>
      </c>
      <c r="F40" s="158">
        <v>0.3669</v>
      </c>
      <c r="G40" s="158">
        <v>0.87709999999999999</v>
      </c>
      <c r="H40" s="158">
        <v>1.9328000000000001</v>
      </c>
      <c r="I40" s="158">
        <v>1.9758</v>
      </c>
      <c r="J40" s="158">
        <v>2.9908000000000001</v>
      </c>
      <c r="K40" s="158">
        <v>13.170299999999999</v>
      </c>
      <c r="L40" s="158">
        <v>7.4480000000000004</v>
      </c>
      <c r="M40" s="158">
        <v>1.4531000000000001</v>
      </c>
      <c r="N40" s="158">
        <v>2.4434</v>
      </c>
      <c r="O40" s="158">
        <v>12.6439</v>
      </c>
      <c r="P40" s="158"/>
      <c r="Q40" s="158">
        <v>9.6672999999999991</v>
      </c>
      <c r="R40" s="158">
        <v>17.496300000000002</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44817</v>
      </c>
      <c r="E41" s="158">
        <v>211.796061963966</v>
      </c>
      <c r="F41" s="158">
        <v>0.41770000000000002</v>
      </c>
      <c r="G41" s="158">
        <v>0.89219999999999999</v>
      </c>
      <c r="H41" s="158">
        <v>2.0859999999999999</v>
      </c>
      <c r="I41" s="158">
        <v>3.0019999999999998</v>
      </c>
      <c r="J41" s="158">
        <v>3.2538999999999998</v>
      </c>
      <c r="K41" s="158">
        <v>15.135400000000001</v>
      </c>
      <c r="L41" s="158">
        <v>10.723599999999999</v>
      </c>
      <c r="M41" s="158">
        <v>4.6237000000000004</v>
      </c>
      <c r="N41" s="158">
        <v>2.9199000000000002</v>
      </c>
      <c r="O41" s="158">
        <v>21.859300000000001</v>
      </c>
      <c r="P41" s="158">
        <v>9.9923999999999999</v>
      </c>
      <c r="Q41" s="158">
        <v>11.7547</v>
      </c>
      <c r="R41" s="158">
        <v>24.706199999999999</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44817</v>
      </c>
      <c r="E42" s="158">
        <v>77.907499999999999</v>
      </c>
      <c r="F42" s="158">
        <v>0.42120000000000002</v>
      </c>
      <c r="G42" s="158">
        <v>0.90690000000000004</v>
      </c>
      <c r="H42" s="158">
        <v>2.1118999999999999</v>
      </c>
      <c r="I42" s="158">
        <v>3.0541999999999998</v>
      </c>
      <c r="J42" s="158">
        <v>3.3738999999999999</v>
      </c>
      <c r="K42" s="158">
        <v>15.4382</v>
      </c>
      <c r="L42" s="158">
        <v>11.233499999999999</v>
      </c>
      <c r="M42" s="158">
        <v>5.3239999999999998</v>
      </c>
      <c r="N42" s="158">
        <v>3.8104</v>
      </c>
      <c r="O42" s="158">
        <v>22.857700000000001</v>
      </c>
      <c r="P42" s="158">
        <v>10.883900000000001</v>
      </c>
      <c r="Q42" s="158">
        <v>12.4254</v>
      </c>
      <c r="R42" s="158">
        <v>25.7333</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44817</v>
      </c>
      <c r="E43" s="158">
        <v>42.173999999999999</v>
      </c>
      <c r="F43" s="158">
        <v>0.3402</v>
      </c>
      <c r="G43" s="158">
        <v>0.73570000000000002</v>
      </c>
      <c r="H43" s="158">
        <v>1.9359999999999999</v>
      </c>
      <c r="I43" s="158">
        <v>2.2250999999999999</v>
      </c>
      <c r="J43" s="158">
        <v>3.4918999999999998</v>
      </c>
      <c r="K43" s="158">
        <v>13.4198</v>
      </c>
      <c r="L43" s="158">
        <v>10.232900000000001</v>
      </c>
      <c r="M43" s="158">
        <v>5.6277999999999997</v>
      </c>
      <c r="N43" s="158">
        <v>9.2223000000000006</v>
      </c>
      <c r="O43" s="158">
        <v>19.869299999999999</v>
      </c>
      <c r="P43" s="158">
        <v>12.4376</v>
      </c>
      <c r="Q43" s="158">
        <v>11.685700000000001</v>
      </c>
      <c r="R43" s="158">
        <v>27.654199999999999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44817</v>
      </c>
      <c r="E44" s="158">
        <v>47.662999999999997</v>
      </c>
      <c r="F44" s="158">
        <v>0.3453</v>
      </c>
      <c r="G44" s="158">
        <v>0.75039999999999996</v>
      </c>
      <c r="H44" s="158">
        <v>1.9617</v>
      </c>
      <c r="I44" s="158">
        <v>2.2810999999999999</v>
      </c>
      <c r="J44" s="158">
        <v>3.6196999999999999</v>
      </c>
      <c r="K44" s="158">
        <v>13.822100000000001</v>
      </c>
      <c r="L44" s="158">
        <v>11.030099999999999</v>
      </c>
      <c r="M44" s="158">
        <v>6.7576000000000001</v>
      </c>
      <c r="N44" s="158">
        <v>10.7798</v>
      </c>
      <c r="O44" s="158">
        <v>21.488700000000001</v>
      </c>
      <c r="P44" s="158">
        <v>13.9336</v>
      </c>
      <c r="Q44" s="158">
        <v>13.2319</v>
      </c>
      <c r="R44" s="158">
        <v>29.420300000000001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44817</v>
      </c>
      <c r="E45" s="158">
        <v>165.583710665566</v>
      </c>
      <c r="F45" s="158">
        <v>0.34010000000000001</v>
      </c>
      <c r="G45" s="158">
        <v>0.73570000000000002</v>
      </c>
      <c r="H45" s="158">
        <v>1.9330000000000001</v>
      </c>
      <c r="I45" s="158">
        <v>2.2229999999999999</v>
      </c>
      <c r="J45" s="158">
        <v>3.4908000000000001</v>
      </c>
      <c r="K45" s="158">
        <v>13.4169</v>
      </c>
      <c r="L45" s="158">
        <v>10.2339</v>
      </c>
      <c r="M45" s="158">
        <v>5.6299000000000001</v>
      </c>
      <c r="N45" s="158">
        <v>9.2234999999999996</v>
      </c>
      <c r="O45" s="158">
        <v>19.780100000000001</v>
      </c>
      <c r="P45" s="158">
        <v>12.109299999999999</v>
      </c>
      <c r="Q45" s="158">
        <v>13.0908</v>
      </c>
      <c r="R45" s="158">
        <v>27.652200000000001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44817</v>
      </c>
      <c r="E46" s="158">
        <v>83.377245634408695</v>
      </c>
      <c r="F46" s="158">
        <v>0.34689999999999999</v>
      </c>
      <c r="G46" s="158">
        <v>0.75170000000000003</v>
      </c>
      <c r="H46" s="158">
        <v>1.9648000000000001</v>
      </c>
      <c r="I46" s="158">
        <v>2.2824</v>
      </c>
      <c r="J46" s="158">
        <v>3.621</v>
      </c>
      <c r="K46" s="158">
        <v>13.826000000000001</v>
      </c>
      <c r="L46" s="158">
        <v>11.031700000000001</v>
      </c>
      <c r="M46" s="158">
        <v>6.7596999999999996</v>
      </c>
      <c r="N46" s="158">
        <v>10.7791</v>
      </c>
      <c r="O46" s="158">
        <v>21.3978</v>
      </c>
      <c r="P46" s="158">
        <v>13.644500000000001</v>
      </c>
      <c r="Q46" s="158">
        <v>13.9892</v>
      </c>
      <c r="R46" s="158">
        <v>29.417400000000001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44817</v>
      </c>
      <c r="E47" s="158">
        <v>41.097000000000001</v>
      </c>
      <c r="F47" s="158">
        <v>0.4743</v>
      </c>
      <c r="G47" s="158">
        <v>0.96799999999999997</v>
      </c>
      <c r="H47" s="158">
        <v>1.9043000000000001</v>
      </c>
      <c r="I47" s="158">
        <v>1.7656000000000001</v>
      </c>
      <c r="J47" s="158">
        <v>2.7810000000000001</v>
      </c>
      <c r="K47" s="158">
        <v>12.9939</v>
      </c>
      <c r="L47" s="158">
        <v>5.0697999999999999</v>
      </c>
      <c r="M47" s="158">
        <v>-0.43130000000000002</v>
      </c>
      <c r="N47" s="158">
        <v>1.5317000000000001</v>
      </c>
      <c r="O47" s="158">
        <v>14.850899999999999</v>
      </c>
      <c r="P47" s="158">
        <v>8.8811999999999998</v>
      </c>
      <c r="Q47" s="158">
        <v>13.986599999999999</v>
      </c>
      <c r="R47" s="158">
        <v>19.352799999999998</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44817</v>
      </c>
      <c r="E48" s="158">
        <v>37.253999999999998</v>
      </c>
      <c r="F48" s="158">
        <v>0.47199999999999998</v>
      </c>
      <c r="G48" s="158">
        <v>0.95660000000000001</v>
      </c>
      <c r="H48" s="158">
        <v>1.8843000000000001</v>
      </c>
      <c r="I48" s="158">
        <v>1.7257</v>
      </c>
      <c r="J48" s="158">
        <v>2.6903000000000001</v>
      </c>
      <c r="K48" s="158">
        <v>12.703099999999999</v>
      </c>
      <c r="L48" s="158">
        <v>4.5286</v>
      </c>
      <c r="M48" s="158">
        <v>-1.1830000000000001</v>
      </c>
      <c r="N48" s="158">
        <v>0.51259999999999994</v>
      </c>
      <c r="O48" s="158">
        <v>13.662699999999999</v>
      </c>
      <c r="P48" s="158">
        <v>7.7606999999999999</v>
      </c>
      <c r="Q48" s="158">
        <v>11.9994</v>
      </c>
      <c r="R48" s="158">
        <v>18.1477</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44817</v>
      </c>
      <c r="E49" s="158">
        <v>139.309</v>
      </c>
      <c r="F49" s="158">
        <v>0.3377</v>
      </c>
      <c r="G49" s="158">
        <v>0.75409999999999999</v>
      </c>
      <c r="H49" s="158">
        <v>1.9959</v>
      </c>
      <c r="I49" s="158">
        <v>1.7619</v>
      </c>
      <c r="J49" s="158">
        <v>1.3777999999999999</v>
      </c>
      <c r="K49" s="158">
        <v>11.469099999999999</v>
      </c>
      <c r="L49" s="158">
        <v>6.3754999999999997</v>
      </c>
      <c r="M49" s="158">
        <v>0.46029999999999999</v>
      </c>
      <c r="N49" s="158">
        <v>0.40110000000000001</v>
      </c>
      <c r="O49" s="158">
        <v>10.8225</v>
      </c>
      <c r="P49" s="158">
        <v>8.4848999999999997</v>
      </c>
      <c r="Q49" s="158">
        <v>8.6585999999999999</v>
      </c>
      <c r="R49" s="158">
        <v>16.183199999999999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44817</v>
      </c>
      <c r="E50" s="158">
        <v>153.41810000000001</v>
      </c>
      <c r="F50" s="158">
        <v>0.34050000000000002</v>
      </c>
      <c r="G50" s="158">
        <v>0.76570000000000005</v>
      </c>
      <c r="H50" s="158">
        <v>2.0164</v>
      </c>
      <c r="I50" s="158">
        <v>1.8028</v>
      </c>
      <c r="J50" s="158">
        <v>1.4712000000000001</v>
      </c>
      <c r="K50" s="158">
        <v>11.7699</v>
      </c>
      <c r="L50" s="158">
        <v>6.9893000000000001</v>
      </c>
      <c r="M50" s="158">
        <v>1.3321000000000001</v>
      </c>
      <c r="N50" s="158">
        <v>1.5821000000000001</v>
      </c>
      <c r="O50" s="158">
        <v>12.112399999999999</v>
      </c>
      <c r="P50" s="158">
        <v>9.8267000000000007</v>
      </c>
      <c r="Q50" s="158">
        <v>10.18</v>
      </c>
      <c r="R50" s="158">
        <v>17.5685</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44817</v>
      </c>
      <c r="E51" s="158">
        <v>18.633800000000001</v>
      </c>
      <c r="F51" s="158">
        <v>0.40250000000000002</v>
      </c>
      <c r="G51" s="158">
        <v>0.95350000000000001</v>
      </c>
      <c r="H51" s="158">
        <v>1.9683999999999999</v>
      </c>
      <c r="I51" s="158">
        <v>1.6968000000000001</v>
      </c>
      <c r="J51" s="158">
        <v>2.6282000000000001</v>
      </c>
      <c r="K51" s="158">
        <v>14.303800000000001</v>
      </c>
      <c r="L51" s="158">
        <v>8.4029000000000007</v>
      </c>
      <c r="M51" s="158">
        <v>6.1887999999999996</v>
      </c>
      <c r="N51" s="158">
        <v>7.9481999999999999</v>
      </c>
      <c r="O51" s="158">
        <v>22.340499999999999</v>
      </c>
      <c r="P51" s="158"/>
      <c r="Q51" s="158">
        <v>21.7986</v>
      </c>
      <c r="R51" s="158">
        <v>28.659700000000001</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44817</v>
      </c>
      <c r="E52" s="158">
        <v>17.549499999999998</v>
      </c>
      <c r="F52" s="158">
        <v>0.39700000000000002</v>
      </c>
      <c r="G52" s="158">
        <v>0.93169999999999997</v>
      </c>
      <c r="H52" s="158">
        <v>1.9289000000000001</v>
      </c>
      <c r="I52" s="158">
        <v>1.6177999999999999</v>
      </c>
      <c r="J52" s="158">
        <v>2.4470999999999998</v>
      </c>
      <c r="K52" s="158">
        <v>13.7296</v>
      </c>
      <c r="L52" s="158">
        <v>7.2949999999999999</v>
      </c>
      <c r="M52" s="158">
        <v>4.5994999999999999</v>
      </c>
      <c r="N52" s="158">
        <v>5.8231999999999999</v>
      </c>
      <c r="O52" s="158">
        <v>20.038599999999999</v>
      </c>
      <c r="P52" s="158"/>
      <c r="Q52" s="158">
        <v>19.506900000000002</v>
      </c>
      <c r="R52" s="158">
        <v>26.199200000000001</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44817</v>
      </c>
      <c r="E57" s="158">
        <v>25.38</v>
      </c>
      <c r="F57" s="158">
        <v>0.44719999999999999</v>
      </c>
      <c r="G57" s="158">
        <v>0.91449999999999998</v>
      </c>
      <c r="H57" s="158">
        <v>1.7806</v>
      </c>
      <c r="I57" s="158">
        <v>1.8295999999999999</v>
      </c>
      <c r="J57" s="158">
        <v>2.0095999999999998</v>
      </c>
      <c r="K57" s="158">
        <v>12.5998</v>
      </c>
      <c r="L57" s="158">
        <v>8.0413999999999994</v>
      </c>
      <c r="M57" s="158">
        <v>3.2673000000000001</v>
      </c>
      <c r="N57" s="158">
        <v>4.6512000000000002</v>
      </c>
      <c r="O57" s="158">
        <v>17.490400000000001</v>
      </c>
      <c r="P57" s="158">
        <v>12.9078</v>
      </c>
      <c r="Q57" s="158">
        <v>13.9512</v>
      </c>
      <c r="R57" s="158">
        <v>22.500599999999999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44817</v>
      </c>
      <c r="E58" s="158">
        <v>22.605</v>
      </c>
      <c r="F58" s="158">
        <v>0.44879999999999998</v>
      </c>
      <c r="G58" s="158">
        <v>0.90169999999999995</v>
      </c>
      <c r="H58" s="158">
        <v>1.7556</v>
      </c>
      <c r="I58" s="158">
        <v>1.7785</v>
      </c>
      <c r="J58" s="158">
        <v>1.8886000000000001</v>
      </c>
      <c r="K58" s="158">
        <v>12.211499999999999</v>
      </c>
      <c r="L58" s="158">
        <v>7.2953999999999999</v>
      </c>
      <c r="M58" s="158">
        <v>2.2063999999999999</v>
      </c>
      <c r="N58" s="158">
        <v>3.2098</v>
      </c>
      <c r="O58" s="158">
        <v>15.793100000000001</v>
      </c>
      <c r="P58" s="158">
        <v>11.2182</v>
      </c>
      <c r="Q58" s="158">
        <v>12.116</v>
      </c>
      <c r="R58" s="158">
        <v>20.767499999999998</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44817</v>
      </c>
      <c r="E59" s="158">
        <v>16.787099999999999</v>
      </c>
      <c r="F59" s="158">
        <v>0.29749999999999999</v>
      </c>
      <c r="G59" s="158">
        <v>0.76900000000000002</v>
      </c>
      <c r="H59" s="158">
        <v>1.74</v>
      </c>
      <c r="I59" s="158">
        <v>1.4486000000000001</v>
      </c>
      <c r="J59" s="158">
        <v>3.5811999999999999</v>
      </c>
      <c r="K59" s="158">
        <v>13.081</v>
      </c>
      <c r="L59" s="158">
        <v>12.525399999999999</v>
      </c>
      <c r="M59" s="158">
        <v>4.8564999999999996</v>
      </c>
      <c r="N59" s="158">
        <v>3.0110999999999999</v>
      </c>
      <c r="O59" s="158">
        <v>16.329999999999998</v>
      </c>
      <c r="P59" s="158"/>
      <c r="Q59" s="158">
        <v>13.826599999999999</v>
      </c>
      <c r="R59" s="158">
        <v>18.945799999999998</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44817</v>
      </c>
      <c r="E60" s="158">
        <v>15.745900000000001</v>
      </c>
      <c r="F60" s="158">
        <v>0.29360000000000003</v>
      </c>
      <c r="G60" s="158">
        <v>0.75249999999999995</v>
      </c>
      <c r="H60" s="158">
        <v>1.7104999999999999</v>
      </c>
      <c r="I60" s="158">
        <v>1.3895999999999999</v>
      </c>
      <c r="J60" s="158">
        <v>3.4438</v>
      </c>
      <c r="K60" s="158">
        <v>12.654199999999999</v>
      </c>
      <c r="L60" s="158">
        <v>11.6137</v>
      </c>
      <c r="M60" s="158">
        <v>3.6092</v>
      </c>
      <c r="N60" s="158">
        <v>1.3915</v>
      </c>
      <c r="O60" s="158">
        <v>14.444100000000001</v>
      </c>
      <c r="P60" s="158"/>
      <c r="Q60" s="158">
        <v>12.019</v>
      </c>
      <c r="R60" s="158">
        <v>17.062000000000001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44817</v>
      </c>
      <c r="E61" s="158">
        <v>15.8988</v>
      </c>
      <c r="F61" s="158">
        <v>0.57179999999999997</v>
      </c>
      <c r="G61" s="158">
        <v>1.2089000000000001</v>
      </c>
      <c r="H61" s="158">
        <v>2.5550000000000002</v>
      </c>
      <c r="I61" s="158">
        <v>2.2818999999999998</v>
      </c>
      <c r="J61" s="158">
        <v>2.8641999999999999</v>
      </c>
      <c r="K61" s="158">
        <v>12.8871</v>
      </c>
      <c r="L61" s="158">
        <v>8.5568000000000008</v>
      </c>
      <c r="M61" s="158">
        <v>4.8125</v>
      </c>
      <c r="N61" s="158">
        <v>6.0429000000000004</v>
      </c>
      <c r="O61" s="158">
        <v>14.769</v>
      </c>
      <c r="P61" s="158"/>
      <c r="Q61" s="158">
        <v>11.178900000000001</v>
      </c>
      <c r="R61" s="158">
        <v>20.746400000000001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44817</v>
      </c>
      <c r="E62" s="158">
        <v>14.710599999999999</v>
      </c>
      <c r="F62" s="158">
        <v>0.56669999999999998</v>
      </c>
      <c r="G62" s="158">
        <v>1.1879</v>
      </c>
      <c r="H62" s="158">
        <v>2.5179</v>
      </c>
      <c r="I62" s="158">
        <v>2.2073</v>
      </c>
      <c r="J62" s="158">
        <v>2.6932</v>
      </c>
      <c r="K62" s="158">
        <v>12.335800000000001</v>
      </c>
      <c r="L62" s="158">
        <v>7.5217999999999998</v>
      </c>
      <c r="M62" s="158">
        <v>3.3389000000000002</v>
      </c>
      <c r="N62" s="158">
        <v>4.0816999999999997</v>
      </c>
      <c r="O62" s="158">
        <v>12.7141</v>
      </c>
      <c r="P62" s="158"/>
      <c r="Q62" s="158">
        <v>9.2225999999999999</v>
      </c>
      <c r="R62" s="158">
        <v>18.509699999999999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44817</v>
      </c>
      <c r="E63" s="158">
        <v>69.641800000000003</v>
      </c>
      <c r="F63" s="158">
        <v>0.501</v>
      </c>
      <c r="G63" s="158">
        <v>1.0337000000000001</v>
      </c>
      <c r="H63" s="158">
        <v>2.0884999999999998</v>
      </c>
      <c r="I63" s="158">
        <v>2.3235000000000001</v>
      </c>
      <c r="J63" s="158">
        <v>2.9376000000000002</v>
      </c>
      <c r="K63" s="158">
        <v>13.3072</v>
      </c>
      <c r="L63" s="158">
        <v>8.9756999999999998</v>
      </c>
      <c r="M63" s="158">
        <v>5.0096999999999996</v>
      </c>
      <c r="N63" s="158">
        <v>7.4112</v>
      </c>
      <c r="O63" s="158">
        <v>11.0661</v>
      </c>
      <c r="P63" s="158">
        <v>5.3253000000000004</v>
      </c>
      <c r="Q63" s="158">
        <v>11.892799999999999</v>
      </c>
      <c r="R63" s="158">
        <v>25.420999999999999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44817</v>
      </c>
      <c r="E64" s="158">
        <v>76.719399999999993</v>
      </c>
      <c r="F64" s="158">
        <v>0.50319999999999998</v>
      </c>
      <c r="G64" s="158">
        <v>1.0422</v>
      </c>
      <c r="H64" s="158">
        <v>2.1036999999999999</v>
      </c>
      <c r="I64" s="158">
        <v>2.3538000000000001</v>
      </c>
      <c r="J64" s="158">
        <v>3.0074999999999998</v>
      </c>
      <c r="K64" s="158">
        <v>13.522</v>
      </c>
      <c r="L64" s="158">
        <v>9.3991000000000007</v>
      </c>
      <c r="M64" s="158">
        <v>5.6162000000000001</v>
      </c>
      <c r="N64" s="158">
        <v>8.2319999999999993</v>
      </c>
      <c r="O64" s="158">
        <v>11.9285</v>
      </c>
      <c r="P64" s="158">
        <v>6.3085000000000004</v>
      </c>
      <c r="Q64" s="158">
        <v>11.891</v>
      </c>
      <c r="R64" s="158">
        <v>26.394600000000001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44817</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44817</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44817</v>
      </c>
      <c r="E69" s="158">
        <v>93.78</v>
      </c>
      <c r="F69" s="158">
        <v>0.56840000000000002</v>
      </c>
      <c r="G69" s="158">
        <v>1.3728</v>
      </c>
      <c r="H69" s="158">
        <v>2.2683</v>
      </c>
      <c r="I69" s="158">
        <v>2.3799000000000001</v>
      </c>
      <c r="J69" s="158">
        <v>2.5703</v>
      </c>
      <c r="K69" s="158">
        <v>12.4056</v>
      </c>
      <c r="L69" s="158">
        <v>7.657</v>
      </c>
      <c r="M69" s="158">
        <v>-4.3159000000000001</v>
      </c>
      <c r="N69" s="158">
        <v>-4.0613999999999999</v>
      </c>
      <c r="O69" s="158">
        <v>12.479200000000001</v>
      </c>
      <c r="P69" s="158">
        <v>7.5693000000000001</v>
      </c>
      <c r="Q69" s="158">
        <v>12.776300000000001</v>
      </c>
      <c r="R69" s="158">
        <v>17.084199999999999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44817</v>
      </c>
      <c r="E70" s="158">
        <v>106.96</v>
      </c>
      <c r="F70" s="158">
        <v>0.5736</v>
      </c>
      <c r="G70" s="158">
        <v>1.3935</v>
      </c>
      <c r="H70" s="158">
        <v>2.3050999999999999</v>
      </c>
      <c r="I70" s="158">
        <v>2.4521000000000002</v>
      </c>
      <c r="J70" s="158">
        <v>2.7275999999999998</v>
      </c>
      <c r="K70" s="158">
        <v>12.874599999999999</v>
      </c>
      <c r="L70" s="158">
        <v>8.5448000000000004</v>
      </c>
      <c r="M70" s="158">
        <v>-3.1686000000000001</v>
      </c>
      <c r="N70" s="158">
        <v>-2.5154999999999998</v>
      </c>
      <c r="O70" s="158">
        <v>14.3169</v>
      </c>
      <c r="P70" s="158">
        <v>9.2525999999999993</v>
      </c>
      <c r="Q70" s="158">
        <v>11.600300000000001</v>
      </c>
      <c r="R70" s="158">
        <v>19.0153</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44817</v>
      </c>
      <c r="E71" s="158">
        <v>313.7824</v>
      </c>
      <c r="F71" s="158">
        <v>0.71719999999999995</v>
      </c>
      <c r="G71" s="158">
        <v>1.5519000000000001</v>
      </c>
      <c r="H71" s="158">
        <v>2.7467000000000001</v>
      </c>
      <c r="I71" s="158">
        <v>4.6231999999999998</v>
      </c>
      <c r="J71" s="158">
        <v>7.3978000000000002</v>
      </c>
      <c r="K71" s="158">
        <v>18.842099999999999</v>
      </c>
      <c r="L71" s="158">
        <v>18.872499999999999</v>
      </c>
      <c r="M71" s="158">
        <v>10.1785</v>
      </c>
      <c r="N71" s="158">
        <v>17.736599999999999</v>
      </c>
      <c r="O71" s="158">
        <v>32.994700000000002</v>
      </c>
      <c r="P71" s="158">
        <v>19.486799999999999</v>
      </c>
      <c r="Q71" s="158">
        <v>17.3857</v>
      </c>
      <c r="R71" s="158">
        <v>41.2669</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44817</v>
      </c>
      <c r="E72" s="158">
        <v>328.5874</v>
      </c>
      <c r="F72" s="158">
        <v>0.7218</v>
      </c>
      <c r="G72" s="158">
        <v>1.5708</v>
      </c>
      <c r="H72" s="158">
        <v>2.7812000000000001</v>
      </c>
      <c r="I72" s="158">
        <v>4.6914999999999996</v>
      </c>
      <c r="J72" s="158">
        <v>7.5644999999999998</v>
      </c>
      <c r="K72" s="158">
        <v>19.371400000000001</v>
      </c>
      <c r="L72" s="158">
        <v>19.931000000000001</v>
      </c>
      <c r="M72" s="158">
        <v>11.5258</v>
      </c>
      <c r="N72" s="158">
        <v>19.2212</v>
      </c>
      <c r="O72" s="158">
        <v>34.258899999999997</v>
      </c>
      <c r="P72" s="158">
        <v>20.497299999999999</v>
      </c>
      <c r="Q72" s="158">
        <v>18.492000000000001</v>
      </c>
      <c r="R72" s="158">
        <v>42.205199999999998</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44817</v>
      </c>
      <c r="E73" s="158">
        <v>227.08949999999999</v>
      </c>
      <c r="F73" s="158">
        <v>0.45789999999999997</v>
      </c>
      <c r="G73" s="158">
        <v>0.96970000000000001</v>
      </c>
      <c r="H73" s="158">
        <v>1.8406</v>
      </c>
      <c r="I73" s="158">
        <v>1.698</v>
      </c>
      <c r="J73" s="158">
        <v>2.4607999999999999</v>
      </c>
      <c r="K73" s="158">
        <v>12.051600000000001</v>
      </c>
      <c r="L73" s="158">
        <v>5.8811999999999998</v>
      </c>
      <c r="M73" s="158">
        <v>4.2051999999999996</v>
      </c>
      <c r="N73" s="158">
        <v>5.2831999999999999</v>
      </c>
      <c r="O73" s="158">
        <v>16.561800000000002</v>
      </c>
      <c r="P73" s="158">
        <v>12.740399999999999</v>
      </c>
      <c r="Q73" s="158">
        <v>15.3674</v>
      </c>
      <c r="R73" s="158">
        <v>22.7181</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44817</v>
      </c>
      <c r="E74" s="158">
        <v>101.014311376444</v>
      </c>
      <c r="F74" s="158">
        <v>0.45779999999999998</v>
      </c>
      <c r="G74" s="158">
        <v>0.96970000000000001</v>
      </c>
      <c r="H74" s="158">
        <v>1.8406</v>
      </c>
      <c r="I74" s="158">
        <v>1.698</v>
      </c>
      <c r="J74" s="158">
        <v>2.4607000000000001</v>
      </c>
      <c r="K74" s="158">
        <v>12.052</v>
      </c>
      <c r="L74" s="158">
        <v>5.8815999999999997</v>
      </c>
      <c r="M74" s="158">
        <v>4.2055999999999996</v>
      </c>
      <c r="N74" s="158">
        <v>5.2840999999999996</v>
      </c>
      <c r="O74" s="158">
        <v>16.427</v>
      </c>
      <c r="P74" s="158">
        <v>12.576499999999999</v>
      </c>
      <c r="Q74" s="158">
        <v>15.2784</v>
      </c>
      <c r="R74" s="158">
        <v>22.718699999999998</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44817</v>
      </c>
      <c r="E75" s="158">
        <v>497.83426825621302</v>
      </c>
      <c r="F75" s="158">
        <v>0.45600000000000002</v>
      </c>
      <c r="G75" s="158">
        <v>0.96240000000000003</v>
      </c>
      <c r="H75" s="158">
        <v>1.8275999999999999</v>
      </c>
      <c r="I75" s="158">
        <v>1.6719999999999999</v>
      </c>
      <c r="J75" s="158">
        <v>2.4011999999999998</v>
      </c>
      <c r="K75" s="158">
        <v>11.862299999999999</v>
      </c>
      <c r="L75" s="158">
        <v>5.5147000000000004</v>
      </c>
      <c r="M75" s="158">
        <v>3.6591999999999998</v>
      </c>
      <c r="N75" s="158">
        <v>4.5465</v>
      </c>
      <c r="O75" s="158">
        <v>15.7692</v>
      </c>
      <c r="P75" s="158">
        <v>11.892899999999999</v>
      </c>
      <c r="Q75" s="158">
        <v>15.730600000000001</v>
      </c>
      <c r="R75" s="158">
        <v>21.8643</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44817</v>
      </c>
      <c r="E76" s="158">
        <v>449.90604622609101</v>
      </c>
      <c r="F76" s="158">
        <v>0.45600000000000002</v>
      </c>
      <c r="G76" s="158">
        <v>0.96240000000000003</v>
      </c>
      <c r="H76" s="158">
        <v>1.8277000000000001</v>
      </c>
      <c r="I76" s="158">
        <v>1.6721999999999999</v>
      </c>
      <c r="J76" s="158">
        <v>2.4016000000000002</v>
      </c>
      <c r="K76" s="158">
        <v>11.8628</v>
      </c>
      <c r="L76" s="158">
        <v>5.5149999999999997</v>
      </c>
      <c r="M76" s="158">
        <v>3.6600999999999999</v>
      </c>
      <c r="N76" s="158">
        <v>4.5468999999999999</v>
      </c>
      <c r="O76" s="158">
        <v>15.638199999999999</v>
      </c>
      <c r="P76" s="158">
        <v>11.730399999999999</v>
      </c>
      <c r="Q76" s="158">
        <v>15.31</v>
      </c>
      <c r="R76" s="158">
        <v>21.866399999999999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44817</v>
      </c>
      <c r="E77" s="158">
        <v>25.897500000000001</v>
      </c>
      <c r="F77" s="158">
        <v>0.36080000000000001</v>
      </c>
      <c r="G77" s="158">
        <v>0.81200000000000006</v>
      </c>
      <c r="H77" s="158">
        <v>1.6749000000000001</v>
      </c>
      <c r="I77" s="158">
        <v>1.4362999999999999</v>
      </c>
      <c r="J77" s="158">
        <v>2.3479000000000001</v>
      </c>
      <c r="K77" s="158">
        <v>11.998900000000001</v>
      </c>
      <c r="L77" s="158">
        <v>9.3089999999999993</v>
      </c>
      <c r="M77" s="158">
        <v>5.1996000000000002</v>
      </c>
      <c r="N77" s="158">
        <v>3.9083999999999999</v>
      </c>
      <c r="O77" s="158">
        <v>14.692500000000001</v>
      </c>
      <c r="P77" s="158">
        <v>10.055899999999999</v>
      </c>
      <c r="Q77" s="158">
        <v>11.460599999999999</v>
      </c>
      <c r="R77" s="158">
        <v>18.988600000000002</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44817</v>
      </c>
      <c r="E78" s="158">
        <v>23.697500000000002</v>
      </c>
      <c r="F78" s="158">
        <v>0.35659999999999997</v>
      </c>
      <c r="G78" s="158">
        <v>0.79449999999999998</v>
      </c>
      <c r="H78" s="158">
        <v>1.6435999999999999</v>
      </c>
      <c r="I78" s="158">
        <v>1.3753</v>
      </c>
      <c r="J78" s="158">
        <v>2.2096</v>
      </c>
      <c r="K78" s="158">
        <v>11.5717</v>
      </c>
      <c r="L78" s="158">
        <v>8.4708000000000006</v>
      </c>
      <c r="M78" s="158">
        <v>4.0134999999999996</v>
      </c>
      <c r="N78" s="158">
        <v>2.3521999999999998</v>
      </c>
      <c r="O78" s="158">
        <v>12.972200000000001</v>
      </c>
      <c r="P78" s="158">
        <v>8.6034000000000006</v>
      </c>
      <c r="Q78" s="158">
        <v>10.34</v>
      </c>
      <c r="R78" s="158">
        <v>17.205100000000002</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44817</v>
      </c>
      <c r="E79" s="158">
        <v>116.2384</v>
      </c>
      <c r="F79" s="158">
        <v>0.4244</v>
      </c>
      <c r="G79" s="158">
        <v>0.8417</v>
      </c>
      <c r="H79" s="158">
        <v>1.7785</v>
      </c>
      <c r="I79" s="158">
        <v>2.1991000000000001</v>
      </c>
      <c r="J79" s="158">
        <v>3.1160999999999999</v>
      </c>
      <c r="K79" s="158">
        <v>13.485900000000001</v>
      </c>
      <c r="L79" s="158">
        <v>8.5746000000000002</v>
      </c>
      <c r="M79" s="158">
        <v>2.8932000000000002</v>
      </c>
      <c r="N79" s="158">
        <v>5.1074999999999999</v>
      </c>
      <c r="O79" s="158">
        <v>16.841799999999999</v>
      </c>
      <c r="P79" s="158">
        <v>10.2164</v>
      </c>
      <c r="Q79" s="158">
        <v>11.422800000000001</v>
      </c>
      <c r="R79" s="158">
        <v>23.3245</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44817</v>
      </c>
      <c r="E80" s="158">
        <v>128.89340000000001</v>
      </c>
      <c r="F80" s="158">
        <v>0.42770000000000002</v>
      </c>
      <c r="G80" s="158">
        <v>0.85470000000000002</v>
      </c>
      <c r="H80" s="158">
        <v>1.8016000000000001</v>
      </c>
      <c r="I80" s="158">
        <v>2.2458999999999998</v>
      </c>
      <c r="J80" s="158">
        <v>3.2231000000000001</v>
      </c>
      <c r="K80" s="158">
        <v>13.829800000000001</v>
      </c>
      <c r="L80" s="158">
        <v>9.2439</v>
      </c>
      <c r="M80" s="158">
        <v>3.8374000000000001</v>
      </c>
      <c r="N80" s="158">
        <v>6.4004000000000003</v>
      </c>
      <c r="O80" s="158">
        <v>18.288499999999999</v>
      </c>
      <c r="P80" s="158">
        <v>11.583600000000001</v>
      </c>
      <c r="Q80" s="158">
        <v>14.5717</v>
      </c>
      <c r="R80" s="158">
        <v>24.849699999999999</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44817</v>
      </c>
      <c r="E83" s="158">
        <v>351.23599999999999</v>
      </c>
      <c r="F83" s="158">
        <v>0.54279999999999995</v>
      </c>
      <c r="G83" s="158">
        <v>0.79379999999999995</v>
      </c>
      <c r="H83" s="158">
        <v>1.9775</v>
      </c>
      <c r="I83" s="158">
        <v>1.9531000000000001</v>
      </c>
      <c r="J83" s="158">
        <v>2.6185999999999998</v>
      </c>
      <c r="K83" s="158">
        <v>14.7742</v>
      </c>
      <c r="L83" s="158">
        <v>12.277799999999999</v>
      </c>
      <c r="M83" s="158">
        <v>6.9088000000000003</v>
      </c>
      <c r="N83" s="158">
        <v>7.6135000000000002</v>
      </c>
      <c r="O83" s="158">
        <v>16.923999999999999</v>
      </c>
      <c r="P83" s="158">
        <v>10.782299999999999</v>
      </c>
      <c r="Q83" s="158">
        <v>13.914899999999999</v>
      </c>
      <c r="R83" s="158">
        <v>25.286000000000001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44817</v>
      </c>
      <c r="E84" s="158">
        <v>437.95323343536</v>
      </c>
      <c r="F84" s="158">
        <v>0.54010000000000002</v>
      </c>
      <c r="G84" s="158">
        <v>0.78320000000000001</v>
      </c>
      <c r="H84" s="158">
        <v>1.9588000000000001</v>
      </c>
      <c r="I84" s="158">
        <v>1.9157</v>
      </c>
      <c r="J84" s="158">
        <v>2.5314000000000001</v>
      </c>
      <c r="K84" s="158">
        <v>14.4963</v>
      </c>
      <c r="L84" s="158">
        <v>11.7338</v>
      </c>
      <c r="M84" s="158">
        <v>6.1463999999999999</v>
      </c>
      <c r="N84" s="158">
        <v>6.5952999999999999</v>
      </c>
      <c r="O84" s="158">
        <v>15.765000000000001</v>
      </c>
      <c r="P84" s="158">
        <v>9.4978999999999996</v>
      </c>
      <c r="Q84" s="158">
        <v>15.0548</v>
      </c>
      <c r="R84" s="158">
        <v>24.0777</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44817</v>
      </c>
      <c r="E85" s="158">
        <v>13.13</v>
      </c>
      <c r="F85" s="158">
        <v>0.45910000000000001</v>
      </c>
      <c r="G85" s="158">
        <v>0.9224</v>
      </c>
      <c r="H85" s="158">
        <v>2.0202</v>
      </c>
      <c r="I85" s="158">
        <v>2.0202</v>
      </c>
      <c r="J85" s="158">
        <v>2.4980000000000002</v>
      </c>
      <c r="K85" s="158">
        <v>13.3851</v>
      </c>
      <c r="L85" s="158">
        <v>8.4228000000000005</v>
      </c>
      <c r="M85" s="158">
        <v>1.4682999999999999</v>
      </c>
      <c r="N85" s="158">
        <v>3.2233000000000001</v>
      </c>
      <c r="O85" s="158"/>
      <c r="P85" s="158"/>
      <c r="Q85" s="158">
        <v>16.973099999999999</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44817</v>
      </c>
      <c r="E86" s="158">
        <v>12.86</v>
      </c>
      <c r="F86" s="158">
        <v>0.39029999999999998</v>
      </c>
      <c r="G86" s="158">
        <v>0.86270000000000002</v>
      </c>
      <c r="H86" s="158">
        <v>1.9016999999999999</v>
      </c>
      <c r="I86" s="158">
        <v>1.9016999999999999</v>
      </c>
      <c r="J86" s="158">
        <v>2.3071000000000002</v>
      </c>
      <c r="K86" s="158">
        <v>13.0053</v>
      </c>
      <c r="L86" s="158">
        <v>7.7051999999999996</v>
      </c>
      <c r="M86" s="158">
        <v>0.54730000000000001</v>
      </c>
      <c r="N86" s="158">
        <v>1.9825999999999999</v>
      </c>
      <c r="O86" s="158"/>
      <c r="P86" s="158"/>
      <c r="Q86" s="158">
        <v>15.5822</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44817</v>
      </c>
      <c r="E87" s="158">
        <v>277.57530000000003</v>
      </c>
      <c r="F87" s="158">
        <v>0.44019999999999998</v>
      </c>
      <c r="G87" s="158">
        <v>0.94230000000000003</v>
      </c>
      <c r="H87" s="158">
        <v>1.8616999999999999</v>
      </c>
      <c r="I87" s="158">
        <v>2.0838000000000001</v>
      </c>
      <c r="J87" s="158">
        <v>2.9060999999999999</v>
      </c>
      <c r="K87" s="158">
        <v>13.230499999999999</v>
      </c>
      <c r="L87" s="158">
        <v>10.1783</v>
      </c>
      <c r="M87" s="158">
        <v>5.2759</v>
      </c>
      <c r="N87" s="158">
        <v>8.0679999999999996</v>
      </c>
      <c r="O87" s="158">
        <v>18.417000000000002</v>
      </c>
      <c r="P87" s="158">
        <v>10.6326</v>
      </c>
      <c r="Q87" s="158">
        <v>12.5459</v>
      </c>
      <c r="R87" s="158">
        <v>27.5946</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44817</v>
      </c>
      <c r="E88" s="158">
        <v>269.452465715453</v>
      </c>
      <c r="F88" s="158">
        <v>0.4385</v>
      </c>
      <c r="G88" s="158">
        <v>0.9355</v>
      </c>
      <c r="H88" s="158">
        <v>1.8492999999999999</v>
      </c>
      <c r="I88" s="158">
        <v>2.0592999999999999</v>
      </c>
      <c r="J88" s="158">
        <v>2.85</v>
      </c>
      <c r="K88" s="158">
        <v>13.050599999999999</v>
      </c>
      <c r="L88" s="158">
        <v>9.84</v>
      </c>
      <c r="M88" s="158">
        <v>4.7980999999999998</v>
      </c>
      <c r="N88" s="158">
        <v>7.4116</v>
      </c>
      <c r="O88" s="158">
        <v>17.597799999999999</v>
      </c>
      <c r="P88" s="158">
        <v>9.8583999999999996</v>
      </c>
      <c r="Q88" s="158">
        <v>12.6196</v>
      </c>
      <c r="R88" s="158">
        <v>26.788499999999999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0.4303263888888888</v>
      </c>
      <c r="G89" s="160">
        <v>0.96360277777777803</v>
      </c>
      <c r="H89" s="160">
        <v>1.9267888888888887</v>
      </c>
      <c r="I89" s="160">
        <v>2.0870472222222221</v>
      </c>
      <c r="J89" s="160">
        <v>2.8593680555555543</v>
      </c>
      <c r="K89" s="160">
        <v>12.905527777777777</v>
      </c>
      <c r="L89" s="160">
        <v>8.1549986111111128</v>
      </c>
      <c r="M89" s="160">
        <v>3.4002222222222223</v>
      </c>
      <c r="N89" s="160">
        <v>4.9783486111111106</v>
      </c>
      <c r="O89" s="160">
        <v>17.400139705882356</v>
      </c>
      <c r="P89" s="160">
        <v>11.116038888888886</v>
      </c>
      <c r="Q89" s="160">
        <v>13.042890277777776</v>
      </c>
      <c r="R89" s="160">
        <v>23.205304285714284</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0.44369999999999998</v>
      </c>
      <c r="G90" s="160">
        <v>0.95005000000000006</v>
      </c>
      <c r="H90" s="160">
        <v>1.9596499999999999</v>
      </c>
      <c r="I90" s="160">
        <v>2.0385499999999999</v>
      </c>
      <c r="J90" s="160">
        <v>2.6933499999999997</v>
      </c>
      <c r="K90" s="160">
        <v>13.09615</v>
      </c>
      <c r="L90" s="160">
        <v>8.2027000000000001</v>
      </c>
      <c r="M90" s="160">
        <v>3.7847499999999998</v>
      </c>
      <c r="N90" s="160">
        <v>4.0969999999999995</v>
      </c>
      <c r="O90" s="160">
        <v>16.5747</v>
      </c>
      <c r="P90" s="160">
        <v>10.9604</v>
      </c>
      <c r="Q90" s="160">
        <v>13.076699999999999</v>
      </c>
      <c r="R90" s="160">
        <v>22.770249999999997</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44817</v>
      </c>
      <c r="E93" s="158">
        <v>21.933199999999999</v>
      </c>
      <c r="F93" s="158">
        <v>5.3800000000000001E-2</v>
      </c>
      <c r="G93" s="158">
        <v>2.92E-2</v>
      </c>
      <c r="H93" s="158">
        <v>5.11E-2</v>
      </c>
      <c r="I93" s="158">
        <v>0.1031</v>
      </c>
      <c r="J93" s="158">
        <v>0.35410000000000003</v>
      </c>
      <c r="K93" s="158">
        <v>0.81259999999999999</v>
      </c>
      <c r="L93" s="158">
        <v>1.7036</v>
      </c>
      <c r="M93" s="158">
        <v>2.6657000000000002</v>
      </c>
      <c r="N93" s="158">
        <v>3.3313000000000001</v>
      </c>
      <c r="O93" s="158">
        <v>3.9845999999999999</v>
      </c>
      <c r="P93" s="158">
        <v>4.84</v>
      </c>
      <c r="Q93" s="158">
        <v>6.1557000000000004</v>
      </c>
      <c r="R93" s="158">
        <v>3.6253000000000002</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44817</v>
      </c>
      <c r="E94" s="158">
        <v>23.180099999999999</v>
      </c>
      <c r="F94" s="158">
        <v>5.6099999999999997E-2</v>
      </c>
      <c r="G94" s="158">
        <v>3.6700000000000003E-2</v>
      </c>
      <c r="H94" s="158">
        <v>6.4799999999999996E-2</v>
      </c>
      <c r="I94" s="158">
        <v>0.1305</v>
      </c>
      <c r="J94" s="158">
        <v>0.41670000000000001</v>
      </c>
      <c r="K94" s="158">
        <v>0.9929</v>
      </c>
      <c r="L94" s="158">
        <v>2.0669</v>
      </c>
      <c r="M94" s="158">
        <v>3.2014999999999998</v>
      </c>
      <c r="N94" s="158">
        <v>4.0465</v>
      </c>
      <c r="O94" s="158">
        <v>4.6478000000000002</v>
      </c>
      <c r="P94" s="158">
        <v>5.4950000000000001</v>
      </c>
      <c r="Q94" s="158">
        <v>6.7796000000000003</v>
      </c>
      <c r="R94" s="158">
        <v>4.3144</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44817</v>
      </c>
      <c r="E95" s="158">
        <v>16.490600000000001</v>
      </c>
      <c r="F95" s="158">
        <v>8.6800000000000002E-2</v>
      </c>
      <c r="G95" s="158">
        <v>4.5499999999999999E-2</v>
      </c>
      <c r="H95" s="158">
        <v>4.4900000000000002E-2</v>
      </c>
      <c r="I95" s="158">
        <v>0.13780000000000001</v>
      </c>
      <c r="J95" s="158">
        <v>0.39019999999999999</v>
      </c>
      <c r="K95" s="158">
        <v>0.90439999999999998</v>
      </c>
      <c r="L95" s="158">
        <v>2.1261000000000001</v>
      </c>
      <c r="M95" s="158">
        <v>3.4990000000000001</v>
      </c>
      <c r="N95" s="158">
        <v>4.5423</v>
      </c>
      <c r="O95" s="158">
        <v>4.7678000000000003</v>
      </c>
      <c r="P95" s="158">
        <v>5.6144999999999996</v>
      </c>
      <c r="Q95" s="158">
        <v>6.3800999999999997</v>
      </c>
      <c r="R95" s="158">
        <v>4.4875999999999996</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44817</v>
      </c>
      <c r="E96" s="158">
        <v>15.4764</v>
      </c>
      <c r="F96" s="158">
        <v>8.4699999999999998E-2</v>
      </c>
      <c r="G96" s="158">
        <v>3.7499999999999999E-2</v>
      </c>
      <c r="H96" s="158">
        <v>3.1E-2</v>
      </c>
      <c r="I96" s="158">
        <v>0.11</v>
      </c>
      <c r="J96" s="158">
        <v>0.32540000000000002</v>
      </c>
      <c r="K96" s="158">
        <v>0.71650000000000003</v>
      </c>
      <c r="L96" s="158">
        <v>1.7421</v>
      </c>
      <c r="M96" s="158">
        <v>2.9262000000000001</v>
      </c>
      <c r="N96" s="158">
        <v>3.7715999999999998</v>
      </c>
      <c r="O96" s="158">
        <v>3.9973999999999998</v>
      </c>
      <c r="P96" s="158">
        <v>4.8224999999999998</v>
      </c>
      <c r="Q96" s="158">
        <v>5.5484</v>
      </c>
      <c r="R96" s="158">
        <v>3.7120000000000002</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44817</v>
      </c>
      <c r="E97" s="158">
        <v>11.921900000000001</v>
      </c>
      <c r="F97" s="158">
        <v>2.5000000000000001E-3</v>
      </c>
      <c r="G97" s="158">
        <v>-1.01E-2</v>
      </c>
      <c r="H97" s="158">
        <v>2.8500000000000001E-2</v>
      </c>
      <c r="I97" s="158">
        <v>9.6600000000000005E-2</v>
      </c>
      <c r="J97" s="158">
        <v>0.2843</v>
      </c>
      <c r="K97" s="158">
        <v>0.60340000000000005</v>
      </c>
      <c r="L97" s="158">
        <v>1.3431</v>
      </c>
      <c r="M97" s="158">
        <v>2.1926999999999999</v>
      </c>
      <c r="N97" s="158">
        <v>2.6227999999999998</v>
      </c>
      <c r="O97" s="158">
        <v>3.3715999999999999</v>
      </c>
      <c r="P97" s="158"/>
      <c r="Q97" s="158">
        <v>4.2321</v>
      </c>
      <c r="R97" s="158">
        <v>2.7995000000000001</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44817</v>
      </c>
      <c r="E98" s="158">
        <v>11.613099999999999</v>
      </c>
      <c r="F98" s="158">
        <v>8.9999999999999998E-4</v>
      </c>
      <c r="G98" s="158">
        <v>-1.46E-2</v>
      </c>
      <c r="H98" s="158">
        <v>2.07E-2</v>
      </c>
      <c r="I98" s="158">
        <v>8.0100000000000005E-2</v>
      </c>
      <c r="J98" s="158">
        <v>0.24690000000000001</v>
      </c>
      <c r="K98" s="158">
        <v>0.49409999999999998</v>
      </c>
      <c r="L98" s="158">
        <v>1.1207</v>
      </c>
      <c r="M98" s="158">
        <v>1.8638999999999999</v>
      </c>
      <c r="N98" s="158">
        <v>2.1812</v>
      </c>
      <c r="O98" s="158">
        <v>2.7336999999999998</v>
      </c>
      <c r="P98" s="158"/>
      <c r="Q98" s="158">
        <v>3.5891000000000002</v>
      </c>
      <c r="R98" s="158">
        <v>2.2361</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44817</v>
      </c>
      <c r="E99" s="158">
        <v>13.767300000000001</v>
      </c>
      <c r="F99" s="158">
        <v>8.8700000000000001E-2</v>
      </c>
      <c r="G99" s="158">
        <v>3.0499999999999999E-2</v>
      </c>
      <c r="H99" s="158">
        <v>8.2900000000000001E-2</v>
      </c>
      <c r="I99" s="158">
        <v>0.14480000000000001</v>
      </c>
      <c r="J99" s="158">
        <v>0.40839999999999999</v>
      </c>
      <c r="K99" s="158">
        <v>0.90369999999999995</v>
      </c>
      <c r="L99" s="158">
        <v>1.8186</v>
      </c>
      <c r="M99" s="158">
        <v>2.9331</v>
      </c>
      <c r="N99" s="158">
        <v>3.7631999999999999</v>
      </c>
      <c r="O99" s="158">
        <v>4.6672000000000002</v>
      </c>
      <c r="P99" s="158">
        <v>5.5186000000000002</v>
      </c>
      <c r="Q99" s="158">
        <v>5.7564000000000002</v>
      </c>
      <c r="R99" s="158">
        <v>4.1753</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44817</v>
      </c>
      <c r="E100" s="158">
        <v>13.2944</v>
      </c>
      <c r="F100" s="158">
        <v>8.6599999999999996E-2</v>
      </c>
      <c r="G100" s="158">
        <v>2.3300000000000001E-2</v>
      </c>
      <c r="H100" s="158">
        <v>7.0800000000000002E-2</v>
      </c>
      <c r="I100" s="158">
        <v>0.12130000000000001</v>
      </c>
      <c r="J100" s="158">
        <v>0.3533</v>
      </c>
      <c r="K100" s="158">
        <v>0.74639999999999995</v>
      </c>
      <c r="L100" s="158">
        <v>1.4809000000000001</v>
      </c>
      <c r="M100" s="158">
        <v>2.4064000000000001</v>
      </c>
      <c r="N100" s="158">
        <v>3.0493999999999999</v>
      </c>
      <c r="O100" s="158">
        <v>4.0011999999999999</v>
      </c>
      <c r="P100" s="158">
        <v>4.8636999999999997</v>
      </c>
      <c r="Q100" s="158">
        <v>5.1113</v>
      </c>
      <c r="R100" s="158">
        <v>3.488</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44817</v>
      </c>
      <c r="E101" s="158">
        <v>12.695</v>
      </c>
      <c r="F101" s="158">
        <v>5.5199999999999999E-2</v>
      </c>
      <c r="G101" s="158">
        <v>3.15E-2</v>
      </c>
      <c r="H101" s="158">
        <v>4.7300000000000002E-2</v>
      </c>
      <c r="I101" s="158">
        <v>0.14990000000000001</v>
      </c>
      <c r="J101" s="158">
        <v>0.3795</v>
      </c>
      <c r="K101" s="158">
        <v>0.94620000000000004</v>
      </c>
      <c r="L101" s="158">
        <v>1.9843</v>
      </c>
      <c r="M101" s="158">
        <v>2.9603000000000002</v>
      </c>
      <c r="N101" s="158">
        <v>3.7597</v>
      </c>
      <c r="O101" s="158">
        <v>4.3727999999999998</v>
      </c>
      <c r="P101" s="158"/>
      <c r="Q101" s="158">
        <v>5.2824</v>
      </c>
      <c r="R101" s="158">
        <v>3.9855</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44817</v>
      </c>
      <c r="E102" s="158">
        <v>12.348000000000001</v>
      </c>
      <c r="F102" s="158">
        <v>5.67E-2</v>
      </c>
      <c r="G102" s="158">
        <v>3.2399999999999998E-2</v>
      </c>
      <c r="H102" s="158">
        <v>4.0500000000000001E-2</v>
      </c>
      <c r="I102" s="158">
        <v>0.12970000000000001</v>
      </c>
      <c r="J102" s="158">
        <v>0.33310000000000001</v>
      </c>
      <c r="K102" s="158">
        <v>0.80820000000000003</v>
      </c>
      <c r="L102" s="158">
        <v>1.6881999999999999</v>
      </c>
      <c r="M102" s="158">
        <v>2.5070999999999999</v>
      </c>
      <c r="N102" s="158">
        <v>3.1493000000000002</v>
      </c>
      <c r="O102" s="158">
        <v>3.7616999999999998</v>
      </c>
      <c r="P102" s="158"/>
      <c r="Q102" s="158">
        <v>4.6547999999999998</v>
      </c>
      <c r="R102" s="158">
        <v>3.383</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44817</v>
      </c>
      <c r="E103" s="158">
        <v>16.807200000000002</v>
      </c>
      <c r="F103" s="158">
        <v>6.1899999999999997E-2</v>
      </c>
      <c r="G103" s="158">
        <v>2.6800000000000001E-2</v>
      </c>
      <c r="H103" s="158">
        <v>5.4800000000000001E-2</v>
      </c>
      <c r="I103" s="158">
        <v>0.13170000000000001</v>
      </c>
      <c r="J103" s="158">
        <v>0.42</v>
      </c>
      <c r="K103" s="158">
        <v>0.98899999999999999</v>
      </c>
      <c r="L103" s="158">
        <v>2.1974999999999998</v>
      </c>
      <c r="M103" s="158">
        <v>3.4213</v>
      </c>
      <c r="N103" s="158">
        <v>4.3951000000000002</v>
      </c>
      <c r="O103" s="158">
        <v>4.9145000000000003</v>
      </c>
      <c r="P103" s="158">
        <v>5.7175000000000002</v>
      </c>
      <c r="Q103" s="158">
        <v>6.5209999999999999</v>
      </c>
      <c r="R103" s="158">
        <v>4.4771000000000001</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44817</v>
      </c>
      <c r="E104" s="158">
        <v>15.968500000000001</v>
      </c>
      <c r="F104" s="158">
        <v>6.0199999999999997E-2</v>
      </c>
      <c r="G104" s="158">
        <v>1.9400000000000001E-2</v>
      </c>
      <c r="H104" s="158">
        <v>4.1300000000000003E-2</v>
      </c>
      <c r="I104" s="158">
        <v>0.1047</v>
      </c>
      <c r="J104" s="158">
        <v>0.35759999999999997</v>
      </c>
      <c r="K104" s="158">
        <v>0.80679999999999996</v>
      </c>
      <c r="L104" s="158">
        <v>1.8255999999999999</v>
      </c>
      <c r="M104" s="158">
        <v>2.8639999999999999</v>
      </c>
      <c r="N104" s="158">
        <v>3.6492</v>
      </c>
      <c r="O104" s="158">
        <v>4.1584000000000003</v>
      </c>
      <c r="P104" s="158">
        <v>4.9812000000000003</v>
      </c>
      <c r="Q104" s="158">
        <v>5.8597000000000001</v>
      </c>
      <c r="R104" s="158">
        <v>3.7302</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44817</v>
      </c>
      <c r="E105" s="158">
        <v>25.952000000000002</v>
      </c>
      <c r="F105" s="158">
        <v>4.6300000000000001E-2</v>
      </c>
      <c r="G105" s="158">
        <v>2.7E-2</v>
      </c>
      <c r="H105" s="158">
        <v>5.3999999999999999E-2</v>
      </c>
      <c r="I105" s="158">
        <v>0.1119</v>
      </c>
      <c r="J105" s="158">
        <v>0.39069999999999999</v>
      </c>
      <c r="K105" s="158">
        <v>0.97270000000000001</v>
      </c>
      <c r="L105" s="158">
        <v>2.0045999999999999</v>
      </c>
      <c r="M105" s="158">
        <v>3.07</v>
      </c>
      <c r="N105" s="158">
        <v>3.8246000000000002</v>
      </c>
      <c r="O105" s="158">
        <v>4.3289999999999997</v>
      </c>
      <c r="P105" s="158">
        <v>5.1319999999999997</v>
      </c>
      <c r="Q105" s="158">
        <v>6.3246000000000002</v>
      </c>
      <c r="R105" s="158">
        <v>4.1319999999999997</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44817</v>
      </c>
      <c r="E106" s="158">
        <v>25.236999999999998</v>
      </c>
      <c r="F106" s="158">
        <v>4.7600000000000003E-2</v>
      </c>
      <c r="G106" s="158">
        <v>2.3800000000000002E-2</v>
      </c>
      <c r="H106" s="158">
        <v>4.36E-2</v>
      </c>
      <c r="I106" s="158">
        <v>9.1200000000000003E-2</v>
      </c>
      <c r="J106" s="158">
        <v>0.34589999999999999</v>
      </c>
      <c r="K106" s="158">
        <v>0.83099999999999996</v>
      </c>
      <c r="L106" s="158">
        <v>1.7211000000000001</v>
      </c>
      <c r="M106" s="158">
        <v>2.6478000000000002</v>
      </c>
      <c r="N106" s="158">
        <v>3.2568000000000001</v>
      </c>
      <c r="O106" s="158">
        <v>3.7621000000000002</v>
      </c>
      <c r="P106" s="158">
        <v>4.5743999999999998</v>
      </c>
      <c r="Q106" s="158">
        <v>6.4093999999999998</v>
      </c>
      <c r="R106" s="158">
        <v>3.5605000000000002</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44817</v>
      </c>
      <c r="E107" s="158">
        <v>16.372</v>
      </c>
      <c r="F107" s="158">
        <v>4.2799999999999998E-2</v>
      </c>
      <c r="G107" s="158">
        <v>2.4400000000000002E-2</v>
      </c>
      <c r="H107" s="158">
        <v>4.8899999999999999E-2</v>
      </c>
      <c r="I107" s="158">
        <v>0.1101</v>
      </c>
      <c r="J107" s="158">
        <v>0.39240000000000003</v>
      </c>
      <c r="K107" s="158">
        <v>0.96819999999999995</v>
      </c>
      <c r="L107" s="158">
        <v>1.9999</v>
      </c>
      <c r="M107" s="158">
        <v>3.0657999999999999</v>
      </c>
      <c r="N107" s="158">
        <v>3.8239999999999998</v>
      </c>
      <c r="O107" s="158">
        <v>4.3282999999999996</v>
      </c>
      <c r="P107" s="158">
        <v>5.1333000000000002</v>
      </c>
      <c r="Q107" s="158">
        <v>6.0002000000000004</v>
      </c>
      <c r="R107" s="158">
        <v>4.1325000000000003</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44817</v>
      </c>
      <c r="E108" s="158">
        <v>28.278099999999998</v>
      </c>
      <c r="F108" s="158">
        <v>4.8800000000000003E-2</v>
      </c>
      <c r="G108" s="158">
        <v>3.8600000000000002E-2</v>
      </c>
      <c r="H108" s="158">
        <v>3.9600000000000003E-2</v>
      </c>
      <c r="I108" s="158">
        <v>0.1115</v>
      </c>
      <c r="J108" s="158">
        <v>0.39300000000000002</v>
      </c>
      <c r="K108" s="158">
        <v>0.84589999999999999</v>
      </c>
      <c r="L108" s="158">
        <v>1.7674000000000001</v>
      </c>
      <c r="M108" s="158">
        <v>2.6943000000000001</v>
      </c>
      <c r="N108" s="158">
        <v>3.4714</v>
      </c>
      <c r="O108" s="158">
        <v>4.0083000000000002</v>
      </c>
      <c r="P108" s="158">
        <v>4.8685</v>
      </c>
      <c r="Q108" s="158">
        <v>6.8384</v>
      </c>
      <c r="R108" s="158">
        <v>3.7044000000000001</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44817</v>
      </c>
      <c r="E109" s="158">
        <v>29.8367</v>
      </c>
      <c r="F109" s="158">
        <v>5.0299999999999997E-2</v>
      </c>
      <c r="G109" s="158">
        <v>4.4900000000000002E-2</v>
      </c>
      <c r="H109" s="158">
        <v>5.0599999999999999E-2</v>
      </c>
      <c r="I109" s="158">
        <v>0.13320000000000001</v>
      </c>
      <c r="J109" s="158">
        <v>0.443</v>
      </c>
      <c r="K109" s="158">
        <v>0.99109999999999998</v>
      </c>
      <c r="L109" s="158">
        <v>2.0634000000000001</v>
      </c>
      <c r="M109" s="158">
        <v>3.133</v>
      </c>
      <c r="N109" s="158">
        <v>4.0505000000000004</v>
      </c>
      <c r="O109" s="158">
        <v>4.5709999999999997</v>
      </c>
      <c r="P109" s="158">
        <v>5.4607999999999999</v>
      </c>
      <c r="Q109" s="158">
        <v>6.8593999999999999</v>
      </c>
      <c r="R109" s="158">
        <v>4.2701000000000002</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44817</v>
      </c>
      <c r="E110" s="158">
        <v>28.417100000000001</v>
      </c>
      <c r="F110" s="158">
        <v>6.7599999999999993E-2</v>
      </c>
      <c r="G110" s="158">
        <v>3.9399999999999998E-2</v>
      </c>
      <c r="H110" s="158">
        <v>6.2300000000000001E-2</v>
      </c>
      <c r="I110" s="158">
        <v>0.1226</v>
      </c>
      <c r="J110" s="158">
        <v>0.41449999999999998</v>
      </c>
      <c r="K110" s="158">
        <v>0.9607</v>
      </c>
      <c r="L110" s="158">
        <v>2.0183</v>
      </c>
      <c r="M110" s="158">
        <v>3.1455000000000002</v>
      </c>
      <c r="N110" s="158">
        <v>3.9971000000000001</v>
      </c>
      <c r="O110" s="158">
        <v>4.4652000000000003</v>
      </c>
      <c r="P110" s="158">
        <v>5.4832000000000001</v>
      </c>
      <c r="Q110" s="158">
        <v>6.7313999999999998</v>
      </c>
      <c r="R110" s="158">
        <v>4.1939000000000002</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44817</v>
      </c>
      <c r="E111" s="158">
        <v>26.7818</v>
      </c>
      <c r="F111" s="158">
        <v>6.5799999999999997E-2</v>
      </c>
      <c r="G111" s="158">
        <v>3.2099999999999997E-2</v>
      </c>
      <c r="H111" s="158">
        <v>4.9299999999999997E-2</v>
      </c>
      <c r="I111" s="158">
        <v>9.64E-2</v>
      </c>
      <c r="J111" s="158">
        <v>0.35449999999999998</v>
      </c>
      <c r="K111" s="158">
        <v>0.78690000000000004</v>
      </c>
      <c r="L111" s="158">
        <v>1.6576</v>
      </c>
      <c r="M111" s="158">
        <v>2.6009000000000002</v>
      </c>
      <c r="N111" s="158">
        <v>3.2703000000000002</v>
      </c>
      <c r="O111" s="158">
        <v>3.7223999999999999</v>
      </c>
      <c r="P111" s="158">
        <v>4.7419000000000002</v>
      </c>
      <c r="Q111" s="158">
        <v>6.4588999999999999</v>
      </c>
      <c r="R111" s="158">
        <v>3.4733000000000001</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44817</v>
      </c>
      <c r="E112" s="158">
        <v>15.4091</v>
      </c>
      <c r="F112" s="158">
        <v>2.92E-2</v>
      </c>
      <c r="G112" s="158">
        <v>-7.7999999999999996E-3</v>
      </c>
      <c r="H112" s="158">
        <v>0</v>
      </c>
      <c r="I112" s="158">
        <v>4.1599999999999998E-2</v>
      </c>
      <c r="J112" s="158">
        <v>0.1827</v>
      </c>
      <c r="K112" s="158">
        <v>0.54159999999999997</v>
      </c>
      <c r="L112" s="158">
        <v>1.2737000000000001</v>
      </c>
      <c r="M112" s="158">
        <v>1.9970000000000001</v>
      </c>
      <c r="N112" s="158">
        <v>2.6869000000000001</v>
      </c>
      <c r="O112" s="158">
        <v>3.4094000000000002</v>
      </c>
      <c r="P112" s="158">
        <v>4.6440000000000001</v>
      </c>
      <c r="Q112" s="158">
        <v>5.7454000000000001</v>
      </c>
      <c r="R112" s="158">
        <v>2.8542999999999998</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44817</v>
      </c>
      <c r="E113" s="158">
        <v>14.6912</v>
      </c>
      <c r="F113" s="158">
        <v>2.7199999999999998E-2</v>
      </c>
      <c r="G113" s="158">
        <v>-1.6299999999999999E-2</v>
      </c>
      <c r="H113" s="158">
        <v>-1.3599999999999999E-2</v>
      </c>
      <c r="I113" s="158">
        <v>1.43E-2</v>
      </c>
      <c r="J113" s="158">
        <v>0.1206</v>
      </c>
      <c r="K113" s="158">
        <v>0.36409999999999998</v>
      </c>
      <c r="L113" s="158">
        <v>0.91290000000000004</v>
      </c>
      <c r="M113" s="158">
        <v>1.4621</v>
      </c>
      <c r="N113" s="158">
        <v>1.9704999999999999</v>
      </c>
      <c r="O113" s="158">
        <v>2.7166999999999999</v>
      </c>
      <c r="P113" s="158">
        <v>4.0214999999999996</v>
      </c>
      <c r="Q113" s="158">
        <v>5.0956000000000001</v>
      </c>
      <c r="R113" s="158">
        <v>2.1364000000000001</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44817</v>
      </c>
      <c r="E114" s="158">
        <v>26.200800000000001</v>
      </c>
      <c r="F114" s="158">
        <v>7.9100000000000004E-2</v>
      </c>
      <c r="G114" s="158">
        <v>1.6E-2</v>
      </c>
      <c r="H114" s="158">
        <v>5.8000000000000003E-2</v>
      </c>
      <c r="I114" s="158">
        <v>0.15290000000000001</v>
      </c>
      <c r="J114" s="158">
        <v>0.42620000000000002</v>
      </c>
      <c r="K114" s="158">
        <v>0.98240000000000005</v>
      </c>
      <c r="L114" s="158">
        <v>2.2562000000000002</v>
      </c>
      <c r="M114" s="158">
        <v>3.4226999999999999</v>
      </c>
      <c r="N114" s="158">
        <v>4.0044000000000004</v>
      </c>
      <c r="O114" s="158">
        <v>4.1492000000000004</v>
      </c>
      <c r="P114" s="158">
        <v>4.8891999999999998</v>
      </c>
      <c r="Q114" s="158">
        <v>6.4614000000000003</v>
      </c>
      <c r="R114" s="158">
        <v>3.8102</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44817</v>
      </c>
      <c r="E115" s="158">
        <v>27.808399999999999</v>
      </c>
      <c r="F115" s="158">
        <v>8.1000000000000003E-2</v>
      </c>
      <c r="G115" s="158">
        <v>2.3400000000000001E-2</v>
      </c>
      <c r="H115" s="158">
        <v>7.0900000000000005E-2</v>
      </c>
      <c r="I115" s="158">
        <v>0.1787</v>
      </c>
      <c r="J115" s="158">
        <v>0.48570000000000002</v>
      </c>
      <c r="K115" s="158">
        <v>1.1568000000000001</v>
      </c>
      <c r="L115" s="158">
        <v>2.6152000000000002</v>
      </c>
      <c r="M115" s="158">
        <v>3.9535</v>
      </c>
      <c r="N115" s="158">
        <v>4.6947999999999999</v>
      </c>
      <c r="O115" s="158">
        <v>4.8472</v>
      </c>
      <c r="P115" s="158">
        <v>5.5628000000000002</v>
      </c>
      <c r="Q115" s="158">
        <v>6.6836000000000002</v>
      </c>
      <c r="R115" s="158">
        <v>4.5056000000000003</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44817</v>
      </c>
      <c r="E116" s="158">
        <v>11.1203</v>
      </c>
      <c r="F116" s="158">
        <v>6.93E-2</v>
      </c>
      <c r="G116" s="158">
        <v>4.1399999999999999E-2</v>
      </c>
      <c r="H116" s="158">
        <v>2.52E-2</v>
      </c>
      <c r="I116" s="158">
        <v>4.0500000000000001E-2</v>
      </c>
      <c r="J116" s="158">
        <v>0.26240000000000002</v>
      </c>
      <c r="K116" s="158">
        <v>0.65990000000000004</v>
      </c>
      <c r="L116" s="158">
        <v>1.4440999999999999</v>
      </c>
      <c r="M116" s="158">
        <v>2.2726000000000002</v>
      </c>
      <c r="N116" s="158">
        <v>2.8496000000000001</v>
      </c>
      <c r="O116" s="158">
        <v>3.5586000000000002</v>
      </c>
      <c r="P116" s="158"/>
      <c r="Q116" s="158">
        <v>3.5863</v>
      </c>
      <c r="R116" s="158">
        <v>3.0802</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44817</v>
      </c>
      <c r="E117" s="158">
        <v>10.8695</v>
      </c>
      <c r="F117" s="158">
        <v>6.6299999999999998E-2</v>
      </c>
      <c r="G117" s="158">
        <v>3.3099999999999997E-2</v>
      </c>
      <c r="H117" s="158">
        <v>1.0999999999999999E-2</v>
      </c>
      <c r="I117" s="158">
        <v>1.0999999999999999E-2</v>
      </c>
      <c r="J117" s="158">
        <v>0.1963</v>
      </c>
      <c r="K117" s="158">
        <v>0.46489999999999998</v>
      </c>
      <c r="L117" s="158">
        <v>1.0392999999999999</v>
      </c>
      <c r="M117" s="158">
        <v>1.6753</v>
      </c>
      <c r="N117" s="158">
        <v>2.0581999999999998</v>
      </c>
      <c r="O117" s="158">
        <v>2.7783000000000002</v>
      </c>
      <c r="P117" s="158"/>
      <c r="Q117" s="158">
        <v>2.8052000000000001</v>
      </c>
      <c r="R117" s="158">
        <v>2.2991999999999999</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44817</v>
      </c>
      <c r="E118" s="158">
        <v>27.217099999999999</v>
      </c>
      <c r="F118" s="158">
        <v>5.33E-2</v>
      </c>
      <c r="G118" s="158">
        <v>1.95E-2</v>
      </c>
      <c r="H118" s="158">
        <v>9.1600000000000001E-2</v>
      </c>
      <c r="I118" s="158">
        <v>8.2000000000000003E-2</v>
      </c>
      <c r="J118" s="158">
        <v>0.31879999999999997</v>
      </c>
      <c r="K118" s="158">
        <v>0.73060000000000003</v>
      </c>
      <c r="L118" s="158">
        <v>1.5219</v>
      </c>
      <c r="M118" s="158">
        <v>2.5005999999999999</v>
      </c>
      <c r="N118" s="158">
        <v>3.1181000000000001</v>
      </c>
      <c r="O118" s="158">
        <v>2.9668000000000001</v>
      </c>
      <c r="P118" s="158">
        <v>3.9411</v>
      </c>
      <c r="Q118" s="158">
        <v>6.3890000000000002</v>
      </c>
      <c r="R118" s="158">
        <v>2.8561000000000001</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44817</v>
      </c>
      <c r="E119" s="158">
        <v>28.474900000000002</v>
      </c>
      <c r="F119" s="158">
        <v>5.5199999999999999E-2</v>
      </c>
      <c r="G119" s="158">
        <v>2.5999999999999999E-2</v>
      </c>
      <c r="H119" s="158">
        <v>0.10340000000000001</v>
      </c>
      <c r="I119" s="158">
        <v>0.1055</v>
      </c>
      <c r="J119" s="158">
        <v>0.3715</v>
      </c>
      <c r="K119" s="158">
        <v>0.89859999999999995</v>
      </c>
      <c r="L119" s="158">
        <v>1.8714</v>
      </c>
      <c r="M119" s="158">
        <v>2.9841000000000002</v>
      </c>
      <c r="N119" s="158">
        <v>3.7080000000000002</v>
      </c>
      <c r="O119" s="158">
        <v>3.4379</v>
      </c>
      <c r="P119" s="158">
        <v>4.3891999999999998</v>
      </c>
      <c r="Q119" s="158">
        <v>6.1440000000000001</v>
      </c>
      <c r="R119" s="158">
        <v>3.3559999999999999</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44817</v>
      </c>
      <c r="E120" s="158">
        <v>30.729600000000001</v>
      </c>
      <c r="F120" s="158">
        <v>5.3400000000000003E-2</v>
      </c>
      <c r="G120" s="158">
        <v>1.9199999999999998E-2</v>
      </c>
      <c r="H120" s="158">
        <v>4.2299999999999997E-2</v>
      </c>
      <c r="I120" s="158">
        <v>0.1033</v>
      </c>
      <c r="J120" s="158">
        <v>0.3579</v>
      </c>
      <c r="K120" s="158">
        <v>0.81820000000000004</v>
      </c>
      <c r="L120" s="158">
        <v>1.9014</v>
      </c>
      <c r="M120" s="158">
        <v>2.9716</v>
      </c>
      <c r="N120" s="158">
        <v>3.7313999999999998</v>
      </c>
      <c r="O120" s="158">
        <v>4.1749000000000001</v>
      </c>
      <c r="P120" s="158">
        <v>5.0168999999999997</v>
      </c>
      <c r="Q120" s="158">
        <v>6.8403999999999998</v>
      </c>
      <c r="R120" s="158">
        <v>3.8774000000000002</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44817</v>
      </c>
      <c r="E121" s="158">
        <v>32.3003</v>
      </c>
      <c r="F121" s="158">
        <v>5.4800000000000001E-2</v>
      </c>
      <c r="G121" s="158">
        <v>2.5700000000000001E-2</v>
      </c>
      <c r="H121" s="158">
        <v>5.3600000000000002E-2</v>
      </c>
      <c r="I121" s="158">
        <v>0.12590000000000001</v>
      </c>
      <c r="J121" s="158">
        <v>0.40970000000000001</v>
      </c>
      <c r="K121" s="158">
        <v>0.96779999999999999</v>
      </c>
      <c r="L121" s="158">
        <v>2.2067999999999999</v>
      </c>
      <c r="M121" s="158">
        <v>3.4255</v>
      </c>
      <c r="N121" s="158">
        <v>4.3385999999999996</v>
      </c>
      <c r="O121" s="158">
        <v>4.7672999999999996</v>
      </c>
      <c r="P121" s="158">
        <v>5.5750999999999999</v>
      </c>
      <c r="Q121" s="158">
        <v>6.8795000000000002</v>
      </c>
      <c r="R121" s="158">
        <v>4.4817</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44817</v>
      </c>
      <c r="E122" s="158">
        <v>16.532</v>
      </c>
      <c r="F122" s="158">
        <v>7.2599999999999998E-2</v>
      </c>
      <c r="G122" s="158">
        <v>4.24E-2</v>
      </c>
      <c r="H122" s="158">
        <v>8.48E-2</v>
      </c>
      <c r="I122" s="158">
        <v>0.13930000000000001</v>
      </c>
      <c r="J122" s="158">
        <v>0.3947</v>
      </c>
      <c r="K122" s="158">
        <v>0.93410000000000004</v>
      </c>
      <c r="L122" s="158">
        <v>1.9738</v>
      </c>
      <c r="M122" s="158">
        <v>3.0095000000000001</v>
      </c>
      <c r="N122" s="158">
        <v>3.8311999999999999</v>
      </c>
      <c r="O122" s="158">
        <v>4.7393999999999998</v>
      </c>
      <c r="P122" s="158">
        <v>5.5189000000000004</v>
      </c>
      <c r="Q122" s="158">
        <v>6.3137999999999996</v>
      </c>
      <c r="R122" s="158">
        <v>4.1955999999999998</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44817</v>
      </c>
      <c r="E123" s="158">
        <v>15.733000000000001</v>
      </c>
      <c r="F123" s="158">
        <v>6.3600000000000004E-2</v>
      </c>
      <c r="G123" s="158">
        <v>3.1800000000000002E-2</v>
      </c>
      <c r="H123" s="158">
        <v>6.3600000000000004E-2</v>
      </c>
      <c r="I123" s="158">
        <v>0.1082</v>
      </c>
      <c r="J123" s="158">
        <v>0.33160000000000001</v>
      </c>
      <c r="K123" s="158">
        <v>0.75570000000000004</v>
      </c>
      <c r="L123" s="158">
        <v>1.6212</v>
      </c>
      <c r="M123" s="158">
        <v>2.4883999999999999</v>
      </c>
      <c r="N123" s="158">
        <v>3.1334</v>
      </c>
      <c r="O123" s="158">
        <v>4.1018999999999997</v>
      </c>
      <c r="P123" s="158">
        <v>4.8872</v>
      </c>
      <c r="Q123" s="158">
        <v>5.6742999999999997</v>
      </c>
      <c r="R123" s="158">
        <v>3.5041000000000002</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44817</v>
      </c>
      <c r="E124" s="158">
        <v>11.8125</v>
      </c>
      <c r="F124" s="158">
        <v>5.8400000000000001E-2</v>
      </c>
      <c r="G124" s="158">
        <v>1.1900000000000001E-2</v>
      </c>
      <c r="H124" s="158">
        <v>7.0300000000000001E-2</v>
      </c>
      <c r="I124" s="158">
        <v>0.14580000000000001</v>
      </c>
      <c r="J124" s="158">
        <v>0.40460000000000002</v>
      </c>
      <c r="K124" s="158">
        <v>0.91669999999999996</v>
      </c>
      <c r="L124" s="158">
        <v>2.0289000000000001</v>
      </c>
      <c r="M124" s="158">
        <v>3.3365</v>
      </c>
      <c r="N124" s="158">
        <v>4.1924000000000001</v>
      </c>
      <c r="O124" s="158">
        <v>4.28</v>
      </c>
      <c r="P124" s="158"/>
      <c r="Q124" s="158">
        <v>4.6882999999999999</v>
      </c>
      <c r="R124" s="158">
        <v>3.9931999999999999</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44817</v>
      </c>
      <c r="E125" s="158">
        <v>11.517200000000001</v>
      </c>
      <c r="F125" s="158">
        <v>5.5599999999999997E-2</v>
      </c>
      <c r="G125" s="158">
        <v>2.5999999999999999E-3</v>
      </c>
      <c r="H125" s="158">
        <v>5.2999999999999999E-2</v>
      </c>
      <c r="I125" s="158">
        <v>0.11210000000000001</v>
      </c>
      <c r="J125" s="158">
        <v>0.32840000000000003</v>
      </c>
      <c r="K125" s="158">
        <v>0.6986</v>
      </c>
      <c r="L125" s="158">
        <v>1.5823</v>
      </c>
      <c r="M125" s="158">
        <v>2.6707999999999998</v>
      </c>
      <c r="N125" s="158">
        <v>3.3025000000000002</v>
      </c>
      <c r="O125" s="158">
        <v>3.5464000000000002</v>
      </c>
      <c r="P125" s="158"/>
      <c r="Q125" s="158">
        <v>3.9618000000000002</v>
      </c>
      <c r="R125" s="158">
        <v>3.2231000000000001</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44817</v>
      </c>
      <c r="E126" s="158">
        <v>10.7507</v>
      </c>
      <c r="F126" s="158">
        <v>5.8599999999999999E-2</v>
      </c>
      <c r="G126" s="158">
        <v>4.4699999999999997E-2</v>
      </c>
      <c r="H126" s="158">
        <v>5.8599999999999999E-2</v>
      </c>
      <c r="I126" s="158">
        <v>0.11360000000000001</v>
      </c>
      <c r="J126" s="158">
        <v>0.36220000000000002</v>
      </c>
      <c r="K126" s="158">
        <v>0.80069999999999997</v>
      </c>
      <c r="L126" s="158">
        <v>1.7847</v>
      </c>
      <c r="M126" s="158">
        <v>2.7545999999999999</v>
      </c>
      <c r="N126" s="158">
        <v>3.395</v>
      </c>
      <c r="O126" s="158"/>
      <c r="P126" s="158"/>
      <c r="Q126" s="158">
        <v>3.5855999999999999</v>
      </c>
      <c r="R126" s="158">
        <v>3.5823999999999998</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44817</v>
      </c>
      <c r="E127" s="158">
        <v>10.565200000000001</v>
      </c>
      <c r="F127" s="158">
        <v>5.5899999999999998E-2</v>
      </c>
      <c r="G127" s="158">
        <v>3.5000000000000003E-2</v>
      </c>
      <c r="H127" s="158">
        <v>4.2599999999999999E-2</v>
      </c>
      <c r="I127" s="158">
        <v>8.0500000000000002E-2</v>
      </c>
      <c r="J127" s="158">
        <v>0.28760000000000002</v>
      </c>
      <c r="K127" s="158">
        <v>0.58550000000000002</v>
      </c>
      <c r="L127" s="158">
        <v>1.3448</v>
      </c>
      <c r="M127" s="158">
        <v>2.1019000000000001</v>
      </c>
      <c r="N127" s="158">
        <v>2.5249999999999999</v>
      </c>
      <c r="O127" s="158"/>
      <c r="P127" s="158"/>
      <c r="Q127" s="158">
        <v>2.7118000000000002</v>
      </c>
      <c r="R127" s="158">
        <v>2.7103000000000002</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44817</v>
      </c>
      <c r="E128" s="158">
        <v>10.946999999999999</v>
      </c>
      <c r="F128" s="158">
        <v>7.3099999999999998E-2</v>
      </c>
      <c r="G128" s="158">
        <v>3.6600000000000001E-2</v>
      </c>
      <c r="H128" s="158">
        <v>6.4000000000000001E-2</v>
      </c>
      <c r="I128" s="158">
        <v>0.10970000000000001</v>
      </c>
      <c r="J128" s="158">
        <v>0.40360000000000001</v>
      </c>
      <c r="K128" s="158">
        <v>0.98709999999999998</v>
      </c>
      <c r="L128" s="158">
        <v>2.0224000000000002</v>
      </c>
      <c r="M128" s="158">
        <v>3.1665000000000001</v>
      </c>
      <c r="N128" s="158">
        <v>3.9403999999999999</v>
      </c>
      <c r="O128" s="158"/>
      <c r="P128" s="158"/>
      <c r="Q128" s="158">
        <v>4.1302000000000003</v>
      </c>
      <c r="R128" s="158">
        <v>4.2207999999999997</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44817</v>
      </c>
      <c r="E129" s="158">
        <v>10.78</v>
      </c>
      <c r="F129" s="158">
        <v>7.4300000000000005E-2</v>
      </c>
      <c r="G129" s="158">
        <v>2.7799999999999998E-2</v>
      </c>
      <c r="H129" s="158">
        <v>5.57E-2</v>
      </c>
      <c r="I129" s="158">
        <v>9.2899999999999996E-2</v>
      </c>
      <c r="J129" s="158">
        <v>0.3538</v>
      </c>
      <c r="K129" s="158">
        <v>0.81359999999999999</v>
      </c>
      <c r="L129" s="158">
        <v>1.6693</v>
      </c>
      <c r="M129" s="158">
        <v>2.6276000000000002</v>
      </c>
      <c r="N129" s="158">
        <v>3.2172000000000001</v>
      </c>
      <c r="O129" s="158"/>
      <c r="P129" s="158"/>
      <c r="Q129" s="158">
        <v>3.4167000000000001</v>
      </c>
      <c r="R129" s="158">
        <v>3.512</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44817</v>
      </c>
      <c r="E132" s="158">
        <v>21.9693</v>
      </c>
      <c r="F132" s="158">
        <v>4.5100000000000001E-2</v>
      </c>
      <c r="G132" s="158">
        <v>1.8200000000000001E-2</v>
      </c>
      <c r="H132" s="158">
        <v>3.3700000000000001E-2</v>
      </c>
      <c r="I132" s="158">
        <v>9.0700000000000003E-2</v>
      </c>
      <c r="J132" s="158">
        <v>0.33429999999999999</v>
      </c>
      <c r="K132" s="158">
        <v>0.77800000000000002</v>
      </c>
      <c r="L132" s="158">
        <v>1.698</v>
      </c>
      <c r="M132" s="158">
        <v>2.6766000000000001</v>
      </c>
      <c r="N132" s="158">
        <v>3.4697</v>
      </c>
      <c r="O132" s="158">
        <v>4.0308999999999999</v>
      </c>
      <c r="P132" s="158">
        <v>5.0105000000000004</v>
      </c>
      <c r="Q132" s="158">
        <v>6.8238000000000003</v>
      </c>
      <c r="R132" s="158">
        <v>3.6774</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44817</v>
      </c>
      <c r="E133" s="158">
        <v>23.258099999999999</v>
      </c>
      <c r="F133" s="158">
        <v>4.7300000000000002E-2</v>
      </c>
      <c r="G133" s="158">
        <v>2.6200000000000001E-2</v>
      </c>
      <c r="H133" s="158">
        <v>4.7300000000000002E-2</v>
      </c>
      <c r="I133" s="158">
        <v>0.11840000000000001</v>
      </c>
      <c r="J133" s="158">
        <v>0.39800000000000002</v>
      </c>
      <c r="K133" s="158">
        <v>0.96150000000000002</v>
      </c>
      <c r="L133" s="158">
        <v>2.0794999999999999</v>
      </c>
      <c r="M133" s="158">
        <v>3.2385999999999999</v>
      </c>
      <c r="N133" s="158">
        <v>4.2095000000000002</v>
      </c>
      <c r="O133" s="158">
        <v>4.7550999999999997</v>
      </c>
      <c r="P133" s="158">
        <v>5.7241</v>
      </c>
      <c r="Q133" s="158">
        <v>6.9321000000000002</v>
      </c>
      <c r="R133" s="158">
        <v>4.3966000000000003</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44817</v>
      </c>
      <c r="E134" s="158">
        <v>16.055800000000001</v>
      </c>
      <c r="F134" s="158">
        <v>7.0400000000000004E-2</v>
      </c>
      <c r="G134" s="158">
        <v>1.5599999999999999E-2</v>
      </c>
      <c r="H134" s="158">
        <v>6.6699999999999995E-2</v>
      </c>
      <c r="I134" s="158">
        <v>0.13719999999999999</v>
      </c>
      <c r="J134" s="158">
        <v>0.37509999999999999</v>
      </c>
      <c r="K134" s="158">
        <v>0.85809999999999997</v>
      </c>
      <c r="L134" s="158">
        <v>1.9020999999999999</v>
      </c>
      <c r="M134" s="158">
        <v>2.8578000000000001</v>
      </c>
      <c r="N134" s="158">
        <v>3.8189000000000002</v>
      </c>
      <c r="O134" s="158">
        <v>4.4001000000000001</v>
      </c>
      <c r="P134" s="158">
        <v>5.1746999999999996</v>
      </c>
      <c r="Q134" s="158">
        <v>6.0566000000000004</v>
      </c>
      <c r="R134" s="158">
        <v>4.1829000000000001</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44817</v>
      </c>
      <c r="E135" s="158">
        <v>15.3239</v>
      </c>
      <c r="F135" s="158">
        <v>6.8599999999999994E-2</v>
      </c>
      <c r="G135" s="158">
        <v>7.7999999999999996E-3</v>
      </c>
      <c r="H135" s="158">
        <v>5.4199999999999998E-2</v>
      </c>
      <c r="I135" s="158">
        <v>0.113</v>
      </c>
      <c r="J135" s="158">
        <v>0.31879999999999997</v>
      </c>
      <c r="K135" s="158">
        <v>0.69650000000000001</v>
      </c>
      <c r="L135" s="158">
        <v>1.5581</v>
      </c>
      <c r="M135" s="158">
        <v>2.3435999999999999</v>
      </c>
      <c r="N135" s="158">
        <v>3.1335999999999999</v>
      </c>
      <c r="O135" s="158">
        <v>3.7452999999999999</v>
      </c>
      <c r="P135" s="158">
        <v>4.5438999999999998</v>
      </c>
      <c r="Q135" s="158">
        <v>5.4439000000000002</v>
      </c>
      <c r="R135" s="158">
        <v>3.5087999999999999</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44817</v>
      </c>
      <c r="E136" s="158">
        <v>29.0931</v>
      </c>
      <c r="F136" s="158">
        <v>6.3299999999999995E-2</v>
      </c>
      <c r="G136" s="158">
        <v>4.1599999999999998E-2</v>
      </c>
      <c r="H136" s="158">
        <v>9.2899999999999996E-2</v>
      </c>
      <c r="I136" s="158">
        <v>0.157</v>
      </c>
      <c r="J136" s="158">
        <v>0.44230000000000003</v>
      </c>
      <c r="K136" s="158">
        <v>1.0046999999999999</v>
      </c>
      <c r="L136" s="158">
        <v>2.1621000000000001</v>
      </c>
      <c r="M136" s="158">
        <v>3.3403999999999998</v>
      </c>
      <c r="N136" s="158">
        <v>4.4612999999999996</v>
      </c>
      <c r="O136" s="158">
        <v>4.3299000000000003</v>
      </c>
      <c r="P136" s="158">
        <v>5.3376999999999999</v>
      </c>
      <c r="Q136" s="158">
        <v>6.5768000000000004</v>
      </c>
      <c r="R136" s="158">
        <v>4.2686000000000002</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44817</v>
      </c>
      <c r="E137" s="158">
        <v>27.7591</v>
      </c>
      <c r="F137" s="158">
        <v>6.2E-2</v>
      </c>
      <c r="G137" s="158">
        <v>3.6799999999999999E-2</v>
      </c>
      <c r="H137" s="158">
        <v>8.4000000000000005E-2</v>
      </c>
      <c r="I137" s="158">
        <v>0.13919999999999999</v>
      </c>
      <c r="J137" s="158">
        <v>0.40179999999999999</v>
      </c>
      <c r="K137" s="158">
        <v>0.88790000000000002</v>
      </c>
      <c r="L137" s="158">
        <v>1.9225000000000001</v>
      </c>
      <c r="M137" s="158">
        <v>2.9839000000000002</v>
      </c>
      <c r="N137" s="158">
        <v>3.9834000000000001</v>
      </c>
      <c r="O137" s="158">
        <v>3.859</v>
      </c>
      <c r="P137" s="158">
        <v>4.8121</v>
      </c>
      <c r="Q137" s="158">
        <v>6.6443000000000003</v>
      </c>
      <c r="R137" s="158">
        <v>3.7963</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44817</v>
      </c>
      <c r="E138" s="158">
        <v>12.036</v>
      </c>
      <c r="F138" s="158">
        <v>0.16639999999999999</v>
      </c>
      <c r="G138" s="158">
        <v>0.13389999999999999</v>
      </c>
      <c r="H138" s="158">
        <v>0.18559999999999999</v>
      </c>
      <c r="I138" s="158">
        <v>0.2248</v>
      </c>
      <c r="J138" s="158">
        <v>0.42470000000000002</v>
      </c>
      <c r="K138" s="158">
        <v>0.83779999999999999</v>
      </c>
      <c r="L138" s="158">
        <v>1.7216</v>
      </c>
      <c r="M138" s="158">
        <v>2.2183000000000002</v>
      </c>
      <c r="N138" s="158">
        <v>2.5257000000000001</v>
      </c>
      <c r="O138" s="158">
        <v>2.5424000000000002</v>
      </c>
      <c r="P138" s="158">
        <v>2.2404999999999999</v>
      </c>
      <c r="Q138" s="158">
        <v>2.9379</v>
      </c>
      <c r="R138" s="158">
        <v>2.5316000000000001</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44817</v>
      </c>
      <c r="E139" s="158">
        <v>12.463100000000001</v>
      </c>
      <c r="F139" s="158">
        <v>0.16880000000000001</v>
      </c>
      <c r="G139" s="158">
        <v>0.14219999999999999</v>
      </c>
      <c r="H139" s="158">
        <v>0.20019999999999999</v>
      </c>
      <c r="I139" s="158">
        <v>0.25340000000000001</v>
      </c>
      <c r="J139" s="158">
        <v>0.4894</v>
      </c>
      <c r="K139" s="158">
        <v>1.0238</v>
      </c>
      <c r="L139" s="158">
        <v>2.0085999999999999</v>
      </c>
      <c r="M139" s="158">
        <v>2.6699000000000002</v>
      </c>
      <c r="N139" s="158">
        <v>3.0886</v>
      </c>
      <c r="O139" s="158">
        <v>3.0291000000000001</v>
      </c>
      <c r="P139" s="158">
        <v>2.7549000000000001</v>
      </c>
      <c r="Q139" s="158">
        <v>3.5003000000000002</v>
      </c>
      <c r="R139" s="158">
        <v>3.0322</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44817</v>
      </c>
      <c r="E142" s="158">
        <v>12.210800000000001</v>
      </c>
      <c r="F142" s="158">
        <v>6.2300000000000001E-2</v>
      </c>
      <c r="G142" s="158">
        <v>3.85E-2</v>
      </c>
      <c r="H142" s="158">
        <v>7.0499999999999993E-2</v>
      </c>
      <c r="I142" s="158">
        <v>0.13780000000000001</v>
      </c>
      <c r="J142" s="158">
        <v>0.40870000000000001</v>
      </c>
      <c r="K142" s="158">
        <v>1.0007999999999999</v>
      </c>
      <c r="L142" s="158">
        <v>2.0842000000000001</v>
      </c>
      <c r="M142" s="158">
        <v>3.2050000000000001</v>
      </c>
      <c r="N142" s="158">
        <v>3.9297</v>
      </c>
      <c r="O142" s="158">
        <v>5.0305999999999997</v>
      </c>
      <c r="P142" s="158"/>
      <c r="Q142" s="158">
        <v>5.4861000000000004</v>
      </c>
      <c r="R142" s="158">
        <v>4.4450000000000003</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44817</v>
      </c>
      <c r="E143" s="158">
        <v>11.8668</v>
      </c>
      <c r="F143" s="158">
        <v>6.0699999999999997E-2</v>
      </c>
      <c r="G143" s="158">
        <v>3.0300000000000001E-2</v>
      </c>
      <c r="H143" s="158">
        <v>5.4800000000000001E-2</v>
      </c>
      <c r="I143" s="158">
        <v>0.108</v>
      </c>
      <c r="J143" s="158">
        <v>0.33910000000000001</v>
      </c>
      <c r="K143" s="158">
        <v>0.80189999999999995</v>
      </c>
      <c r="L143" s="158">
        <v>1.6741999999999999</v>
      </c>
      <c r="M143" s="158">
        <v>2.5962999999999998</v>
      </c>
      <c r="N143" s="158">
        <v>3.1141999999999999</v>
      </c>
      <c r="O143" s="158">
        <v>4.2160000000000002</v>
      </c>
      <c r="P143" s="158"/>
      <c r="Q143" s="158">
        <v>4.6830999999999996</v>
      </c>
      <c r="R143" s="158">
        <v>3.6387</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44817</v>
      </c>
      <c r="E144" s="158">
        <v>11.829499999999999</v>
      </c>
      <c r="F144" s="158">
        <v>4.2299999999999997E-2</v>
      </c>
      <c r="G144" s="158">
        <v>4.3999999999999997E-2</v>
      </c>
      <c r="H144" s="158">
        <v>2.7099999999999999E-2</v>
      </c>
      <c r="I144" s="158">
        <v>0.10580000000000001</v>
      </c>
      <c r="J144" s="158">
        <v>0.36309999999999998</v>
      </c>
      <c r="K144" s="158">
        <v>0.88700000000000001</v>
      </c>
      <c r="L144" s="158">
        <v>1.6235999999999999</v>
      </c>
      <c r="M144" s="158">
        <v>2.6669999999999998</v>
      </c>
      <c r="N144" s="158">
        <v>3.5849000000000002</v>
      </c>
      <c r="O144" s="158">
        <v>4.4161999999999999</v>
      </c>
      <c r="P144" s="158"/>
      <c r="Q144" s="158">
        <v>4.8265000000000002</v>
      </c>
      <c r="R144" s="158">
        <v>3.8424</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44817</v>
      </c>
      <c r="E145" s="158">
        <v>11.616300000000001</v>
      </c>
      <c r="F145" s="158">
        <v>4.0500000000000001E-2</v>
      </c>
      <c r="G145" s="158">
        <v>3.7900000000000003E-2</v>
      </c>
      <c r="H145" s="158">
        <v>1.6400000000000001E-2</v>
      </c>
      <c r="I145" s="158">
        <v>8.2699999999999996E-2</v>
      </c>
      <c r="J145" s="158">
        <v>0.31090000000000001</v>
      </c>
      <c r="K145" s="158">
        <v>0.73540000000000005</v>
      </c>
      <c r="L145" s="158">
        <v>1.3072999999999999</v>
      </c>
      <c r="M145" s="158">
        <v>2.1797</v>
      </c>
      <c r="N145" s="158">
        <v>2.9558</v>
      </c>
      <c r="O145" s="158">
        <v>3.8839999999999999</v>
      </c>
      <c r="P145" s="158"/>
      <c r="Q145" s="158">
        <v>4.2930000000000001</v>
      </c>
      <c r="R145" s="158">
        <v>3.3148</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44817</v>
      </c>
      <c r="E146" s="158">
        <v>30.249199999999998</v>
      </c>
      <c r="F146" s="158">
        <v>5.2299999999999999E-2</v>
      </c>
      <c r="G146" s="158">
        <v>2.8400000000000002E-2</v>
      </c>
      <c r="H146" s="158">
        <v>5.2600000000000001E-2</v>
      </c>
      <c r="I146" s="158">
        <v>0.12180000000000001</v>
      </c>
      <c r="J146" s="158">
        <v>0.35070000000000001</v>
      </c>
      <c r="K146" s="158">
        <v>0.87509999999999999</v>
      </c>
      <c r="L146" s="158">
        <v>1.9587000000000001</v>
      </c>
      <c r="M146" s="158">
        <v>3.0598999999999998</v>
      </c>
      <c r="N146" s="158">
        <v>3.9134000000000002</v>
      </c>
      <c r="O146" s="158">
        <v>4.6189</v>
      </c>
      <c r="P146" s="158">
        <v>5.4850000000000003</v>
      </c>
      <c r="Q146" s="158">
        <v>6.5297000000000001</v>
      </c>
      <c r="R146" s="158">
        <v>4.2393000000000001</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44817</v>
      </c>
      <c r="E147" s="158">
        <v>28.8505</v>
      </c>
      <c r="F147" s="158">
        <v>5.0599999999999999E-2</v>
      </c>
      <c r="G147" s="158">
        <v>2.2200000000000001E-2</v>
      </c>
      <c r="H147" s="158">
        <v>4.2000000000000003E-2</v>
      </c>
      <c r="I147" s="158">
        <v>0.10059999999999999</v>
      </c>
      <c r="J147" s="158">
        <v>0.3014</v>
      </c>
      <c r="K147" s="158">
        <v>0.73250000000000004</v>
      </c>
      <c r="L147" s="158">
        <v>1.66</v>
      </c>
      <c r="M147" s="158">
        <v>2.6116999999999999</v>
      </c>
      <c r="N147" s="158">
        <v>3.3105000000000002</v>
      </c>
      <c r="O147" s="158">
        <v>4.0336999999999996</v>
      </c>
      <c r="P147" s="158">
        <v>4.9255000000000004</v>
      </c>
      <c r="Q147" s="158">
        <v>6.7507999999999999</v>
      </c>
      <c r="R147" s="158">
        <v>3.6423000000000001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6.1662745098039207E-2</v>
      </c>
      <c r="G148" s="160">
        <v>3.0488235294117642E-2</v>
      </c>
      <c r="H148" s="160">
        <v>5.666470588235295E-2</v>
      </c>
      <c r="I148" s="160">
        <v>0.11500588235294121</v>
      </c>
      <c r="J148" s="160">
        <v>0.3580411764705882</v>
      </c>
      <c r="K148" s="160">
        <v>0.82820784313725504</v>
      </c>
      <c r="L148" s="160">
        <v>1.7796215686274504</v>
      </c>
      <c r="M148" s="160">
        <v>2.7699607843137262</v>
      </c>
      <c r="N148" s="160">
        <v>3.4931980392156863</v>
      </c>
      <c r="O148" s="160">
        <v>4.0197914893617019</v>
      </c>
      <c r="P148" s="160">
        <v>4.9057685714285721</v>
      </c>
      <c r="Q148" s="160">
        <v>5.4919745098039234</v>
      </c>
      <c r="R148" s="160">
        <v>3.6587490196078427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5.8400000000000001E-2</v>
      </c>
      <c r="G149" s="160">
        <v>2.92E-2</v>
      </c>
      <c r="H149" s="160">
        <v>5.2999999999999999E-2</v>
      </c>
      <c r="I149" s="160">
        <v>0.1119</v>
      </c>
      <c r="J149" s="160">
        <v>0.36220000000000002</v>
      </c>
      <c r="K149" s="160">
        <v>0.83779999999999999</v>
      </c>
      <c r="L149" s="160">
        <v>1.7847</v>
      </c>
      <c r="M149" s="160">
        <v>2.7545999999999999</v>
      </c>
      <c r="N149" s="160">
        <v>3.5849000000000002</v>
      </c>
      <c r="O149" s="160">
        <v>4.1018999999999997</v>
      </c>
      <c r="P149" s="160">
        <v>4.9812000000000003</v>
      </c>
      <c r="Q149" s="160">
        <v>5.8597000000000001</v>
      </c>
      <c r="R149" s="160">
        <v>3.7044000000000001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44817</v>
      </c>
      <c r="E152" s="158">
        <v>75.62</v>
      </c>
      <c r="F152" s="158">
        <v>0.39829999999999999</v>
      </c>
      <c r="G152" s="158">
        <v>0.77290000000000003</v>
      </c>
      <c r="H152" s="158">
        <v>1.5851999999999999</v>
      </c>
      <c r="I152" s="158">
        <v>1.5579000000000001</v>
      </c>
      <c r="J152" s="158">
        <v>2.2583000000000002</v>
      </c>
      <c r="K152" s="158">
        <v>9.1355000000000004</v>
      </c>
      <c r="L152" s="158">
        <v>6.7324999999999999</v>
      </c>
      <c r="M152" s="158">
        <v>3.7168999999999999</v>
      </c>
      <c r="N152" s="158">
        <v>3.6884999999999999</v>
      </c>
      <c r="O152" s="158">
        <v>12.8002</v>
      </c>
      <c r="P152" s="158">
        <v>8.5257000000000005</v>
      </c>
      <c r="Q152" s="158">
        <v>9.4522999999999993</v>
      </c>
      <c r="R152" s="158">
        <v>16.489599999999999</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44817</v>
      </c>
      <c r="E153" s="158">
        <v>83.08</v>
      </c>
      <c r="F153" s="158">
        <v>0.39879999999999999</v>
      </c>
      <c r="G153" s="158">
        <v>0.77629999999999999</v>
      </c>
      <c r="H153" s="158">
        <v>1.6145</v>
      </c>
      <c r="I153" s="158">
        <v>1.6021000000000001</v>
      </c>
      <c r="J153" s="158">
        <v>2.3656999999999999</v>
      </c>
      <c r="K153" s="158">
        <v>9.4597999999999995</v>
      </c>
      <c r="L153" s="158">
        <v>7.4218000000000002</v>
      </c>
      <c r="M153" s="158">
        <v>4.7403000000000004</v>
      </c>
      <c r="N153" s="158">
        <v>5.0316000000000001</v>
      </c>
      <c r="O153" s="158">
        <v>14.1402</v>
      </c>
      <c r="P153" s="158">
        <v>9.7975999999999992</v>
      </c>
      <c r="Q153" s="158">
        <v>12.122400000000001</v>
      </c>
      <c r="R153" s="158">
        <v>17.933599999999998</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44817</v>
      </c>
      <c r="E154" s="158">
        <v>315.30799999999999</v>
      </c>
      <c r="F154" s="158">
        <v>0.3175</v>
      </c>
      <c r="G154" s="158">
        <v>0.59019999999999995</v>
      </c>
      <c r="H154" s="158">
        <v>1.4116</v>
      </c>
      <c r="I154" s="158">
        <v>1.6644000000000001</v>
      </c>
      <c r="J154" s="158">
        <v>3.0836000000000001</v>
      </c>
      <c r="K154" s="158">
        <v>13.067500000000001</v>
      </c>
      <c r="L154" s="158">
        <v>13.1714</v>
      </c>
      <c r="M154" s="158">
        <v>13.4063</v>
      </c>
      <c r="N154" s="158">
        <v>17.052600000000002</v>
      </c>
      <c r="O154" s="158">
        <v>17.911899999999999</v>
      </c>
      <c r="P154" s="158">
        <v>12.478</v>
      </c>
      <c r="Q154" s="158">
        <v>16.967400000000001</v>
      </c>
      <c r="R154" s="158">
        <v>32.109299999999998</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44817</v>
      </c>
      <c r="E155" s="158">
        <v>315.30799999999999</v>
      </c>
      <c r="F155" s="158">
        <v>0.3175</v>
      </c>
      <c r="G155" s="158">
        <v>0.59019999999999995</v>
      </c>
      <c r="H155" s="158">
        <v>1.4116</v>
      </c>
      <c r="I155" s="158">
        <v>1.6644000000000001</v>
      </c>
      <c r="J155" s="158">
        <v>3.0836000000000001</v>
      </c>
      <c r="K155" s="158">
        <v>13.067500000000001</v>
      </c>
      <c r="L155" s="158">
        <v>13.1714</v>
      </c>
      <c r="M155" s="158">
        <v>13.4063</v>
      </c>
      <c r="N155" s="158">
        <v>17.052600000000002</v>
      </c>
      <c r="O155" s="158">
        <v>17.911899999999999</v>
      </c>
      <c r="P155" s="158">
        <v>11.507400000000001</v>
      </c>
      <c r="Q155" s="158">
        <v>18.084399999999999</v>
      </c>
      <c r="R155" s="158">
        <v>32.109299999999998</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44817</v>
      </c>
      <c r="E156" s="158">
        <v>334.774</v>
      </c>
      <c r="F156" s="158">
        <v>0.31940000000000002</v>
      </c>
      <c r="G156" s="158">
        <v>0.5968</v>
      </c>
      <c r="H156" s="158">
        <v>1.4227000000000001</v>
      </c>
      <c r="I156" s="158">
        <v>1.6863999999999999</v>
      </c>
      <c r="J156" s="158">
        <v>3.1356000000000002</v>
      </c>
      <c r="K156" s="158">
        <v>13.259600000000001</v>
      </c>
      <c r="L156" s="158">
        <v>13.555099999999999</v>
      </c>
      <c r="M156" s="158">
        <v>13.958600000000001</v>
      </c>
      <c r="N156" s="158">
        <v>17.798500000000001</v>
      </c>
      <c r="O156" s="158">
        <v>18.630400000000002</v>
      </c>
      <c r="P156" s="158">
        <v>13.261200000000001</v>
      </c>
      <c r="Q156" s="158">
        <v>13.998699999999999</v>
      </c>
      <c r="R156" s="158">
        <v>32.9193</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44817</v>
      </c>
      <c r="E157" s="158">
        <v>334.774</v>
      </c>
      <c r="F157" s="158">
        <v>0.31940000000000002</v>
      </c>
      <c r="G157" s="158">
        <v>0.5968</v>
      </c>
      <c r="H157" s="158">
        <v>1.4227000000000001</v>
      </c>
      <c r="I157" s="158">
        <v>1.6863999999999999</v>
      </c>
      <c r="J157" s="158">
        <v>3.1356000000000002</v>
      </c>
      <c r="K157" s="158">
        <v>13.259600000000001</v>
      </c>
      <c r="L157" s="158">
        <v>13.555099999999999</v>
      </c>
      <c r="M157" s="158">
        <v>13.958600000000001</v>
      </c>
      <c r="N157" s="158">
        <v>17.798500000000001</v>
      </c>
      <c r="O157" s="158">
        <v>18.630400000000002</v>
      </c>
      <c r="P157" s="158">
        <v>12.3627</v>
      </c>
      <c r="Q157" s="158">
        <v>14.6167</v>
      </c>
      <c r="R157" s="158">
        <v>32.9193</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44817</v>
      </c>
      <c r="E158" s="158">
        <v>52.24</v>
      </c>
      <c r="F158" s="158">
        <v>0.1918</v>
      </c>
      <c r="G158" s="158">
        <v>0.4229</v>
      </c>
      <c r="H158" s="158">
        <v>0.73270000000000002</v>
      </c>
      <c r="I158" s="158">
        <v>1.0054000000000001</v>
      </c>
      <c r="J158" s="158">
        <v>1.7134</v>
      </c>
      <c r="K158" s="158">
        <v>7.4455</v>
      </c>
      <c r="L158" s="158">
        <v>7.5339999999999998</v>
      </c>
      <c r="M158" s="158">
        <v>6.6121999999999996</v>
      </c>
      <c r="N158" s="158">
        <v>8.8559999999999999</v>
      </c>
      <c r="O158" s="158">
        <v>13.729699999999999</v>
      </c>
      <c r="P158" s="158">
        <v>10.1419</v>
      </c>
      <c r="Q158" s="158">
        <v>11.093500000000001</v>
      </c>
      <c r="R158" s="158">
        <v>16.9682</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44817</v>
      </c>
      <c r="E159" s="158">
        <v>57.27</v>
      </c>
      <c r="F159" s="158">
        <v>0.19239999999999999</v>
      </c>
      <c r="G159" s="158">
        <v>0.42080000000000001</v>
      </c>
      <c r="H159" s="158">
        <v>0.73880000000000001</v>
      </c>
      <c r="I159" s="158">
        <v>1.0408999999999999</v>
      </c>
      <c r="J159" s="158">
        <v>1.7770999999999999</v>
      </c>
      <c r="K159" s="158">
        <v>7.6300999999999997</v>
      </c>
      <c r="L159" s="158">
        <v>7.8936999999999999</v>
      </c>
      <c r="M159" s="158">
        <v>7.1468999999999996</v>
      </c>
      <c r="N159" s="158">
        <v>9.5867000000000004</v>
      </c>
      <c r="O159" s="158">
        <v>14.4274</v>
      </c>
      <c r="P159" s="158">
        <v>10.985099999999999</v>
      </c>
      <c r="Q159" s="158">
        <v>13.1356</v>
      </c>
      <c r="R159" s="158">
        <v>17.719100000000001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44817</v>
      </c>
      <c r="E160" s="158">
        <v>11.197800000000001</v>
      </c>
      <c r="F160" s="158">
        <v>0.40710000000000002</v>
      </c>
      <c r="G160" s="158">
        <v>0.70050000000000001</v>
      </c>
      <c r="H160" s="158">
        <v>1.1974</v>
      </c>
      <c r="I160" s="158">
        <v>0.95020000000000004</v>
      </c>
      <c r="J160" s="158">
        <v>1.1379999999999999</v>
      </c>
      <c r="K160" s="158">
        <v>5.6386000000000003</v>
      </c>
      <c r="L160" s="158">
        <v>1.3677999999999999</v>
      </c>
      <c r="M160" s="158">
        <v>-2.8001999999999998</v>
      </c>
      <c r="N160" s="158">
        <v>2.0198</v>
      </c>
      <c r="O160" s="158"/>
      <c r="P160" s="158"/>
      <c r="Q160" s="158">
        <v>4.2725</v>
      </c>
      <c r="R160" s="158">
        <v>13.986499999999999</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44817</v>
      </c>
      <c r="E161" s="158">
        <v>10.5671</v>
      </c>
      <c r="F161" s="158">
        <v>0.40289999999999998</v>
      </c>
      <c r="G161" s="158">
        <v>0.6784</v>
      </c>
      <c r="H161" s="158">
        <v>1.1593</v>
      </c>
      <c r="I161" s="158">
        <v>0.87350000000000005</v>
      </c>
      <c r="J161" s="158">
        <v>0.96020000000000005</v>
      </c>
      <c r="K161" s="158">
        <v>5.1117999999999997</v>
      </c>
      <c r="L161" s="158">
        <v>0.31990000000000002</v>
      </c>
      <c r="M161" s="158">
        <v>-4.3</v>
      </c>
      <c r="N161" s="158">
        <v>-0.1021</v>
      </c>
      <c r="O161" s="158"/>
      <c r="P161" s="158"/>
      <c r="Q161" s="158">
        <v>2.0608</v>
      </c>
      <c r="R161" s="158">
        <v>11.557499999999999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44817</v>
      </c>
      <c r="E162" s="158">
        <v>15.786</v>
      </c>
      <c r="F162" s="158">
        <v>0.37519999999999998</v>
      </c>
      <c r="G162" s="158">
        <v>0.76600000000000001</v>
      </c>
      <c r="H162" s="158">
        <v>1.5961000000000001</v>
      </c>
      <c r="I162" s="158">
        <v>1.4329000000000001</v>
      </c>
      <c r="J162" s="158">
        <v>2.0823</v>
      </c>
      <c r="K162" s="158">
        <v>9.5716999999999999</v>
      </c>
      <c r="L162" s="158">
        <v>7.6586999999999996</v>
      </c>
      <c r="M162" s="158">
        <v>5.2469999999999999</v>
      </c>
      <c r="N162" s="158">
        <v>6.0744999999999996</v>
      </c>
      <c r="O162" s="158">
        <v>13.7844</v>
      </c>
      <c r="P162" s="158"/>
      <c r="Q162" s="158">
        <v>11.7331</v>
      </c>
      <c r="R162" s="158">
        <v>14.7668</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44817</v>
      </c>
      <c r="E163" s="158">
        <v>15.035</v>
      </c>
      <c r="F163" s="158">
        <v>0.37390000000000001</v>
      </c>
      <c r="G163" s="158">
        <v>0.75049999999999994</v>
      </c>
      <c r="H163" s="158">
        <v>1.5671999999999999</v>
      </c>
      <c r="I163" s="158">
        <v>1.3823000000000001</v>
      </c>
      <c r="J163" s="158">
        <v>1.9668000000000001</v>
      </c>
      <c r="K163" s="158">
        <v>9.2341999999999995</v>
      </c>
      <c r="L163" s="158">
        <v>6.9725999999999999</v>
      </c>
      <c r="M163" s="158">
        <v>4.2431999999999999</v>
      </c>
      <c r="N163" s="158">
        <v>4.7150999999999996</v>
      </c>
      <c r="O163" s="158">
        <v>12.401300000000001</v>
      </c>
      <c r="P163" s="158"/>
      <c r="Q163" s="158">
        <v>10.4175</v>
      </c>
      <c r="R163" s="158">
        <v>13.301600000000001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44817</v>
      </c>
      <c r="E164" s="158">
        <v>35.183</v>
      </c>
      <c r="F164" s="158">
        <v>0.19359999999999999</v>
      </c>
      <c r="G164" s="158">
        <v>0.3337</v>
      </c>
      <c r="H164" s="158">
        <v>1.0772999999999999</v>
      </c>
      <c r="I164" s="158">
        <v>1.2111000000000001</v>
      </c>
      <c r="J164" s="158">
        <v>1.591</v>
      </c>
      <c r="K164" s="158">
        <v>6.7606999999999999</v>
      </c>
      <c r="L164" s="158">
        <v>5.0521000000000003</v>
      </c>
      <c r="M164" s="158">
        <v>2.9495</v>
      </c>
      <c r="N164" s="158">
        <v>3.2456</v>
      </c>
      <c r="O164" s="158">
        <v>10.7142</v>
      </c>
      <c r="P164" s="158">
        <v>8.7841000000000005</v>
      </c>
      <c r="Q164" s="158">
        <v>11.695399999999999</v>
      </c>
      <c r="R164" s="158">
        <v>9.8561999999999994</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44817</v>
      </c>
      <c r="E165" s="158">
        <v>31.544</v>
      </c>
      <c r="F165" s="158">
        <v>0.19059999999999999</v>
      </c>
      <c r="G165" s="158">
        <v>0.318</v>
      </c>
      <c r="H165" s="158">
        <v>1.054</v>
      </c>
      <c r="I165" s="158">
        <v>1.1609</v>
      </c>
      <c r="J165" s="158">
        <v>1.4701</v>
      </c>
      <c r="K165" s="158">
        <v>6.3986000000000001</v>
      </c>
      <c r="L165" s="158">
        <v>4.3329000000000004</v>
      </c>
      <c r="M165" s="158">
        <v>1.9028</v>
      </c>
      <c r="N165" s="158">
        <v>1.8403</v>
      </c>
      <c r="O165" s="158">
        <v>9.2545999999999999</v>
      </c>
      <c r="P165" s="158">
        <v>7.4402999999999997</v>
      </c>
      <c r="Q165" s="158">
        <v>10.4053</v>
      </c>
      <c r="R165" s="158">
        <v>8.3755000000000006</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44817</v>
      </c>
      <c r="E166" s="158">
        <v>127.721</v>
      </c>
      <c r="F166" s="158">
        <v>0.30259999999999998</v>
      </c>
      <c r="G166" s="158">
        <v>0.75329999999999997</v>
      </c>
      <c r="H166" s="158">
        <v>1.2417</v>
      </c>
      <c r="I166" s="158">
        <v>1.454</v>
      </c>
      <c r="J166" s="158">
        <v>1.9675</v>
      </c>
      <c r="K166" s="158">
        <v>9.4410000000000007</v>
      </c>
      <c r="L166" s="158">
        <v>8.1315000000000008</v>
      </c>
      <c r="M166" s="158">
        <v>5.4118000000000004</v>
      </c>
      <c r="N166" s="158">
        <v>5.2390999999999996</v>
      </c>
      <c r="O166" s="158">
        <v>12.509399999999999</v>
      </c>
      <c r="P166" s="158">
        <v>8.4407999999999994</v>
      </c>
      <c r="Q166" s="158">
        <v>15.349600000000001</v>
      </c>
      <c r="R166" s="158">
        <v>16.693100000000001</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44817</v>
      </c>
      <c r="E167" s="158">
        <v>139.7448</v>
      </c>
      <c r="F167" s="158">
        <v>0.30659999999999998</v>
      </c>
      <c r="G167" s="158">
        <v>0.76949999999999996</v>
      </c>
      <c r="H167" s="158">
        <v>1.2696000000000001</v>
      </c>
      <c r="I167" s="158">
        <v>1.5099</v>
      </c>
      <c r="J167" s="158">
        <v>2.0952999999999999</v>
      </c>
      <c r="K167" s="158">
        <v>9.7986000000000004</v>
      </c>
      <c r="L167" s="158">
        <v>8.9191000000000003</v>
      </c>
      <c r="M167" s="158">
        <v>6.5082000000000004</v>
      </c>
      <c r="N167" s="158">
        <v>6.7236000000000002</v>
      </c>
      <c r="O167" s="158">
        <v>14.0863</v>
      </c>
      <c r="P167" s="158">
        <v>9.8123000000000005</v>
      </c>
      <c r="Q167" s="158">
        <v>12.3851</v>
      </c>
      <c r="R167" s="158">
        <v>18.338999999999999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44817</v>
      </c>
      <c r="E170" s="158">
        <v>16.243500000000001</v>
      </c>
      <c r="F170" s="158">
        <v>0.30570000000000003</v>
      </c>
      <c r="G170" s="158">
        <v>0.72489999999999999</v>
      </c>
      <c r="H170" s="158">
        <v>1.2075</v>
      </c>
      <c r="I170" s="158">
        <v>1.3003</v>
      </c>
      <c r="J170" s="158">
        <v>1.9801</v>
      </c>
      <c r="K170" s="158">
        <v>9.2308000000000003</v>
      </c>
      <c r="L170" s="158">
        <v>7.1867000000000001</v>
      </c>
      <c r="M170" s="158">
        <v>6.3536999999999999</v>
      </c>
      <c r="N170" s="158">
        <v>7.5293999999999999</v>
      </c>
      <c r="O170" s="158">
        <v>15.8522</v>
      </c>
      <c r="P170" s="158"/>
      <c r="Q170" s="158">
        <v>14.3089</v>
      </c>
      <c r="R170" s="158">
        <v>18.290099999999999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44817</v>
      </c>
      <c r="E171" s="158">
        <v>15.255000000000001</v>
      </c>
      <c r="F171" s="158">
        <v>0.30109999999999998</v>
      </c>
      <c r="G171" s="158">
        <v>0.70840000000000003</v>
      </c>
      <c r="H171" s="158">
        <v>1.1778999999999999</v>
      </c>
      <c r="I171" s="158">
        <v>1.2410000000000001</v>
      </c>
      <c r="J171" s="158">
        <v>1.8426</v>
      </c>
      <c r="K171" s="158">
        <v>8.8080999999999996</v>
      </c>
      <c r="L171" s="158">
        <v>6.3354999999999997</v>
      </c>
      <c r="M171" s="158">
        <v>5.0872999999999999</v>
      </c>
      <c r="N171" s="158">
        <v>5.8103999999999996</v>
      </c>
      <c r="O171" s="158">
        <v>13.918200000000001</v>
      </c>
      <c r="P171" s="158"/>
      <c r="Q171" s="158">
        <v>12.3474</v>
      </c>
      <c r="R171" s="158">
        <v>16.351500000000001</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44817</v>
      </c>
      <c r="E172" s="158">
        <v>16.02</v>
      </c>
      <c r="F172" s="158">
        <v>0.25030000000000002</v>
      </c>
      <c r="G172" s="158">
        <v>0.56499999999999995</v>
      </c>
      <c r="H172" s="158">
        <v>0.94520000000000004</v>
      </c>
      <c r="I172" s="158">
        <v>0.69140000000000001</v>
      </c>
      <c r="J172" s="158">
        <v>1.0087999999999999</v>
      </c>
      <c r="K172" s="158">
        <v>8.0243000000000002</v>
      </c>
      <c r="L172" s="158">
        <v>5.4641000000000002</v>
      </c>
      <c r="M172" s="158">
        <v>3.6892999999999998</v>
      </c>
      <c r="N172" s="158">
        <v>4.5692000000000004</v>
      </c>
      <c r="O172" s="158">
        <v>13.9971</v>
      </c>
      <c r="P172" s="158"/>
      <c r="Q172" s="158">
        <v>10.523999999999999</v>
      </c>
      <c r="R172" s="158">
        <v>13.6693</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44817</v>
      </c>
      <c r="E173" s="158">
        <v>15.37</v>
      </c>
      <c r="F173" s="158">
        <v>0.32640000000000002</v>
      </c>
      <c r="G173" s="158">
        <v>0.58899999999999997</v>
      </c>
      <c r="H173" s="158">
        <v>0.91920000000000002</v>
      </c>
      <c r="I173" s="158">
        <v>0.65490000000000004</v>
      </c>
      <c r="J173" s="158">
        <v>0.91920000000000002</v>
      </c>
      <c r="K173" s="158">
        <v>7.6330999999999998</v>
      </c>
      <c r="L173" s="158">
        <v>4.7003000000000004</v>
      </c>
      <c r="M173" s="158">
        <v>2.6034999999999999</v>
      </c>
      <c r="N173" s="158">
        <v>3.1543999999999999</v>
      </c>
      <c r="O173" s="158">
        <v>12.8893</v>
      </c>
      <c r="P173" s="158"/>
      <c r="Q173" s="158">
        <v>9.5562000000000005</v>
      </c>
      <c r="R173" s="158">
        <v>12.344799999999999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0.30955500000000002</v>
      </c>
      <c r="G174" s="160">
        <v>0.62120500000000001</v>
      </c>
      <c r="H174" s="160">
        <v>1.2376099999999999</v>
      </c>
      <c r="I174" s="160">
        <v>1.2885150000000001</v>
      </c>
      <c r="J174" s="160">
        <v>1.9787400000000006</v>
      </c>
      <c r="K174" s="160">
        <v>9.0988299999999995</v>
      </c>
      <c r="L174" s="160">
        <v>7.4738099999999985</v>
      </c>
      <c r="M174" s="160">
        <v>5.6921100000000013</v>
      </c>
      <c r="N174" s="160">
        <v>7.3842150000000002</v>
      </c>
      <c r="O174" s="160">
        <v>14.310505555555558</v>
      </c>
      <c r="P174" s="160">
        <v>10.294758333333332</v>
      </c>
      <c r="Q174" s="160">
        <v>11.726339999999999</v>
      </c>
      <c r="R174" s="160">
        <v>18.334979999999998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0.3175</v>
      </c>
      <c r="G175" s="160">
        <v>0.63759999999999994</v>
      </c>
      <c r="H175" s="160">
        <v>1.2246000000000001</v>
      </c>
      <c r="I175" s="160">
        <v>1.3412999999999999</v>
      </c>
      <c r="J175" s="160">
        <v>1.9671500000000002</v>
      </c>
      <c r="K175" s="160">
        <v>9.1831500000000013</v>
      </c>
      <c r="L175" s="160">
        <v>7.3042499999999997</v>
      </c>
      <c r="M175" s="160">
        <v>5.1671499999999995</v>
      </c>
      <c r="N175" s="160">
        <v>5.5247499999999992</v>
      </c>
      <c r="O175" s="160">
        <v>13.957650000000001</v>
      </c>
      <c r="P175" s="160">
        <v>9.9771000000000001</v>
      </c>
      <c r="Q175" s="160">
        <v>11.92775</v>
      </c>
      <c r="R175" s="160">
        <v>16.591349999999998</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44817</v>
      </c>
      <c r="E178" s="158">
        <v>300.40440000000001</v>
      </c>
      <c r="F178" s="158">
        <v>14.805099999999999</v>
      </c>
      <c r="G178" s="158">
        <v>7.0556999999999999</v>
      </c>
      <c r="H178" s="158">
        <v>7.9131</v>
      </c>
      <c r="I178" s="158">
        <v>6.8464</v>
      </c>
      <c r="J178" s="158">
        <v>6.8231000000000002</v>
      </c>
      <c r="K178" s="158">
        <v>7.1977000000000002</v>
      </c>
      <c r="L178" s="158">
        <v>3.4548999999999999</v>
      </c>
      <c r="M178" s="158">
        <v>3.077</v>
      </c>
      <c r="N178" s="158">
        <v>3.0150000000000001</v>
      </c>
      <c r="O178" s="158">
        <v>6.2408999999999999</v>
      </c>
      <c r="P178" s="158">
        <v>6.7358000000000002</v>
      </c>
      <c r="Q178" s="158">
        <v>7.9508000000000001</v>
      </c>
      <c r="R178" s="158">
        <v>4.4124999999999996</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44817</v>
      </c>
      <c r="E179" s="158">
        <v>308.80579999999998</v>
      </c>
      <c r="F179" s="158">
        <v>15.1592</v>
      </c>
      <c r="G179" s="158">
        <v>7.4051999999999998</v>
      </c>
      <c r="H179" s="158">
        <v>8.2631999999999994</v>
      </c>
      <c r="I179" s="158">
        <v>7.1978</v>
      </c>
      <c r="J179" s="158">
        <v>7.1765999999999996</v>
      </c>
      <c r="K179" s="158">
        <v>7.5547000000000004</v>
      </c>
      <c r="L179" s="158">
        <v>3.8075999999999999</v>
      </c>
      <c r="M179" s="158">
        <v>3.4285999999999999</v>
      </c>
      <c r="N179" s="158">
        <v>3.3656999999999999</v>
      </c>
      <c r="O179" s="158">
        <v>6.5955000000000004</v>
      </c>
      <c r="P179" s="158">
        <v>7.0743999999999998</v>
      </c>
      <c r="Q179" s="158">
        <v>8.6983999999999995</v>
      </c>
      <c r="R179" s="158">
        <v>4.7664999999999997</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44817</v>
      </c>
      <c r="E180" s="158">
        <v>2223.0893999999998</v>
      </c>
      <c r="F180" s="158">
        <v>14.3736</v>
      </c>
      <c r="G180" s="158">
        <v>6.0206</v>
      </c>
      <c r="H180" s="158">
        <v>3.9119999999999999</v>
      </c>
      <c r="I180" s="158">
        <v>4.5910000000000002</v>
      </c>
      <c r="J180" s="158">
        <v>5.4649999999999999</v>
      </c>
      <c r="K180" s="158">
        <v>5.7892999999999999</v>
      </c>
      <c r="L180" s="158">
        <v>3.9388999999999998</v>
      </c>
      <c r="M180" s="158">
        <v>3.7444000000000002</v>
      </c>
      <c r="N180" s="158">
        <v>3.48</v>
      </c>
      <c r="O180" s="158">
        <v>6.1870000000000003</v>
      </c>
      <c r="P180" s="158">
        <v>7.3047000000000004</v>
      </c>
      <c r="Q180" s="158">
        <v>8.0065000000000008</v>
      </c>
      <c r="R180" s="158">
        <v>4.3959999999999999</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44817</v>
      </c>
      <c r="E181" s="158">
        <v>2173.1183999999998</v>
      </c>
      <c r="F181" s="158">
        <v>14.0823</v>
      </c>
      <c r="G181" s="158">
        <v>5.7302</v>
      </c>
      <c r="H181" s="158">
        <v>3.6214</v>
      </c>
      <c r="I181" s="158">
        <v>4.3002000000000002</v>
      </c>
      <c r="J181" s="158">
        <v>5.1734</v>
      </c>
      <c r="K181" s="158">
        <v>5.4949000000000003</v>
      </c>
      <c r="L181" s="158">
        <v>3.6431</v>
      </c>
      <c r="M181" s="158">
        <v>3.4464999999999999</v>
      </c>
      <c r="N181" s="158">
        <v>3.1802999999999999</v>
      </c>
      <c r="O181" s="158">
        <v>5.8696000000000002</v>
      </c>
      <c r="P181" s="158">
        <v>6.9969000000000001</v>
      </c>
      <c r="Q181" s="158">
        <v>7.8494999999999999</v>
      </c>
      <c r="R181" s="158">
        <v>4.0854999999999997</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44817</v>
      </c>
      <c r="E182" s="158">
        <v>10.4955</v>
      </c>
      <c r="F182" s="158">
        <v>3.8258000000000001</v>
      </c>
      <c r="G182" s="158">
        <v>4.6102999999999996</v>
      </c>
      <c r="H182" s="158">
        <v>4.2263000000000002</v>
      </c>
      <c r="I182" s="158">
        <v>6.0503</v>
      </c>
      <c r="J182" s="158">
        <v>6.2504</v>
      </c>
      <c r="K182" s="158">
        <v>6.8798000000000004</v>
      </c>
      <c r="L182" s="158">
        <v>0.56289999999999996</v>
      </c>
      <c r="M182" s="158">
        <v>0.99229999999999996</v>
      </c>
      <c r="N182" s="158">
        <v>1.5736000000000001</v>
      </c>
      <c r="O182" s="158"/>
      <c r="P182" s="158"/>
      <c r="Q182" s="158">
        <v>2.8188</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44817</v>
      </c>
      <c r="E183" s="158">
        <v>10.4198</v>
      </c>
      <c r="F183" s="158">
        <v>3.5032999999999999</v>
      </c>
      <c r="G183" s="158">
        <v>4.2054999999999998</v>
      </c>
      <c r="H183" s="158">
        <v>3.806</v>
      </c>
      <c r="I183" s="158">
        <v>5.6418999999999997</v>
      </c>
      <c r="J183" s="158">
        <v>5.8425000000000002</v>
      </c>
      <c r="K183" s="158">
        <v>6.47</v>
      </c>
      <c r="L183" s="158">
        <v>0.15429999999999999</v>
      </c>
      <c r="M183" s="158">
        <v>0.58169999999999999</v>
      </c>
      <c r="N183" s="158">
        <v>1.1592</v>
      </c>
      <c r="O183" s="158"/>
      <c r="P183" s="158"/>
      <c r="Q183" s="158">
        <v>2.3919000000000001</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44817</v>
      </c>
      <c r="E184" s="158">
        <v>20.205500000000001</v>
      </c>
      <c r="F184" s="158">
        <v>13.7341</v>
      </c>
      <c r="G184" s="158">
        <v>4.6992000000000003</v>
      </c>
      <c r="H184" s="158">
        <v>4.3391000000000002</v>
      </c>
      <c r="I184" s="158">
        <v>4.9771999999999998</v>
      </c>
      <c r="J184" s="158">
        <v>4.5682</v>
      </c>
      <c r="K184" s="158">
        <v>6.6623000000000001</v>
      </c>
      <c r="L184" s="158">
        <v>3.0306000000000002</v>
      </c>
      <c r="M184" s="158">
        <v>2.7486999999999999</v>
      </c>
      <c r="N184" s="158">
        <v>2.6962999999999999</v>
      </c>
      <c r="O184" s="158">
        <v>6.2382</v>
      </c>
      <c r="P184" s="158">
        <v>6.75</v>
      </c>
      <c r="Q184" s="158">
        <v>8.1260999999999992</v>
      </c>
      <c r="R184" s="158">
        <v>4.1982999999999997</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44817</v>
      </c>
      <c r="E185" s="158">
        <v>19.657900000000001</v>
      </c>
      <c r="F185" s="158">
        <v>13.3736</v>
      </c>
      <c r="G185" s="158">
        <v>4.4119000000000002</v>
      </c>
      <c r="H185" s="158">
        <v>4.0880999999999998</v>
      </c>
      <c r="I185" s="158">
        <v>4.7167000000000003</v>
      </c>
      <c r="J185" s="158">
        <v>4.3158000000000003</v>
      </c>
      <c r="K185" s="158">
        <v>6.4066999999999998</v>
      </c>
      <c r="L185" s="158">
        <v>2.7749000000000001</v>
      </c>
      <c r="M185" s="158">
        <v>2.4885999999999999</v>
      </c>
      <c r="N185" s="158">
        <v>2.4340000000000002</v>
      </c>
      <c r="O185" s="158">
        <v>5.9611000000000001</v>
      </c>
      <c r="P185" s="158">
        <v>6.4549000000000003</v>
      </c>
      <c r="Q185" s="158">
        <v>7.7967000000000004</v>
      </c>
      <c r="R185" s="158">
        <v>3.9336000000000002</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44817</v>
      </c>
      <c r="E186" s="158">
        <v>20.8263</v>
      </c>
      <c r="F186" s="158">
        <v>29.9939</v>
      </c>
      <c r="G186" s="158">
        <v>13.910500000000001</v>
      </c>
      <c r="H186" s="158">
        <v>17.433800000000002</v>
      </c>
      <c r="I186" s="158">
        <v>12.730600000000001</v>
      </c>
      <c r="J186" s="158">
        <v>16.541</v>
      </c>
      <c r="K186" s="158">
        <v>16.722000000000001</v>
      </c>
      <c r="L186" s="158">
        <v>3.5649999999999999</v>
      </c>
      <c r="M186" s="158">
        <v>2.4685000000000001</v>
      </c>
      <c r="N186" s="158">
        <v>3.1030000000000002</v>
      </c>
      <c r="O186" s="158">
        <v>7.5167000000000002</v>
      </c>
      <c r="P186" s="158">
        <v>7.9779999999999998</v>
      </c>
      <c r="Q186" s="158">
        <v>8.4875000000000007</v>
      </c>
      <c r="R186" s="158">
        <v>4.883</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44817</v>
      </c>
      <c r="E187" s="158">
        <v>20.2776</v>
      </c>
      <c r="F187" s="158">
        <v>29.724399999999999</v>
      </c>
      <c r="G187" s="158">
        <v>13.565300000000001</v>
      </c>
      <c r="H187" s="158">
        <v>17.104600000000001</v>
      </c>
      <c r="I187" s="158">
        <v>12.3757</v>
      </c>
      <c r="J187" s="158">
        <v>16.1905</v>
      </c>
      <c r="K187" s="158">
        <v>16.358799999999999</v>
      </c>
      <c r="L187" s="158">
        <v>3.2334000000000001</v>
      </c>
      <c r="M187" s="158">
        <v>2.1434000000000002</v>
      </c>
      <c r="N187" s="158">
        <v>2.7770000000000001</v>
      </c>
      <c r="O187" s="158">
        <v>7.1601999999999997</v>
      </c>
      <c r="P187" s="158">
        <v>7.6584000000000003</v>
      </c>
      <c r="Q187" s="158">
        <v>8.1663999999999994</v>
      </c>
      <c r="R187" s="158">
        <v>4.5461</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44817</v>
      </c>
      <c r="E188" s="158">
        <v>18.468299999999999</v>
      </c>
      <c r="F188" s="158">
        <v>26.700399999999998</v>
      </c>
      <c r="G188" s="158">
        <v>6.3287000000000004</v>
      </c>
      <c r="H188" s="158">
        <v>5.2568000000000001</v>
      </c>
      <c r="I188" s="158">
        <v>5.7582000000000004</v>
      </c>
      <c r="J188" s="158">
        <v>6.1161000000000003</v>
      </c>
      <c r="K188" s="158">
        <v>7.8426</v>
      </c>
      <c r="L188" s="158">
        <v>3.1305999999999998</v>
      </c>
      <c r="M188" s="158">
        <v>2.8008000000000002</v>
      </c>
      <c r="N188" s="158">
        <v>2.8050000000000002</v>
      </c>
      <c r="O188" s="158">
        <v>5.8072999999999997</v>
      </c>
      <c r="P188" s="158">
        <v>6.7785000000000002</v>
      </c>
      <c r="Q188" s="158">
        <v>7.5842000000000001</v>
      </c>
      <c r="R188" s="158">
        <v>4.1306000000000003</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44817</v>
      </c>
      <c r="E189" s="158">
        <v>19.114599999999999</v>
      </c>
      <c r="F189" s="158">
        <v>26.944299999999998</v>
      </c>
      <c r="G189" s="158">
        <v>6.6882999999999999</v>
      </c>
      <c r="H189" s="158">
        <v>5.6256000000000004</v>
      </c>
      <c r="I189" s="158">
        <v>6.0975000000000001</v>
      </c>
      <c r="J189" s="158">
        <v>6.4691999999999998</v>
      </c>
      <c r="K189" s="158">
        <v>8.1963000000000008</v>
      </c>
      <c r="L189" s="158">
        <v>3.4813999999999998</v>
      </c>
      <c r="M189" s="158">
        <v>3.1496</v>
      </c>
      <c r="N189" s="158">
        <v>3.1560000000000001</v>
      </c>
      <c r="O189" s="158">
        <v>6.1534000000000004</v>
      </c>
      <c r="P189" s="158">
        <v>7.1513999999999998</v>
      </c>
      <c r="Q189" s="158">
        <v>8.0260999999999996</v>
      </c>
      <c r="R189" s="158">
        <v>4.4756</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44817</v>
      </c>
      <c r="E190" s="158">
        <v>19.41</v>
      </c>
      <c r="F190" s="158">
        <v>19.943899999999999</v>
      </c>
      <c r="G190" s="158">
        <v>8.6584000000000003</v>
      </c>
      <c r="H190" s="158">
        <v>7.5597000000000003</v>
      </c>
      <c r="I190" s="158">
        <v>7.4221000000000004</v>
      </c>
      <c r="J190" s="158">
        <v>7.9291999999999998</v>
      </c>
      <c r="K190" s="158">
        <v>7.4528999999999996</v>
      </c>
      <c r="L190" s="158">
        <v>3.3271000000000002</v>
      </c>
      <c r="M190" s="158">
        <v>2.9462000000000002</v>
      </c>
      <c r="N190" s="158">
        <v>3.141</v>
      </c>
      <c r="O190" s="158">
        <v>6.6485000000000003</v>
      </c>
      <c r="P190" s="158">
        <v>7.0726000000000004</v>
      </c>
      <c r="Q190" s="158">
        <v>8.1408000000000005</v>
      </c>
      <c r="R190" s="158">
        <v>4.7115999999999998</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44817</v>
      </c>
      <c r="E191" s="158">
        <v>18.850899999999999</v>
      </c>
      <c r="F191" s="158">
        <v>19.566600000000001</v>
      </c>
      <c r="G191" s="158">
        <v>8.2364999999999995</v>
      </c>
      <c r="H191" s="158">
        <v>7.1462000000000003</v>
      </c>
      <c r="I191" s="158">
        <v>7.0170000000000003</v>
      </c>
      <c r="J191" s="158">
        <v>7.5096999999999996</v>
      </c>
      <c r="K191" s="158">
        <v>7.0209999999999999</v>
      </c>
      <c r="L191" s="158">
        <v>2.9039999999999999</v>
      </c>
      <c r="M191" s="158">
        <v>2.512</v>
      </c>
      <c r="N191" s="158">
        <v>2.6956000000000002</v>
      </c>
      <c r="O191" s="158">
        <v>6.1723999999999997</v>
      </c>
      <c r="P191" s="158">
        <v>6.5934999999999997</v>
      </c>
      <c r="Q191" s="158">
        <v>7.7683999999999997</v>
      </c>
      <c r="R191" s="158">
        <v>4.2477999999999998</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44817</v>
      </c>
      <c r="E192" s="158">
        <v>26.6815</v>
      </c>
      <c r="F192" s="158">
        <v>13.2743</v>
      </c>
      <c r="G192" s="158">
        <v>8.5922000000000001</v>
      </c>
      <c r="H192" s="158">
        <v>9.5151000000000003</v>
      </c>
      <c r="I192" s="158">
        <v>10.9506</v>
      </c>
      <c r="J192" s="158">
        <v>12.122999999999999</v>
      </c>
      <c r="K192" s="158">
        <v>8.7630999999999997</v>
      </c>
      <c r="L192" s="158">
        <v>5.0839999999999996</v>
      </c>
      <c r="M192" s="158">
        <v>3.4024000000000001</v>
      </c>
      <c r="N192" s="158">
        <v>3.7246000000000001</v>
      </c>
      <c r="O192" s="158">
        <v>6.2447999999999997</v>
      </c>
      <c r="P192" s="158">
        <v>6.3780000000000001</v>
      </c>
      <c r="Q192" s="158">
        <v>8.0294000000000008</v>
      </c>
      <c r="R192" s="158">
        <v>4.8460999999999999</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44817</v>
      </c>
      <c r="E193" s="158">
        <v>27.5397</v>
      </c>
      <c r="F193" s="158">
        <v>13.7889</v>
      </c>
      <c r="G193" s="158">
        <v>9.0546000000000006</v>
      </c>
      <c r="H193" s="158">
        <v>9.9781999999999993</v>
      </c>
      <c r="I193" s="158">
        <v>11.400399999999999</v>
      </c>
      <c r="J193" s="158">
        <v>12.579000000000001</v>
      </c>
      <c r="K193" s="158">
        <v>9.2233999999999998</v>
      </c>
      <c r="L193" s="158">
        <v>5.5465</v>
      </c>
      <c r="M193" s="158">
        <v>3.8654999999999999</v>
      </c>
      <c r="N193" s="158">
        <v>4.1935000000000002</v>
      </c>
      <c r="O193" s="158">
        <v>6.7256</v>
      </c>
      <c r="P193" s="158">
        <v>6.8357000000000001</v>
      </c>
      <c r="Q193" s="158">
        <v>8.3217999999999996</v>
      </c>
      <c r="R193" s="158">
        <v>5.3209</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44817</v>
      </c>
      <c r="E194" s="158">
        <v>20.650099999999998</v>
      </c>
      <c r="F194" s="158">
        <v>4.0658000000000003</v>
      </c>
      <c r="G194" s="158">
        <v>4.3324999999999996</v>
      </c>
      <c r="H194" s="158">
        <v>4.7262000000000004</v>
      </c>
      <c r="I194" s="158">
        <v>5.6684000000000001</v>
      </c>
      <c r="J194" s="158">
        <v>5.4557000000000002</v>
      </c>
      <c r="K194" s="158">
        <v>5.7221000000000002</v>
      </c>
      <c r="L194" s="158">
        <v>3.2153999999999998</v>
      </c>
      <c r="M194" s="158">
        <v>3.1396999999999999</v>
      </c>
      <c r="N194" s="158">
        <v>2.9693999999999998</v>
      </c>
      <c r="O194" s="158">
        <v>6.5072999999999999</v>
      </c>
      <c r="P194" s="158">
        <v>7.3997999999999999</v>
      </c>
      <c r="Q194" s="158">
        <v>7.9093999999999998</v>
      </c>
      <c r="R194" s="158">
        <v>4.3323999999999998</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44817</v>
      </c>
      <c r="E195" s="158">
        <v>20.2347</v>
      </c>
      <c r="F195" s="158">
        <v>3.6080000000000001</v>
      </c>
      <c r="G195" s="158">
        <v>3.9702000000000002</v>
      </c>
      <c r="H195" s="158">
        <v>4.4101999999999997</v>
      </c>
      <c r="I195" s="158">
        <v>5.3581000000000003</v>
      </c>
      <c r="J195" s="158">
        <v>5.1471</v>
      </c>
      <c r="K195" s="158">
        <v>5.4157999999999999</v>
      </c>
      <c r="L195" s="158">
        <v>2.9072</v>
      </c>
      <c r="M195" s="158">
        <v>2.8264</v>
      </c>
      <c r="N195" s="158">
        <v>2.6522000000000001</v>
      </c>
      <c r="O195" s="158">
        <v>6.1590999999999996</v>
      </c>
      <c r="P195" s="158">
        <v>7.0770999999999997</v>
      </c>
      <c r="Q195" s="158">
        <v>7.6794000000000002</v>
      </c>
      <c r="R195" s="158">
        <v>4.0003000000000002</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44817</v>
      </c>
      <c r="E198" s="158">
        <v>1861.5740000000001</v>
      </c>
      <c r="F198" s="158">
        <v>20.685400000000001</v>
      </c>
      <c r="G198" s="158">
        <v>6.8734999999999999</v>
      </c>
      <c r="H198" s="158">
        <v>8.52</v>
      </c>
      <c r="I198" s="158">
        <v>6.8402000000000003</v>
      </c>
      <c r="J198" s="158">
        <v>7.5900999999999996</v>
      </c>
      <c r="K198" s="158">
        <v>8.0617000000000001</v>
      </c>
      <c r="L198" s="158">
        <v>-0.28070000000000001</v>
      </c>
      <c r="M198" s="158">
        <v>-0.82799999999999996</v>
      </c>
      <c r="N198" s="158">
        <v>0.50829999999999997</v>
      </c>
      <c r="O198" s="158">
        <v>4.7633000000000001</v>
      </c>
      <c r="P198" s="158">
        <v>5.9595000000000002</v>
      </c>
      <c r="Q198" s="158">
        <v>6.6074000000000002</v>
      </c>
      <c r="R198" s="158">
        <v>2.6484000000000001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44817</v>
      </c>
      <c r="E199" s="158">
        <v>1973.5906</v>
      </c>
      <c r="F199" s="158">
        <v>21.1067</v>
      </c>
      <c r="G199" s="158">
        <v>7.2949000000000002</v>
      </c>
      <c r="H199" s="158">
        <v>8.9419000000000004</v>
      </c>
      <c r="I199" s="158">
        <v>7.2625999999999999</v>
      </c>
      <c r="J199" s="158">
        <v>8.0143000000000004</v>
      </c>
      <c r="K199" s="158">
        <v>8.4916</v>
      </c>
      <c r="L199" s="158">
        <v>0.14019999999999999</v>
      </c>
      <c r="M199" s="158">
        <v>-0.40920000000000001</v>
      </c>
      <c r="N199" s="158">
        <v>0.93189999999999995</v>
      </c>
      <c r="O199" s="158">
        <v>5.2210000000000001</v>
      </c>
      <c r="P199" s="158">
        <v>6.4071999999999996</v>
      </c>
      <c r="Q199" s="158">
        <v>7.2161</v>
      </c>
      <c r="R199" s="158">
        <v>3.0804</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44817</v>
      </c>
      <c r="E200" s="158">
        <v>10.8766</v>
      </c>
      <c r="F200" s="158">
        <v>4.3631000000000002</v>
      </c>
      <c r="G200" s="158">
        <v>4.1966999999999999</v>
      </c>
      <c r="H200" s="158">
        <v>3.694</v>
      </c>
      <c r="I200" s="158">
        <v>4.7548000000000004</v>
      </c>
      <c r="J200" s="158">
        <v>5.0983999999999998</v>
      </c>
      <c r="K200" s="158">
        <v>6.1790000000000003</v>
      </c>
      <c r="L200" s="158">
        <v>4.5561999999999996</v>
      </c>
      <c r="M200" s="158">
        <v>4.1238999999999999</v>
      </c>
      <c r="N200" s="158">
        <v>3.9699</v>
      </c>
      <c r="O200" s="158"/>
      <c r="P200" s="158"/>
      <c r="Q200" s="158">
        <v>4.5385</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44817</v>
      </c>
      <c r="E201" s="158">
        <v>10.763999999999999</v>
      </c>
      <c r="F201" s="158">
        <v>3.7303999999999999</v>
      </c>
      <c r="G201" s="158">
        <v>3.6467000000000001</v>
      </c>
      <c r="H201" s="158">
        <v>3.1505999999999998</v>
      </c>
      <c r="I201" s="158">
        <v>4.1970000000000001</v>
      </c>
      <c r="J201" s="158">
        <v>4.5427999999999997</v>
      </c>
      <c r="K201" s="158">
        <v>5.6219999999999999</v>
      </c>
      <c r="L201" s="158">
        <v>3.9975999999999998</v>
      </c>
      <c r="M201" s="158">
        <v>3.5602999999999998</v>
      </c>
      <c r="N201" s="158">
        <v>3.4005999999999998</v>
      </c>
      <c r="O201" s="158"/>
      <c r="P201" s="158"/>
      <c r="Q201" s="158">
        <v>3.9655</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44817</v>
      </c>
      <c r="E202" s="158">
        <v>53.473599999999998</v>
      </c>
      <c r="F202" s="158">
        <v>37.785699999999999</v>
      </c>
      <c r="G202" s="158">
        <v>12.3201</v>
      </c>
      <c r="H202" s="158">
        <v>11.874599999999999</v>
      </c>
      <c r="I202" s="158">
        <v>10.588699999999999</v>
      </c>
      <c r="J202" s="158">
        <v>9.0795999999999992</v>
      </c>
      <c r="K202" s="158">
        <v>8.4726999999999997</v>
      </c>
      <c r="L202" s="158">
        <v>3.3730000000000002</v>
      </c>
      <c r="M202" s="158">
        <v>2.8342000000000001</v>
      </c>
      <c r="N202" s="158">
        <v>3.1080999999999999</v>
      </c>
      <c r="O202" s="158">
        <v>6.3003999999999998</v>
      </c>
      <c r="P202" s="158">
        <v>6.91</v>
      </c>
      <c r="Q202" s="158">
        <v>7.3231000000000002</v>
      </c>
      <c r="R202" s="158">
        <v>4.4261999999999997</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44817</v>
      </c>
      <c r="E203" s="158">
        <v>55.084200000000003</v>
      </c>
      <c r="F203" s="158">
        <v>38.140599999999999</v>
      </c>
      <c r="G203" s="158">
        <v>12.7235</v>
      </c>
      <c r="H203" s="158">
        <v>12.296900000000001</v>
      </c>
      <c r="I203" s="158">
        <v>11.0175</v>
      </c>
      <c r="J203" s="158">
        <v>9.5149000000000008</v>
      </c>
      <c r="K203" s="158">
        <v>8.9099000000000004</v>
      </c>
      <c r="L203" s="158">
        <v>3.7995999999999999</v>
      </c>
      <c r="M203" s="158">
        <v>3.2578999999999998</v>
      </c>
      <c r="N203" s="158">
        <v>3.5324</v>
      </c>
      <c r="O203" s="158">
        <v>6.7129000000000003</v>
      </c>
      <c r="P203" s="158">
        <v>7.3057999999999996</v>
      </c>
      <c r="Q203" s="158">
        <v>8.3348999999999993</v>
      </c>
      <c r="R203" s="158">
        <v>4.8567</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44817</v>
      </c>
      <c r="E204" s="158">
        <v>20.9617</v>
      </c>
      <c r="F204" s="158">
        <v>24.5684</v>
      </c>
      <c r="G204" s="158">
        <v>5.7934000000000001</v>
      </c>
      <c r="H204" s="158">
        <v>3.1859999999999999</v>
      </c>
      <c r="I204" s="158">
        <v>3.9487000000000001</v>
      </c>
      <c r="J204" s="158">
        <v>5.3028000000000004</v>
      </c>
      <c r="K204" s="158">
        <v>10.3094</v>
      </c>
      <c r="L204" s="158">
        <v>0.55110000000000003</v>
      </c>
      <c r="M204" s="158">
        <v>1.1616</v>
      </c>
      <c r="N204" s="158">
        <v>1.3842000000000001</v>
      </c>
      <c r="O204" s="158">
        <v>5.7892999999999999</v>
      </c>
      <c r="P204" s="158">
        <v>6.4648000000000003</v>
      </c>
      <c r="Q204" s="158">
        <v>7.6485000000000003</v>
      </c>
      <c r="R204" s="158">
        <v>3.5985</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44817</v>
      </c>
      <c r="E205" s="158">
        <v>20.1128</v>
      </c>
      <c r="F205" s="158">
        <v>24.334099999999999</v>
      </c>
      <c r="G205" s="158">
        <v>5.4474999999999998</v>
      </c>
      <c r="H205" s="158">
        <v>2.8273999999999999</v>
      </c>
      <c r="I205" s="158">
        <v>3.5825999999999998</v>
      </c>
      <c r="J205" s="158">
        <v>4.9210000000000003</v>
      </c>
      <c r="K205" s="158">
        <v>9.9215</v>
      </c>
      <c r="L205" s="158">
        <v>0.1719</v>
      </c>
      <c r="M205" s="158">
        <v>0.77949999999999997</v>
      </c>
      <c r="N205" s="158">
        <v>1.0003</v>
      </c>
      <c r="O205" s="158">
        <v>5.3779000000000003</v>
      </c>
      <c r="P205" s="158">
        <v>6.0342000000000002</v>
      </c>
      <c r="Q205" s="158">
        <v>4.7713999999999999</v>
      </c>
      <c r="R205" s="158">
        <v>3.2002000000000002</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44817</v>
      </c>
      <c r="E206" s="158">
        <v>28.6494</v>
      </c>
      <c r="F206" s="158">
        <v>15.8047</v>
      </c>
      <c r="G206" s="158">
        <v>3.7917999999999998</v>
      </c>
      <c r="H206" s="158">
        <v>3.6244000000000001</v>
      </c>
      <c r="I206" s="158">
        <v>4.5853999999999999</v>
      </c>
      <c r="J206" s="158">
        <v>4.8258000000000001</v>
      </c>
      <c r="K206" s="158">
        <v>5.5963000000000003</v>
      </c>
      <c r="L206" s="158">
        <v>2.8999000000000001</v>
      </c>
      <c r="M206" s="158">
        <v>2.6456</v>
      </c>
      <c r="N206" s="158">
        <v>2.4679000000000002</v>
      </c>
      <c r="O206" s="158">
        <v>4.9526000000000003</v>
      </c>
      <c r="P206" s="158">
        <v>6.2470999999999997</v>
      </c>
      <c r="Q206" s="158">
        <v>7.1208999999999998</v>
      </c>
      <c r="R206" s="158">
        <v>3.3195999999999999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44817</v>
      </c>
      <c r="E207" s="158">
        <v>30.456299999999999</v>
      </c>
      <c r="F207" s="158">
        <v>16.425999999999998</v>
      </c>
      <c r="G207" s="158">
        <v>4.3764000000000003</v>
      </c>
      <c r="H207" s="158">
        <v>4.1807999999999996</v>
      </c>
      <c r="I207" s="158">
        <v>5.1463000000000001</v>
      </c>
      <c r="J207" s="158">
        <v>5.3807999999999998</v>
      </c>
      <c r="K207" s="158">
        <v>6.1553000000000004</v>
      </c>
      <c r="L207" s="158">
        <v>3.4586999999999999</v>
      </c>
      <c r="M207" s="158">
        <v>3.2080000000000002</v>
      </c>
      <c r="N207" s="158">
        <v>3.0331999999999999</v>
      </c>
      <c r="O207" s="158">
        <v>5.5251000000000001</v>
      </c>
      <c r="P207" s="158">
        <v>6.8428000000000004</v>
      </c>
      <c r="Q207" s="158">
        <v>7.4497</v>
      </c>
      <c r="R207" s="158">
        <v>3.8860000000000001</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44817</v>
      </c>
      <c r="E208" s="158">
        <v>10.788500000000001</v>
      </c>
      <c r="F208" s="158">
        <v>10.1525</v>
      </c>
      <c r="G208" s="158">
        <v>3.8923999999999999</v>
      </c>
      <c r="H208" s="158">
        <v>4.2083000000000004</v>
      </c>
      <c r="I208" s="158">
        <v>5.57</v>
      </c>
      <c r="J208" s="158">
        <v>5.3002000000000002</v>
      </c>
      <c r="K208" s="158">
        <v>6.7545000000000002</v>
      </c>
      <c r="L208" s="158">
        <v>2.5594999999999999</v>
      </c>
      <c r="M208" s="158">
        <v>2.3127</v>
      </c>
      <c r="N208" s="158">
        <v>2.4773000000000001</v>
      </c>
      <c r="O208" s="158"/>
      <c r="P208" s="158"/>
      <c r="Q208" s="158">
        <v>3.6105999999999998</v>
      </c>
      <c r="R208" s="158">
        <v>3.9487000000000001</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44817</v>
      </c>
      <c r="E209" s="158">
        <v>10.6867</v>
      </c>
      <c r="F209" s="158">
        <v>9.5657999999999994</v>
      </c>
      <c r="G209" s="158">
        <v>3.4167000000000001</v>
      </c>
      <c r="H209" s="158">
        <v>3.7597</v>
      </c>
      <c r="I209" s="158">
        <v>5.1333000000000002</v>
      </c>
      <c r="J209" s="158">
        <v>4.8663999999999996</v>
      </c>
      <c r="K209" s="158">
        <v>6.3250000000000002</v>
      </c>
      <c r="L209" s="158">
        <v>2.1234000000000002</v>
      </c>
      <c r="M209" s="158">
        <v>1.8708</v>
      </c>
      <c r="N209" s="158">
        <v>2.0356000000000001</v>
      </c>
      <c r="O209" s="158"/>
      <c r="P209" s="158"/>
      <c r="Q209" s="158">
        <v>3.1526000000000001</v>
      </c>
      <c r="R209" s="158">
        <v>3.4921000000000002</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44817</v>
      </c>
      <c r="E210" s="158">
        <v>17.012799999999999</v>
      </c>
      <c r="F210" s="158">
        <v>22.7559</v>
      </c>
      <c r="G210" s="158">
        <v>8.6973000000000003</v>
      </c>
      <c r="H210" s="158">
        <v>6.8129999999999997</v>
      </c>
      <c r="I210" s="158">
        <v>6.7911000000000001</v>
      </c>
      <c r="J210" s="158">
        <v>6.8662999999999998</v>
      </c>
      <c r="K210" s="158">
        <v>7.6951000000000001</v>
      </c>
      <c r="L210" s="158">
        <v>2.6253000000000002</v>
      </c>
      <c r="M210" s="158">
        <v>2.4862000000000002</v>
      </c>
      <c r="N210" s="158">
        <v>2.6234000000000002</v>
      </c>
      <c r="O210" s="158">
        <v>6.1813000000000002</v>
      </c>
      <c r="P210" s="158">
        <v>6.7587000000000002</v>
      </c>
      <c r="Q210" s="158">
        <v>7.5111999999999997</v>
      </c>
      <c r="R210" s="158">
        <v>4.1692999999999998</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44817</v>
      </c>
      <c r="E211" s="158">
        <v>17.4529</v>
      </c>
      <c r="F211" s="158">
        <v>23.2287</v>
      </c>
      <c r="G211" s="158">
        <v>9.1587999999999994</v>
      </c>
      <c r="H211" s="158">
        <v>7.2701000000000002</v>
      </c>
      <c r="I211" s="158">
        <v>7.2502000000000004</v>
      </c>
      <c r="J211" s="158">
        <v>7.3273000000000001</v>
      </c>
      <c r="K211" s="158">
        <v>8.1639999999999997</v>
      </c>
      <c r="L211" s="158">
        <v>3.0928</v>
      </c>
      <c r="M211" s="158">
        <v>2.9561999999999999</v>
      </c>
      <c r="N211" s="158">
        <v>3.0964999999999998</v>
      </c>
      <c r="O211" s="158">
        <v>6.6795</v>
      </c>
      <c r="P211" s="158">
        <v>7.2047999999999996</v>
      </c>
      <c r="Q211" s="158">
        <v>7.8860999999999999</v>
      </c>
      <c r="R211" s="158">
        <v>4.6571999999999996</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44817</v>
      </c>
      <c r="E212" s="158">
        <v>20.060099999999998</v>
      </c>
      <c r="F212" s="158">
        <v>14.562099999999999</v>
      </c>
      <c r="G212" s="158">
        <v>4.9154</v>
      </c>
      <c r="H212" s="158">
        <v>1.3520000000000001</v>
      </c>
      <c r="I212" s="158">
        <v>3.4617</v>
      </c>
      <c r="J212" s="158">
        <v>4.6529999999999996</v>
      </c>
      <c r="K212" s="158">
        <v>5.7667000000000002</v>
      </c>
      <c r="L212" s="158">
        <v>2.9813000000000001</v>
      </c>
      <c r="M212" s="158">
        <v>2.6888999999999998</v>
      </c>
      <c r="N212" s="158">
        <v>2.6202000000000001</v>
      </c>
      <c r="O212" s="158">
        <v>5.8716999999999997</v>
      </c>
      <c r="P212" s="158">
        <v>6.4589999999999996</v>
      </c>
      <c r="Q212" s="158">
        <v>7.5838000000000001</v>
      </c>
      <c r="R212" s="158">
        <v>4.0111999999999997</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44817</v>
      </c>
      <c r="E213" s="158">
        <v>20.991099999999999</v>
      </c>
      <c r="F213" s="158">
        <v>14.612</v>
      </c>
      <c r="G213" s="158">
        <v>5.0888999999999998</v>
      </c>
      <c r="H213" s="158">
        <v>1.5406</v>
      </c>
      <c r="I213" s="158">
        <v>3.6566999999999998</v>
      </c>
      <c r="J213" s="158">
        <v>4.8895999999999997</v>
      </c>
      <c r="K213" s="158">
        <v>6.1729000000000003</v>
      </c>
      <c r="L213" s="158">
        <v>3.4289999999999998</v>
      </c>
      <c r="M213" s="158">
        <v>3.1507000000000001</v>
      </c>
      <c r="N213" s="158">
        <v>3.0911</v>
      </c>
      <c r="O213" s="158">
        <v>6.3688000000000002</v>
      </c>
      <c r="P213" s="158">
        <v>6.98</v>
      </c>
      <c r="Q213" s="158">
        <v>8.0975000000000001</v>
      </c>
      <c r="R213" s="158">
        <v>4.4931000000000001</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44817</v>
      </c>
      <c r="E214" s="158">
        <v>2687.4223000000002</v>
      </c>
      <c r="F214" s="158">
        <v>7.8750999999999998</v>
      </c>
      <c r="G214" s="158">
        <v>4.0750000000000002</v>
      </c>
      <c r="H214" s="158">
        <v>5.1882000000000001</v>
      </c>
      <c r="I214" s="158">
        <v>5.9654999999999996</v>
      </c>
      <c r="J214" s="158">
        <v>5.7732000000000001</v>
      </c>
      <c r="K214" s="158">
        <v>6.2239000000000004</v>
      </c>
      <c r="L214" s="158">
        <v>2.3538000000000001</v>
      </c>
      <c r="M214" s="158">
        <v>2.2545999999999999</v>
      </c>
      <c r="N214" s="158">
        <v>2.3409</v>
      </c>
      <c r="O214" s="158">
        <v>5.9710000000000001</v>
      </c>
      <c r="P214" s="158">
        <v>7.0671999999999997</v>
      </c>
      <c r="Q214" s="158">
        <v>8.0551999999999992</v>
      </c>
      <c r="R214" s="158">
        <v>3.9982000000000002</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44817</v>
      </c>
      <c r="E215" s="158">
        <v>2561.4047999999998</v>
      </c>
      <c r="F215" s="158">
        <v>7.4071999999999996</v>
      </c>
      <c r="G215" s="158">
        <v>3.6044999999999998</v>
      </c>
      <c r="H215" s="158">
        <v>4.7168999999999999</v>
      </c>
      <c r="I215" s="158">
        <v>5.4935999999999998</v>
      </c>
      <c r="J215" s="158">
        <v>5.3002000000000002</v>
      </c>
      <c r="K215" s="158">
        <v>5.7468000000000004</v>
      </c>
      <c r="L215" s="158">
        <v>1.8791</v>
      </c>
      <c r="M215" s="158">
        <v>1.7778</v>
      </c>
      <c r="N215" s="158">
        <v>1.8611</v>
      </c>
      <c r="O215" s="158">
        <v>5.4743000000000004</v>
      </c>
      <c r="P215" s="158">
        <v>6.5532000000000004</v>
      </c>
      <c r="Q215" s="158">
        <v>7.5411000000000001</v>
      </c>
      <c r="R215" s="158">
        <v>3.5106999999999999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44817</v>
      </c>
      <c r="E216" s="158">
        <v>35.2331</v>
      </c>
      <c r="F216" s="158">
        <v>10.362500000000001</v>
      </c>
      <c r="G216" s="158">
        <v>3.4718</v>
      </c>
      <c r="H216" s="158">
        <v>3.6135999999999999</v>
      </c>
      <c r="I216" s="158">
        <v>4.8855000000000004</v>
      </c>
      <c r="J216" s="158">
        <v>5.2034000000000002</v>
      </c>
      <c r="K216" s="158">
        <v>7.5960000000000001</v>
      </c>
      <c r="L216" s="158">
        <v>2.3407</v>
      </c>
      <c r="M216" s="158">
        <v>2.1714000000000002</v>
      </c>
      <c r="N216" s="158">
        <v>2.3216000000000001</v>
      </c>
      <c r="O216" s="158">
        <v>4.8251999999999997</v>
      </c>
      <c r="P216" s="158">
        <v>5.7195</v>
      </c>
      <c r="Q216" s="158">
        <v>7.3680000000000003</v>
      </c>
      <c r="R216" s="158">
        <v>3.0651999999999999</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44817</v>
      </c>
      <c r="E217" s="158">
        <v>35.597200000000001</v>
      </c>
      <c r="F217" s="158">
        <v>10.6669</v>
      </c>
      <c r="G217" s="158">
        <v>3.6671</v>
      </c>
      <c r="H217" s="158">
        <v>3.7966000000000002</v>
      </c>
      <c r="I217" s="158">
        <v>5.0707000000000004</v>
      </c>
      <c r="J217" s="158">
        <v>5.3925000000000001</v>
      </c>
      <c r="K217" s="158">
        <v>7.7843</v>
      </c>
      <c r="L217" s="158">
        <v>2.4689000000000001</v>
      </c>
      <c r="M217" s="158">
        <v>2.3193999999999999</v>
      </c>
      <c r="N217" s="158">
        <v>2.4815999999999998</v>
      </c>
      <c r="O217" s="158">
        <v>4.9862000000000002</v>
      </c>
      <c r="P217" s="158">
        <v>5.8662000000000001</v>
      </c>
      <c r="Q217" s="158">
        <v>7.1718000000000002</v>
      </c>
      <c r="R217" s="158">
        <v>3.2343000000000002</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44817</v>
      </c>
      <c r="E218" s="158">
        <v>11.976599999999999</v>
      </c>
      <c r="F218" s="158">
        <v>5.1817000000000002</v>
      </c>
      <c r="G218" s="158">
        <v>4.4973999999999998</v>
      </c>
      <c r="H218" s="158">
        <v>3.3980999999999999</v>
      </c>
      <c r="I218" s="158">
        <v>5.0382999999999996</v>
      </c>
      <c r="J218" s="158">
        <v>5.9066000000000001</v>
      </c>
      <c r="K218" s="158">
        <v>7.3520000000000003</v>
      </c>
      <c r="L218" s="158">
        <v>2.452</v>
      </c>
      <c r="M218" s="158">
        <v>2.4834999999999998</v>
      </c>
      <c r="N218" s="158">
        <v>2.7523</v>
      </c>
      <c r="O218" s="158"/>
      <c r="P218" s="158"/>
      <c r="Q218" s="158">
        <v>6.3521000000000001</v>
      </c>
      <c r="R218" s="158">
        <v>4.5632000000000001</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44817</v>
      </c>
      <c r="E219" s="158">
        <v>11.800800000000001</v>
      </c>
      <c r="F219" s="158">
        <v>4.9494999999999996</v>
      </c>
      <c r="G219" s="158">
        <v>4.0227000000000004</v>
      </c>
      <c r="H219" s="158">
        <v>2.9178999999999999</v>
      </c>
      <c r="I219" s="158">
        <v>4.5590999999999999</v>
      </c>
      <c r="J219" s="158">
        <v>5.4191000000000003</v>
      </c>
      <c r="K219" s="158">
        <v>6.8502999999999998</v>
      </c>
      <c r="L219" s="158">
        <v>1.9532</v>
      </c>
      <c r="M219" s="158">
        <v>1.9912000000000001</v>
      </c>
      <c r="N219" s="158">
        <v>2.2519999999999998</v>
      </c>
      <c r="O219" s="158"/>
      <c r="P219" s="158"/>
      <c r="Q219" s="158">
        <v>5.8164999999999996</v>
      </c>
      <c r="R219" s="158">
        <v>4.0526</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44817</v>
      </c>
      <c r="E220" s="158">
        <v>1057.681</v>
      </c>
      <c r="F220" s="158">
        <v>0.48309999999999997</v>
      </c>
      <c r="G220" s="158">
        <v>1.5454000000000001</v>
      </c>
      <c r="H220" s="158">
        <v>2.4622000000000002</v>
      </c>
      <c r="I220" s="158">
        <v>5.577</v>
      </c>
      <c r="J220" s="158">
        <v>5.5217000000000001</v>
      </c>
      <c r="K220" s="158">
        <v>7.6550000000000002</v>
      </c>
      <c r="L220" s="158">
        <v>1.3851</v>
      </c>
      <c r="M220" s="158">
        <v>1.4564999999999999</v>
      </c>
      <c r="N220" s="158">
        <v>1.8492999999999999</v>
      </c>
      <c r="O220" s="158"/>
      <c r="P220" s="158"/>
      <c r="Q220" s="158">
        <v>3.5363000000000002</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44817</v>
      </c>
      <c r="E221" s="158">
        <v>1049.1550999999999</v>
      </c>
      <c r="F221" s="158">
        <v>-1.7399999999999999E-2</v>
      </c>
      <c r="G221" s="158">
        <v>1.0447</v>
      </c>
      <c r="H221" s="158">
        <v>1.9614</v>
      </c>
      <c r="I221" s="158">
        <v>5.0758000000000001</v>
      </c>
      <c r="J221" s="158">
        <v>5.0191999999999997</v>
      </c>
      <c r="K221" s="158">
        <v>7.1455000000000002</v>
      </c>
      <c r="L221" s="158">
        <v>0.8821</v>
      </c>
      <c r="M221" s="158">
        <v>0.95189999999999997</v>
      </c>
      <c r="N221" s="158">
        <v>1.3413999999999999</v>
      </c>
      <c r="O221" s="158"/>
      <c r="P221" s="158"/>
      <c r="Q221" s="158">
        <v>3.0183</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44817</v>
      </c>
      <c r="E222" s="158">
        <v>18.275099999999998</v>
      </c>
      <c r="F222" s="158">
        <v>32.184100000000001</v>
      </c>
      <c r="G222" s="158">
        <v>7.5959000000000003</v>
      </c>
      <c r="H222" s="158">
        <v>10.5783</v>
      </c>
      <c r="I222" s="158">
        <v>7.4539</v>
      </c>
      <c r="J222" s="158">
        <v>8.8370999999999995</v>
      </c>
      <c r="K222" s="158">
        <v>12.7819</v>
      </c>
      <c r="L222" s="158">
        <v>17.3307</v>
      </c>
      <c r="M222" s="158">
        <v>12.820399999999999</v>
      </c>
      <c r="N222" s="158">
        <v>10.3262</v>
      </c>
      <c r="O222" s="158">
        <v>7.2488000000000001</v>
      </c>
      <c r="P222" s="158">
        <v>5.6577000000000002</v>
      </c>
      <c r="Q222" s="158">
        <v>7.2507999999999999</v>
      </c>
      <c r="R222" s="158">
        <v>7.19</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44817</v>
      </c>
      <c r="E223" s="158">
        <v>18.110299999999999</v>
      </c>
      <c r="F223" s="158">
        <v>31.871600000000001</v>
      </c>
      <c r="G223" s="158">
        <v>7.3117999999999999</v>
      </c>
      <c r="H223" s="158">
        <v>10.241199999999999</v>
      </c>
      <c r="I223" s="158">
        <v>7.1166</v>
      </c>
      <c r="J223" s="158">
        <v>8.5089000000000006</v>
      </c>
      <c r="K223" s="158">
        <v>12.489000000000001</v>
      </c>
      <c r="L223" s="158">
        <v>17.100899999999999</v>
      </c>
      <c r="M223" s="158">
        <v>12.6136</v>
      </c>
      <c r="N223" s="158">
        <v>10.1318</v>
      </c>
      <c r="O223" s="158">
        <v>7.1303999999999998</v>
      </c>
      <c r="P223" s="158">
        <v>5.5473999999999997</v>
      </c>
      <c r="Q223" s="158">
        <v>7.1379999999999999</v>
      </c>
      <c r="R223" s="158">
        <v>7.0404</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15.755770454545454</v>
      </c>
      <c r="G224" s="160">
        <v>6.1351386363636378</v>
      </c>
      <c r="H224" s="160">
        <v>6.0236431818181844</v>
      </c>
      <c r="I224" s="160">
        <v>6.3437022727272714</v>
      </c>
      <c r="J224" s="160">
        <v>6.834788636363637</v>
      </c>
      <c r="K224" s="160">
        <v>7.8499022727272738</v>
      </c>
      <c r="L224" s="160">
        <v>3.3497068181818181</v>
      </c>
      <c r="M224" s="160">
        <v>2.8727704545454551</v>
      </c>
      <c r="N224" s="160">
        <v>2.9331931818181816</v>
      </c>
      <c r="O224" s="160">
        <v>6.1049205882352942</v>
      </c>
      <c r="P224" s="160">
        <v>6.7124941176470605</v>
      </c>
      <c r="Q224" s="160">
        <v>6.8140454545454565</v>
      </c>
      <c r="R224" s="160">
        <v>4.2560263157894722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14.467849999999999</v>
      </c>
      <c r="G225" s="160">
        <v>5.2682000000000002</v>
      </c>
      <c r="H225" s="160">
        <v>4.3746499999999999</v>
      </c>
      <c r="I225" s="160">
        <v>5.6094499999999998</v>
      </c>
      <c r="J225" s="160">
        <v>5.6474500000000001</v>
      </c>
      <c r="K225" s="160">
        <v>7.2748500000000007</v>
      </c>
      <c r="L225" s="160">
        <v>3.0059500000000003</v>
      </c>
      <c r="M225" s="160">
        <v>2.6672500000000001</v>
      </c>
      <c r="N225" s="160">
        <v>2.7242999999999999</v>
      </c>
      <c r="O225" s="160">
        <v>6.17685</v>
      </c>
      <c r="P225" s="160">
        <v>6.7686000000000002</v>
      </c>
      <c r="Q225" s="160">
        <v>7.5624500000000001</v>
      </c>
      <c r="R225" s="160">
        <v>4.1837999999999997</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44817</v>
      </c>
      <c r="E228" s="158">
        <v>52.4739</v>
      </c>
      <c r="F228" s="158">
        <v>76.116200000000006</v>
      </c>
      <c r="G228" s="158">
        <v>31.9343</v>
      </c>
      <c r="H228" s="158">
        <v>41.395299999999999</v>
      </c>
      <c r="I228" s="158">
        <v>24.504000000000001</v>
      </c>
      <c r="J228" s="158">
        <v>14.2394</v>
      </c>
      <c r="K228" s="158">
        <v>23.4434</v>
      </c>
      <c r="L228" s="158">
        <v>6.8459000000000003</v>
      </c>
      <c r="M228" s="158">
        <v>6.1806999999999999</v>
      </c>
      <c r="N228" s="158">
        <v>5.6340000000000003</v>
      </c>
      <c r="O228" s="158">
        <v>10.1251</v>
      </c>
      <c r="P228" s="158">
        <v>6.1085000000000003</v>
      </c>
      <c r="Q228" s="158">
        <v>9.4689999999999994</v>
      </c>
      <c r="R228" s="158">
        <v>14.367599999999999</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44817</v>
      </c>
      <c r="E229" s="158">
        <v>57.119300000000003</v>
      </c>
      <c r="F229" s="158">
        <v>77.099699999999999</v>
      </c>
      <c r="G229" s="158">
        <v>32.883499999999998</v>
      </c>
      <c r="H229" s="158">
        <v>42.351799999999997</v>
      </c>
      <c r="I229" s="158">
        <v>25.469200000000001</v>
      </c>
      <c r="J229" s="158">
        <v>15.346399999999999</v>
      </c>
      <c r="K229" s="158">
        <v>24.504200000000001</v>
      </c>
      <c r="L229" s="158">
        <v>7.9023000000000003</v>
      </c>
      <c r="M229" s="158">
        <v>7.1817000000000002</v>
      </c>
      <c r="N229" s="158">
        <v>6.6052</v>
      </c>
      <c r="O229" s="158">
        <v>11.064399999999999</v>
      </c>
      <c r="P229" s="158">
        <v>7.0632000000000001</v>
      </c>
      <c r="Q229" s="158">
        <v>10.896800000000001</v>
      </c>
      <c r="R229" s="158">
        <v>15.3675</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44817</v>
      </c>
      <c r="E230" s="158">
        <v>57.119300000000003</v>
      </c>
      <c r="F230" s="158">
        <v>77.099699999999999</v>
      </c>
      <c r="G230" s="158">
        <v>32.883499999999998</v>
      </c>
      <c r="H230" s="158">
        <v>42.351799999999997</v>
      </c>
      <c r="I230" s="158">
        <v>25.469200000000001</v>
      </c>
      <c r="J230" s="158">
        <v>15.346399999999999</v>
      </c>
      <c r="K230" s="158">
        <v>24.504200000000001</v>
      </c>
      <c r="L230" s="158">
        <v>7.9023000000000003</v>
      </c>
      <c r="M230" s="158">
        <v>7.1817000000000002</v>
      </c>
      <c r="N230" s="158">
        <v>6.6052</v>
      </c>
      <c r="O230" s="158">
        <v>11.064399999999999</v>
      </c>
      <c r="P230" s="158">
        <v>7.0632000000000001</v>
      </c>
      <c r="Q230" s="158">
        <v>10.869</v>
      </c>
      <c r="R230" s="158">
        <v>15.3675</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44817</v>
      </c>
      <c r="E231" s="158">
        <v>27.858499999999999</v>
      </c>
      <c r="F231" s="158">
        <v>83.255700000000004</v>
      </c>
      <c r="G231" s="158">
        <v>35.942</v>
      </c>
      <c r="H231" s="158">
        <v>42.3611</v>
      </c>
      <c r="I231" s="158">
        <v>19.308199999999999</v>
      </c>
      <c r="J231" s="158">
        <v>15.193199999999999</v>
      </c>
      <c r="K231" s="158">
        <v>24.8809</v>
      </c>
      <c r="L231" s="158">
        <v>6.3326000000000002</v>
      </c>
      <c r="M231" s="158">
        <v>2.3864999999999998</v>
      </c>
      <c r="N231" s="158">
        <v>3.7155</v>
      </c>
      <c r="O231" s="158">
        <v>10.857100000000001</v>
      </c>
      <c r="P231" s="158">
        <v>7.5336999999999996</v>
      </c>
      <c r="Q231" s="158">
        <v>9.2911999999999999</v>
      </c>
      <c r="R231" s="158">
        <v>10.8249</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44817</v>
      </c>
      <c r="E232" s="158">
        <v>24.718399999999999</v>
      </c>
      <c r="F232" s="158">
        <v>81.989199999999997</v>
      </c>
      <c r="G232" s="158">
        <v>34.610199999999999</v>
      </c>
      <c r="H232" s="158">
        <v>41.011800000000001</v>
      </c>
      <c r="I232" s="158">
        <v>17.979900000000001</v>
      </c>
      <c r="J232" s="158">
        <v>13.8528</v>
      </c>
      <c r="K232" s="158">
        <v>23.410599999999999</v>
      </c>
      <c r="L232" s="158">
        <v>4.9027000000000003</v>
      </c>
      <c r="M232" s="158">
        <v>0.97609999999999997</v>
      </c>
      <c r="N232" s="158">
        <v>2.3014999999999999</v>
      </c>
      <c r="O232" s="158">
        <v>9.5960000000000001</v>
      </c>
      <c r="P232" s="158">
        <v>6.3479000000000001</v>
      </c>
      <c r="Q232" s="158">
        <v>7.7195999999999998</v>
      </c>
      <c r="R232" s="158">
        <v>9.4512</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44817</v>
      </c>
      <c r="E233" s="158">
        <v>29.194600000000001</v>
      </c>
      <c r="F233" s="158">
        <v>35.290599999999998</v>
      </c>
      <c r="G233" s="158">
        <v>14.243600000000001</v>
      </c>
      <c r="H233" s="158">
        <v>19.738800000000001</v>
      </c>
      <c r="I233" s="158">
        <v>15.93</v>
      </c>
      <c r="J233" s="158">
        <v>12.4292</v>
      </c>
      <c r="K233" s="158">
        <v>19.006799999999998</v>
      </c>
      <c r="L233" s="158">
        <v>44.754100000000001</v>
      </c>
      <c r="M233" s="158">
        <v>28.025700000000001</v>
      </c>
      <c r="N233" s="158">
        <v>21.9709</v>
      </c>
      <c r="O233" s="158">
        <v>15.394399999999999</v>
      </c>
      <c r="P233" s="158">
        <v>7.0934999999999997</v>
      </c>
      <c r="Q233" s="158">
        <v>8.6776</v>
      </c>
      <c r="R233" s="158">
        <v>17.774799999999999</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44817</v>
      </c>
      <c r="E234" s="158">
        <v>27.825299999999999</v>
      </c>
      <c r="F234" s="158">
        <v>34.794699999999999</v>
      </c>
      <c r="G234" s="158">
        <v>13.7285</v>
      </c>
      <c r="H234" s="158">
        <v>19.222200000000001</v>
      </c>
      <c r="I234" s="158">
        <v>15.419499999999999</v>
      </c>
      <c r="J234" s="158">
        <v>11.9125</v>
      </c>
      <c r="K234" s="158">
        <v>18.406500000000001</v>
      </c>
      <c r="L234" s="158">
        <v>44.024500000000003</v>
      </c>
      <c r="M234" s="158">
        <v>27.320499999999999</v>
      </c>
      <c r="N234" s="158">
        <v>21.3002</v>
      </c>
      <c r="O234" s="158">
        <v>14.7402</v>
      </c>
      <c r="P234" s="158">
        <v>6.4762000000000004</v>
      </c>
      <c r="Q234" s="158">
        <v>7.8760000000000003</v>
      </c>
      <c r="R234" s="158">
        <v>17.123100000000001</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44817</v>
      </c>
      <c r="E235" s="158">
        <v>41.51</v>
      </c>
      <c r="F235" s="158">
        <v>64.920100000000005</v>
      </c>
      <c r="G235" s="158">
        <v>30.946300000000001</v>
      </c>
      <c r="H235" s="158">
        <v>32.191699999999997</v>
      </c>
      <c r="I235" s="158">
        <v>21.026599999999998</v>
      </c>
      <c r="J235" s="158">
        <v>14.706799999999999</v>
      </c>
      <c r="K235" s="158">
        <v>23.2743</v>
      </c>
      <c r="L235" s="158">
        <v>7.5734000000000004</v>
      </c>
      <c r="M235" s="158">
        <v>4.0484</v>
      </c>
      <c r="N235" s="158">
        <v>3.7850999999999999</v>
      </c>
      <c r="O235" s="158">
        <v>8.6760000000000002</v>
      </c>
      <c r="P235" s="158">
        <v>7.8211000000000004</v>
      </c>
      <c r="Q235" s="158">
        <v>9.5601000000000003</v>
      </c>
      <c r="R235" s="158">
        <v>8.9379000000000008</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44817</v>
      </c>
      <c r="E236" s="158">
        <v>35.562800000000003</v>
      </c>
      <c r="F236" s="158">
        <v>63.539099999999998</v>
      </c>
      <c r="G236" s="158">
        <v>29.5517</v>
      </c>
      <c r="H236" s="158">
        <v>30.795500000000001</v>
      </c>
      <c r="I236" s="158">
        <v>19.625299999999999</v>
      </c>
      <c r="J236" s="158">
        <v>13.297000000000001</v>
      </c>
      <c r="K236" s="158">
        <v>21.809699999999999</v>
      </c>
      <c r="L236" s="158">
        <v>6.1102999999999996</v>
      </c>
      <c r="M236" s="158">
        <v>2.5396000000000001</v>
      </c>
      <c r="N236" s="158">
        <v>2.1892999999999998</v>
      </c>
      <c r="O236" s="158">
        <v>6.9855999999999998</v>
      </c>
      <c r="P236" s="158">
        <v>5.9714</v>
      </c>
      <c r="Q236" s="158">
        <v>7.3097000000000003</v>
      </c>
      <c r="R236" s="158">
        <v>7.2110000000000003</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44817</v>
      </c>
      <c r="E239" s="158">
        <v>85.598799999999997</v>
      </c>
      <c r="F239" s="158">
        <v>67.497</v>
      </c>
      <c r="G239" s="158">
        <v>34.143999999999998</v>
      </c>
      <c r="H239" s="158">
        <v>43.469200000000001</v>
      </c>
      <c r="I239" s="158">
        <v>25.254100000000001</v>
      </c>
      <c r="J239" s="158">
        <v>15.1372</v>
      </c>
      <c r="K239" s="158">
        <v>22.624400000000001</v>
      </c>
      <c r="L239" s="158">
        <v>8.2569999999999997</v>
      </c>
      <c r="M239" s="158">
        <v>4.2140000000000004</v>
      </c>
      <c r="N239" s="158">
        <v>3.9986999999999999</v>
      </c>
      <c r="O239" s="158">
        <v>11.3689</v>
      </c>
      <c r="P239" s="158">
        <v>9.0569000000000006</v>
      </c>
      <c r="Q239" s="158">
        <v>9.9646000000000008</v>
      </c>
      <c r="R239" s="158">
        <v>10.6251</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44817</v>
      </c>
      <c r="E240" s="158">
        <v>88.930198625062005</v>
      </c>
      <c r="F240" s="158">
        <v>66.230800000000002</v>
      </c>
      <c r="G240" s="158">
        <v>32.901499999999999</v>
      </c>
      <c r="H240" s="158">
        <v>42.220399999999998</v>
      </c>
      <c r="I240" s="158">
        <v>24.002400000000002</v>
      </c>
      <c r="J240" s="158">
        <v>13.8818</v>
      </c>
      <c r="K240" s="158">
        <v>21.3081</v>
      </c>
      <c r="L240" s="158">
        <v>6.9817</v>
      </c>
      <c r="M240" s="158">
        <v>2.9340999999999999</v>
      </c>
      <c r="N240" s="158">
        <v>2.7027999999999999</v>
      </c>
      <c r="O240" s="158">
        <v>10.053800000000001</v>
      </c>
      <c r="P240" s="158">
        <v>7.8398000000000003</v>
      </c>
      <c r="Q240" s="158">
        <v>8.4255999999999993</v>
      </c>
      <c r="R240" s="158">
        <v>9.2401</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44817</v>
      </c>
      <c r="E241" s="158">
        <v>49.436700000000002</v>
      </c>
      <c r="F241" s="158">
        <v>54.4953</v>
      </c>
      <c r="G241" s="158">
        <v>28.7927</v>
      </c>
      <c r="H241" s="158">
        <v>31.226900000000001</v>
      </c>
      <c r="I241" s="158">
        <v>13.1927</v>
      </c>
      <c r="J241" s="158">
        <v>12.3491</v>
      </c>
      <c r="K241" s="158">
        <v>19.2271</v>
      </c>
      <c r="L241" s="158">
        <v>5.2569999999999997</v>
      </c>
      <c r="M241" s="158">
        <v>4.5263999999999998</v>
      </c>
      <c r="N241" s="158">
        <v>2.4811000000000001</v>
      </c>
      <c r="O241" s="158">
        <v>9.2125000000000004</v>
      </c>
      <c r="P241" s="158">
        <v>5.8894000000000002</v>
      </c>
      <c r="Q241" s="158">
        <v>8.3368000000000002</v>
      </c>
      <c r="R241" s="158">
        <v>9.91</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44817</v>
      </c>
      <c r="E242" s="158">
        <v>44.706800000000001</v>
      </c>
      <c r="F242" s="158">
        <v>53.8003</v>
      </c>
      <c r="G242" s="158">
        <v>28.0898</v>
      </c>
      <c r="H242" s="158">
        <v>30.5138</v>
      </c>
      <c r="I242" s="158">
        <v>12.4809</v>
      </c>
      <c r="J242" s="158">
        <v>11.631600000000001</v>
      </c>
      <c r="K242" s="158">
        <v>18.522300000000001</v>
      </c>
      <c r="L242" s="158">
        <v>4.5785</v>
      </c>
      <c r="M242" s="158">
        <v>3.8229000000000002</v>
      </c>
      <c r="N242" s="158">
        <v>1.575</v>
      </c>
      <c r="O242" s="158">
        <v>7.7016</v>
      </c>
      <c r="P242" s="158">
        <v>4.4340000000000002</v>
      </c>
      <c r="Q242" s="158">
        <v>8.5427999999999997</v>
      </c>
      <c r="R242" s="158">
        <v>8.5035000000000007</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44817</v>
      </c>
      <c r="E243" s="158">
        <v>70.025700000000001</v>
      </c>
      <c r="F243" s="158">
        <v>69.822699999999998</v>
      </c>
      <c r="G243" s="158">
        <v>35.253999999999998</v>
      </c>
      <c r="H243" s="158">
        <v>42.7087</v>
      </c>
      <c r="I243" s="158">
        <v>25.895800000000001</v>
      </c>
      <c r="J243" s="158">
        <v>16.831499999999998</v>
      </c>
      <c r="K243" s="158">
        <v>22.828700000000001</v>
      </c>
      <c r="L243" s="158">
        <v>8.5340000000000007</v>
      </c>
      <c r="M243" s="158">
        <v>3.7492000000000001</v>
      </c>
      <c r="N243" s="158">
        <v>3.3433000000000002</v>
      </c>
      <c r="O243" s="158">
        <v>7.1962999999999999</v>
      </c>
      <c r="P243" s="158">
        <v>6.0293000000000001</v>
      </c>
      <c r="Q243" s="158">
        <v>9.2619000000000007</v>
      </c>
      <c r="R243" s="158">
        <v>8.9679000000000002</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44817</v>
      </c>
      <c r="E244" s="158">
        <v>75.361699999999999</v>
      </c>
      <c r="F244" s="158">
        <v>70.655100000000004</v>
      </c>
      <c r="G244" s="158">
        <v>36.091700000000003</v>
      </c>
      <c r="H244" s="158">
        <v>43.549199999999999</v>
      </c>
      <c r="I244" s="158">
        <v>26.7119</v>
      </c>
      <c r="J244" s="158">
        <v>17.658200000000001</v>
      </c>
      <c r="K244" s="158">
        <v>23.697600000000001</v>
      </c>
      <c r="L244" s="158">
        <v>9.4077000000000002</v>
      </c>
      <c r="M244" s="158">
        <v>4.6078000000000001</v>
      </c>
      <c r="N244" s="158">
        <v>4.1913</v>
      </c>
      <c r="O244" s="158">
        <v>8.0604999999999993</v>
      </c>
      <c r="P244" s="158">
        <v>6.8409000000000004</v>
      </c>
      <c r="Q244" s="158">
        <v>9.0676000000000005</v>
      </c>
      <c r="R244" s="158">
        <v>9.8201999999999998</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44817</v>
      </c>
      <c r="E247" s="158">
        <v>61.837299999999999</v>
      </c>
      <c r="F247" s="158">
        <v>68.0655</v>
      </c>
      <c r="G247" s="158">
        <v>32.000599999999999</v>
      </c>
      <c r="H247" s="158">
        <v>37.0428</v>
      </c>
      <c r="I247" s="158">
        <v>22.929099999999998</v>
      </c>
      <c r="J247" s="158">
        <v>18.979399999999998</v>
      </c>
      <c r="K247" s="158">
        <v>24.2653</v>
      </c>
      <c r="L247" s="158">
        <v>8.7401</v>
      </c>
      <c r="M247" s="158">
        <v>4.9722999999999997</v>
      </c>
      <c r="N247" s="158">
        <v>5.9071999999999996</v>
      </c>
      <c r="O247" s="158">
        <v>10.152100000000001</v>
      </c>
      <c r="P247" s="158">
        <v>7.2647000000000004</v>
      </c>
      <c r="Q247" s="158">
        <v>10.216799999999999</v>
      </c>
      <c r="R247" s="158">
        <v>13.148099999999999</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44817</v>
      </c>
      <c r="E248" s="158">
        <v>64.814899999999994</v>
      </c>
      <c r="F248" s="158">
        <v>68.493700000000004</v>
      </c>
      <c r="G248" s="158">
        <v>32.467599999999997</v>
      </c>
      <c r="H248" s="158">
        <v>37.491300000000003</v>
      </c>
      <c r="I248" s="158">
        <v>23.3934</v>
      </c>
      <c r="J248" s="158">
        <v>19.460999999999999</v>
      </c>
      <c r="K248" s="158">
        <v>24.776599999999998</v>
      </c>
      <c r="L248" s="158">
        <v>9.2047000000000008</v>
      </c>
      <c r="M248" s="158">
        <v>5.4493</v>
      </c>
      <c r="N248" s="158">
        <v>6.3975</v>
      </c>
      <c r="O248" s="158">
        <v>10.625400000000001</v>
      </c>
      <c r="P248" s="158">
        <v>7.7792000000000003</v>
      </c>
      <c r="Q248" s="158">
        <v>9.6654999999999998</v>
      </c>
      <c r="R248" s="158">
        <v>13.6411</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44817</v>
      </c>
      <c r="E249" s="158">
        <v>46.681600000000003</v>
      </c>
      <c r="F249" s="158">
        <v>104.91800000000001</v>
      </c>
      <c r="G249" s="158">
        <v>43.957599999999999</v>
      </c>
      <c r="H249" s="158">
        <v>47.532800000000002</v>
      </c>
      <c r="I249" s="158">
        <v>23.840399999999999</v>
      </c>
      <c r="J249" s="158">
        <v>12.1297</v>
      </c>
      <c r="K249" s="158">
        <v>24.4772</v>
      </c>
      <c r="L249" s="158">
        <v>4.6352000000000002</v>
      </c>
      <c r="M249" s="158">
        <v>1.2326999999999999</v>
      </c>
      <c r="N249" s="158">
        <v>2.0358000000000001</v>
      </c>
      <c r="O249" s="158">
        <v>7.6388999999999996</v>
      </c>
      <c r="P249" s="158">
        <v>5.8540000000000001</v>
      </c>
      <c r="Q249" s="158">
        <v>8.6537000000000006</v>
      </c>
      <c r="R249" s="158">
        <v>8.2224000000000004</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44817</v>
      </c>
      <c r="E250" s="158">
        <v>50.944499999999998</v>
      </c>
      <c r="F250" s="158">
        <v>106.20180000000001</v>
      </c>
      <c r="G250" s="158">
        <v>45.2532</v>
      </c>
      <c r="H250" s="158">
        <v>48.845500000000001</v>
      </c>
      <c r="I250" s="158">
        <v>25.152899999999999</v>
      </c>
      <c r="J250" s="158">
        <v>13.444800000000001</v>
      </c>
      <c r="K250" s="158">
        <v>25.852599999999999</v>
      </c>
      <c r="L250" s="158">
        <v>5.9618000000000002</v>
      </c>
      <c r="M250" s="158">
        <v>2.5882999999999998</v>
      </c>
      <c r="N250" s="158">
        <v>3.4514999999999998</v>
      </c>
      <c r="O250" s="158">
        <v>9.3804999999999996</v>
      </c>
      <c r="P250" s="158">
        <v>7.1792999999999996</v>
      </c>
      <c r="Q250" s="158">
        <v>8.6928999999999998</v>
      </c>
      <c r="R250" s="158">
        <v>9.8572000000000006</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44817</v>
      </c>
      <c r="E253" s="158">
        <v>57.699300000000001</v>
      </c>
      <c r="F253" s="158">
        <v>62.607100000000003</v>
      </c>
      <c r="G253" s="158">
        <v>24.801500000000001</v>
      </c>
      <c r="H253" s="158">
        <v>30.587900000000001</v>
      </c>
      <c r="I253" s="158">
        <v>19.612100000000002</v>
      </c>
      <c r="J253" s="158">
        <v>17.573899999999998</v>
      </c>
      <c r="K253" s="158">
        <v>21.197700000000001</v>
      </c>
      <c r="L253" s="158">
        <v>9.6395</v>
      </c>
      <c r="M253" s="158">
        <v>5.5397999999999996</v>
      </c>
      <c r="N253" s="158">
        <v>6.2603999999999997</v>
      </c>
      <c r="O253" s="158">
        <v>9.9053000000000004</v>
      </c>
      <c r="P253" s="158">
        <v>8.1897000000000002</v>
      </c>
      <c r="Q253" s="158">
        <v>9.9549000000000003</v>
      </c>
      <c r="R253" s="158">
        <v>10.1006</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44817</v>
      </c>
      <c r="E254" s="158">
        <v>62.134399999999999</v>
      </c>
      <c r="F254" s="158">
        <v>63.3767</v>
      </c>
      <c r="G254" s="158">
        <v>25.566199999999998</v>
      </c>
      <c r="H254" s="158">
        <v>31.3551</v>
      </c>
      <c r="I254" s="158">
        <v>20.369900000000001</v>
      </c>
      <c r="J254" s="158">
        <v>18.343</v>
      </c>
      <c r="K254" s="158">
        <v>21.993200000000002</v>
      </c>
      <c r="L254" s="158">
        <v>10.436400000000001</v>
      </c>
      <c r="M254" s="158">
        <v>6.3437000000000001</v>
      </c>
      <c r="N254" s="158">
        <v>7.1128</v>
      </c>
      <c r="O254" s="158">
        <v>10.773300000000001</v>
      </c>
      <c r="P254" s="158">
        <v>9.0183999999999997</v>
      </c>
      <c r="Q254" s="158">
        <v>10.7788</v>
      </c>
      <c r="R254" s="158">
        <v>11.0421</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44817</v>
      </c>
      <c r="E255" s="158">
        <v>28.536999999999999</v>
      </c>
      <c r="F255" s="158">
        <v>28.160599999999999</v>
      </c>
      <c r="G255" s="158">
        <v>17.749199999999998</v>
      </c>
      <c r="H255" s="158">
        <v>28.7349</v>
      </c>
      <c r="I255" s="158">
        <v>10.7423</v>
      </c>
      <c r="J255" s="158">
        <v>6.0877999999999997</v>
      </c>
      <c r="K255" s="158">
        <v>19.896699999999999</v>
      </c>
      <c r="L255" s="158">
        <v>5.0880000000000001</v>
      </c>
      <c r="M255" s="158">
        <v>1.8227</v>
      </c>
      <c r="N255" s="158">
        <v>1.6865000000000001</v>
      </c>
      <c r="O255" s="158">
        <v>7.1116999999999999</v>
      </c>
      <c r="P255" s="158">
        <v>6.1936</v>
      </c>
      <c r="Q255" s="158">
        <v>8.5158000000000005</v>
      </c>
      <c r="R255" s="158">
        <v>7.0019</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44817</v>
      </c>
      <c r="E256" s="158">
        <v>26.183299999999999</v>
      </c>
      <c r="F256" s="158">
        <v>27.3432</v>
      </c>
      <c r="G256" s="158">
        <v>16.828900000000001</v>
      </c>
      <c r="H256" s="158">
        <v>27.788699999999999</v>
      </c>
      <c r="I256" s="158">
        <v>9.7848000000000006</v>
      </c>
      <c r="J256" s="158">
        <v>5.1372999999999998</v>
      </c>
      <c r="K256" s="158">
        <v>18.906500000000001</v>
      </c>
      <c r="L256" s="158">
        <v>4.1292</v>
      </c>
      <c r="M256" s="158">
        <v>0.86229999999999996</v>
      </c>
      <c r="N256" s="158">
        <v>0.72670000000000001</v>
      </c>
      <c r="O256" s="158">
        <v>6.1172000000000004</v>
      </c>
      <c r="P256" s="158">
        <v>5.2416999999999998</v>
      </c>
      <c r="Q256" s="158">
        <v>7.9672999999999998</v>
      </c>
      <c r="R256" s="158">
        <v>6.0025000000000004</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44817</v>
      </c>
      <c r="E259" s="158">
        <v>44.257800000000003</v>
      </c>
      <c r="F259" s="158">
        <v>49.219200000000001</v>
      </c>
      <c r="G259" s="158">
        <v>26.736999999999998</v>
      </c>
      <c r="H259" s="158">
        <v>39.733600000000003</v>
      </c>
      <c r="I259" s="158">
        <v>24.822299999999998</v>
      </c>
      <c r="J259" s="158">
        <v>20.834399999999999</v>
      </c>
      <c r="K259" s="158">
        <v>26.649100000000001</v>
      </c>
      <c r="L259" s="158">
        <v>9.9463000000000008</v>
      </c>
      <c r="M259" s="158">
        <v>3.7086999999999999</v>
      </c>
      <c r="N259" s="158">
        <v>5.5625</v>
      </c>
      <c r="O259" s="158">
        <v>11.6534</v>
      </c>
      <c r="P259" s="158">
        <v>8.5221999999999998</v>
      </c>
      <c r="Q259" s="158">
        <v>8.2359000000000009</v>
      </c>
      <c r="R259" s="158">
        <v>12.300800000000001</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44817</v>
      </c>
      <c r="E260" s="158">
        <v>49.295699999999997</v>
      </c>
      <c r="F260" s="158">
        <v>50.493000000000002</v>
      </c>
      <c r="G260" s="158">
        <v>28.093</v>
      </c>
      <c r="H260" s="158">
        <v>41.097900000000003</v>
      </c>
      <c r="I260" s="158">
        <v>26.207599999999999</v>
      </c>
      <c r="J260" s="158">
        <v>22.2379</v>
      </c>
      <c r="K260" s="158">
        <v>28.127199999999998</v>
      </c>
      <c r="L260" s="158">
        <v>11.4138</v>
      </c>
      <c r="M260" s="158">
        <v>5.1498999999999997</v>
      </c>
      <c r="N260" s="158">
        <v>7.0517000000000003</v>
      </c>
      <c r="O260" s="158">
        <v>13.0701</v>
      </c>
      <c r="P260" s="158">
        <v>9.9144000000000005</v>
      </c>
      <c r="Q260" s="158">
        <v>10.8094</v>
      </c>
      <c r="R260" s="158">
        <v>13.795400000000001</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44817</v>
      </c>
      <c r="E261" s="158">
        <v>46.674300000000002</v>
      </c>
      <c r="F261" s="158">
        <v>49.960799999999999</v>
      </c>
      <c r="G261" s="158">
        <v>32.549799999999998</v>
      </c>
      <c r="H261" s="158">
        <v>33.414900000000003</v>
      </c>
      <c r="I261" s="158">
        <v>21.320900000000002</v>
      </c>
      <c r="J261" s="158">
        <v>9.5813000000000006</v>
      </c>
      <c r="K261" s="158">
        <v>20.6126</v>
      </c>
      <c r="L261" s="158">
        <v>3.6225999999999998</v>
      </c>
      <c r="M261" s="158">
        <v>1.0875999999999999</v>
      </c>
      <c r="N261" s="158">
        <v>2.8605</v>
      </c>
      <c r="O261" s="158">
        <v>7.5137999999999998</v>
      </c>
      <c r="P261" s="158">
        <v>6.58</v>
      </c>
      <c r="Q261" s="158">
        <v>7.8482000000000003</v>
      </c>
      <c r="R261" s="158">
        <v>8.3933999999999997</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44817</v>
      </c>
      <c r="E262" s="158">
        <v>43.7699</v>
      </c>
      <c r="F262" s="158">
        <v>49.2669</v>
      </c>
      <c r="G262" s="158">
        <v>31.8828</v>
      </c>
      <c r="H262" s="158">
        <v>32.738500000000002</v>
      </c>
      <c r="I262" s="158">
        <v>20.6465</v>
      </c>
      <c r="J262" s="158">
        <v>8.9057999999999993</v>
      </c>
      <c r="K262" s="158">
        <v>19.9041</v>
      </c>
      <c r="L262" s="158">
        <v>2.9502999999999999</v>
      </c>
      <c r="M262" s="158">
        <v>0.42930000000000001</v>
      </c>
      <c r="N262" s="158">
        <v>2.1911</v>
      </c>
      <c r="O262" s="158">
        <v>6.8902000000000001</v>
      </c>
      <c r="P262" s="158">
        <v>5.9059999999999997</v>
      </c>
      <c r="Q262" s="158">
        <v>5.9344999999999999</v>
      </c>
      <c r="R262" s="158">
        <v>7.7313000000000001</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44817</v>
      </c>
      <c r="E263" s="158">
        <v>68.553100000000001</v>
      </c>
      <c r="F263" s="158">
        <v>64.484999999999999</v>
      </c>
      <c r="G263" s="158">
        <v>26.873699999999999</v>
      </c>
      <c r="H263" s="158">
        <v>40.9437</v>
      </c>
      <c r="I263" s="158">
        <v>11.3482</v>
      </c>
      <c r="J263" s="158">
        <v>5.5391000000000004</v>
      </c>
      <c r="K263" s="158">
        <v>20.302399999999999</v>
      </c>
      <c r="L263" s="158">
        <v>5.0529999999999999</v>
      </c>
      <c r="M263" s="158">
        <v>1.9722</v>
      </c>
      <c r="N263" s="158">
        <v>2.3380999999999998</v>
      </c>
      <c r="O263" s="158">
        <v>6.9196999999999997</v>
      </c>
      <c r="P263" s="158">
        <v>6.2718999999999996</v>
      </c>
      <c r="Q263" s="158">
        <v>8.1851000000000003</v>
      </c>
      <c r="R263" s="158">
        <v>7.1173000000000002</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44817</v>
      </c>
      <c r="E264" s="158">
        <v>73.976699999999994</v>
      </c>
      <c r="F264" s="158">
        <v>65.443100000000001</v>
      </c>
      <c r="G264" s="158">
        <v>27.801100000000002</v>
      </c>
      <c r="H264" s="158">
        <v>41.863500000000002</v>
      </c>
      <c r="I264" s="158">
        <v>12.2691</v>
      </c>
      <c r="J264" s="158">
        <v>6.4583000000000004</v>
      </c>
      <c r="K264" s="158">
        <v>21.2728</v>
      </c>
      <c r="L264" s="158">
        <v>6.0052000000000003</v>
      </c>
      <c r="M264" s="158">
        <v>2.9182999999999999</v>
      </c>
      <c r="N264" s="158">
        <v>3.2778999999999998</v>
      </c>
      <c r="O264" s="158">
        <v>7.8409000000000004</v>
      </c>
      <c r="P264" s="158">
        <v>7.2031999999999998</v>
      </c>
      <c r="Q264" s="158">
        <v>7.9245000000000001</v>
      </c>
      <c r="R264" s="158">
        <v>8.0410000000000004</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44817</v>
      </c>
      <c r="E265" s="158">
        <v>26.194700000000001</v>
      </c>
      <c r="F265" s="158">
        <v>63.230899999999998</v>
      </c>
      <c r="G265" s="158">
        <v>32.757800000000003</v>
      </c>
      <c r="H265" s="158">
        <v>32.367600000000003</v>
      </c>
      <c r="I265" s="158">
        <v>18.624700000000001</v>
      </c>
      <c r="J265" s="158">
        <v>13.9101</v>
      </c>
      <c r="K265" s="158">
        <v>16.0566</v>
      </c>
      <c r="L265" s="158">
        <v>7.4686000000000003</v>
      </c>
      <c r="M265" s="158">
        <v>4.1543000000000001</v>
      </c>
      <c r="N265" s="158">
        <v>4.0963000000000003</v>
      </c>
      <c r="O265" s="158">
        <v>7.2004999999999999</v>
      </c>
      <c r="P265" s="158">
        <v>6.4333999999999998</v>
      </c>
      <c r="Q265" s="158">
        <v>8.4391999999999996</v>
      </c>
      <c r="R265" s="158">
        <v>7.8975999999999997</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44817</v>
      </c>
      <c r="E266" s="158">
        <v>22.571999999999999</v>
      </c>
      <c r="F266" s="158">
        <v>61.389200000000002</v>
      </c>
      <c r="G266" s="158">
        <v>30.990500000000001</v>
      </c>
      <c r="H266" s="158">
        <v>30.578800000000001</v>
      </c>
      <c r="I266" s="158">
        <v>16.8446</v>
      </c>
      <c r="J266" s="158">
        <v>12.124000000000001</v>
      </c>
      <c r="K266" s="158">
        <v>14.1873</v>
      </c>
      <c r="L266" s="158">
        <v>5.9642999999999997</v>
      </c>
      <c r="M266" s="158">
        <v>2.4796999999999998</v>
      </c>
      <c r="N266" s="158">
        <v>2.4291</v>
      </c>
      <c r="O266" s="158">
        <v>5.4607000000000001</v>
      </c>
      <c r="P266" s="158">
        <v>4.6921999999999997</v>
      </c>
      <c r="Q266" s="158">
        <v>6.9394999999999998</v>
      </c>
      <c r="R266" s="158">
        <v>6.0423999999999998</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44817</v>
      </c>
      <c r="E267" s="158">
        <v>45.543700000000001</v>
      </c>
      <c r="F267" s="158">
        <v>41.400599999999997</v>
      </c>
      <c r="G267" s="158">
        <v>17.585100000000001</v>
      </c>
      <c r="H267" s="158">
        <v>21.509399999999999</v>
      </c>
      <c r="I267" s="158">
        <v>11.9558</v>
      </c>
      <c r="J267" s="158">
        <v>9.2864000000000004</v>
      </c>
      <c r="K267" s="158">
        <v>14.074199999999999</v>
      </c>
      <c r="L267" s="158">
        <v>5.8505000000000003</v>
      </c>
      <c r="M267" s="158">
        <v>4.5427</v>
      </c>
      <c r="N267" s="158">
        <v>5.1863999999999999</v>
      </c>
      <c r="O267" s="158">
        <v>1.8109</v>
      </c>
      <c r="P267" s="158">
        <v>2.1280999999999999</v>
      </c>
      <c r="Q267" s="158">
        <v>8.4535</v>
      </c>
      <c r="R267" s="158">
        <v>9.1841000000000008</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44817</v>
      </c>
      <c r="E268" s="158">
        <v>49.190100000000001</v>
      </c>
      <c r="F268" s="158">
        <v>42.046700000000001</v>
      </c>
      <c r="G268" s="158">
        <v>18.197099999999999</v>
      </c>
      <c r="H268" s="158">
        <v>22.120799999999999</v>
      </c>
      <c r="I268" s="158">
        <v>12.5686</v>
      </c>
      <c r="J268" s="158">
        <v>9.9007000000000005</v>
      </c>
      <c r="K268" s="158">
        <v>14.7774</v>
      </c>
      <c r="L268" s="158">
        <v>6.5340999999999996</v>
      </c>
      <c r="M268" s="158">
        <v>5.2137000000000002</v>
      </c>
      <c r="N268" s="158">
        <v>5.8613999999999997</v>
      </c>
      <c r="O268" s="158">
        <v>2.4645000000000001</v>
      </c>
      <c r="P268" s="158">
        <v>2.8824999999999998</v>
      </c>
      <c r="Q268" s="158">
        <v>7.0419999999999998</v>
      </c>
      <c r="R268" s="158">
        <v>9.8765999999999998</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44817</v>
      </c>
      <c r="E271" s="158">
        <v>59.812399999999997</v>
      </c>
      <c r="F271" s="158">
        <v>56.351100000000002</v>
      </c>
      <c r="G271" s="158">
        <v>31.044499999999999</v>
      </c>
      <c r="H271" s="158">
        <v>49.040900000000001</v>
      </c>
      <c r="I271" s="158">
        <v>34.188899999999997</v>
      </c>
      <c r="J271" s="158">
        <v>22.8583</v>
      </c>
      <c r="K271" s="158">
        <v>24.258700000000001</v>
      </c>
      <c r="L271" s="158">
        <v>11.8332</v>
      </c>
      <c r="M271" s="158">
        <v>5.3893000000000004</v>
      </c>
      <c r="N271" s="158">
        <v>7.7915000000000001</v>
      </c>
      <c r="O271" s="158">
        <v>12.1739</v>
      </c>
      <c r="P271" s="158">
        <v>8.4961000000000002</v>
      </c>
      <c r="Q271" s="158">
        <v>9.9548000000000005</v>
      </c>
      <c r="R271" s="158">
        <v>14.222200000000001</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44817</v>
      </c>
      <c r="E272" s="158">
        <v>55.531300000000002</v>
      </c>
      <c r="F272" s="158">
        <v>55.8232</v>
      </c>
      <c r="G272" s="158">
        <v>30.4846</v>
      </c>
      <c r="H272" s="158">
        <v>48.494500000000002</v>
      </c>
      <c r="I272" s="158">
        <v>33.630699999999997</v>
      </c>
      <c r="J272" s="158">
        <v>22.305199999999999</v>
      </c>
      <c r="K272" s="158">
        <v>23.7258</v>
      </c>
      <c r="L272" s="158">
        <v>11.2835</v>
      </c>
      <c r="M272" s="158">
        <v>4.8518999999999997</v>
      </c>
      <c r="N272" s="158">
        <v>7.2214999999999998</v>
      </c>
      <c r="O272" s="158">
        <v>11.522600000000001</v>
      </c>
      <c r="P272" s="158">
        <v>7.7588999999999997</v>
      </c>
      <c r="Q272" s="158">
        <v>8.3041999999999998</v>
      </c>
      <c r="R272" s="158">
        <v>13.574</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44817</v>
      </c>
      <c r="E273" s="158">
        <v>24.209499999999998</v>
      </c>
      <c r="F273" s="158">
        <v>86.897599999999997</v>
      </c>
      <c r="G273" s="158">
        <v>30.746700000000001</v>
      </c>
      <c r="H273" s="158">
        <v>39.343400000000003</v>
      </c>
      <c r="I273" s="158">
        <v>26.7529</v>
      </c>
      <c r="J273" s="158">
        <v>17.367899999999999</v>
      </c>
      <c r="K273" s="158">
        <v>21.2468</v>
      </c>
      <c r="L273" s="158">
        <v>6.9579000000000004</v>
      </c>
      <c r="M273" s="158">
        <v>2.8597999999999999</v>
      </c>
      <c r="N273" s="158">
        <v>9.1895000000000007</v>
      </c>
      <c r="O273" s="158">
        <v>9.4760000000000009</v>
      </c>
      <c r="P273" s="158">
        <v>5.3494000000000002</v>
      </c>
      <c r="Q273" s="158">
        <v>7.3136999999999999</v>
      </c>
      <c r="R273" s="158">
        <v>10.6738</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44817</v>
      </c>
      <c r="E274" s="158">
        <v>25.9925</v>
      </c>
      <c r="F274" s="158">
        <v>87.977199999999996</v>
      </c>
      <c r="G274" s="158">
        <v>31.7408</v>
      </c>
      <c r="H274" s="158">
        <v>40.3307</v>
      </c>
      <c r="I274" s="158">
        <v>27.724799999999998</v>
      </c>
      <c r="J274" s="158">
        <v>18.348299999999998</v>
      </c>
      <c r="K274" s="158">
        <v>22.261800000000001</v>
      </c>
      <c r="L274" s="158">
        <v>7.9310999999999998</v>
      </c>
      <c r="M274" s="158">
        <v>3.8287</v>
      </c>
      <c r="N274" s="158">
        <v>10.2302</v>
      </c>
      <c r="O274" s="158">
        <v>10.431699999999999</v>
      </c>
      <c r="P274" s="158">
        <v>6.4154</v>
      </c>
      <c r="Q274" s="158">
        <v>8.3193000000000001</v>
      </c>
      <c r="R274" s="158">
        <v>11.5977</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44817</v>
      </c>
      <c r="E277" s="158">
        <v>56.653300000000002</v>
      </c>
      <c r="F277" s="158">
        <v>69.261300000000006</v>
      </c>
      <c r="G277" s="158">
        <v>34.566699999999997</v>
      </c>
      <c r="H277" s="158">
        <v>48.444000000000003</v>
      </c>
      <c r="I277" s="158">
        <v>26.2346</v>
      </c>
      <c r="J277" s="158">
        <v>19.2864</v>
      </c>
      <c r="K277" s="158">
        <v>26.3813</v>
      </c>
      <c r="L277" s="158">
        <v>8.7062000000000008</v>
      </c>
      <c r="M277" s="158">
        <v>4.1965000000000003</v>
      </c>
      <c r="N277" s="158">
        <v>6.8536999999999999</v>
      </c>
      <c r="O277" s="158">
        <v>10.2067</v>
      </c>
      <c r="P277" s="158">
        <v>7.3872</v>
      </c>
      <c r="Q277" s="158">
        <v>9.6693999999999996</v>
      </c>
      <c r="R277" s="158">
        <v>13.755599999999999</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44817</v>
      </c>
      <c r="E278" s="158">
        <v>53.2577</v>
      </c>
      <c r="F278" s="158">
        <v>68.663600000000002</v>
      </c>
      <c r="G278" s="158">
        <v>33.965000000000003</v>
      </c>
      <c r="H278" s="158">
        <v>47.831400000000002</v>
      </c>
      <c r="I278" s="158">
        <v>25.626899999999999</v>
      </c>
      <c r="J278" s="158">
        <v>18.6768</v>
      </c>
      <c r="K278" s="158">
        <v>25.743500000000001</v>
      </c>
      <c r="L278" s="158">
        <v>8.1073000000000004</v>
      </c>
      <c r="M278" s="158">
        <v>3.6135000000000002</v>
      </c>
      <c r="N278" s="158">
        <v>6.2538</v>
      </c>
      <c r="O278" s="158">
        <v>9.5328999999999997</v>
      </c>
      <c r="P278" s="158">
        <v>6.7065999999999999</v>
      </c>
      <c r="Q278" s="158">
        <v>9.3270999999999997</v>
      </c>
      <c r="R278" s="158">
        <v>13.090199999999999</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63.273902564102549</v>
      </c>
      <c r="G279" s="160">
        <v>29.657392307692305</v>
      </c>
      <c r="H279" s="160">
        <v>37.034379487179486</v>
      </c>
      <c r="I279" s="160">
        <v>20.996453846153841</v>
      </c>
      <c r="J279" s="160">
        <v>14.425407692307694</v>
      </c>
      <c r="K279" s="160">
        <v>21.856312820512827</v>
      </c>
      <c r="L279" s="160">
        <v>9.1494051282051299</v>
      </c>
      <c r="M279" s="160">
        <v>4.9974999999999996</v>
      </c>
      <c r="N279" s="160">
        <v>5.4967358974358982</v>
      </c>
      <c r="O279" s="160">
        <v>9.1787102564102554</v>
      </c>
      <c r="P279" s="160">
        <v>6.6906948717948742</v>
      </c>
      <c r="Q279" s="160">
        <v>8.7798538461538449</v>
      </c>
      <c r="R279" s="160">
        <v>10.76414358974359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64.484999999999999</v>
      </c>
      <c r="G280" s="160">
        <v>31.044499999999999</v>
      </c>
      <c r="H280" s="160">
        <v>39.733600000000003</v>
      </c>
      <c r="I280" s="160">
        <v>21.320900000000002</v>
      </c>
      <c r="J280" s="160">
        <v>14.2394</v>
      </c>
      <c r="K280" s="160">
        <v>22.261800000000001</v>
      </c>
      <c r="L280" s="160">
        <v>7.4686000000000003</v>
      </c>
      <c r="M280" s="160">
        <v>4.0484</v>
      </c>
      <c r="N280" s="160">
        <v>4.1913</v>
      </c>
      <c r="O280" s="160">
        <v>9.5328999999999997</v>
      </c>
      <c r="P280" s="160">
        <v>6.7065999999999999</v>
      </c>
      <c r="Q280" s="160">
        <v>8.5427999999999997</v>
      </c>
      <c r="R280" s="160">
        <v>9.91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44817</v>
      </c>
      <c r="E283" s="158">
        <v>81.2</v>
      </c>
      <c r="F283" s="158">
        <v>0.66949999999999998</v>
      </c>
      <c r="G283" s="158">
        <v>1.3858999999999999</v>
      </c>
      <c r="H283" s="158">
        <v>2.4994000000000001</v>
      </c>
      <c r="I283" s="158">
        <v>2.6808000000000001</v>
      </c>
      <c r="J283" s="158">
        <v>4.0625</v>
      </c>
      <c r="K283" s="158">
        <v>18.557500000000001</v>
      </c>
      <c r="L283" s="158">
        <v>12.2788</v>
      </c>
      <c r="M283" s="158">
        <v>5.1677</v>
      </c>
      <c r="N283" s="158">
        <v>7.7065999999999999</v>
      </c>
      <c r="O283" s="158">
        <v>21.239599999999999</v>
      </c>
      <c r="P283" s="158">
        <v>14.009499999999999</v>
      </c>
      <c r="Q283" s="158">
        <v>14.531700000000001</v>
      </c>
      <c r="R283" s="158">
        <v>28.017499999999998</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44817</v>
      </c>
      <c r="E284" s="158">
        <v>92.13</v>
      </c>
      <c r="F284" s="158">
        <v>0.67749999999999999</v>
      </c>
      <c r="G284" s="158">
        <v>1.3977999999999999</v>
      </c>
      <c r="H284" s="158">
        <v>2.5146999999999999</v>
      </c>
      <c r="I284" s="158">
        <v>2.7204999999999999</v>
      </c>
      <c r="J284" s="158">
        <v>4.1604999999999999</v>
      </c>
      <c r="K284" s="158">
        <v>18.923500000000001</v>
      </c>
      <c r="L284" s="158">
        <v>13.001300000000001</v>
      </c>
      <c r="M284" s="158">
        <v>6.165</v>
      </c>
      <c r="N284" s="158">
        <v>9.0683000000000007</v>
      </c>
      <c r="O284" s="158">
        <v>22.737100000000002</v>
      </c>
      <c r="P284" s="158">
        <v>15.445600000000001</v>
      </c>
      <c r="Q284" s="158">
        <v>18.682600000000001</v>
      </c>
      <c r="R284" s="158">
        <v>29.6755</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44817</v>
      </c>
      <c r="E285" s="158">
        <v>87.460999999999999</v>
      </c>
      <c r="F285" s="158">
        <v>0.57840000000000003</v>
      </c>
      <c r="G285" s="158">
        <v>1.2011000000000001</v>
      </c>
      <c r="H285" s="158">
        <v>2.3702000000000001</v>
      </c>
      <c r="I285" s="158">
        <v>2.5718999999999999</v>
      </c>
      <c r="J285" s="158">
        <v>3.5017</v>
      </c>
      <c r="K285" s="158">
        <v>17.009399999999999</v>
      </c>
      <c r="L285" s="158">
        <v>11.338699999999999</v>
      </c>
      <c r="M285" s="158">
        <v>5.9401000000000002</v>
      </c>
      <c r="N285" s="158">
        <v>6.2050999999999998</v>
      </c>
      <c r="O285" s="158">
        <v>19.9666</v>
      </c>
      <c r="P285" s="158">
        <v>13.5107</v>
      </c>
      <c r="Q285" s="158">
        <v>13.4855</v>
      </c>
      <c r="R285" s="158">
        <v>29.426500000000001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44817</v>
      </c>
      <c r="E286" s="158">
        <v>99.287999999999997</v>
      </c>
      <c r="F286" s="158">
        <v>0.58150000000000002</v>
      </c>
      <c r="G286" s="158">
        <v>1.2151000000000001</v>
      </c>
      <c r="H286" s="158">
        <v>2.3967999999999998</v>
      </c>
      <c r="I286" s="158">
        <v>2.6254</v>
      </c>
      <c r="J286" s="158">
        <v>3.6257999999999999</v>
      </c>
      <c r="K286" s="158">
        <v>17.418600000000001</v>
      </c>
      <c r="L286" s="158">
        <v>12.1366</v>
      </c>
      <c r="M286" s="158">
        <v>7.0537000000000001</v>
      </c>
      <c r="N286" s="158">
        <v>7.6783000000000001</v>
      </c>
      <c r="O286" s="158">
        <v>21.605399999999999</v>
      </c>
      <c r="P286" s="158">
        <v>15.0648</v>
      </c>
      <c r="Q286" s="158">
        <v>16.040900000000001</v>
      </c>
      <c r="R286" s="158">
        <v>31.200800000000001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44817</v>
      </c>
      <c r="E287" s="158">
        <v>240.58860000000001</v>
      </c>
      <c r="F287" s="158">
        <v>0.27910000000000001</v>
      </c>
      <c r="G287" s="158">
        <v>1.0489999999999999</v>
      </c>
      <c r="H287" s="158">
        <v>2.4390000000000001</v>
      </c>
      <c r="I287" s="158">
        <v>3.6</v>
      </c>
      <c r="J287" s="158">
        <v>5.1208999999999998</v>
      </c>
      <c r="K287" s="158">
        <v>18.080300000000001</v>
      </c>
      <c r="L287" s="158">
        <v>17.384699999999999</v>
      </c>
      <c r="M287" s="158">
        <v>11.464600000000001</v>
      </c>
      <c r="N287" s="158">
        <v>19.744900000000001</v>
      </c>
      <c r="O287" s="158">
        <v>32.260100000000001</v>
      </c>
      <c r="P287" s="158">
        <v>16.118500000000001</v>
      </c>
      <c r="Q287" s="158">
        <v>15.567399999999999</v>
      </c>
      <c r="R287" s="158">
        <v>47.959800000000001</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44817</v>
      </c>
      <c r="E288" s="158">
        <v>70.425686549402997</v>
      </c>
      <c r="F288" s="158">
        <v>0.27910000000000001</v>
      </c>
      <c r="G288" s="158">
        <v>1.0489999999999999</v>
      </c>
      <c r="H288" s="158">
        <v>2.4392</v>
      </c>
      <c r="I288" s="158">
        <v>3.6</v>
      </c>
      <c r="J288" s="158">
        <v>5.1208999999999998</v>
      </c>
      <c r="K288" s="158">
        <v>18.079699999999999</v>
      </c>
      <c r="L288" s="158">
        <v>17.3841</v>
      </c>
      <c r="M288" s="158">
        <v>11.463800000000001</v>
      </c>
      <c r="N288" s="158">
        <v>19.741299999999999</v>
      </c>
      <c r="O288" s="158">
        <v>32.258000000000003</v>
      </c>
      <c r="P288" s="158">
        <v>16.119299999999999</v>
      </c>
      <c r="Q288" s="158">
        <v>15.5791</v>
      </c>
      <c r="R288" s="158">
        <v>47.9636</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44817</v>
      </c>
      <c r="E289" s="158">
        <v>572.199277261774</v>
      </c>
      <c r="F289" s="158">
        <v>0.27679999999999999</v>
      </c>
      <c r="G289" s="158">
        <v>1.0401</v>
      </c>
      <c r="H289" s="158">
        <v>2.4232999999999998</v>
      </c>
      <c r="I289" s="158">
        <v>3.5682999999999998</v>
      </c>
      <c r="J289" s="158">
        <v>5.0513000000000003</v>
      </c>
      <c r="K289" s="158">
        <v>17.869</v>
      </c>
      <c r="L289" s="158">
        <v>16.9528</v>
      </c>
      <c r="M289" s="158">
        <v>10.833600000000001</v>
      </c>
      <c r="N289" s="158">
        <v>18.854199999999999</v>
      </c>
      <c r="O289" s="158">
        <v>31.382899999999999</v>
      </c>
      <c r="P289" s="158">
        <v>15.3406</v>
      </c>
      <c r="Q289" s="158">
        <v>18.5883</v>
      </c>
      <c r="R289" s="158">
        <v>46.918199999999999</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44817</v>
      </c>
      <c r="E290" s="158">
        <v>576.26757097255199</v>
      </c>
      <c r="F290" s="158">
        <v>0.27700000000000002</v>
      </c>
      <c r="G290" s="158">
        <v>1.0403</v>
      </c>
      <c r="H290" s="158">
        <v>2.4235000000000002</v>
      </c>
      <c r="I290" s="158">
        <v>3.5684</v>
      </c>
      <c r="J290" s="158">
        <v>5.0514000000000001</v>
      </c>
      <c r="K290" s="158">
        <v>17.8691</v>
      </c>
      <c r="L290" s="158">
        <v>16.953600000000002</v>
      </c>
      <c r="M290" s="158">
        <v>10.8346</v>
      </c>
      <c r="N290" s="158">
        <v>18.855499999999999</v>
      </c>
      <c r="O290" s="158">
        <v>31.384599999999999</v>
      </c>
      <c r="P290" s="158">
        <v>15.341799999999999</v>
      </c>
      <c r="Q290" s="158">
        <v>19.086400000000001</v>
      </c>
      <c r="R290" s="158">
        <v>46.920900000000003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0.45236250000000006</v>
      </c>
      <c r="G291" s="160">
        <v>1.1722874999999999</v>
      </c>
      <c r="H291" s="160">
        <v>2.4382625</v>
      </c>
      <c r="I291" s="160">
        <v>3.1169125000000002</v>
      </c>
      <c r="J291" s="160">
        <v>4.461875</v>
      </c>
      <c r="K291" s="160">
        <v>17.975887500000002</v>
      </c>
      <c r="L291" s="160">
        <v>14.678825</v>
      </c>
      <c r="M291" s="160">
        <v>8.6153874999999989</v>
      </c>
      <c r="N291" s="160">
        <v>13.481775000000003</v>
      </c>
      <c r="O291" s="160">
        <v>26.604287500000002</v>
      </c>
      <c r="P291" s="160">
        <v>15.118849999999998</v>
      </c>
      <c r="Q291" s="160">
        <v>16.445237500000001</v>
      </c>
      <c r="R291" s="160">
        <v>38.510350000000003</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0.42875000000000002</v>
      </c>
      <c r="G292" s="160">
        <v>1.1250499999999999</v>
      </c>
      <c r="H292" s="160">
        <v>2.4312500000000004</v>
      </c>
      <c r="I292" s="160">
        <v>3.1444000000000001</v>
      </c>
      <c r="J292" s="160">
        <v>4.6059000000000001</v>
      </c>
      <c r="K292" s="160">
        <v>17.974399999999999</v>
      </c>
      <c r="L292" s="160">
        <v>14.97705</v>
      </c>
      <c r="M292" s="160">
        <v>8.9436499999999999</v>
      </c>
      <c r="N292" s="160">
        <v>13.96125</v>
      </c>
      <c r="O292" s="160">
        <v>27.060000000000002</v>
      </c>
      <c r="P292" s="160">
        <v>15.341200000000001</v>
      </c>
      <c r="Q292" s="160">
        <v>15.81</v>
      </c>
      <c r="R292" s="160">
        <v>39.0595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44817</v>
      </c>
      <c r="E295" s="158">
        <v>91.424999999999997</v>
      </c>
      <c r="F295" s="158">
        <v>13.8187</v>
      </c>
      <c r="G295" s="158">
        <v>4.5635000000000003</v>
      </c>
      <c r="H295" s="158">
        <v>6.8472999999999997</v>
      </c>
      <c r="I295" s="158">
        <v>6.9480000000000004</v>
      </c>
      <c r="J295" s="158">
        <v>8.3840000000000003</v>
      </c>
      <c r="K295" s="158">
        <v>8.9534000000000002</v>
      </c>
      <c r="L295" s="158">
        <v>4.0877999999999997</v>
      </c>
      <c r="M295" s="158">
        <v>3.3694000000000002</v>
      </c>
      <c r="N295" s="158">
        <v>3.2780999999999998</v>
      </c>
      <c r="O295" s="158">
        <v>6.8131000000000004</v>
      </c>
      <c r="P295" s="158">
        <v>7.1482999999999999</v>
      </c>
      <c r="Q295" s="158">
        <v>9.0480999999999998</v>
      </c>
      <c r="R295" s="158">
        <v>4.8171999999999997</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44817</v>
      </c>
      <c r="E296" s="158">
        <v>92.522199999999998</v>
      </c>
      <c r="F296" s="158">
        <v>13.970599999999999</v>
      </c>
      <c r="G296" s="158">
        <v>4.7266000000000004</v>
      </c>
      <c r="H296" s="158">
        <v>7.0090000000000003</v>
      </c>
      <c r="I296" s="158">
        <v>7.1119000000000003</v>
      </c>
      <c r="J296" s="158">
        <v>8.5465</v>
      </c>
      <c r="K296" s="158">
        <v>9.1174999999999997</v>
      </c>
      <c r="L296" s="158">
        <v>4.2519</v>
      </c>
      <c r="M296" s="158">
        <v>3.5339999999999998</v>
      </c>
      <c r="N296" s="158">
        <v>3.4437000000000002</v>
      </c>
      <c r="O296" s="158">
        <v>6.9772999999999996</v>
      </c>
      <c r="P296" s="158">
        <v>7.2996999999999996</v>
      </c>
      <c r="Q296" s="158">
        <v>8.3416999999999994</v>
      </c>
      <c r="R296" s="158">
        <v>4.9832000000000001</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44817</v>
      </c>
      <c r="E297" s="158">
        <v>14.495900000000001</v>
      </c>
      <c r="F297" s="158">
        <v>14.61</v>
      </c>
      <c r="G297" s="158">
        <v>6.1731999999999996</v>
      </c>
      <c r="H297" s="158">
        <v>6.4828000000000001</v>
      </c>
      <c r="I297" s="158">
        <v>7.1779000000000002</v>
      </c>
      <c r="J297" s="158">
        <v>7.5164999999999997</v>
      </c>
      <c r="K297" s="158">
        <v>8.6841000000000008</v>
      </c>
      <c r="L297" s="158">
        <v>4.3067000000000002</v>
      </c>
      <c r="M297" s="158">
        <v>3.8744999999999998</v>
      </c>
      <c r="N297" s="158">
        <v>3.8113000000000001</v>
      </c>
      <c r="O297" s="158">
        <v>7.3037999999999998</v>
      </c>
      <c r="P297" s="158">
        <v>7.3734999999999999</v>
      </c>
      <c r="Q297" s="158">
        <v>7.4417</v>
      </c>
      <c r="R297" s="158">
        <v>5.1401000000000003</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44817</v>
      </c>
      <c r="E298" s="158">
        <v>13.9406</v>
      </c>
      <c r="F298" s="158">
        <v>13.882</v>
      </c>
      <c r="G298" s="158">
        <v>5.5015999999999998</v>
      </c>
      <c r="H298" s="158">
        <v>5.8040000000000003</v>
      </c>
      <c r="I298" s="158">
        <v>6.4869000000000003</v>
      </c>
      <c r="J298" s="158">
        <v>6.8235000000000001</v>
      </c>
      <c r="K298" s="158">
        <v>7.9808000000000003</v>
      </c>
      <c r="L298" s="158">
        <v>3.6097000000000001</v>
      </c>
      <c r="M298" s="158">
        <v>3.1777000000000002</v>
      </c>
      <c r="N298" s="158">
        <v>3.1124999999999998</v>
      </c>
      <c r="O298" s="158">
        <v>6.5585000000000004</v>
      </c>
      <c r="P298" s="158">
        <v>6.5709</v>
      </c>
      <c r="Q298" s="158">
        <v>6.6334</v>
      </c>
      <c r="R298" s="158">
        <v>4.4356999999999998</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44817</v>
      </c>
      <c r="E299" s="158">
        <v>22.284800000000001</v>
      </c>
      <c r="F299" s="158">
        <v>5.0781999999999998</v>
      </c>
      <c r="G299" s="158">
        <v>4.2605000000000004</v>
      </c>
      <c r="H299" s="158">
        <v>4.4964000000000004</v>
      </c>
      <c r="I299" s="158">
        <v>5.9568000000000003</v>
      </c>
      <c r="J299" s="158">
        <v>5.6684999999999999</v>
      </c>
      <c r="K299" s="158">
        <v>6.4629000000000003</v>
      </c>
      <c r="L299" s="158">
        <v>0.19159999999999999</v>
      </c>
      <c r="M299" s="158">
        <v>4.48E-2</v>
      </c>
      <c r="N299" s="158">
        <v>0.66990000000000005</v>
      </c>
      <c r="O299" s="158">
        <v>4.7782</v>
      </c>
      <c r="P299" s="158">
        <v>3.8523999999999998</v>
      </c>
      <c r="Q299" s="158">
        <v>5.9542000000000002</v>
      </c>
      <c r="R299" s="158">
        <v>2.556</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44817</v>
      </c>
      <c r="E300" s="158">
        <v>23.4589</v>
      </c>
      <c r="F300" s="158">
        <v>5.2908999999999997</v>
      </c>
      <c r="G300" s="158">
        <v>4.5922999999999998</v>
      </c>
      <c r="H300" s="158">
        <v>4.8277999999999999</v>
      </c>
      <c r="I300" s="158">
        <v>6.2720000000000002</v>
      </c>
      <c r="J300" s="158">
        <v>5.9874999999999998</v>
      </c>
      <c r="K300" s="158">
        <v>6.7877000000000001</v>
      </c>
      <c r="L300" s="158">
        <v>0.54690000000000005</v>
      </c>
      <c r="M300" s="158">
        <v>0.41930000000000001</v>
      </c>
      <c r="N300" s="158">
        <v>1.0885</v>
      </c>
      <c r="O300" s="158">
        <v>5.2995000000000001</v>
      </c>
      <c r="P300" s="158">
        <v>4.3446999999999996</v>
      </c>
      <c r="Q300" s="158">
        <v>6.7725</v>
      </c>
      <c r="R300" s="158">
        <v>3.1086</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44817</v>
      </c>
      <c r="E301" s="158">
        <v>19.081</v>
      </c>
      <c r="F301" s="158">
        <v>9.5670000000000002</v>
      </c>
      <c r="G301" s="158">
        <v>3.1574</v>
      </c>
      <c r="H301" s="158">
        <v>4.3760000000000003</v>
      </c>
      <c r="I301" s="158">
        <v>5.2573999999999996</v>
      </c>
      <c r="J301" s="158">
        <v>5.5323000000000002</v>
      </c>
      <c r="K301" s="158">
        <v>7.0877999999999997</v>
      </c>
      <c r="L301" s="158">
        <v>2.9925000000000002</v>
      </c>
      <c r="M301" s="158">
        <v>2.8429000000000002</v>
      </c>
      <c r="N301" s="158">
        <v>2.7446000000000002</v>
      </c>
      <c r="O301" s="158">
        <v>5.9637000000000002</v>
      </c>
      <c r="P301" s="158">
        <v>6.4833999999999996</v>
      </c>
      <c r="Q301" s="158">
        <v>7.7996999999999996</v>
      </c>
      <c r="R301" s="158">
        <v>4.1383999999999999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44817</v>
      </c>
      <c r="E302" s="158">
        <v>18.133400000000002</v>
      </c>
      <c r="F302" s="158">
        <v>8.6574000000000009</v>
      </c>
      <c r="G302" s="158">
        <v>2.5167999999999999</v>
      </c>
      <c r="H302" s="158">
        <v>3.7121</v>
      </c>
      <c r="I302" s="158">
        <v>4.6378000000000004</v>
      </c>
      <c r="J302" s="158">
        <v>4.9149000000000003</v>
      </c>
      <c r="K302" s="158">
        <v>6.4503000000000004</v>
      </c>
      <c r="L302" s="158">
        <v>2.3712</v>
      </c>
      <c r="M302" s="158">
        <v>2.2067999999999999</v>
      </c>
      <c r="N302" s="158">
        <v>2.1025</v>
      </c>
      <c r="O302" s="158">
        <v>5.2767999999999997</v>
      </c>
      <c r="P302" s="158">
        <v>5.7676999999999996</v>
      </c>
      <c r="Q302" s="158">
        <v>7.1632999999999996</v>
      </c>
      <c r="R302" s="158">
        <v>3.4897</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44817</v>
      </c>
      <c r="E303" s="158">
        <v>13.3193</v>
      </c>
      <c r="F303" s="158">
        <v>32.914299999999997</v>
      </c>
      <c r="G303" s="158">
        <v>9.1895000000000007</v>
      </c>
      <c r="H303" s="158">
        <v>9.0197000000000003</v>
      </c>
      <c r="I303" s="158">
        <v>6.6329000000000002</v>
      </c>
      <c r="J303" s="158">
        <v>7.7164000000000001</v>
      </c>
      <c r="K303" s="158">
        <v>12.4483</v>
      </c>
      <c r="L303" s="158">
        <v>1.3454999999999999</v>
      </c>
      <c r="M303" s="158">
        <v>1.6433</v>
      </c>
      <c r="N303" s="158">
        <v>2.0886</v>
      </c>
      <c r="O303" s="158">
        <v>5.5872999999999999</v>
      </c>
      <c r="P303" s="158"/>
      <c r="Q303" s="158">
        <v>7.4077000000000002</v>
      </c>
      <c r="R303" s="158">
        <v>3.4409999999999998</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44817</v>
      </c>
      <c r="E304" s="158">
        <v>13.185</v>
      </c>
      <c r="F304" s="158">
        <v>32.6952</v>
      </c>
      <c r="G304" s="158">
        <v>8.9365000000000006</v>
      </c>
      <c r="H304" s="158">
        <v>8.7545999999999999</v>
      </c>
      <c r="I304" s="158">
        <v>6.3628</v>
      </c>
      <c r="J304" s="158">
        <v>7.4447999999999999</v>
      </c>
      <c r="K304" s="158">
        <v>12.182399999999999</v>
      </c>
      <c r="L304" s="158">
        <v>1.091</v>
      </c>
      <c r="M304" s="158">
        <v>1.3904000000000001</v>
      </c>
      <c r="N304" s="158">
        <v>1.8343</v>
      </c>
      <c r="O304" s="158">
        <v>5.3197000000000001</v>
      </c>
      <c r="P304" s="158"/>
      <c r="Q304" s="158">
        <v>7.1365999999999996</v>
      </c>
      <c r="R304" s="158">
        <v>3.1806999999999999</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44817</v>
      </c>
      <c r="E307" s="158">
        <v>10.747199999999999</v>
      </c>
      <c r="F307" s="158">
        <v>15.9693</v>
      </c>
      <c r="G307" s="158">
        <v>4.2473000000000001</v>
      </c>
      <c r="H307" s="158">
        <v>1.2132000000000001</v>
      </c>
      <c r="I307" s="158">
        <v>2.3552</v>
      </c>
      <c r="J307" s="158">
        <v>6.3392999999999997</v>
      </c>
      <c r="K307" s="158">
        <v>11.8385</v>
      </c>
      <c r="L307" s="158">
        <v>1.3587</v>
      </c>
      <c r="M307" s="158">
        <v>1.1805000000000001</v>
      </c>
      <c r="N307" s="158">
        <v>2.1625999999999999</v>
      </c>
      <c r="O307" s="158"/>
      <c r="P307" s="158"/>
      <c r="Q307" s="158">
        <v>4.9537000000000004</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44817</v>
      </c>
      <c r="E308" s="158">
        <v>10.7218</v>
      </c>
      <c r="F308" s="158">
        <v>15.325699999999999</v>
      </c>
      <c r="G308" s="158">
        <v>4.0018000000000002</v>
      </c>
      <c r="H308" s="158">
        <v>1.0215000000000001</v>
      </c>
      <c r="I308" s="158">
        <v>2.1659000000000002</v>
      </c>
      <c r="J308" s="158">
        <v>6.1608000000000001</v>
      </c>
      <c r="K308" s="158">
        <v>11.6595</v>
      </c>
      <c r="L308" s="158">
        <v>1.1858</v>
      </c>
      <c r="M308" s="158">
        <v>1.0127999999999999</v>
      </c>
      <c r="N308" s="158">
        <v>1.9978</v>
      </c>
      <c r="O308" s="158"/>
      <c r="P308" s="158"/>
      <c r="Q308" s="158">
        <v>4.7872000000000003</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44817</v>
      </c>
      <c r="E309" s="158">
        <v>81.208500000000001</v>
      </c>
      <c r="F309" s="158">
        <v>12.3194</v>
      </c>
      <c r="G309" s="158">
        <v>3.7208000000000001</v>
      </c>
      <c r="H309" s="158">
        <v>5.4313000000000002</v>
      </c>
      <c r="I309" s="158">
        <v>5.1146000000000003</v>
      </c>
      <c r="J309" s="158">
        <v>5.3327</v>
      </c>
      <c r="K309" s="158">
        <v>6.5654000000000003</v>
      </c>
      <c r="L309" s="158">
        <v>2.8106</v>
      </c>
      <c r="M309" s="158">
        <v>2.5568</v>
      </c>
      <c r="N309" s="158">
        <v>2.5908000000000002</v>
      </c>
      <c r="O309" s="158">
        <v>5.5566000000000004</v>
      </c>
      <c r="P309" s="158">
        <v>6.4683999999999999</v>
      </c>
      <c r="Q309" s="158">
        <v>8.6516999999999999</v>
      </c>
      <c r="R309" s="158">
        <v>4.4416000000000002</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44817</v>
      </c>
      <c r="E310" s="158">
        <v>86.607699999999994</v>
      </c>
      <c r="F310" s="158">
        <v>12.858499999999999</v>
      </c>
      <c r="G310" s="158">
        <v>4.2480000000000002</v>
      </c>
      <c r="H310" s="158">
        <v>5.9611999999999998</v>
      </c>
      <c r="I310" s="158">
        <v>5.6444000000000001</v>
      </c>
      <c r="J310" s="158">
        <v>5.8643000000000001</v>
      </c>
      <c r="K310" s="158">
        <v>7.1035000000000004</v>
      </c>
      <c r="L310" s="158">
        <v>3.3660000000000001</v>
      </c>
      <c r="M310" s="158">
        <v>3.1156999999999999</v>
      </c>
      <c r="N310" s="158">
        <v>3.1469999999999998</v>
      </c>
      <c r="O310" s="158">
        <v>6.1426999999999996</v>
      </c>
      <c r="P310" s="158">
        <v>7.0701000000000001</v>
      </c>
      <c r="Q310" s="158">
        <v>8.5931999999999995</v>
      </c>
      <c r="R310" s="158">
        <v>5.0115999999999996</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44817</v>
      </c>
      <c r="E312" s="158">
        <v>26.432400000000001</v>
      </c>
      <c r="F312" s="158">
        <v>27.361899999999999</v>
      </c>
      <c r="G312" s="158">
        <v>10.23</v>
      </c>
      <c r="H312" s="158">
        <v>10.694100000000001</v>
      </c>
      <c r="I312" s="158">
        <v>9.2152999999999992</v>
      </c>
      <c r="J312" s="158">
        <v>10.8911</v>
      </c>
      <c r="K312" s="158">
        <v>10.389099999999999</v>
      </c>
      <c r="L312" s="158">
        <v>3.1953</v>
      </c>
      <c r="M312" s="158">
        <v>2.5280999999999998</v>
      </c>
      <c r="N312" s="158">
        <v>2.8134000000000001</v>
      </c>
      <c r="O312" s="158">
        <v>6.4724000000000004</v>
      </c>
      <c r="P312" s="158">
        <v>6.9709000000000003</v>
      </c>
      <c r="Q312" s="158">
        <v>8.2815999999999992</v>
      </c>
      <c r="R312" s="158">
        <v>4.5236999999999998</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44817</v>
      </c>
      <c r="E313" s="158">
        <v>26.8184</v>
      </c>
      <c r="F313" s="158">
        <v>27.6493</v>
      </c>
      <c r="G313" s="158">
        <v>10.4918</v>
      </c>
      <c r="H313" s="158">
        <v>10.9694</v>
      </c>
      <c r="I313" s="158">
        <v>9.4835999999999991</v>
      </c>
      <c r="J313" s="158">
        <v>11.1708</v>
      </c>
      <c r="K313" s="158">
        <v>10.6783</v>
      </c>
      <c r="L313" s="158">
        <v>3.4784999999999999</v>
      </c>
      <c r="M313" s="158">
        <v>2.8180999999999998</v>
      </c>
      <c r="N313" s="158">
        <v>3.1124000000000001</v>
      </c>
      <c r="O313" s="158">
        <v>6.7549000000000001</v>
      </c>
      <c r="P313" s="158">
        <v>7.1908000000000003</v>
      </c>
      <c r="Q313" s="158">
        <v>8.2284000000000006</v>
      </c>
      <c r="R313" s="158">
        <v>4.8353999999999999</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44817</v>
      </c>
      <c r="E314" s="158">
        <v>10.727600000000001</v>
      </c>
      <c r="F314" s="158">
        <v>9.1889000000000003</v>
      </c>
      <c r="G314" s="158">
        <v>4.2549999999999999</v>
      </c>
      <c r="H314" s="158">
        <v>4.3295000000000003</v>
      </c>
      <c r="I314" s="158">
        <v>5.5285000000000002</v>
      </c>
      <c r="J314" s="158">
        <v>5.2232000000000003</v>
      </c>
      <c r="K314" s="158">
        <v>6.9771999999999998</v>
      </c>
      <c r="L314" s="158">
        <v>1.6714</v>
      </c>
      <c r="M314" s="158">
        <v>1.7997000000000001</v>
      </c>
      <c r="N314" s="158">
        <v>1.9559</v>
      </c>
      <c r="O314" s="158"/>
      <c r="P314" s="158"/>
      <c r="Q314" s="158">
        <v>3.6556999999999999</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44817</v>
      </c>
      <c r="E315" s="158">
        <v>10.6403</v>
      </c>
      <c r="F315" s="158">
        <v>8.9210999999999991</v>
      </c>
      <c r="G315" s="158">
        <v>3.8607999999999998</v>
      </c>
      <c r="H315" s="158">
        <v>3.9234</v>
      </c>
      <c r="I315" s="158">
        <v>5.1311</v>
      </c>
      <c r="J315" s="158">
        <v>4.8120000000000003</v>
      </c>
      <c r="K315" s="158">
        <v>6.5571999999999999</v>
      </c>
      <c r="L315" s="158">
        <v>1.2546999999999999</v>
      </c>
      <c r="M315" s="158">
        <v>1.3749</v>
      </c>
      <c r="N315" s="158">
        <v>1.5296000000000001</v>
      </c>
      <c r="O315" s="158"/>
      <c r="P315" s="158"/>
      <c r="Q315" s="158">
        <v>3.2235999999999998</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44817</v>
      </c>
      <c r="E316" s="158">
        <v>24.158799999999999</v>
      </c>
      <c r="F316" s="158">
        <v>19.953900000000001</v>
      </c>
      <c r="G316" s="158">
        <v>8.6577000000000002</v>
      </c>
      <c r="H316" s="158">
        <v>10.380599999999999</v>
      </c>
      <c r="I316" s="158">
        <v>10.9345</v>
      </c>
      <c r="J316" s="158">
        <v>11.652100000000001</v>
      </c>
      <c r="K316" s="158">
        <v>8.9573</v>
      </c>
      <c r="L316" s="158">
        <v>5.1816000000000004</v>
      </c>
      <c r="M316" s="158">
        <v>3.5615999999999999</v>
      </c>
      <c r="N316" s="158">
        <v>3.7237</v>
      </c>
      <c r="O316" s="158">
        <v>6.5449000000000002</v>
      </c>
      <c r="P316" s="158">
        <v>6.8479999999999999</v>
      </c>
      <c r="Q316" s="158">
        <v>6.9659000000000004</v>
      </c>
      <c r="R316" s="158">
        <v>4.7866999999999997</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44817</v>
      </c>
      <c r="E317" s="158">
        <v>25.144600000000001</v>
      </c>
      <c r="F317" s="158">
        <v>20.3338</v>
      </c>
      <c r="G317" s="158">
        <v>8.9725000000000001</v>
      </c>
      <c r="H317" s="158">
        <v>10.701599999999999</v>
      </c>
      <c r="I317" s="158">
        <v>11.2464</v>
      </c>
      <c r="J317" s="158">
        <v>11.968500000000001</v>
      </c>
      <c r="K317" s="158">
        <v>9.2733000000000008</v>
      </c>
      <c r="L317" s="158">
        <v>5.5006000000000004</v>
      </c>
      <c r="M317" s="158">
        <v>3.8820000000000001</v>
      </c>
      <c r="N317" s="158">
        <v>4.0477999999999996</v>
      </c>
      <c r="O317" s="158">
        <v>6.8777999999999997</v>
      </c>
      <c r="P317" s="158">
        <v>7.1795999999999998</v>
      </c>
      <c r="Q317" s="158">
        <v>8.2965999999999998</v>
      </c>
      <c r="R317" s="158">
        <v>5.1150000000000002</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44817</v>
      </c>
      <c r="E318" s="158">
        <v>16.1143</v>
      </c>
      <c r="F318" s="158">
        <v>5.6635999999999997</v>
      </c>
      <c r="G318" s="158">
        <v>3.2288999999999999</v>
      </c>
      <c r="H318" s="158">
        <v>2.4603999999999999</v>
      </c>
      <c r="I318" s="158">
        <v>4.7165999999999997</v>
      </c>
      <c r="J318" s="158">
        <v>4.7408999999999999</v>
      </c>
      <c r="K318" s="158">
        <v>7.1406000000000001</v>
      </c>
      <c r="L318" s="158">
        <v>1.8984000000000001</v>
      </c>
      <c r="M318" s="158">
        <v>1.9527000000000001</v>
      </c>
      <c r="N318" s="158">
        <v>2.1030000000000002</v>
      </c>
      <c r="O318" s="158">
        <v>6.3914999999999997</v>
      </c>
      <c r="P318" s="158">
        <v>6.6635</v>
      </c>
      <c r="Q318" s="158">
        <v>7.4107000000000003</v>
      </c>
      <c r="R318" s="158">
        <v>4.3463000000000003</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44817</v>
      </c>
      <c r="E319" s="158">
        <v>15.7857</v>
      </c>
      <c r="F319" s="158">
        <v>5.5502000000000002</v>
      </c>
      <c r="G319" s="158">
        <v>2.9489999999999998</v>
      </c>
      <c r="H319" s="158">
        <v>2.181</v>
      </c>
      <c r="I319" s="158">
        <v>4.4172000000000002</v>
      </c>
      <c r="J319" s="158">
        <v>4.4393000000000002</v>
      </c>
      <c r="K319" s="158">
        <v>6.8362999999999996</v>
      </c>
      <c r="L319" s="158">
        <v>1.5915999999999999</v>
      </c>
      <c r="M319" s="158">
        <v>1.6385000000000001</v>
      </c>
      <c r="N319" s="158">
        <v>1.7887</v>
      </c>
      <c r="O319" s="158">
        <v>6.0666000000000002</v>
      </c>
      <c r="P319" s="158">
        <v>6.3398000000000003</v>
      </c>
      <c r="Q319" s="158">
        <v>7.0796999999999999</v>
      </c>
      <c r="R319" s="158">
        <v>4.0274999999999999</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44817</v>
      </c>
      <c r="E320" s="158">
        <v>2599.3629999999998</v>
      </c>
      <c r="F320" s="158">
        <v>9.0073000000000008</v>
      </c>
      <c r="G320" s="158">
        <v>2.4657</v>
      </c>
      <c r="H320" s="158">
        <v>4.2148000000000003</v>
      </c>
      <c r="I320" s="158">
        <v>5.1265000000000001</v>
      </c>
      <c r="J320" s="158">
        <v>5.1741000000000001</v>
      </c>
      <c r="K320" s="158">
        <v>6.8338000000000001</v>
      </c>
      <c r="L320" s="158">
        <v>2.1251000000000002</v>
      </c>
      <c r="M320" s="158">
        <v>1.9928999999999999</v>
      </c>
      <c r="N320" s="158">
        <v>2.0314000000000001</v>
      </c>
      <c r="O320" s="158">
        <v>5.7069999999999999</v>
      </c>
      <c r="P320" s="158">
        <v>5.43</v>
      </c>
      <c r="Q320" s="158">
        <v>6.5190999999999999</v>
      </c>
      <c r="R320" s="158">
        <v>3.7021000000000002</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44817</v>
      </c>
      <c r="E321" s="158">
        <v>2756.1833999999999</v>
      </c>
      <c r="F321" s="158">
        <v>9.3889999999999993</v>
      </c>
      <c r="G321" s="158">
        <v>2.8464999999999998</v>
      </c>
      <c r="H321" s="158">
        <v>4.5953999999999997</v>
      </c>
      <c r="I321" s="158">
        <v>5.5073999999999996</v>
      </c>
      <c r="J321" s="158">
        <v>5.5560999999999998</v>
      </c>
      <c r="K321" s="158">
        <v>7.2206999999999999</v>
      </c>
      <c r="L321" s="158">
        <v>2.5097</v>
      </c>
      <c r="M321" s="158">
        <v>2.3837999999999999</v>
      </c>
      <c r="N321" s="158">
        <v>2.4285999999999999</v>
      </c>
      <c r="O321" s="158">
        <v>6.1246</v>
      </c>
      <c r="P321" s="158">
        <v>5.9405999999999999</v>
      </c>
      <c r="Q321" s="158">
        <v>7.4085000000000001</v>
      </c>
      <c r="R321" s="158">
        <v>4.1117999999999997</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44817</v>
      </c>
      <c r="E322" s="158">
        <v>3072.4083000000001</v>
      </c>
      <c r="F322" s="158">
        <v>8.4437999999999995</v>
      </c>
      <c r="G322" s="158">
        <v>3.6524999999999999</v>
      </c>
      <c r="H322" s="158">
        <v>6.3375000000000004</v>
      </c>
      <c r="I322" s="158">
        <v>7.6548999999999996</v>
      </c>
      <c r="J322" s="158">
        <v>7.0785</v>
      </c>
      <c r="K322" s="158">
        <v>7.5902000000000003</v>
      </c>
      <c r="L322" s="158">
        <v>3.5131000000000001</v>
      </c>
      <c r="M322" s="158">
        <v>2.9350000000000001</v>
      </c>
      <c r="N322" s="158">
        <v>3.0143</v>
      </c>
      <c r="O322" s="158">
        <v>5.9217000000000004</v>
      </c>
      <c r="P322" s="158">
        <v>6.7774000000000001</v>
      </c>
      <c r="Q322" s="158">
        <v>7.7760999999999996</v>
      </c>
      <c r="R322" s="158">
        <v>4.3315999999999999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44817</v>
      </c>
      <c r="E323" s="158">
        <v>3177.9148</v>
      </c>
      <c r="F323" s="158">
        <v>8.7954000000000008</v>
      </c>
      <c r="G323" s="158">
        <v>4.0045000000000002</v>
      </c>
      <c r="H323" s="158">
        <v>6.6923000000000004</v>
      </c>
      <c r="I323" s="158">
        <v>8.0130999999999997</v>
      </c>
      <c r="J323" s="158">
        <v>7.4374000000000002</v>
      </c>
      <c r="K323" s="158">
        <v>7.9515000000000002</v>
      </c>
      <c r="L323" s="158">
        <v>3.8805000000000001</v>
      </c>
      <c r="M323" s="158">
        <v>3.3047</v>
      </c>
      <c r="N323" s="158">
        <v>3.3853</v>
      </c>
      <c r="O323" s="158">
        <v>6.2713000000000001</v>
      </c>
      <c r="P323" s="158">
        <v>7.1116999999999999</v>
      </c>
      <c r="Q323" s="158">
        <v>8.1135000000000002</v>
      </c>
      <c r="R323" s="158">
        <v>4.6977000000000002</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44817</v>
      </c>
      <c r="E324" s="158">
        <v>63.465899999999998</v>
      </c>
      <c r="F324" s="158">
        <v>34.078400000000002</v>
      </c>
      <c r="G324" s="158">
        <v>13.102600000000001</v>
      </c>
      <c r="H324" s="158">
        <v>18.212299999999999</v>
      </c>
      <c r="I324" s="158">
        <v>11.035299999999999</v>
      </c>
      <c r="J324" s="158">
        <v>13.9975</v>
      </c>
      <c r="K324" s="158">
        <v>15.204000000000001</v>
      </c>
      <c r="L324" s="158">
        <v>2.9903</v>
      </c>
      <c r="M324" s="158">
        <v>1.7766</v>
      </c>
      <c r="N324" s="158">
        <v>2.6640999999999999</v>
      </c>
      <c r="O324" s="158">
        <v>6.8971999999999998</v>
      </c>
      <c r="P324" s="158">
        <v>7.4367999999999999</v>
      </c>
      <c r="Q324" s="158">
        <v>7.7807000000000004</v>
      </c>
      <c r="R324" s="158">
        <v>4.3170999999999999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44817</v>
      </c>
      <c r="E325" s="158">
        <v>60.148600000000002</v>
      </c>
      <c r="F325" s="158">
        <v>33.771000000000001</v>
      </c>
      <c r="G325" s="158">
        <v>12.7613</v>
      </c>
      <c r="H325" s="158">
        <v>17.875900000000001</v>
      </c>
      <c r="I325" s="158">
        <v>10.6936</v>
      </c>
      <c r="J325" s="158">
        <v>13.654</v>
      </c>
      <c r="K325" s="158">
        <v>14.851100000000001</v>
      </c>
      <c r="L325" s="158">
        <v>2.6455000000000002</v>
      </c>
      <c r="M325" s="158">
        <v>1.4329000000000001</v>
      </c>
      <c r="N325" s="158">
        <v>2.3157999999999999</v>
      </c>
      <c r="O325" s="158">
        <v>6.5392000000000001</v>
      </c>
      <c r="P325" s="158">
        <v>7.0976999999999997</v>
      </c>
      <c r="Q325" s="158">
        <v>7.2981999999999996</v>
      </c>
      <c r="R325" s="158">
        <v>3.9594999999999998</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44817</v>
      </c>
      <c r="E326" s="158">
        <v>10.584899999999999</v>
      </c>
      <c r="F326" s="158">
        <v>15.178900000000001</v>
      </c>
      <c r="G326" s="158">
        <v>6.3837999999999999</v>
      </c>
      <c r="H326" s="158">
        <v>5.2270000000000003</v>
      </c>
      <c r="I326" s="158">
        <v>6.8654000000000002</v>
      </c>
      <c r="J326" s="158">
        <v>6.1211000000000002</v>
      </c>
      <c r="K326" s="158">
        <v>7.3722000000000003</v>
      </c>
      <c r="L326" s="158">
        <v>2.7122000000000002</v>
      </c>
      <c r="M326" s="158">
        <v>2.5432999999999999</v>
      </c>
      <c r="N326" s="158">
        <v>2.4714999999999998</v>
      </c>
      <c r="O326" s="158"/>
      <c r="P326" s="158"/>
      <c r="Q326" s="158">
        <v>3.8803000000000001</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44817</v>
      </c>
      <c r="E327" s="158">
        <v>10.515499999999999</v>
      </c>
      <c r="F327" s="158">
        <v>14.931699999999999</v>
      </c>
      <c r="G327" s="158">
        <v>5.9915000000000003</v>
      </c>
      <c r="H327" s="158">
        <v>4.8143000000000002</v>
      </c>
      <c r="I327" s="158">
        <v>6.4372999999999996</v>
      </c>
      <c r="J327" s="158">
        <v>5.6795</v>
      </c>
      <c r="K327" s="158">
        <v>6.9367999999999999</v>
      </c>
      <c r="L327" s="158">
        <v>2.2766999999999999</v>
      </c>
      <c r="M327" s="158">
        <v>2.1013000000000002</v>
      </c>
      <c r="N327" s="158">
        <v>2.0278</v>
      </c>
      <c r="O327" s="158"/>
      <c r="P327" s="158"/>
      <c r="Q327" s="158">
        <v>3.4237000000000002</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44817</v>
      </c>
      <c r="E328" s="158">
        <v>48.483600000000003</v>
      </c>
      <c r="F328" s="158">
        <v>21.016100000000002</v>
      </c>
      <c r="G328" s="158">
        <v>7.6288</v>
      </c>
      <c r="H328" s="158">
        <v>7.5930999999999997</v>
      </c>
      <c r="I328" s="158">
        <v>6.7823000000000002</v>
      </c>
      <c r="J328" s="158">
        <v>7.1445999999999996</v>
      </c>
      <c r="K328" s="158">
        <v>8.0654000000000003</v>
      </c>
      <c r="L328" s="158">
        <v>3.7246999999999999</v>
      </c>
      <c r="M328" s="158">
        <v>3.6412</v>
      </c>
      <c r="N328" s="158">
        <v>3.5720000000000001</v>
      </c>
      <c r="O328" s="158">
        <v>6.1680999999999999</v>
      </c>
      <c r="P328" s="158">
        <v>6.5502000000000002</v>
      </c>
      <c r="Q328" s="158">
        <v>7.4355000000000002</v>
      </c>
      <c r="R328" s="158">
        <v>5.1101000000000001</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44817</v>
      </c>
      <c r="E329" s="158">
        <v>50.371899999999997</v>
      </c>
      <c r="F329" s="158">
        <v>21.388500000000001</v>
      </c>
      <c r="G329" s="158">
        <v>7.9776999999999996</v>
      </c>
      <c r="H329" s="158">
        <v>7.9413999999999998</v>
      </c>
      <c r="I329" s="158">
        <v>7.1361999999999997</v>
      </c>
      <c r="J329" s="158">
        <v>7.5057999999999998</v>
      </c>
      <c r="K329" s="158">
        <v>8.4321000000000002</v>
      </c>
      <c r="L329" s="158">
        <v>4.0914999999999999</v>
      </c>
      <c r="M329" s="158">
        <v>4.0117000000000003</v>
      </c>
      <c r="N329" s="158">
        <v>3.9558</v>
      </c>
      <c r="O329" s="158">
        <v>6.5823999999999998</v>
      </c>
      <c r="P329" s="158">
        <v>6.9584999999999999</v>
      </c>
      <c r="Q329" s="158">
        <v>7.9981</v>
      </c>
      <c r="R329" s="158">
        <v>5.5153999999999996</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44817</v>
      </c>
      <c r="E330" s="158">
        <v>35.686900000000001</v>
      </c>
      <c r="F330" s="158">
        <v>9.1051000000000002</v>
      </c>
      <c r="G330" s="158">
        <v>3.6835</v>
      </c>
      <c r="H330" s="158">
        <v>3.9041000000000001</v>
      </c>
      <c r="I330" s="158">
        <v>4.2954999999999997</v>
      </c>
      <c r="J330" s="158">
        <v>4.7435999999999998</v>
      </c>
      <c r="K330" s="158">
        <v>5.8789999999999996</v>
      </c>
      <c r="L330" s="158">
        <v>3.1069</v>
      </c>
      <c r="M330" s="158">
        <v>2.7732999999999999</v>
      </c>
      <c r="N330" s="158">
        <v>2.6486000000000001</v>
      </c>
      <c r="O330" s="158">
        <v>5.8472999999999997</v>
      </c>
      <c r="P330" s="158">
        <v>5.7591000000000001</v>
      </c>
      <c r="Q330" s="158">
        <v>6.6944999999999997</v>
      </c>
      <c r="R330" s="158">
        <v>4.3455000000000004</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44817</v>
      </c>
      <c r="E331" s="158">
        <v>38.961799999999997</v>
      </c>
      <c r="F331" s="158">
        <v>9.8391999999999999</v>
      </c>
      <c r="G331" s="158">
        <v>4.452</v>
      </c>
      <c r="H331" s="158">
        <v>4.6615000000000002</v>
      </c>
      <c r="I331" s="158">
        <v>5.0282999999999998</v>
      </c>
      <c r="J331" s="158">
        <v>5.4802</v>
      </c>
      <c r="K331" s="158">
        <v>6.6173999999999999</v>
      </c>
      <c r="L331" s="158">
        <v>3.8285999999999998</v>
      </c>
      <c r="M331" s="158">
        <v>3.5221</v>
      </c>
      <c r="N331" s="158">
        <v>3.4108999999999998</v>
      </c>
      <c r="O331" s="158">
        <v>6.6326000000000001</v>
      </c>
      <c r="P331" s="158">
        <v>6.7043999999999997</v>
      </c>
      <c r="Q331" s="158">
        <v>7.6105</v>
      </c>
      <c r="R331" s="158">
        <v>5.0697999999999999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44817</v>
      </c>
      <c r="E334" s="158">
        <v>12.9114</v>
      </c>
      <c r="F334" s="158">
        <v>10.7456</v>
      </c>
      <c r="G334" s="158">
        <v>4.8791000000000002</v>
      </c>
      <c r="H334" s="158">
        <v>6.4695999999999998</v>
      </c>
      <c r="I334" s="158">
        <v>6.5994000000000002</v>
      </c>
      <c r="J334" s="158">
        <v>6.048</v>
      </c>
      <c r="K334" s="158">
        <v>6.6071999999999997</v>
      </c>
      <c r="L334" s="158">
        <v>2.9121000000000001</v>
      </c>
      <c r="M334" s="158">
        <v>2.8635000000000002</v>
      </c>
      <c r="N334" s="158">
        <v>2.8452999999999999</v>
      </c>
      <c r="O334" s="158">
        <v>6.2366000000000001</v>
      </c>
      <c r="P334" s="158"/>
      <c r="Q334" s="158">
        <v>7.3212999999999999</v>
      </c>
      <c r="R334" s="158">
        <v>4.2496999999999998</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44817</v>
      </c>
      <c r="E335" s="158">
        <v>12.6884</v>
      </c>
      <c r="F335" s="158">
        <v>10.3589</v>
      </c>
      <c r="G335" s="158">
        <v>4.4610000000000003</v>
      </c>
      <c r="H335" s="158">
        <v>6.0068000000000001</v>
      </c>
      <c r="I335" s="158">
        <v>6.1375999999999999</v>
      </c>
      <c r="J335" s="158">
        <v>5.6009000000000002</v>
      </c>
      <c r="K335" s="158">
        <v>6.1665999999999999</v>
      </c>
      <c r="L335" s="158">
        <v>2.4649000000000001</v>
      </c>
      <c r="M335" s="158">
        <v>2.4102999999999999</v>
      </c>
      <c r="N335" s="158">
        <v>2.3877000000000002</v>
      </c>
      <c r="O335" s="158">
        <v>5.7343000000000002</v>
      </c>
      <c r="P335" s="158"/>
      <c r="Q335" s="158">
        <v>6.8055000000000003</v>
      </c>
      <c r="R335" s="158">
        <v>3.7736000000000001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44817</v>
      </c>
      <c r="E336" s="158">
        <v>32.961500000000001</v>
      </c>
      <c r="F336" s="158">
        <v>2.6577999999999999</v>
      </c>
      <c r="G336" s="158">
        <v>4.1821999999999999</v>
      </c>
      <c r="H336" s="158">
        <v>4.3539000000000003</v>
      </c>
      <c r="I336" s="158">
        <v>5.5327000000000002</v>
      </c>
      <c r="J336" s="158">
        <v>5.4275000000000002</v>
      </c>
      <c r="K336" s="158">
        <v>5.5457999999999998</v>
      </c>
      <c r="L336" s="158">
        <v>2.968</v>
      </c>
      <c r="M336" s="158">
        <v>2.8334999999999999</v>
      </c>
      <c r="N336" s="158">
        <v>2.6185999999999998</v>
      </c>
      <c r="O336" s="158">
        <v>6.2793999999999999</v>
      </c>
      <c r="P336" s="158">
        <v>6.3964999999999996</v>
      </c>
      <c r="Q336" s="158">
        <v>6.9648000000000003</v>
      </c>
      <c r="R336" s="158">
        <v>4.1359000000000004</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44817</v>
      </c>
      <c r="E337" s="158">
        <v>33.869900000000001</v>
      </c>
      <c r="F337" s="158">
        <v>3.0177</v>
      </c>
      <c r="G337" s="158">
        <v>4.4474999999999998</v>
      </c>
      <c r="H337" s="158">
        <v>4.6226000000000003</v>
      </c>
      <c r="I337" s="158">
        <v>5.7937000000000003</v>
      </c>
      <c r="J337" s="158">
        <v>5.6859000000000002</v>
      </c>
      <c r="K337" s="158">
        <v>5.8045999999999998</v>
      </c>
      <c r="L337" s="158">
        <v>3.2111000000000001</v>
      </c>
      <c r="M337" s="158">
        <v>3.0828000000000002</v>
      </c>
      <c r="N337" s="158">
        <v>2.8719999999999999</v>
      </c>
      <c r="O337" s="158">
        <v>6.5308000000000002</v>
      </c>
      <c r="P337" s="158">
        <v>6.7270000000000003</v>
      </c>
      <c r="Q337" s="158">
        <v>7.6509999999999998</v>
      </c>
      <c r="R337" s="158">
        <v>4.3945999999999996</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44817</v>
      </c>
      <c r="E340" s="158">
        <v>12.731199999999999</v>
      </c>
      <c r="F340" s="158">
        <v>10.324</v>
      </c>
      <c r="G340" s="158">
        <v>4.1589999999999998</v>
      </c>
      <c r="H340" s="158">
        <v>4.5502000000000002</v>
      </c>
      <c r="I340" s="158">
        <v>5.1501999999999999</v>
      </c>
      <c r="J340" s="158">
        <v>5.6</v>
      </c>
      <c r="K340" s="158">
        <v>6.4897</v>
      </c>
      <c r="L340" s="158">
        <v>1.8577999999999999</v>
      </c>
      <c r="M340" s="158">
        <v>1.9901</v>
      </c>
      <c r="N340" s="158">
        <v>2.1429999999999998</v>
      </c>
      <c r="O340" s="158">
        <v>5.9454000000000002</v>
      </c>
      <c r="P340" s="158"/>
      <c r="Q340" s="158">
        <v>5.7667999999999999</v>
      </c>
      <c r="R340" s="158">
        <v>3.8477999999999999</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44817</v>
      </c>
      <c r="E341" s="158">
        <v>12.551</v>
      </c>
      <c r="F341" s="158">
        <v>10.1813</v>
      </c>
      <c r="G341" s="158">
        <v>3.8549000000000002</v>
      </c>
      <c r="H341" s="158">
        <v>4.2409999999999997</v>
      </c>
      <c r="I341" s="158">
        <v>4.8490000000000002</v>
      </c>
      <c r="J341" s="158">
        <v>5.2862999999999998</v>
      </c>
      <c r="K341" s="158">
        <v>6.1536999999999997</v>
      </c>
      <c r="L341" s="158">
        <v>1.4998</v>
      </c>
      <c r="M341" s="158">
        <v>1.6036999999999999</v>
      </c>
      <c r="N341" s="158">
        <v>1.7766999999999999</v>
      </c>
      <c r="O341" s="158">
        <v>5.6035000000000004</v>
      </c>
      <c r="P341" s="158"/>
      <c r="Q341" s="158">
        <v>5.4173</v>
      </c>
      <c r="R341" s="158">
        <v>3.5268000000000002</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44817</v>
      </c>
      <c r="E342" s="158">
        <v>13.5749</v>
      </c>
      <c r="F342" s="158">
        <v>11.8345</v>
      </c>
      <c r="G342" s="158">
        <v>4.3714000000000004</v>
      </c>
      <c r="H342" s="158">
        <v>5.3830999999999998</v>
      </c>
      <c r="I342" s="158">
        <v>5.3114999999999997</v>
      </c>
      <c r="J342" s="158">
        <v>6.3029000000000002</v>
      </c>
      <c r="K342" s="158">
        <v>7.1464999999999996</v>
      </c>
      <c r="L342" s="158">
        <v>3.4224999999999999</v>
      </c>
      <c r="M342" s="158">
        <v>3.1070000000000002</v>
      </c>
      <c r="N342" s="158">
        <v>3.0228000000000002</v>
      </c>
      <c r="O342" s="158">
        <v>6.7643000000000004</v>
      </c>
      <c r="P342" s="158"/>
      <c r="Q342" s="158">
        <v>7.7367999999999997</v>
      </c>
      <c r="R342" s="158">
        <v>4.4709000000000003</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44817</v>
      </c>
      <c r="E343" s="158">
        <v>13.3994</v>
      </c>
      <c r="F343" s="158">
        <v>11.4444</v>
      </c>
      <c r="G343" s="158">
        <v>4.0197000000000003</v>
      </c>
      <c r="H343" s="158">
        <v>5.0637999999999996</v>
      </c>
      <c r="I343" s="158">
        <v>4.9905999999999997</v>
      </c>
      <c r="J343" s="158">
        <v>5.99</v>
      </c>
      <c r="K343" s="158">
        <v>6.8369999999999997</v>
      </c>
      <c r="L343" s="158">
        <v>3.0897000000000001</v>
      </c>
      <c r="M343" s="158">
        <v>2.7664</v>
      </c>
      <c r="N343" s="158">
        <v>2.6766000000000001</v>
      </c>
      <c r="O343" s="158">
        <v>6.4448999999999996</v>
      </c>
      <c r="P343" s="158"/>
      <c r="Q343" s="158">
        <v>7.3955000000000002</v>
      </c>
      <c r="R343" s="158">
        <v>4.1386000000000003</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14.21639285714285</v>
      </c>
      <c r="G344" s="160">
        <v>5.5192071428571428</v>
      </c>
      <c r="H344" s="160">
        <v>6.2704166666666667</v>
      </c>
      <c r="I344" s="160">
        <v>6.3747190476190481</v>
      </c>
      <c r="J344" s="160">
        <v>6.9677095238095239</v>
      </c>
      <c r="K344" s="160">
        <v>8.1865880952380969</v>
      </c>
      <c r="L344" s="160">
        <v>2.764730952380952</v>
      </c>
      <c r="M344" s="160">
        <v>2.4523952380952387</v>
      </c>
      <c r="N344" s="160">
        <v>2.6051309523809527</v>
      </c>
      <c r="O344" s="160">
        <v>6.1921083333333327</v>
      </c>
      <c r="P344" s="160">
        <v>6.5164857142857135</v>
      </c>
      <c r="Q344" s="160">
        <v>6.92439523809524</v>
      </c>
      <c r="R344" s="160">
        <v>4.2799138888888884</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11.63945</v>
      </c>
      <c r="G345" s="160">
        <v>4.4094499999999996</v>
      </c>
      <c r="H345" s="160">
        <v>5.3050499999999996</v>
      </c>
      <c r="I345" s="160">
        <v>6.0472000000000001</v>
      </c>
      <c r="J345" s="160">
        <v>6.0190000000000001</v>
      </c>
      <c r="K345" s="160">
        <v>7.1435499999999994</v>
      </c>
      <c r="L345" s="160">
        <v>2.9400500000000003</v>
      </c>
      <c r="M345" s="160">
        <v>2.5500499999999997</v>
      </c>
      <c r="N345" s="160">
        <v>2.6335999999999999</v>
      </c>
      <c r="O345" s="160">
        <v>6.2539499999999997</v>
      </c>
      <c r="P345" s="160">
        <v>6.7157</v>
      </c>
      <c r="Q345" s="160">
        <v>7.3583999999999996</v>
      </c>
      <c r="R345" s="160">
        <v>4.3385499999999997</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44817</v>
      </c>
      <c r="E348" s="158">
        <v>18.0746</v>
      </c>
      <c r="F348" s="158">
        <v>9.2916000000000007</v>
      </c>
      <c r="G348" s="158">
        <v>3.7374000000000001</v>
      </c>
      <c r="H348" s="158">
        <v>8.0901999999999994</v>
      </c>
      <c r="I348" s="158">
        <v>8.9739000000000004</v>
      </c>
      <c r="J348" s="158">
        <v>8.6410999999999998</v>
      </c>
      <c r="K348" s="158">
        <v>18.536799999999999</v>
      </c>
      <c r="L348" s="158">
        <v>10.548299999999999</v>
      </c>
      <c r="M348" s="158">
        <v>8.3747000000000007</v>
      </c>
      <c r="N348" s="158">
        <v>7.6643999999999997</v>
      </c>
      <c r="O348" s="158">
        <v>7.0167000000000002</v>
      </c>
      <c r="P348" s="158">
        <v>7.1058000000000003</v>
      </c>
      <c r="Q348" s="158">
        <v>8.3010000000000002</v>
      </c>
      <c r="R348" s="158">
        <v>8.5511999999999997</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44817</v>
      </c>
      <c r="E349" s="158">
        <v>16.902699999999999</v>
      </c>
      <c r="F349" s="158">
        <v>8.4237000000000002</v>
      </c>
      <c r="G349" s="158">
        <v>2.9161000000000001</v>
      </c>
      <c r="H349" s="158">
        <v>7.2595999999999998</v>
      </c>
      <c r="I349" s="158">
        <v>8.1074999999999999</v>
      </c>
      <c r="J349" s="158">
        <v>7.7793999999999999</v>
      </c>
      <c r="K349" s="158">
        <v>17.6389</v>
      </c>
      <c r="L349" s="158">
        <v>9.5574999999999992</v>
      </c>
      <c r="M349" s="158">
        <v>7.4074999999999998</v>
      </c>
      <c r="N349" s="158">
        <v>6.7257999999999996</v>
      </c>
      <c r="O349" s="158">
        <v>6.1243999999999996</v>
      </c>
      <c r="P349" s="158">
        <v>6.1238999999999999</v>
      </c>
      <c r="Q349" s="158">
        <v>7.3261000000000003</v>
      </c>
      <c r="R349" s="158">
        <v>7.6349999999999998</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44817</v>
      </c>
      <c r="E350" s="158">
        <v>0.17019999999999999</v>
      </c>
      <c r="F350" s="158">
        <v>0</v>
      </c>
      <c r="G350" s="158">
        <v>0</v>
      </c>
      <c r="H350" s="158">
        <v>0</v>
      </c>
      <c r="I350" s="158">
        <v>0</v>
      </c>
      <c r="J350" s="158">
        <v>0</v>
      </c>
      <c r="K350" s="158">
        <v>0.46679999999999999</v>
      </c>
      <c r="L350" s="158">
        <v>-115.8914</v>
      </c>
      <c r="M350" s="158">
        <v>-78.6708</v>
      </c>
      <c r="N350" s="158">
        <v>-59.057000000000002</v>
      </c>
      <c r="O350" s="158"/>
      <c r="P350" s="158"/>
      <c r="Q350" s="158">
        <v>-34.046599999999998</v>
      </c>
      <c r="R350" s="158">
        <v>-35.935200000000002</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44817</v>
      </c>
      <c r="E351" s="158">
        <v>0.16300000000000001</v>
      </c>
      <c r="F351" s="158">
        <v>0</v>
      </c>
      <c r="G351" s="158">
        <v>0</v>
      </c>
      <c r="H351" s="158">
        <v>0</v>
      </c>
      <c r="I351" s="158">
        <v>0</v>
      </c>
      <c r="J351" s="158">
        <v>0.70020000000000004</v>
      </c>
      <c r="K351" s="158">
        <v>0.4874</v>
      </c>
      <c r="L351" s="158">
        <v>-115.8683</v>
      </c>
      <c r="M351" s="158">
        <v>-78.655100000000004</v>
      </c>
      <c r="N351" s="158">
        <v>-59.045200000000001</v>
      </c>
      <c r="O351" s="158"/>
      <c r="P351" s="158"/>
      <c r="Q351" s="158">
        <v>-34.038400000000003</v>
      </c>
      <c r="R351" s="158">
        <v>-35.926000000000002</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44817</v>
      </c>
      <c r="E352" s="158">
        <v>19.1021</v>
      </c>
      <c r="F352" s="158">
        <v>10.7035</v>
      </c>
      <c r="G352" s="158">
        <v>4.2534999999999998</v>
      </c>
      <c r="H352" s="158">
        <v>6.3952999999999998</v>
      </c>
      <c r="I352" s="158">
        <v>6.8970000000000002</v>
      </c>
      <c r="J352" s="158">
        <v>7.3376999999999999</v>
      </c>
      <c r="K352" s="158">
        <v>8.9322999999999997</v>
      </c>
      <c r="L352" s="158">
        <v>4.6029999999999998</v>
      </c>
      <c r="M352" s="158">
        <v>4.4710000000000001</v>
      </c>
      <c r="N352" s="158">
        <v>4.5831</v>
      </c>
      <c r="O352" s="158">
        <v>7.4534000000000002</v>
      </c>
      <c r="P352" s="158">
        <v>6.7415000000000003</v>
      </c>
      <c r="Q352" s="158">
        <v>8.2441999999999993</v>
      </c>
      <c r="R352" s="158">
        <v>6.7343000000000002</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44817</v>
      </c>
      <c r="E353" s="158">
        <v>17.459599999999998</v>
      </c>
      <c r="F353" s="158">
        <v>10.0374</v>
      </c>
      <c r="G353" s="158">
        <v>3.3984000000000001</v>
      </c>
      <c r="H353" s="158">
        <v>5.5308999999999999</v>
      </c>
      <c r="I353" s="158">
        <v>6.0316999999999998</v>
      </c>
      <c r="J353" s="158">
        <v>6.4581999999999997</v>
      </c>
      <c r="K353" s="158">
        <v>8.0495999999999999</v>
      </c>
      <c r="L353" s="158">
        <v>3.7361</v>
      </c>
      <c r="M353" s="158">
        <v>3.5918000000000001</v>
      </c>
      <c r="N353" s="158">
        <v>3.6898</v>
      </c>
      <c r="O353" s="158">
        <v>6.3906000000000001</v>
      </c>
      <c r="P353" s="158">
        <v>5.5640000000000001</v>
      </c>
      <c r="Q353" s="158">
        <v>7.0594999999999999</v>
      </c>
      <c r="R353" s="158">
        <v>5.7239000000000004</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44817</v>
      </c>
      <c r="E354" s="158">
        <v>10.579800000000001</v>
      </c>
      <c r="F354" s="158">
        <v>0</v>
      </c>
      <c r="G354" s="158">
        <v>1.5528</v>
      </c>
      <c r="H354" s="158">
        <v>2.9588000000000001</v>
      </c>
      <c r="I354" s="158">
        <v>4.0476999999999999</v>
      </c>
      <c r="J354" s="158">
        <v>4.3723000000000001</v>
      </c>
      <c r="K354" s="158">
        <v>6.4093</v>
      </c>
      <c r="L354" s="158">
        <v>247.85830000000001</v>
      </c>
      <c r="M354" s="158">
        <v>188.001</v>
      </c>
      <c r="N354" s="158">
        <v>142.18379999999999</v>
      </c>
      <c r="O354" s="158">
        <v>13.6548</v>
      </c>
      <c r="P354" s="158">
        <v>-3.8466</v>
      </c>
      <c r="Q354" s="158">
        <v>0.74950000000000006</v>
      </c>
      <c r="R354" s="158">
        <v>63.759700000000002</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44817</v>
      </c>
      <c r="E355" s="158">
        <v>10.417899999999999</v>
      </c>
      <c r="F355" s="158">
        <v>-0.35039999999999999</v>
      </c>
      <c r="G355" s="158">
        <v>1.2263999999999999</v>
      </c>
      <c r="H355" s="158">
        <v>2.6541000000000001</v>
      </c>
      <c r="I355" s="158">
        <v>3.7593000000000001</v>
      </c>
      <c r="J355" s="158">
        <v>4.0875000000000004</v>
      </c>
      <c r="K355" s="158">
        <v>6.1215000000000002</v>
      </c>
      <c r="L355" s="158">
        <v>247.21860000000001</v>
      </c>
      <c r="M355" s="158">
        <v>187.3228</v>
      </c>
      <c r="N355" s="158">
        <v>141.50729999999999</v>
      </c>
      <c r="O355" s="158">
        <v>13.335699999999999</v>
      </c>
      <c r="P355" s="158">
        <v>-4.0833000000000004</v>
      </c>
      <c r="Q355" s="158">
        <v>0.54390000000000005</v>
      </c>
      <c r="R355" s="158">
        <v>63.299900000000001</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44817</v>
      </c>
      <c r="E356" s="158">
        <v>19.3581</v>
      </c>
      <c r="F356" s="158">
        <v>30.948699999999999</v>
      </c>
      <c r="G356" s="158">
        <v>9.8625000000000007</v>
      </c>
      <c r="H356" s="158">
        <v>10.986000000000001</v>
      </c>
      <c r="I356" s="158">
        <v>9.5024999999999995</v>
      </c>
      <c r="J356" s="158">
        <v>9.9077000000000002</v>
      </c>
      <c r="K356" s="158">
        <v>9.2187999999999999</v>
      </c>
      <c r="L356" s="158">
        <v>4.4347000000000003</v>
      </c>
      <c r="M356" s="158">
        <v>4.7817999999999996</v>
      </c>
      <c r="N356" s="158">
        <v>12.951000000000001</v>
      </c>
      <c r="O356" s="158">
        <v>9.0325000000000006</v>
      </c>
      <c r="P356" s="158">
        <v>7.4726999999999997</v>
      </c>
      <c r="Q356" s="158">
        <v>9.0256000000000007</v>
      </c>
      <c r="R356" s="158">
        <v>13.4444</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44817</v>
      </c>
      <c r="E357" s="158">
        <v>17.983899999999998</v>
      </c>
      <c r="F357" s="158">
        <v>30.0627</v>
      </c>
      <c r="G357" s="158">
        <v>8.9898000000000007</v>
      </c>
      <c r="H357" s="158">
        <v>10.1386</v>
      </c>
      <c r="I357" s="158">
        <v>8.6690000000000005</v>
      </c>
      <c r="J357" s="158">
        <v>9.0779999999999994</v>
      </c>
      <c r="K357" s="158">
        <v>8.3800000000000008</v>
      </c>
      <c r="L357" s="158">
        <v>3.6303000000000001</v>
      </c>
      <c r="M357" s="158">
        <v>3.9618000000000002</v>
      </c>
      <c r="N357" s="158">
        <v>12.0723</v>
      </c>
      <c r="O357" s="158">
        <v>8.2125000000000004</v>
      </c>
      <c r="P357" s="158">
        <v>6.5838000000000001</v>
      </c>
      <c r="Q357" s="158">
        <v>7.9804000000000004</v>
      </c>
      <c r="R357" s="158">
        <v>12.6129</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44817</v>
      </c>
      <c r="E360" s="158">
        <v>35.519500000000001</v>
      </c>
      <c r="F360" s="158">
        <v>8.7367000000000008</v>
      </c>
      <c r="G360" s="158">
        <v>4.1123000000000003</v>
      </c>
      <c r="H360" s="158">
        <v>5.3196000000000003</v>
      </c>
      <c r="I360" s="158">
        <v>5.5978000000000003</v>
      </c>
      <c r="J360" s="158">
        <v>5.4302999999999999</v>
      </c>
      <c r="K360" s="158">
        <v>7.0111999999999997</v>
      </c>
      <c r="L360" s="158">
        <v>15.840299999999999</v>
      </c>
      <c r="M360" s="158">
        <v>11.404999999999999</v>
      </c>
      <c r="N360" s="158">
        <v>9.2192000000000007</v>
      </c>
      <c r="O360" s="158">
        <v>6.6976000000000004</v>
      </c>
      <c r="P360" s="158">
        <v>4.3781999999999996</v>
      </c>
      <c r="Q360" s="158">
        <v>7.1329000000000002</v>
      </c>
      <c r="R360" s="158">
        <v>7.6486000000000001</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44817</v>
      </c>
      <c r="E361" s="158">
        <v>33.2697</v>
      </c>
      <c r="F361" s="158">
        <v>7.9008000000000003</v>
      </c>
      <c r="G361" s="158">
        <v>3.2925</v>
      </c>
      <c r="H361" s="158">
        <v>4.5019999999999998</v>
      </c>
      <c r="I361" s="158">
        <v>4.7732000000000001</v>
      </c>
      <c r="J361" s="158">
        <v>4.5987999999999998</v>
      </c>
      <c r="K361" s="158">
        <v>6.1837999999999997</v>
      </c>
      <c r="L361" s="158">
        <v>15.023999999999999</v>
      </c>
      <c r="M361" s="158">
        <v>10.528</v>
      </c>
      <c r="N361" s="158">
        <v>8.3079000000000001</v>
      </c>
      <c r="O361" s="158">
        <v>5.8464</v>
      </c>
      <c r="P361" s="158">
        <v>3.5739000000000001</v>
      </c>
      <c r="Q361" s="158">
        <v>6.4089999999999998</v>
      </c>
      <c r="R361" s="158">
        <v>6.7713000000000001</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44817</v>
      </c>
      <c r="E362" s="158">
        <v>23.727900000000002</v>
      </c>
      <c r="F362" s="158">
        <v>23.396699999999999</v>
      </c>
      <c r="G362" s="158">
        <v>9.74</v>
      </c>
      <c r="H362" s="158">
        <v>3.8485</v>
      </c>
      <c r="I362" s="158">
        <v>-13.923500000000001</v>
      </c>
      <c r="J362" s="158">
        <v>-14.8222</v>
      </c>
      <c r="K362" s="158">
        <v>2.7069999999999999</v>
      </c>
      <c r="L362" s="158">
        <v>10.7074</v>
      </c>
      <c r="M362" s="158">
        <v>6.4221000000000004</v>
      </c>
      <c r="N362" s="158">
        <v>9.7477</v>
      </c>
      <c r="O362" s="158">
        <v>6.1604000000000001</v>
      </c>
      <c r="P362" s="158">
        <v>6.3632999999999997</v>
      </c>
      <c r="Q362" s="158">
        <v>8.3491999999999997</v>
      </c>
      <c r="R362" s="158">
        <v>12.976599999999999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44817</v>
      </c>
      <c r="E363" s="158">
        <v>23.9435</v>
      </c>
      <c r="F363" s="158">
        <v>23.3386</v>
      </c>
      <c r="G363" s="158">
        <v>9.6904000000000003</v>
      </c>
      <c r="H363" s="158">
        <v>3.8357000000000001</v>
      </c>
      <c r="I363" s="158">
        <v>-13.9389</v>
      </c>
      <c r="J363" s="158">
        <v>-14.825100000000001</v>
      </c>
      <c r="K363" s="158">
        <v>2.7075999999999998</v>
      </c>
      <c r="L363" s="158">
        <v>-0.19650000000000001</v>
      </c>
      <c r="M363" s="158">
        <v>-0.93530000000000002</v>
      </c>
      <c r="N363" s="158">
        <v>3.9651999999999998</v>
      </c>
      <c r="O363" s="158">
        <v>4.5865</v>
      </c>
      <c r="P363" s="158">
        <v>5.7191999999999998</v>
      </c>
      <c r="Q363" s="158">
        <v>8.0237999999999996</v>
      </c>
      <c r="R363" s="158">
        <v>10.1311</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44817</v>
      </c>
      <c r="E366" s="158">
        <v>0.50309999999999999</v>
      </c>
      <c r="F366" s="158">
        <v>14.5158</v>
      </c>
      <c r="G366" s="158">
        <v>14.533099999999999</v>
      </c>
      <c r="H366" s="158">
        <v>14.5505</v>
      </c>
      <c r="I366" s="158">
        <v>-161.8528</v>
      </c>
      <c r="J366" s="158">
        <v>-65.196899999999999</v>
      </c>
      <c r="K366" s="158">
        <v>-15.9695</v>
      </c>
      <c r="L366" s="158">
        <v>-2.4649999999999999</v>
      </c>
      <c r="M366" s="158"/>
      <c r="N366" s="158"/>
      <c r="O366" s="158"/>
      <c r="P366" s="158"/>
      <c r="Q366" s="158">
        <v>-1.8420000000000001</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44817</v>
      </c>
      <c r="E367" s="158">
        <v>0.5323</v>
      </c>
      <c r="F367" s="158">
        <v>13.719200000000001</v>
      </c>
      <c r="G367" s="158">
        <v>15.454499999999999</v>
      </c>
      <c r="H367" s="158">
        <v>14.735200000000001</v>
      </c>
      <c r="I367" s="158">
        <v>-161.71180000000001</v>
      </c>
      <c r="J367" s="158">
        <v>-65.063100000000006</v>
      </c>
      <c r="K367" s="158">
        <v>-15.952500000000001</v>
      </c>
      <c r="L367" s="158">
        <v>-2.4752999999999998</v>
      </c>
      <c r="M367" s="158"/>
      <c r="N367" s="158"/>
      <c r="O367" s="158"/>
      <c r="P367" s="158"/>
      <c r="Q367" s="158">
        <v>-1.8452999999999999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44817</v>
      </c>
      <c r="E370" s="158">
        <v>19.714300000000001</v>
      </c>
      <c r="F370" s="158">
        <v>24.084700000000002</v>
      </c>
      <c r="G370" s="158">
        <v>6.8555000000000001</v>
      </c>
      <c r="H370" s="158">
        <v>8.8224999999999998</v>
      </c>
      <c r="I370" s="158">
        <v>8.9306999999999999</v>
      </c>
      <c r="J370" s="158">
        <v>8.6218000000000004</v>
      </c>
      <c r="K370" s="158">
        <v>9.3603000000000005</v>
      </c>
      <c r="L370" s="158">
        <v>3.5304000000000002</v>
      </c>
      <c r="M370" s="158">
        <v>3.2639999999999998</v>
      </c>
      <c r="N370" s="158">
        <v>3.5920999999999998</v>
      </c>
      <c r="O370" s="158">
        <v>7.5114999999999998</v>
      </c>
      <c r="P370" s="158">
        <v>6.96</v>
      </c>
      <c r="Q370" s="158">
        <v>8.3367000000000004</v>
      </c>
      <c r="R370" s="158">
        <v>6.8613</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44817</v>
      </c>
      <c r="E371" s="158">
        <v>20.942399999999999</v>
      </c>
      <c r="F371" s="158">
        <v>24.765599999999999</v>
      </c>
      <c r="G371" s="158">
        <v>7.5004999999999997</v>
      </c>
      <c r="H371" s="158">
        <v>9.4535</v>
      </c>
      <c r="I371" s="158">
        <v>9.5585000000000004</v>
      </c>
      <c r="J371" s="158">
        <v>9.2462</v>
      </c>
      <c r="K371" s="158">
        <v>9.9863999999999997</v>
      </c>
      <c r="L371" s="158">
        <v>4.1665000000000001</v>
      </c>
      <c r="M371" s="158">
        <v>3.9277000000000002</v>
      </c>
      <c r="N371" s="158">
        <v>4.2522000000000002</v>
      </c>
      <c r="O371" s="158">
        <v>8.0829000000000004</v>
      </c>
      <c r="P371" s="158">
        <v>7.5926</v>
      </c>
      <c r="Q371" s="158">
        <v>9.1118000000000006</v>
      </c>
      <c r="R371" s="158">
        <v>7.4801000000000002</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44817</v>
      </c>
      <c r="E372" s="158">
        <v>25.663799999999998</v>
      </c>
      <c r="F372" s="158">
        <v>23.7668</v>
      </c>
      <c r="G372" s="158">
        <v>8.3633000000000006</v>
      </c>
      <c r="H372" s="158">
        <v>3.0291000000000001</v>
      </c>
      <c r="I372" s="158">
        <v>5.1810999999999998</v>
      </c>
      <c r="J372" s="158">
        <v>5.8880999999999997</v>
      </c>
      <c r="K372" s="158">
        <v>8.7548999999999992</v>
      </c>
      <c r="L372" s="158">
        <v>4.7659000000000002</v>
      </c>
      <c r="M372" s="158">
        <v>4.5259999999999998</v>
      </c>
      <c r="N372" s="158">
        <v>4.6707000000000001</v>
      </c>
      <c r="O372" s="158">
        <v>7.5026999999999999</v>
      </c>
      <c r="P372" s="158">
        <v>7.2835000000000001</v>
      </c>
      <c r="Q372" s="158">
        <v>8.3249999999999993</v>
      </c>
      <c r="R372" s="158">
        <v>6.4326999999999996</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44817</v>
      </c>
      <c r="E373" s="158">
        <v>27.761800000000001</v>
      </c>
      <c r="F373" s="158">
        <v>24.4709</v>
      </c>
      <c r="G373" s="158">
        <v>9.0479000000000003</v>
      </c>
      <c r="H373" s="158">
        <v>3.6839</v>
      </c>
      <c r="I373" s="158">
        <v>5.8354999999999997</v>
      </c>
      <c r="J373" s="158">
        <v>6.5537000000000001</v>
      </c>
      <c r="K373" s="158">
        <v>9.4292999999999996</v>
      </c>
      <c r="L373" s="158">
        <v>5.4419000000000004</v>
      </c>
      <c r="M373" s="158">
        <v>5.1959</v>
      </c>
      <c r="N373" s="158">
        <v>5.3531000000000004</v>
      </c>
      <c r="O373" s="158">
        <v>8.1890000000000001</v>
      </c>
      <c r="P373" s="158">
        <v>8.0623000000000005</v>
      </c>
      <c r="Q373" s="158">
        <v>9.0360999999999994</v>
      </c>
      <c r="R373" s="158">
        <v>7.1466000000000003</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44817</v>
      </c>
      <c r="E374" s="158">
        <v>15.4414</v>
      </c>
      <c r="F374" s="158">
        <v>4.7282000000000002</v>
      </c>
      <c r="G374" s="158">
        <v>2.7783000000000002</v>
      </c>
      <c r="H374" s="158">
        <v>4.3936000000000002</v>
      </c>
      <c r="I374" s="158">
        <v>5.5837000000000003</v>
      </c>
      <c r="J374" s="158">
        <v>6.7244999999999999</v>
      </c>
      <c r="K374" s="158">
        <v>8.6129999999999995</v>
      </c>
      <c r="L374" s="158">
        <v>2.1337999999999999</v>
      </c>
      <c r="M374" s="158">
        <v>2.3144</v>
      </c>
      <c r="N374" s="158">
        <v>13.1785</v>
      </c>
      <c r="O374" s="158">
        <v>3.5586000000000002</v>
      </c>
      <c r="P374" s="158">
        <v>2.89</v>
      </c>
      <c r="Q374" s="158">
        <v>5.2210000000000001</v>
      </c>
      <c r="R374" s="158">
        <v>10.661799999999999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44817</v>
      </c>
      <c r="E375" s="158">
        <v>16.578099999999999</v>
      </c>
      <c r="F375" s="158">
        <v>5.5050999999999997</v>
      </c>
      <c r="G375" s="158">
        <v>3.4689999999999999</v>
      </c>
      <c r="H375" s="158">
        <v>5.1318999999999999</v>
      </c>
      <c r="I375" s="158">
        <v>6.3216000000000001</v>
      </c>
      <c r="J375" s="158">
        <v>7.4585999999999997</v>
      </c>
      <c r="K375" s="158">
        <v>9.36</v>
      </c>
      <c r="L375" s="158">
        <v>2.8740999999999999</v>
      </c>
      <c r="M375" s="158">
        <v>3.0594999999999999</v>
      </c>
      <c r="N375" s="158">
        <v>14.0078</v>
      </c>
      <c r="O375" s="158">
        <v>4.2693000000000003</v>
      </c>
      <c r="P375" s="158">
        <v>3.7056</v>
      </c>
      <c r="Q375" s="158">
        <v>6.1001000000000003</v>
      </c>
      <c r="R375" s="158">
        <v>11.4612</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44817</v>
      </c>
      <c r="E376" s="158">
        <v>14.5039</v>
      </c>
      <c r="F376" s="158">
        <v>19.639800000000001</v>
      </c>
      <c r="G376" s="158">
        <v>8.8164999999999996</v>
      </c>
      <c r="H376" s="158">
        <v>10.013500000000001</v>
      </c>
      <c r="I376" s="158">
        <v>9.2721999999999998</v>
      </c>
      <c r="J376" s="158">
        <v>8.2378999999999998</v>
      </c>
      <c r="K376" s="158">
        <v>8.9964999999999993</v>
      </c>
      <c r="L376" s="158">
        <v>3.6015999999999999</v>
      </c>
      <c r="M376" s="158">
        <v>3.2642000000000002</v>
      </c>
      <c r="N376" s="158">
        <v>3.4331</v>
      </c>
      <c r="O376" s="158">
        <v>6.1689999999999996</v>
      </c>
      <c r="P376" s="158">
        <v>6.5712999999999999</v>
      </c>
      <c r="Q376" s="158">
        <v>6.9496000000000002</v>
      </c>
      <c r="R376" s="158">
        <v>5.2919999999999998</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44817</v>
      </c>
      <c r="E377" s="158">
        <v>13.7325</v>
      </c>
      <c r="F377" s="158">
        <v>18.614999999999998</v>
      </c>
      <c r="G377" s="158">
        <v>7.9142000000000001</v>
      </c>
      <c r="H377" s="158">
        <v>9.0907</v>
      </c>
      <c r="I377" s="158">
        <v>8.3230000000000004</v>
      </c>
      <c r="J377" s="158">
        <v>7.2891000000000004</v>
      </c>
      <c r="K377" s="158">
        <v>8.0350999999999999</v>
      </c>
      <c r="L377" s="158">
        <v>2.6415999999999999</v>
      </c>
      <c r="M377" s="158">
        <v>2.2982</v>
      </c>
      <c r="N377" s="158">
        <v>2.4599000000000002</v>
      </c>
      <c r="O377" s="158">
        <v>5.1773999999999996</v>
      </c>
      <c r="P377" s="158">
        <v>5.5228000000000002</v>
      </c>
      <c r="Q377" s="158">
        <v>5.8986000000000001</v>
      </c>
      <c r="R377" s="158">
        <v>4.2774000000000001</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44817</v>
      </c>
      <c r="E378" s="158">
        <v>1499.9184</v>
      </c>
      <c r="F378" s="158">
        <v>17.278500000000001</v>
      </c>
      <c r="G378" s="158">
        <v>3.6425000000000001</v>
      </c>
      <c r="H378" s="158">
        <v>6.6135000000000002</v>
      </c>
      <c r="I378" s="158">
        <v>5.4665999999999997</v>
      </c>
      <c r="J378" s="158">
        <v>4.9413</v>
      </c>
      <c r="K378" s="158">
        <v>6.3075999999999999</v>
      </c>
      <c r="L378" s="158">
        <v>1.7101</v>
      </c>
      <c r="M378" s="158">
        <v>1.5003</v>
      </c>
      <c r="N378" s="158">
        <v>1.6798999999999999</v>
      </c>
      <c r="O378" s="158">
        <v>4.5343999999999998</v>
      </c>
      <c r="P378" s="158">
        <v>2.4354</v>
      </c>
      <c r="Q378" s="158">
        <v>5.1782000000000004</v>
      </c>
      <c r="R378" s="158">
        <v>2.8212999999999999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44817</v>
      </c>
      <c r="E379" s="158">
        <v>1616.1559999999999</v>
      </c>
      <c r="F379" s="158">
        <v>18.497</v>
      </c>
      <c r="G379" s="158">
        <v>4.8628</v>
      </c>
      <c r="H379" s="158">
        <v>7.835</v>
      </c>
      <c r="I379" s="158">
        <v>6.6894</v>
      </c>
      <c r="J379" s="158">
        <v>6.1672000000000002</v>
      </c>
      <c r="K379" s="158">
        <v>7.5488</v>
      </c>
      <c r="L379" s="158">
        <v>2.9434999999999998</v>
      </c>
      <c r="M379" s="158">
        <v>2.7387999999999999</v>
      </c>
      <c r="N379" s="158">
        <v>2.9171</v>
      </c>
      <c r="O379" s="158">
        <v>5.7826000000000004</v>
      </c>
      <c r="P379" s="158">
        <v>3.5045000000000002</v>
      </c>
      <c r="Q379" s="158">
        <v>6.1604000000000001</v>
      </c>
      <c r="R379" s="158">
        <v>4.0435999999999996</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44817</v>
      </c>
      <c r="E380" s="158">
        <v>24.403400000000001</v>
      </c>
      <c r="F380" s="158">
        <v>4.7868000000000004</v>
      </c>
      <c r="G380" s="158">
        <v>4.3395999999999999</v>
      </c>
      <c r="H380" s="158">
        <v>5.4756999999999998</v>
      </c>
      <c r="I380" s="158">
        <v>6.0395000000000003</v>
      </c>
      <c r="J380" s="158">
        <v>5.8159999999999998</v>
      </c>
      <c r="K380" s="158">
        <v>6.5475000000000003</v>
      </c>
      <c r="L380" s="158">
        <v>-1.1884999999999999</v>
      </c>
      <c r="M380" s="158">
        <v>-5.4600000000000003E-2</v>
      </c>
      <c r="N380" s="158">
        <v>0.98360000000000003</v>
      </c>
      <c r="O380" s="158">
        <v>4.8178999999999998</v>
      </c>
      <c r="P380" s="158">
        <v>5.6147999999999998</v>
      </c>
      <c r="Q380" s="158">
        <v>7.4907000000000004</v>
      </c>
      <c r="R380" s="158">
        <v>3.7898000000000001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44817</v>
      </c>
      <c r="E381" s="158">
        <v>26.733799999999999</v>
      </c>
      <c r="F381" s="158">
        <v>5.7351999999999999</v>
      </c>
      <c r="G381" s="158">
        <v>5.2595000000000001</v>
      </c>
      <c r="H381" s="158">
        <v>6.4443999999999999</v>
      </c>
      <c r="I381" s="158">
        <v>7.0111999999999997</v>
      </c>
      <c r="J381" s="158">
        <v>6.7986000000000004</v>
      </c>
      <c r="K381" s="158">
        <v>7.5339</v>
      </c>
      <c r="L381" s="158">
        <v>-0.2185</v>
      </c>
      <c r="M381" s="158">
        <v>0.92979999999999996</v>
      </c>
      <c r="N381" s="158">
        <v>1.9805999999999999</v>
      </c>
      <c r="O381" s="158">
        <v>5.8658999999999999</v>
      </c>
      <c r="P381" s="158">
        <v>6.6196999999999999</v>
      </c>
      <c r="Q381" s="158">
        <v>8.3573000000000004</v>
      </c>
      <c r="R381" s="158">
        <v>4.8445</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44817</v>
      </c>
      <c r="E382" s="158">
        <v>25.287700000000001</v>
      </c>
      <c r="F382" s="158">
        <v>18.4847</v>
      </c>
      <c r="G382" s="158">
        <v>7.9455999999999998</v>
      </c>
      <c r="H382" s="158">
        <v>6.7100999999999997</v>
      </c>
      <c r="I382" s="158">
        <v>6.9570999999999996</v>
      </c>
      <c r="J382" s="158">
        <v>8.0309000000000008</v>
      </c>
      <c r="K382" s="158">
        <v>8.1105</v>
      </c>
      <c r="L382" s="158">
        <v>3.6261999999999999</v>
      </c>
      <c r="M382" s="158">
        <v>3.1718000000000002</v>
      </c>
      <c r="N382" s="158">
        <v>5.0808</v>
      </c>
      <c r="O382" s="158">
        <v>5.1830999999999996</v>
      </c>
      <c r="P382" s="158">
        <v>5.0529000000000002</v>
      </c>
      <c r="Q382" s="158">
        <v>7.2119999999999997</v>
      </c>
      <c r="R382" s="158">
        <v>6.0690999999999997</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44817</v>
      </c>
      <c r="E383" s="158">
        <v>23.8566</v>
      </c>
      <c r="F383" s="158">
        <v>17.603200000000001</v>
      </c>
      <c r="G383" s="158">
        <v>7.1581999999999999</v>
      </c>
      <c r="H383" s="158">
        <v>5.9080000000000004</v>
      </c>
      <c r="I383" s="158">
        <v>6.1562999999999999</v>
      </c>
      <c r="J383" s="158">
        <v>7.2220000000000004</v>
      </c>
      <c r="K383" s="158">
        <v>7.2960000000000003</v>
      </c>
      <c r="L383" s="158">
        <v>2.8126000000000002</v>
      </c>
      <c r="M383" s="158">
        <v>2.3553999999999999</v>
      </c>
      <c r="N383" s="158">
        <v>4.2438000000000002</v>
      </c>
      <c r="O383" s="158">
        <v>4.2868000000000004</v>
      </c>
      <c r="P383" s="158">
        <v>4.2588999999999997</v>
      </c>
      <c r="Q383" s="158">
        <v>6.9503000000000004</v>
      </c>
      <c r="R383" s="158">
        <v>5.1135999999999999</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44817</v>
      </c>
      <c r="E384" s="158">
        <v>28.1051</v>
      </c>
      <c r="F384" s="158">
        <v>5.5853000000000002</v>
      </c>
      <c r="G384" s="158">
        <v>3.2153999999999998</v>
      </c>
      <c r="H384" s="158">
        <v>6.8178000000000001</v>
      </c>
      <c r="I384" s="158">
        <v>6.6681999999999997</v>
      </c>
      <c r="J384" s="158">
        <v>6.4936999999999996</v>
      </c>
      <c r="K384" s="158">
        <v>8.1260999999999992</v>
      </c>
      <c r="L384" s="158">
        <v>3.0396999999999998</v>
      </c>
      <c r="M384" s="158">
        <v>3.2646000000000002</v>
      </c>
      <c r="N384" s="158">
        <v>3.9323999999999999</v>
      </c>
      <c r="O384" s="158">
        <v>3.1623999999999999</v>
      </c>
      <c r="P384" s="158">
        <v>3.6410999999999998</v>
      </c>
      <c r="Q384" s="158">
        <v>6.1482999999999999</v>
      </c>
      <c r="R384" s="158">
        <v>9.6254000000000008</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44817</v>
      </c>
      <c r="E385" s="158">
        <v>30.294799999999999</v>
      </c>
      <c r="F385" s="158">
        <v>6.1456999999999997</v>
      </c>
      <c r="G385" s="158">
        <v>3.8571</v>
      </c>
      <c r="H385" s="158">
        <v>7.4634</v>
      </c>
      <c r="I385" s="158">
        <v>7.2923</v>
      </c>
      <c r="J385" s="158">
        <v>7.1264000000000003</v>
      </c>
      <c r="K385" s="158">
        <v>8.7825000000000006</v>
      </c>
      <c r="L385" s="158">
        <v>3.6917</v>
      </c>
      <c r="M385" s="158">
        <v>3.9177</v>
      </c>
      <c r="N385" s="158">
        <v>4.5925000000000002</v>
      </c>
      <c r="O385" s="158">
        <v>3.8142999999999998</v>
      </c>
      <c r="P385" s="158">
        <v>4.3632999999999997</v>
      </c>
      <c r="Q385" s="158">
        <v>7.1482000000000001</v>
      </c>
      <c r="R385" s="158">
        <v>10.3131</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44817</v>
      </c>
      <c r="E396" s="158">
        <v>38.952500000000001</v>
      </c>
      <c r="F396" s="158">
        <v>18.750399999999999</v>
      </c>
      <c r="G396" s="158">
        <v>7.4085999999999999</v>
      </c>
      <c r="H396" s="158">
        <v>8.8364999999999991</v>
      </c>
      <c r="I396" s="158">
        <v>7.8343999999999996</v>
      </c>
      <c r="J396" s="158">
        <v>7.2582000000000004</v>
      </c>
      <c r="K396" s="158">
        <v>7.8249000000000004</v>
      </c>
      <c r="L396" s="158">
        <v>4.4645999999999999</v>
      </c>
      <c r="M396" s="158">
        <v>4.2477</v>
      </c>
      <c r="N396" s="158">
        <v>4.2986000000000004</v>
      </c>
      <c r="O396" s="158">
        <v>7.0571000000000002</v>
      </c>
      <c r="P396" s="158">
        <v>6.883</v>
      </c>
      <c r="Q396" s="158">
        <v>8.6553000000000004</v>
      </c>
      <c r="R396" s="158">
        <v>6.2302999999999997</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44817</v>
      </c>
      <c r="E397" s="158">
        <v>36.728400000000001</v>
      </c>
      <c r="F397" s="158">
        <v>18.1953</v>
      </c>
      <c r="G397" s="158">
        <v>6.7876000000000003</v>
      </c>
      <c r="H397" s="158">
        <v>8.2187000000000001</v>
      </c>
      <c r="I397" s="158">
        <v>7.2035</v>
      </c>
      <c r="J397" s="158">
        <v>6.6283000000000003</v>
      </c>
      <c r="K397" s="158">
        <v>7.1902999999999997</v>
      </c>
      <c r="L397" s="158">
        <v>3.8321000000000001</v>
      </c>
      <c r="M397" s="158">
        <v>3.6067</v>
      </c>
      <c r="N397" s="158">
        <v>3.6505999999999998</v>
      </c>
      <c r="O397" s="158">
        <v>6.3914999999999997</v>
      </c>
      <c r="P397" s="158">
        <v>6.1619999999999999</v>
      </c>
      <c r="Q397" s="158">
        <v>7.4191000000000003</v>
      </c>
      <c r="R397" s="158">
        <v>5.5641999999999996</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44817</v>
      </c>
      <c r="E406" s="158">
        <v>15.540800000000001</v>
      </c>
      <c r="F406" s="158">
        <v>13.1572</v>
      </c>
      <c r="G406" s="158">
        <v>4.9935999999999998</v>
      </c>
      <c r="H406" s="158">
        <v>9.7483000000000004</v>
      </c>
      <c r="I406" s="158">
        <v>8.7190999999999992</v>
      </c>
      <c r="J406" s="158">
        <v>8.5183</v>
      </c>
      <c r="K406" s="158">
        <v>7.7510000000000003</v>
      </c>
      <c r="L406" s="158">
        <v>4.0559000000000003</v>
      </c>
      <c r="M406" s="158">
        <v>3.8877999999999999</v>
      </c>
      <c r="N406" s="158">
        <v>20.855399999999999</v>
      </c>
      <c r="O406" s="158">
        <v>-2.4544000000000001</v>
      </c>
      <c r="P406" s="158">
        <v>-0.96360000000000001</v>
      </c>
      <c r="Q406" s="158">
        <v>4.5166000000000004</v>
      </c>
      <c r="R406" s="158">
        <v>13.8948</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44817</v>
      </c>
      <c r="E407" s="158">
        <v>14.034700000000001</v>
      </c>
      <c r="F407" s="158">
        <v>12.4876</v>
      </c>
      <c r="G407" s="158">
        <v>4.2281000000000004</v>
      </c>
      <c r="H407" s="158">
        <v>8.9692000000000007</v>
      </c>
      <c r="I407" s="158">
        <v>7.9375999999999998</v>
      </c>
      <c r="J407" s="158">
        <v>7.7240000000000002</v>
      </c>
      <c r="K407" s="158">
        <v>6.9493</v>
      </c>
      <c r="L407" s="158">
        <v>3.2681</v>
      </c>
      <c r="M407" s="158">
        <v>3.0981999999999998</v>
      </c>
      <c r="N407" s="158">
        <v>19.987500000000001</v>
      </c>
      <c r="O407" s="158">
        <v>-3.2176</v>
      </c>
      <c r="P407" s="158">
        <v>-1.8388</v>
      </c>
      <c r="Q407" s="158">
        <v>3.5112000000000001</v>
      </c>
      <c r="R407" s="158">
        <v>13.0337</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13.694666666666668</v>
      </c>
      <c r="G408" s="160">
        <v>5.8667638888888884</v>
      </c>
      <c r="H408" s="160">
        <v>6.7628972222222226</v>
      </c>
      <c r="I408" s="160">
        <v>-3.9468305555555565</v>
      </c>
      <c r="J408" s="160">
        <v>1.4230194444444442</v>
      </c>
      <c r="K408" s="160">
        <v>6.4842472222222227</v>
      </c>
      <c r="L408" s="160">
        <v>11.040425000000001</v>
      </c>
      <c r="M408" s="160">
        <v>9.9564823529411814</v>
      </c>
      <c r="N408" s="160">
        <v>10.872514705882351</v>
      </c>
      <c r="O408" s="160">
        <v>5.9436218750000007</v>
      </c>
      <c r="P408" s="160">
        <v>4.5630531250000015</v>
      </c>
      <c r="Q408" s="160">
        <v>4.030536111111112</v>
      </c>
      <c r="R408" s="160">
        <v>8.5995352941176453</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13.4382</v>
      </c>
      <c r="G409" s="160">
        <v>4.9282000000000004</v>
      </c>
      <c r="H409" s="160">
        <v>6.6617999999999995</v>
      </c>
      <c r="I409" s="160">
        <v>6.4948999999999995</v>
      </c>
      <c r="J409" s="160">
        <v>6.6764000000000001</v>
      </c>
      <c r="K409" s="160">
        <v>7.7879500000000004</v>
      </c>
      <c r="L409" s="160">
        <v>3.62825</v>
      </c>
      <c r="M409" s="160">
        <v>3.5992500000000001</v>
      </c>
      <c r="N409" s="160">
        <v>4.5877999999999997</v>
      </c>
      <c r="O409" s="160">
        <v>6.1424000000000003</v>
      </c>
      <c r="P409" s="160">
        <v>5.5893999999999995</v>
      </c>
      <c r="Q409" s="160">
        <v>7.0961999999999996</v>
      </c>
      <c r="R409" s="160">
        <v>7.0039499999999997</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44817</v>
      </c>
      <c r="E412" s="158">
        <v>1187.3081999999999</v>
      </c>
      <c r="F412" s="158">
        <v>4.2766999999999999</v>
      </c>
      <c r="G412" s="158">
        <v>5.0190999999999999</v>
      </c>
      <c r="H412" s="158">
        <v>4.9405000000000001</v>
      </c>
      <c r="I412" s="158">
        <v>6.0841000000000003</v>
      </c>
      <c r="J412" s="158">
        <v>6.0229999999999997</v>
      </c>
      <c r="K412" s="158">
        <v>6.15</v>
      </c>
      <c r="L412" s="158">
        <v>3.6884000000000001</v>
      </c>
      <c r="M412" s="158">
        <v>3.5150000000000001</v>
      </c>
      <c r="N412" s="158">
        <v>3.3553999999999999</v>
      </c>
      <c r="O412" s="158"/>
      <c r="P412" s="158"/>
      <c r="Q412" s="158">
        <v>6.5233999999999996</v>
      </c>
      <c r="R412" s="158">
        <v>4.8220999999999998</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44817</v>
      </c>
      <c r="E413" s="158">
        <v>1219.5962999999999</v>
      </c>
      <c r="F413" s="158">
        <v>41.293300000000002</v>
      </c>
      <c r="G413" s="158">
        <v>19.694600000000001</v>
      </c>
      <c r="H413" s="158">
        <v>17.220800000000001</v>
      </c>
      <c r="I413" s="158">
        <v>13.9735</v>
      </c>
      <c r="J413" s="158">
        <v>18.029</v>
      </c>
      <c r="K413" s="158">
        <v>19.046600000000002</v>
      </c>
      <c r="L413" s="158">
        <v>3.7456999999999998</v>
      </c>
      <c r="M413" s="158">
        <v>2.8643999999999998</v>
      </c>
      <c r="N413" s="158">
        <v>3.8755000000000002</v>
      </c>
      <c r="O413" s="158"/>
      <c r="P413" s="158"/>
      <c r="Q413" s="158">
        <v>7.5843999999999996</v>
      </c>
      <c r="R413" s="158">
        <v>5.3404999999999996</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44817</v>
      </c>
      <c r="E414" s="158">
        <v>1136.39471733698</v>
      </c>
      <c r="F414" s="158">
        <v>4.9122000000000003</v>
      </c>
      <c r="G414" s="158">
        <v>4.9401999999999999</v>
      </c>
      <c r="H414" s="158">
        <v>4.9283999999999999</v>
      </c>
      <c r="I414" s="158">
        <v>4.9516</v>
      </c>
      <c r="J414" s="158">
        <v>4.9739000000000004</v>
      </c>
      <c r="K414" s="158">
        <v>4.7332000000000001</v>
      </c>
      <c r="L414" s="158">
        <v>4.1783000000000001</v>
      </c>
      <c r="M414" s="158">
        <v>3.8856000000000002</v>
      </c>
      <c r="N414" s="158">
        <v>3.7012</v>
      </c>
      <c r="O414" s="158">
        <v>3.0110999999999999</v>
      </c>
      <c r="P414" s="158"/>
      <c r="Q414" s="158">
        <v>3.2675000000000001</v>
      </c>
      <c r="R414" s="158">
        <v>3.117</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44817</v>
      </c>
      <c r="E415" s="158">
        <v>22.5824</v>
      </c>
      <c r="F415" s="158">
        <v>158.10990000000001</v>
      </c>
      <c r="G415" s="158">
        <v>38.549399999999999</v>
      </c>
      <c r="H415" s="158">
        <v>31.873200000000001</v>
      </c>
      <c r="I415" s="158">
        <v>19.904299999999999</v>
      </c>
      <c r="J415" s="158">
        <v>20.887499999999999</v>
      </c>
      <c r="K415" s="158">
        <v>21.042300000000001</v>
      </c>
      <c r="L415" s="158">
        <v>4.3388</v>
      </c>
      <c r="M415" s="158">
        <v>0.34239999999999998</v>
      </c>
      <c r="N415" s="158">
        <v>0.98470000000000002</v>
      </c>
      <c r="O415" s="158">
        <v>4.6616</v>
      </c>
      <c r="P415" s="158">
        <v>5.5937999999999999</v>
      </c>
      <c r="Q415" s="158">
        <v>6.9786999999999999</v>
      </c>
      <c r="R415" s="158">
        <v>2.4668000000000001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44817</v>
      </c>
      <c r="E416" s="158">
        <v>2387.5800123313102</v>
      </c>
      <c r="F416" s="158">
        <v>4.4413999999999998</v>
      </c>
      <c r="G416" s="158">
        <v>4.4954999999999998</v>
      </c>
      <c r="H416" s="158">
        <v>4.4821999999999997</v>
      </c>
      <c r="I416" s="158">
        <v>4.4945000000000004</v>
      </c>
      <c r="J416" s="158">
        <v>4.5267999999999997</v>
      </c>
      <c r="K416" s="158">
        <v>4.0293000000000001</v>
      </c>
      <c r="L416" s="158">
        <v>3.5230000000000001</v>
      </c>
      <c r="M416" s="158">
        <v>3.2902</v>
      </c>
      <c r="N416" s="158">
        <v>3.1025999999999998</v>
      </c>
      <c r="O416" s="158">
        <v>2.7244000000000002</v>
      </c>
      <c r="P416" s="158">
        <v>3.2576999999999998</v>
      </c>
      <c r="Q416" s="158">
        <v>4.6376999999999997</v>
      </c>
      <c r="R416" s="158">
        <v>2.7311000000000001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44817</v>
      </c>
      <c r="E417" s="158">
        <v>22.904</v>
      </c>
      <c r="F417" s="158">
        <v>159.57740000000001</v>
      </c>
      <c r="G417" s="158">
        <v>38.568300000000001</v>
      </c>
      <c r="H417" s="158">
        <v>31.9529</v>
      </c>
      <c r="I417" s="158">
        <v>19.9694</v>
      </c>
      <c r="J417" s="158">
        <v>21.001999999999999</v>
      </c>
      <c r="K417" s="158">
        <v>21.269100000000002</v>
      </c>
      <c r="L417" s="158">
        <v>4.3231000000000002</v>
      </c>
      <c r="M417" s="158">
        <v>0.1106</v>
      </c>
      <c r="N417" s="158">
        <v>0.73939999999999995</v>
      </c>
      <c r="O417" s="158">
        <v>4.6607000000000003</v>
      </c>
      <c r="P417" s="158">
        <v>5.7565999999999997</v>
      </c>
      <c r="Q417" s="158">
        <v>6.6092000000000004</v>
      </c>
      <c r="R417" s="158">
        <v>2.4169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44817</v>
      </c>
      <c r="E418" s="158">
        <v>205.16970000000001</v>
      </c>
      <c r="F418" s="158">
        <v>146.24940000000001</v>
      </c>
      <c r="G418" s="158">
        <v>25.7302</v>
      </c>
      <c r="H418" s="158">
        <v>24.574200000000001</v>
      </c>
      <c r="I418" s="158">
        <v>16.0046</v>
      </c>
      <c r="J418" s="158">
        <v>18.8309</v>
      </c>
      <c r="K418" s="158">
        <v>20.012499999999999</v>
      </c>
      <c r="L418" s="158">
        <v>3.1536</v>
      </c>
      <c r="M418" s="158">
        <v>-0.46110000000000001</v>
      </c>
      <c r="N418" s="158">
        <v>-8.4099999999999994E-2</v>
      </c>
      <c r="O418" s="158">
        <v>3.5362</v>
      </c>
      <c r="P418" s="158">
        <v>4.3815999999999997</v>
      </c>
      <c r="Q418" s="158">
        <v>5.6355000000000004</v>
      </c>
      <c r="R418" s="158">
        <v>1.8223</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74.122900000000001</v>
      </c>
      <c r="G419" s="160">
        <v>19.571042857142857</v>
      </c>
      <c r="H419" s="160">
        <v>17.138885714285713</v>
      </c>
      <c r="I419" s="160">
        <v>12.197428571428571</v>
      </c>
      <c r="J419" s="160">
        <v>13.467585714285715</v>
      </c>
      <c r="K419" s="160">
        <v>13.754714285714286</v>
      </c>
      <c r="L419" s="160">
        <v>3.8501285714285713</v>
      </c>
      <c r="M419" s="160">
        <v>1.9353</v>
      </c>
      <c r="N419" s="160">
        <v>2.2392428571428575</v>
      </c>
      <c r="O419" s="160">
        <v>3.7188000000000003</v>
      </c>
      <c r="P419" s="160">
        <v>4.7474249999999998</v>
      </c>
      <c r="Q419" s="160">
        <v>5.8909142857142855</v>
      </c>
      <c r="R419" s="160">
        <v>3.2452428571428564</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41.293300000000002</v>
      </c>
      <c r="G420" s="160">
        <v>19.694600000000001</v>
      </c>
      <c r="H420" s="160">
        <v>17.220800000000001</v>
      </c>
      <c r="I420" s="160">
        <v>13.9735</v>
      </c>
      <c r="J420" s="160">
        <v>18.029</v>
      </c>
      <c r="K420" s="160">
        <v>19.046600000000002</v>
      </c>
      <c r="L420" s="160">
        <v>3.7456999999999998</v>
      </c>
      <c r="M420" s="160">
        <v>2.8643999999999998</v>
      </c>
      <c r="N420" s="160">
        <v>3.1025999999999998</v>
      </c>
      <c r="O420" s="160">
        <v>3.5362</v>
      </c>
      <c r="P420" s="160">
        <v>4.9877000000000002</v>
      </c>
      <c r="Q420" s="160">
        <v>6.5233999999999996</v>
      </c>
      <c r="R420" s="160">
        <v>2.7311000000000001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44817</v>
      </c>
      <c r="E423" s="158">
        <v>30.665800000000001</v>
      </c>
      <c r="F423" s="158">
        <v>7.3810000000000002</v>
      </c>
      <c r="G423" s="158">
        <v>4.4061000000000003</v>
      </c>
      <c r="H423" s="158">
        <v>5.3276000000000003</v>
      </c>
      <c r="I423" s="158">
        <v>5.8964999999999996</v>
      </c>
      <c r="J423" s="158">
        <v>5.9974999999999996</v>
      </c>
      <c r="K423" s="158">
        <v>6.5038</v>
      </c>
      <c r="L423" s="158">
        <v>2.0177</v>
      </c>
      <c r="M423" s="158">
        <v>2.0838000000000001</v>
      </c>
      <c r="N423" s="158">
        <v>2.1688999999999998</v>
      </c>
      <c r="O423" s="158">
        <v>5.6036999999999999</v>
      </c>
      <c r="P423" s="158">
        <v>5.6699000000000002</v>
      </c>
      <c r="Q423" s="158">
        <v>7.3882000000000003</v>
      </c>
      <c r="R423" s="158">
        <v>4.2979000000000003</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44817</v>
      </c>
      <c r="E424" s="158">
        <v>32.101599999999998</v>
      </c>
      <c r="F424" s="158">
        <v>7.8471000000000002</v>
      </c>
      <c r="G424" s="158">
        <v>4.8917999999999999</v>
      </c>
      <c r="H424" s="158">
        <v>5.8215000000000003</v>
      </c>
      <c r="I424" s="158">
        <v>6.3829000000000002</v>
      </c>
      <c r="J424" s="158">
        <v>6.4318</v>
      </c>
      <c r="K424" s="158">
        <v>6.9798</v>
      </c>
      <c r="L424" s="158">
        <v>2.5024000000000002</v>
      </c>
      <c r="M424" s="158">
        <v>2.5752000000000002</v>
      </c>
      <c r="N424" s="158">
        <v>2.6652999999999998</v>
      </c>
      <c r="O424" s="158">
        <v>6.1249000000000002</v>
      </c>
      <c r="P424" s="158">
        <v>6.2003000000000004</v>
      </c>
      <c r="Q424" s="158">
        <v>7.5712999999999999</v>
      </c>
      <c r="R424" s="158">
        <v>4.7561</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44817</v>
      </c>
      <c r="E425" s="158">
        <v>43.8446</v>
      </c>
      <c r="F425" s="158">
        <v>100.005</v>
      </c>
      <c r="G425" s="158">
        <v>54.813499999999998</v>
      </c>
      <c r="H425" s="158">
        <v>61.816800000000001</v>
      </c>
      <c r="I425" s="158">
        <v>30.172000000000001</v>
      </c>
      <c r="J425" s="158">
        <v>14.3141</v>
      </c>
      <c r="K425" s="158">
        <v>31.872699999999998</v>
      </c>
      <c r="L425" s="158">
        <v>6.4455</v>
      </c>
      <c r="M425" s="158">
        <v>1.867</v>
      </c>
      <c r="N425" s="158">
        <v>2.6141999999999999</v>
      </c>
      <c r="O425" s="158">
        <v>15.377599999999999</v>
      </c>
      <c r="P425" s="158">
        <v>9.5863999999999994</v>
      </c>
      <c r="Q425" s="158">
        <v>9.6245999999999992</v>
      </c>
      <c r="R425" s="158">
        <v>17.346699999999998</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44817</v>
      </c>
      <c r="E426" s="158">
        <v>22.4499</v>
      </c>
      <c r="F426" s="158">
        <v>100.9179</v>
      </c>
      <c r="G426" s="158">
        <v>55.821300000000001</v>
      </c>
      <c r="H426" s="158">
        <v>62.832099999999997</v>
      </c>
      <c r="I426" s="158">
        <v>31.1782</v>
      </c>
      <c r="J426" s="158">
        <v>15.7828</v>
      </c>
      <c r="K426" s="158">
        <v>33.173299999999998</v>
      </c>
      <c r="L426" s="158">
        <v>7.6025</v>
      </c>
      <c r="M426" s="158">
        <v>2.9426000000000001</v>
      </c>
      <c r="N426" s="158">
        <v>3.6448999999999998</v>
      </c>
      <c r="O426" s="158">
        <v>16.069800000000001</v>
      </c>
      <c r="P426" s="158">
        <v>10.1104</v>
      </c>
      <c r="Q426" s="158">
        <v>10.8642</v>
      </c>
      <c r="R426" s="158">
        <v>18.214500000000001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44817</v>
      </c>
      <c r="E427" s="158">
        <v>24.716699999999999</v>
      </c>
      <c r="F427" s="158">
        <v>45.984299999999998</v>
      </c>
      <c r="G427" s="158">
        <v>27.1416</v>
      </c>
      <c r="H427" s="158">
        <v>36.903500000000001</v>
      </c>
      <c r="I427" s="158">
        <v>22.040400000000002</v>
      </c>
      <c r="J427" s="158">
        <v>13.390599999999999</v>
      </c>
      <c r="K427" s="158">
        <v>20.397200000000002</v>
      </c>
      <c r="L427" s="158">
        <v>5.9823000000000004</v>
      </c>
      <c r="M427" s="158">
        <v>3.8643999999999998</v>
      </c>
      <c r="N427" s="158">
        <v>3.6796000000000002</v>
      </c>
      <c r="O427" s="158">
        <v>10.212300000000001</v>
      </c>
      <c r="P427" s="158">
        <v>7.4454000000000002</v>
      </c>
      <c r="Q427" s="158">
        <v>8.2943999999999996</v>
      </c>
      <c r="R427" s="158">
        <v>10.964600000000001</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44817</v>
      </c>
      <c r="E428" s="158">
        <v>25.9816</v>
      </c>
      <c r="F428" s="158">
        <v>46.5595</v>
      </c>
      <c r="G428" s="158">
        <v>27.653500000000001</v>
      </c>
      <c r="H428" s="158">
        <v>37.394199999999998</v>
      </c>
      <c r="I428" s="158">
        <v>22.5504</v>
      </c>
      <c r="J428" s="158">
        <v>13.575900000000001</v>
      </c>
      <c r="K428" s="158">
        <v>20.859400000000001</v>
      </c>
      <c r="L428" s="158">
        <v>6.5193000000000003</v>
      </c>
      <c r="M428" s="158">
        <v>4.3129</v>
      </c>
      <c r="N428" s="158">
        <v>4.1509</v>
      </c>
      <c r="O428" s="158">
        <v>10.779</v>
      </c>
      <c r="P428" s="158">
        <v>8.0037000000000003</v>
      </c>
      <c r="Q428" s="158">
        <v>8.5983999999999998</v>
      </c>
      <c r="R428" s="158">
        <v>11.5596</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44817</v>
      </c>
      <c r="E429" s="158">
        <v>28.978899999999999</v>
      </c>
      <c r="F429" s="158">
        <v>82.180499999999995</v>
      </c>
      <c r="G429" s="158">
        <v>53.081600000000002</v>
      </c>
      <c r="H429" s="158">
        <v>64.908500000000004</v>
      </c>
      <c r="I429" s="158">
        <v>37.610199999999999</v>
      </c>
      <c r="J429" s="158">
        <v>21.364100000000001</v>
      </c>
      <c r="K429" s="158">
        <v>32.279800000000002</v>
      </c>
      <c r="L429" s="158">
        <v>9.2026000000000003</v>
      </c>
      <c r="M429" s="158">
        <v>4.3868999999999998</v>
      </c>
      <c r="N429" s="158">
        <v>4.0575999999999999</v>
      </c>
      <c r="O429" s="158">
        <v>13.4268</v>
      </c>
      <c r="P429" s="158">
        <v>8.8042999999999996</v>
      </c>
      <c r="Q429" s="158">
        <v>9.8222000000000005</v>
      </c>
      <c r="R429" s="158">
        <v>15.639699999999999</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44817</v>
      </c>
      <c r="E430" s="158">
        <v>30.5182</v>
      </c>
      <c r="F430" s="158">
        <v>82.711500000000001</v>
      </c>
      <c r="G430" s="158">
        <v>53.6556</v>
      </c>
      <c r="H430" s="158">
        <v>65.516999999999996</v>
      </c>
      <c r="I430" s="158">
        <v>38.217799999999997</v>
      </c>
      <c r="J430" s="158">
        <v>21.6356</v>
      </c>
      <c r="K430" s="158">
        <v>32.845799999999997</v>
      </c>
      <c r="L430" s="158">
        <v>9.8745999999999992</v>
      </c>
      <c r="M430" s="158">
        <v>4.9889999999999999</v>
      </c>
      <c r="N430" s="158">
        <v>4.6954000000000002</v>
      </c>
      <c r="O430" s="158">
        <v>14.132400000000001</v>
      </c>
      <c r="P430" s="158">
        <v>9.4420000000000002</v>
      </c>
      <c r="Q430" s="158">
        <v>10.4214</v>
      </c>
      <c r="R430" s="158">
        <v>16.423300000000001</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44817</v>
      </c>
      <c r="E431" s="158">
        <v>11.827299999999999</v>
      </c>
      <c r="F431" s="158">
        <v>20.688500000000001</v>
      </c>
      <c r="G431" s="158">
        <v>7.0262000000000002</v>
      </c>
      <c r="H431" s="158">
        <v>13.481299999999999</v>
      </c>
      <c r="I431" s="158">
        <v>10.2684</v>
      </c>
      <c r="J431" s="158">
        <v>9.7164000000000001</v>
      </c>
      <c r="K431" s="158">
        <v>10.7742</v>
      </c>
      <c r="L431" s="158">
        <v>4.7323000000000004</v>
      </c>
      <c r="M431" s="158">
        <v>3.3626</v>
      </c>
      <c r="N431" s="158">
        <v>3.7090999999999998</v>
      </c>
      <c r="O431" s="158"/>
      <c r="P431" s="158"/>
      <c r="Q431" s="158">
        <v>6.5959000000000003</v>
      </c>
      <c r="R431" s="158">
        <v>5.4863999999999997</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44817</v>
      </c>
      <c r="E432" s="158">
        <v>11.724399999999999</v>
      </c>
      <c r="F432" s="158">
        <v>20.2468</v>
      </c>
      <c r="G432" s="158">
        <v>6.6203000000000003</v>
      </c>
      <c r="H432" s="158">
        <v>13.1082</v>
      </c>
      <c r="I432" s="158">
        <v>9.8658999999999999</v>
      </c>
      <c r="J432" s="158">
        <v>9.3177000000000003</v>
      </c>
      <c r="K432" s="158">
        <v>10.364800000000001</v>
      </c>
      <c r="L432" s="158">
        <v>4.3244999999999996</v>
      </c>
      <c r="M432" s="158">
        <v>2.9521999999999999</v>
      </c>
      <c r="N432" s="158">
        <v>3.2949999999999999</v>
      </c>
      <c r="O432" s="158"/>
      <c r="P432" s="158"/>
      <c r="Q432" s="158">
        <v>6.242</v>
      </c>
      <c r="R432" s="158">
        <v>5.1106999999999996</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44817</v>
      </c>
      <c r="E433" s="158">
        <v>11.851900000000001</v>
      </c>
      <c r="F433" s="158">
        <v>-14.7765</v>
      </c>
      <c r="G433" s="158">
        <v>-11.303800000000001</v>
      </c>
      <c r="H433" s="158">
        <v>0.44</v>
      </c>
      <c r="I433" s="158">
        <v>5.4668999999999999</v>
      </c>
      <c r="J433" s="158">
        <v>1.9666999999999999</v>
      </c>
      <c r="K433" s="158">
        <v>6.4291999999999998</v>
      </c>
      <c r="L433" s="158">
        <v>3.7940999999999998</v>
      </c>
      <c r="M433" s="158">
        <v>3.5600999999999998</v>
      </c>
      <c r="N433" s="158">
        <v>3.3791000000000002</v>
      </c>
      <c r="O433" s="158"/>
      <c r="P433" s="158"/>
      <c r="Q433" s="158">
        <v>6.4779999999999998</v>
      </c>
      <c r="R433" s="158">
        <v>4.8034999999999997</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44817</v>
      </c>
      <c r="E434" s="158">
        <v>11.851900000000001</v>
      </c>
      <c r="F434" s="158">
        <v>-14.7765</v>
      </c>
      <c r="G434" s="158">
        <v>-11.303800000000001</v>
      </c>
      <c r="H434" s="158">
        <v>0.44</v>
      </c>
      <c r="I434" s="158">
        <v>5.4668999999999999</v>
      </c>
      <c r="J434" s="158">
        <v>1.9666999999999999</v>
      </c>
      <c r="K434" s="158">
        <v>6.4291999999999998</v>
      </c>
      <c r="L434" s="158">
        <v>3.7940999999999998</v>
      </c>
      <c r="M434" s="158">
        <v>3.5600999999999998</v>
      </c>
      <c r="N434" s="158">
        <v>3.3791000000000002</v>
      </c>
      <c r="O434" s="158"/>
      <c r="P434" s="158"/>
      <c r="Q434" s="158">
        <v>6.4779999999999998</v>
      </c>
      <c r="R434" s="158">
        <v>4.8034999999999997</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44817</v>
      </c>
      <c r="E435" s="158">
        <v>12.198399999999999</v>
      </c>
      <c r="F435" s="158">
        <v>-71.671700000000001</v>
      </c>
      <c r="G435" s="158">
        <v>8.9854000000000003</v>
      </c>
      <c r="H435" s="158">
        <v>16.466200000000001</v>
      </c>
      <c r="I435" s="158">
        <v>18.120999999999999</v>
      </c>
      <c r="J435" s="158">
        <v>16.0534</v>
      </c>
      <c r="K435" s="158">
        <v>19.988499999999998</v>
      </c>
      <c r="L435" s="158">
        <v>4.1848000000000001</v>
      </c>
      <c r="M435" s="158">
        <v>3.1398000000000001</v>
      </c>
      <c r="N435" s="158">
        <v>4.0694999999999997</v>
      </c>
      <c r="O435" s="158"/>
      <c r="P435" s="158"/>
      <c r="Q435" s="158">
        <v>7.6176000000000004</v>
      </c>
      <c r="R435" s="158">
        <v>5.3958000000000004</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44817</v>
      </c>
      <c r="E436" s="158">
        <v>12.198399999999999</v>
      </c>
      <c r="F436" s="158">
        <v>-71.671700000000001</v>
      </c>
      <c r="G436" s="158">
        <v>8.9854000000000003</v>
      </c>
      <c r="H436" s="158">
        <v>16.466200000000001</v>
      </c>
      <c r="I436" s="158">
        <v>18.120999999999999</v>
      </c>
      <c r="J436" s="158">
        <v>16.0534</v>
      </c>
      <c r="K436" s="158">
        <v>19.988499999999998</v>
      </c>
      <c r="L436" s="158">
        <v>4.1848000000000001</v>
      </c>
      <c r="M436" s="158">
        <v>3.1398000000000001</v>
      </c>
      <c r="N436" s="158">
        <v>4.0694999999999997</v>
      </c>
      <c r="O436" s="158"/>
      <c r="P436" s="158"/>
      <c r="Q436" s="158">
        <v>7.6176000000000004</v>
      </c>
      <c r="R436" s="158">
        <v>5.3958000000000004</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44817</v>
      </c>
      <c r="E437" s="158">
        <v>114.91670000000001</v>
      </c>
      <c r="F437" s="158">
        <v>106.45869999999999</v>
      </c>
      <c r="G437" s="158">
        <v>66.023399999999995</v>
      </c>
      <c r="H437" s="158">
        <v>72.887</v>
      </c>
      <c r="I437" s="158">
        <v>47.3795</v>
      </c>
      <c r="J437" s="158">
        <v>29.326000000000001</v>
      </c>
      <c r="K437" s="158">
        <v>39.672800000000002</v>
      </c>
      <c r="L437" s="158">
        <v>14.5901</v>
      </c>
      <c r="M437" s="158">
        <v>7.8798000000000004</v>
      </c>
      <c r="N437" s="158">
        <v>10.219799999999999</v>
      </c>
      <c r="O437" s="158">
        <v>11.0055</v>
      </c>
      <c r="P437" s="158">
        <v>8.7337000000000007</v>
      </c>
      <c r="Q437" s="158">
        <v>13.8041</v>
      </c>
      <c r="R437" s="158">
        <v>27.6614</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44817</v>
      </c>
      <c r="E438" s="158">
        <v>126.54089999999999</v>
      </c>
      <c r="F438" s="158">
        <v>107.4145</v>
      </c>
      <c r="G438" s="158">
        <v>66.996300000000005</v>
      </c>
      <c r="H438" s="158">
        <v>73.863900000000001</v>
      </c>
      <c r="I438" s="158">
        <v>48.360700000000001</v>
      </c>
      <c r="J438" s="158">
        <v>30.315200000000001</v>
      </c>
      <c r="K438" s="158">
        <v>40.735599999999998</v>
      </c>
      <c r="L438" s="158">
        <v>15.6279</v>
      </c>
      <c r="M438" s="158">
        <v>8.9033999999999995</v>
      </c>
      <c r="N438" s="158">
        <v>11.2926</v>
      </c>
      <c r="O438" s="158">
        <v>12.132199999999999</v>
      </c>
      <c r="P438" s="158">
        <v>9.8672000000000004</v>
      </c>
      <c r="Q438" s="158">
        <v>10.9817</v>
      </c>
      <c r="R438" s="158">
        <v>28.9512</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44817</v>
      </c>
      <c r="E439" s="158">
        <v>59.347999999999999</v>
      </c>
      <c r="F439" s="158">
        <v>71.605099999999993</v>
      </c>
      <c r="G439" s="158">
        <v>39.857300000000002</v>
      </c>
      <c r="H439" s="158">
        <v>50.9328</v>
      </c>
      <c r="I439" s="158">
        <v>29.656700000000001</v>
      </c>
      <c r="J439" s="158">
        <v>18.525500000000001</v>
      </c>
      <c r="K439" s="158">
        <v>28.7484</v>
      </c>
      <c r="L439" s="158">
        <v>10.5321</v>
      </c>
      <c r="M439" s="158">
        <v>4.4486999999999997</v>
      </c>
      <c r="N439" s="158">
        <v>5.6120999999999999</v>
      </c>
      <c r="O439" s="158">
        <v>7.4295999999999998</v>
      </c>
      <c r="P439" s="158">
        <v>5.8223000000000003</v>
      </c>
      <c r="Q439" s="158">
        <v>9.9372000000000007</v>
      </c>
      <c r="R439" s="158">
        <v>20.431999999999999</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44817</v>
      </c>
      <c r="E440" s="158">
        <v>63.354799999999997</v>
      </c>
      <c r="F440" s="158">
        <v>72.388800000000003</v>
      </c>
      <c r="G440" s="158">
        <v>40.623699999999999</v>
      </c>
      <c r="H440" s="158">
        <v>51.7</v>
      </c>
      <c r="I440" s="158">
        <v>30.424399999999999</v>
      </c>
      <c r="J440" s="158">
        <v>19.297000000000001</v>
      </c>
      <c r="K440" s="158">
        <v>29.563700000000001</v>
      </c>
      <c r="L440" s="158">
        <v>11.323399999999999</v>
      </c>
      <c r="M440" s="158">
        <v>5.1940999999999997</v>
      </c>
      <c r="N440" s="158">
        <v>6.3720999999999997</v>
      </c>
      <c r="O440" s="158">
        <v>8.1671999999999993</v>
      </c>
      <c r="P440" s="158">
        <v>6.5526</v>
      </c>
      <c r="Q440" s="158">
        <v>9.2263999999999999</v>
      </c>
      <c r="R440" s="158">
        <v>21.302900000000001</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44817</v>
      </c>
      <c r="E441" s="158">
        <v>37.288600000000002</v>
      </c>
      <c r="F441" s="158">
        <v>45.7697</v>
      </c>
      <c r="G441" s="158">
        <v>22.913599999999999</v>
      </c>
      <c r="H441" s="158">
        <v>30.281500000000001</v>
      </c>
      <c r="I441" s="158">
        <v>17.810099999999998</v>
      </c>
      <c r="J441" s="158">
        <v>12.4621</v>
      </c>
      <c r="K441" s="158">
        <v>17.857600000000001</v>
      </c>
      <c r="L441" s="158">
        <v>7.2394999999999996</v>
      </c>
      <c r="M441" s="158">
        <v>4.1805000000000003</v>
      </c>
      <c r="N441" s="158">
        <v>5.3960999999999997</v>
      </c>
      <c r="O441" s="158">
        <v>1.0403</v>
      </c>
      <c r="P441" s="158">
        <v>2.3504</v>
      </c>
      <c r="Q441" s="158">
        <v>7.2525000000000004</v>
      </c>
      <c r="R441" s="158">
        <v>15.724600000000001</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44817</v>
      </c>
      <c r="E442" s="158">
        <v>39.877800000000001</v>
      </c>
      <c r="F442" s="158">
        <v>46.648099999999999</v>
      </c>
      <c r="G442" s="158">
        <v>23.675899999999999</v>
      </c>
      <c r="H442" s="158">
        <v>31.0687</v>
      </c>
      <c r="I442" s="158">
        <v>18.5945</v>
      </c>
      <c r="J442" s="158">
        <v>13.243600000000001</v>
      </c>
      <c r="K442" s="158">
        <v>18.6661</v>
      </c>
      <c r="L442" s="158">
        <v>8.0414999999999992</v>
      </c>
      <c r="M442" s="158">
        <v>4.9790000000000001</v>
      </c>
      <c r="N442" s="158">
        <v>6.2133000000000003</v>
      </c>
      <c r="O442" s="158">
        <v>1.7638</v>
      </c>
      <c r="P442" s="158">
        <v>3.1093999999999999</v>
      </c>
      <c r="Q442" s="158">
        <v>6.5861000000000001</v>
      </c>
      <c r="R442" s="158">
        <v>16.6282</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44817</v>
      </c>
      <c r="E443" s="158">
        <v>48.0627</v>
      </c>
      <c r="F443" s="158">
        <v>39.304499999999997</v>
      </c>
      <c r="G443" s="158">
        <v>23.6221</v>
      </c>
      <c r="H443" s="158">
        <v>29.7758</v>
      </c>
      <c r="I443" s="158">
        <v>17.4087</v>
      </c>
      <c r="J443" s="158">
        <v>12.036799999999999</v>
      </c>
      <c r="K443" s="158">
        <v>16.271100000000001</v>
      </c>
      <c r="L443" s="158">
        <v>7.5232999999999999</v>
      </c>
      <c r="M443" s="158">
        <v>4.4790999999999999</v>
      </c>
      <c r="N443" s="158">
        <v>4.6741000000000001</v>
      </c>
      <c r="O443" s="158">
        <v>7.9581999999999997</v>
      </c>
      <c r="P443" s="158">
        <v>6.9488000000000003</v>
      </c>
      <c r="Q443" s="158">
        <v>9.0131999999999994</v>
      </c>
      <c r="R443" s="158">
        <v>9.2187999999999999</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44817</v>
      </c>
      <c r="E444" s="158">
        <v>50.283200000000001</v>
      </c>
      <c r="F444" s="158">
        <v>39.894799999999996</v>
      </c>
      <c r="G444" s="158">
        <v>24.2363</v>
      </c>
      <c r="H444" s="158">
        <v>30.393799999999999</v>
      </c>
      <c r="I444" s="158">
        <v>18.0273</v>
      </c>
      <c r="J444" s="158">
        <v>12.660600000000001</v>
      </c>
      <c r="K444" s="158">
        <v>16.915299999999998</v>
      </c>
      <c r="L444" s="158">
        <v>8.1493000000000002</v>
      </c>
      <c r="M444" s="158">
        <v>5.0963000000000003</v>
      </c>
      <c r="N444" s="158">
        <v>5.2998000000000003</v>
      </c>
      <c r="O444" s="158">
        <v>8.6110000000000007</v>
      </c>
      <c r="P444" s="158">
        <v>7.4969000000000001</v>
      </c>
      <c r="Q444" s="158">
        <v>8.7425999999999995</v>
      </c>
      <c r="R444" s="158">
        <v>9.8901000000000003</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44817</v>
      </c>
      <c r="E445" s="158">
        <v>14.51</v>
      </c>
      <c r="F445" s="158">
        <v>61.986600000000003</v>
      </c>
      <c r="G445" s="158">
        <v>24.276199999999999</v>
      </c>
      <c r="H445" s="158">
        <v>36.476700000000001</v>
      </c>
      <c r="I445" s="158">
        <v>10.879899999999999</v>
      </c>
      <c r="J445" s="158">
        <v>-1.5779000000000001</v>
      </c>
      <c r="K445" s="158">
        <v>14.484999999999999</v>
      </c>
      <c r="L445" s="158">
        <v>2.5661999999999998</v>
      </c>
      <c r="M445" s="158">
        <v>3.0962999999999998</v>
      </c>
      <c r="N445" s="158">
        <v>4.8887999999999998</v>
      </c>
      <c r="O445" s="158">
        <v>4.5338000000000003</v>
      </c>
      <c r="P445" s="158">
        <v>3.9148999999999998</v>
      </c>
      <c r="Q445" s="158">
        <v>4.8898999999999999</v>
      </c>
      <c r="R445" s="158">
        <v>17.9588</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44817</v>
      </c>
      <c r="E446" s="158">
        <v>15.9315</v>
      </c>
      <c r="F446" s="158">
        <v>63.113100000000003</v>
      </c>
      <c r="G446" s="158">
        <v>25.213799999999999</v>
      </c>
      <c r="H446" s="158">
        <v>37.414400000000001</v>
      </c>
      <c r="I446" s="158">
        <v>11.803100000000001</v>
      </c>
      <c r="J446" s="158">
        <v>-0.64400000000000002</v>
      </c>
      <c r="K446" s="158">
        <v>15.453799999999999</v>
      </c>
      <c r="L446" s="158">
        <v>3.5438000000000001</v>
      </c>
      <c r="M446" s="158">
        <v>4.1116000000000001</v>
      </c>
      <c r="N446" s="158">
        <v>5.9451000000000001</v>
      </c>
      <c r="O446" s="158">
        <v>5.3978999999999999</v>
      </c>
      <c r="P446" s="158">
        <v>4.8506</v>
      </c>
      <c r="Q446" s="158">
        <v>6.1547999999999998</v>
      </c>
      <c r="R446" s="158">
        <v>19.0562</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44817</v>
      </c>
      <c r="E447" s="158">
        <v>30.317599999999999</v>
      </c>
      <c r="F447" s="158">
        <v>42.789299999999997</v>
      </c>
      <c r="G447" s="158">
        <v>63.341500000000003</v>
      </c>
      <c r="H447" s="158">
        <v>76.789500000000004</v>
      </c>
      <c r="I447" s="158">
        <v>49.9649</v>
      </c>
      <c r="J447" s="158">
        <v>38.688600000000001</v>
      </c>
      <c r="K447" s="158">
        <v>46.913499999999999</v>
      </c>
      <c r="L447" s="158">
        <v>16.850100000000001</v>
      </c>
      <c r="M447" s="158">
        <v>8.8465000000000007</v>
      </c>
      <c r="N447" s="158">
        <v>8.6768999999999998</v>
      </c>
      <c r="O447" s="158">
        <v>16.0456</v>
      </c>
      <c r="P447" s="158">
        <v>10.667299999999999</v>
      </c>
      <c r="Q447" s="158">
        <v>11.137499999999999</v>
      </c>
      <c r="R447" s="158">
        <v>20.763300000000001</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44817</v>
      </c>
      <c r="E448" s="158">
        <v>28.0656</v>
      </c>
      <c r="F448" s="158">
        <v>41.924999999999997</v>
      </c>
      <c r="G448" s="158">
        <v>62.525599999999997</v>
      </c>
      <c r="H448" s="158">
        <v>76.002099999999999</v>
      </c>
      <c r="I448" s="158">
        <v>49.168900000000001</v>
      </c>
      <c r="J448" s="158">
        <v>37.880200000000002</v>
      </c>
      <c r="K448" s="158">
        <v>46.0426</v>
      </c>
      <c r="L448" s="158">
        <v>15.982799999999999</v>
      </c>
      <c r="M448" s="158">
        <v>7.9786999999999999</v>
      </c>
      <c r="N448" s="158">
        <v>7.7933000000000003</v>
      </c>
      <c r="O448" s="158">
        <v>15.1622</v>
      </c>
      <c r="P448" s="158">
        <v>9.7861999999999991</v>
      </c>
      <c r="Q448" s="158">
        <v>10.216799999999999</v>
      </c>
      <c r="R448" s="158">
        <v>19.880099999999999</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44817</v>
      </c>
      <c r="E449" s="158">
        <v>17.635400000000001</v>
      </c>
      <c r="F449" s="158">
        <v>46.212800000000001</v>
      </c>
      <c r="G449" s="158">
        <v>19.132999999999999</v>
      </c>
      <c r="H449" s="158">
        <v>22.538499999999999</v>
      </c>
      <c r="I449" s="158">
        <v>10.985900000000001</v>
      </c>
      <c r="J449" s="158">
        <v>8.1161999999999992</v>
      </c>
      <c r="K449" s="158">
        <v>14.168799999999999</v>
      </c>
      <c r="L449" s="158">
        <v>3.335</v>
      </c>
      <c r="M449" s="158">
        <v>1.3043</v>
      </c>
      <c r="N449" s="158">
        <v>1.5162</v>
      </c>
      <c r="O449" s="158">
        <v>5.6201999999999996</v>
      </c>
      <c r="P449" s="158">
        <v>4.9821999999999997</v>
      </c>
      <c r="Q449" s="158">
        <v>7.0060000000000002</v>
      </c>
      <c r="R449" s="158">
        <v>5.0605000000000002</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44817</v>
      </c>
      <c r="E450" s="158">
        <v>18.315999999999999</v>
      </c>
      <c r="F450" s="158">
        <v>46.890799999999999</v>
      </c>
      <c r="G450" s="158">
        <v>19.871500000000001</v>
      </c>
      <c r="H450" s="158">
        <v>23.305499999999999</v>
      </c>
      <c r="I450" s="158">
        <v>11.753299999999999</v>
      </c>
      <c r="J450" s="158">
        <v>8.8867999999999991</v>
      </c>
      <c r="K450" s="158">
        <v>14.9588</v>
      </c>
      <c r="L450" s="158">
        <v>4.1028000000000002</v>
      </c>
      <c r="M450" s="158">
        <v>2.0672999999999999</v>
      </c>
      <c r="N450" s="158">
        <v>2.2812000000000001</v>
      </c>
      <c r="O450" s="158">
        <v>6.4157999999999999</v>
      </c>
      <c r="P450" s="158">
        <v>5.6014999999999997</v>
      </c>
      <c r="Q450" s="158">
        <v>7.4908000000000001</v>
      </c>
      <c r="R450" s="158">
        <v>5.8513000000000002</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44817</v>
      </c>
      <c r="E451" s="158">
        <v>82.152799999999999</v>
      </c>
      <c r="F451" s="158">
        <v>55.621400000000001</v>
      </c>
      <c r="G451" s="158">
        <v>31.889199999999999</v>
      </c>
      <c r="H451" s="158">
        <v>39.709000000000003</v>
      </c>
      <c r="I451" s="158">
        <v>21.566500000000001</v>
      </c>
      <c r="J451" s="158">
        <v>13.3116</v>
      </c>
      <c r="K451" s="158">
        <v>21.517499999999998</v>
      </c>
      <c r="L451" s="158">
        <v>10.108700000000001</v>
      </c>
      <c r="M451" s="158">
        <v>7.0357000000000003</v>
      </c>
      <c r="N451" s="158">
        <v>6.8221999999999996</v>
      </c>
      <c r="O451" s="158">
        <v>13.5189</v>
      </c>
      <c r="P451" s="158">
        <v>10.809900000000001</v>
      </c>
      <c r="Q451" s="158">
        <v>11.8866</v>
      </c>
      <c r="R451" s="158">
        <v>17.5639</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44817</v>
      </c>
      <c r="E452" s="158">
        <v>88.028700000000001</v>
      </c>
      <c r="F452" s="158">
        <v>56.935499999999998</v>
      </c>
      <c r="G452" s="158">
        <v>33.187600000000003</v>
      </c>
      <c r="H452" s="158">
        <v>41.007800000000003</v>
      </c>
      <c r="I452" s="158">
        <v>22.858599999999999</v>
      </c>
      <c r="J452" s="158">
        <v>14.6143</v>
      </c>
      <c r="K452" s="158">
        <v>22.900600000000001</v>
      </c>
      <c r="L452" s="158">
        <v>11.388999999999999</v>
      </c>
      <c r="M452" s="158">
        <v>8.2707999999999995</v>
      </c>
      <c r="N452" s="158">
        <v>8.0721000000000007</v>
      </c>
      <c r="O452" s="158">
        <v>14.930899999999999</v>
      </c>
      <c r="P452" s="158">
        <v>11.8697</v>
      </c>
      <c r="Q452" s="158">
        <v>12.053699999999999</v>
      </c>
      <c r="R452" s="158">
        <v>19.021899999999999</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44817</v>
      </c>
      <c r="E453" s="158">
        <v>36.4602</v>
      </c>
      <c r="F453" s="158">
        <v>36.0749</v>
      </c>
      <c r="G453" s="158">
        <v>11.4267</v>
      </c>
      <c r="H453" s="158">
        <v>13.664899999999999</v>
      </c>
      <c r="I453" s="158">
        <v>13.2601</v>
      </c>
      <c r="J453" s="158">
        <v>14.7415</v>
      </c>
      <c r="K453" s="158">
        <v>12.344200000000001</v>
      </c>
      <c r="L453" s="158">
        <v>5.7321999999999997</v>
      </c>
      <c r="M453" s="158">
        <v>3.355</v>
      </c>
      <c r="N453" s="158">
        <v>3.2088999999999999</v>
      </c>
      <c r="O453" s="158">
        <v>6.2572999999999999</v>
      </c>
      <c r="P453" s="158">
        <v>6.4295999999999998</v>
      </c>
      <c r="Q453" s="158">
        <v>7.1426999999999996</v>
      </c>
      <c r="R453" s="158">
        <v>4.8365</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44817</v>
      </c>
      <c r="E454" s="158">
        <v>37.726799999999997</v>
      </c>
      <c r="F454" s="158">
        <v>36.413600000000002</v>
      </c>
      <c r="G454" s="158">
        <v>11.745799999999999</v>
      </c>
      <c r="H454" s="158">
        <v>13.9969</v>
      </c>
      <c r="I454" s="158">
        <v>13.5876</v>
      </c>
      <c r="J454" s="158">
        <v>15.0747</v>
      </c>
      <c r="K454" s="158">
        <v>12.684200000000001</v>
      </c>
      <c r="L454" s="158">
        <v>6.0724999999999998</v>
      </c>
      <c r="M454" s="158">
        <v>3.6934</v>
      </c>
      <c r="N454" s="158">
        <v>3.55</v>
      </c>
      <c r="O454" s="158">
        <v>6.5566000000000004</v>
      </c>
      <c r="P454" s="158">
        <v>6.8956</v>
      </c>
      <c r="Q454" s="158">
        <v>8.3254999999999999</v>
      </c>
      <c r="R454" s="158">
        <v>5.1315</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44817</v>
      </c>
      <c r="E455" s="158">
        <v>45.783499999999997</v>
      </c>
      <c r="F455" s="158">
        <v>51.254100000000001</v>
      </c>
      <c r="G455" s="158">
        <v>25.182099999999998</v>
      </c>
      <c r="H455" s="158">
        <v>26.465</v>
      </c>
      <c r="I455" s="158">
        <v>19.6449</v>
      </c>
      <c r="J455" s="158">
        <v>18.213999999999999</v>
      </c>
      <c r="K455" s="158">
        <v>15.696199999999999</v>
      </c>
      <c r="L455" s="158">
        <v>7.8082000000000003</v>
      </c>
      <c r="M455" s="158">
        <v>5.2378999999999998</v>
      </c>
      <c r="N455" s="158">
        <v>5.4983000000000004</v>
      </c>
      <c r="O455" s="158">
        <v>9.0298999999999996</v>
      </c>
      <c r="P455" s="158">
        <v>7.9180999999999999</v>
      </c>
      <c r="Q455" s="158">
        <v>8.4517000000000007</v>
      </c>
      <c r="R455" s="158">
        <v>10.8049</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44817</v>
      </c>
      <c r="E456" s="158">
        <v>48.314500000000002</v>
      </c>
      <c r="F456" s="158">
        <v>52.429000000000002</v>
      </c>
      <c r="G456" s="158">
        <v>26.366199999999999</v>
      </c>
      <c r="H456" s="158">
        <v>27.633900000000001</v>
      </c>
      <c r="I456" s="158">
        <v>20.816099999999999</v>
      </c>
      <c r="J456" s="158">
        <v>19.395099999999999</v>
      </c>
      <c r="K456" s="158">
        <v>16.9055</v>
      </c>
      <c r="L456" s="158">
        <v>8.7383000000000006</v>
      </c>
      <c r="M456" s="158">
        <v>6.0914999999999999</v>
      </c>
      <c r="N456" s="158">
        <v>6.3287000000000004</v>
      </c>
      <c r="O456" s="158">
        <v>9.7413000000000007</v>
      </c>
      <c r="P456" s="158">
        <v>8.5414999999999992</v>
      </c>
      <c r="Q456" s="158">
        <v>9.1037999999999997</v>
      </c>
      <c r="R456" s="158">
        <v>11.537800000000001</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44817</v>
      </c>
      <c r="E457" s="158">
        <v>37.406300000000002</v>
      </c>
      <c r="F457" s="158">
        <v>10.638999999999999</v>
      </c>
      <c r="G457" s="158">
        <v>4.4908000000000001</v>
      </c>
      <c r="H457" s="158">
        <v>5.2885</v>
      </c>
      <c r="I457" s="158">
        <v>5.4687999999999999</v>
      </c>
      <c r="J457" s="158">
        <v>5.0412999999999997</v>
      </c>
      <c r="K457" s="158">
        <v>6.9928999999999997</v>
      </c>
      <c r="L457" s="158">
        <v>2.7917999999999998</v>
      </c>
      <c r="M457" s="158">
        <v>2.7429999999999999</v>
      </c>
      <c r="N457" s="158">
        <v>2.7081</v>
      </c>
      <c r="O457" s="158">
        <v>6.2572999999999999</v>
      </c>
      <c r="P457" s="158">
        <v>6.8056999999999999</v>
      </c>
      <c r="Q457" s="158">
        <v>8.0122999999999998</v>
      </c>
      <c r="R457" s="158">
        <v>4.0892999999999997</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44817</v>
      </c>
      <c r="E458" s="158">
        <v>35.948599999999999</v>
      </c>
      <c r="F458" s="158">
        <v>10.2578</v>
      </c>
      <c r="G458" s="158">
        <v>4.1394000000000002</v>
      </c>
      <c r="H458" s="158">
        <v>4.9363000000000001</v>
      </c>
      <c r="I458" s="158">
        <v>5.1157000000000004</v>
      </c>
      <c r="J458" s="158">
        <v>4.6898</v>
      </c>
      <c r="K458" s="158">
        <v>6.6349</v>
      </c>
      <c r="L458" s="158">
        <v>2.4350000000000001</v>
      </c>
      <c r="M458" s="158">
        <v>2.4</v>
      </c>
      <c r="N458" s="158">
        <v>2.3601999999999999</v>
      </c>
      <c r="O458" s="158">
        <v>5.8703000000000003</v>
      </c>
      <c r="P458" s="158">
        <v>6.4004000000000003</v>
      </c>
      <c r="Q458" s="158">
        <v>7.3624999999999998</v>
      </c>
      <c r="R458" s="158">
        <v>3.7225999999999999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44817</v>
      </c>
      <c r="E459" s="158">
        <v>27.897600000000001</v>
      </c>
      <c r="F459" s="158">
        <v>73.546700000000001</v>
      </c>
      <c r="G459" s="158">
        <v>34.836599999999997</v>
      </c>
      <c r="H459" s="158">
        <v>36.608800000000002</v>
      </c>
      <c r="I459" s="158">
        <v>17.091899999999999</v>
      </c>
      <c r="J459" s="158">
        <v>11.7895</v>
      </c>
      <c r="K459" s="158">
        <v>22.788799999999998</v>
      </c>
      <c r="L459" s="158">
        <v>6.7742000000000004</v>
      </c>
      <c r="M459" s="158">
        <v>2.9260000000000002</v>
      </c>
      <c r="N459" s="158">
        <v>3.3719000000000001</v>
      </c>
      <c r="O459" s="158">
        <v>7.7937000000000003</v>
      </c>
      <c r="P459" s="158">
        <v>6.8739999999999997</v>
      </c>
      <c r="Q459" s="158">
        <v>8.6387</v>
      </c>
      <c r="R459" s="158">
        <v>7.9195000000000002</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44817</v>
      </c>
      <c r="E460" s="158">
        <v>26.444199999999999</v>
      </c>
      <c r="F460" s="158">
        <v>72.885199999999998</v>
      </c>
      <c r="G460" s="158">
        <v>34.116100000000003</v>
      </c>
      <c r="H460" s="158">
        <v>35.915700000000001</v>
      </c>
      <c r="I460" s="158">
        <v>16.3995</v>
      </c>
      <c r="J460" s="158">
        <v>11.097300000000001</v>
      </c>
      <c r="K460" s="158">
        <v>22.066099999999999</v>
      </c>
      <c r="L460" s="158">
        <v>6.0571000000000002</v>
      </c>
      <c r="M460" s="158">
        <v>2.2732999999999999</v>
      </c>
      <c r="N460" s="158">
        <v>2.7042999999999999</v>
      </c>
      <c r="O460" s="158">
        <v>7.0759999999999996</v>
      </c>
      <c r="P460" s="158">
        <v>6.1184000000000003</v>
      </c>
      <c r="Q460" s="158">
        <v>8.0271000000000008</v>
      </c>
      <c r="R460" s="158">
        <v>7.2073</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44817</v>
      </c>
      <c r="E461" s="158">
        <v>31.319700000000001</v>
      </c>
      <c r="F461" s="158">
        <v>100.5004</v>
      </c>
      <c r="G461" s="158">
        <v>59.677500000000002</v>
      </c>
      <c r="H461" s="158">
        <v>62.336199999999998</v>
      </c>
      <c r="I461" s="158">
        <v>32.728999999999999</v>
      </c>
      <c r="J461" s="158">
        <v>22.198599999999999</v>
      </c>
      <c r="K461" s="158">
        <v>36.162599999999998</v>
      </c>
      <c r="L461" s="158">
        <v>9.1507000000000005</v>
      </c>
      <c r="M461" s="158">
        <v>2.3845999999999998</v>
      </c>
      <c r="N461" s="158">
        <v>3.0335000000000001</v>
      </c>
      <c r="O461" s="158">
        <v>10.7639</v>
      </c>
      <c r="P461" s="158">
        <v>7.6703000000000001</v>
      </c>
      <c r="Q461" s="158">
        <v>9.4041999999999994</v>
      </c>
      <c r="R461" s="158">
        <v>12.9809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44817</v>
      </c>
      <c r="E462" s="158">
        <v>29.776399999999999</v>
      </c>
      <c r="F462" s="158">
        <v>100.0539</v>
      </c>
      <c r="G462" s="158">
        <v>59.127299999999998</v>
      </c>
      <c r="H462" s="158">
        <v>61.768099999999997</v>
      </c>
      <c r="I462" s="158">
        <v>32.139699999999998</v>
      </c>
      <c r="J462" s="158">
        <v>21.600200000000001</v>
      </c>
      <c r="K462" s="158">
        <v>35.519799999999996</v>
      </c>
      <c r="L462" s="158">
        <v>8.6024999999999991</v>
      </c>
      <c r="M462" s="158">
        <v>1.8312999999999999</v>
      </c>
      <c r="N462" s="158">
        <v>2.4180000000000001</v>
      </c>
      <c r="O462" s="158">
        <v>10.030200000000001</v>
      </c>
      <c r="P462" s="158">
        <v>6.9584000000000001</v>
      </c>
      <c r="Q462" s="158">
        <v>9.0498999999999992</v>
      </c>
      <c r="R462" s="158">
        <v>12.2303</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44817</v>
      </c>
      <c r="E463" s="158">
        <v>144.464</v>
      </c>
      <c r="F463" s="158">
        <v>11.373200000000001</v>
      </c>
      <c r="G463" s="158">
        <v>47.046199999999999</v>
      </c>
      <c r="H463" s="158">
        <v>102.6854</v>
      </c>
      <c r="I463" s="158">
        <v>56.5319</v>
      </c>
      <c r="J463" s="158">
        <v>29.382999999999999</v>
      </c>
      <c r="K463" s="158">
        <v>50.8977</v>
      </c>
      <c r="L463" s="158">
        <v>19.183900000000001</v>
      </c>
      <c r="M463" s="158">
        <v>8.3362999999999996</v>
      </c>
      <c r="N463" s="158">
        <v>8.4288000000000007</v>
      </c>
      <c r="O463" s="158">
        <v>20.028300000000002</v>
      </c>
      <c r="P463" s="158">
        <v>14.059100000000001</v>
      </c>
      <c r="Q463" s="158">
        <v>15.891299999999999</v>
      </c>
      <c r="R463" s="158">
        <v>22.8933</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44817</v>
      </c>
      <c r="E464" s="158">
        <v>152.28399999999999</v>
      </c>
      <c r="F464" s="158">
        <v>12.228</v>
      </c>
      <c r="G464" s="158">
        <v>47.887099999999997</v>
      </c>
      <c r="H464" s="158">
        <v>103.5035</v>
      </c>
      <c r="I464" s="158">
        <v>57.372700000000002</v>
      </c>
      <c r="J464" s="158">
        <v>30.208100000000002</v>
      </c>
      <c r="K464" s="158">
        <v>51.817700000000002</v>
      </c>
      <c r="L464" s="158">
        <v>20.103400000000001</v>
      </c>
      <c r="M464" s="158">
        <v>9.2322000000000006</v>
      </c>
      <c r="N464" s="158">
        <v>9.3491</v>
      </c>
      <c r="O464" s="158">
        <v>20.8109</v>
      </c>
      <c r="P464" s="158">
        <v>14.921200000000001</v>
      </c>
      <c r="Q464" s="158">
        <v>15.0289</v>
      </c>
      <c r="R464" s="158">
        <v>23.844899999999999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44817</v>
      </c>
      <c r="E465" s="158">
        <v>24.6767</v>
      </c>
      <c r="F465" s="158">
        <v>73.215500000000006</v>
      </c>
      <c r="G465" s="158">
        <v>37.315100000000001</v>
      </c>
      <c r="H465" s="158">
        <v>46.7545</v>
      </c>
      <c r="I465" s="158">
        <v>17.292999999999999</v>
      </c>
      <c r="J465" s="158">
        <v>7.0553999999999997</v>
      </c>
      <c r="K465" s="158">
        <v>22.784500000000001</v>
      </c>
      <c r="L465" s="158">
        <v>8.2744</v>
      </c>
      <c r="M465" s="158">
        <v>6.1589999999999998</v>
      </c>
      <c r="N465" s="158">
        <v>5.4086999999999996</v>
      </c>
      <c r="O465" s="158">
        <v>9.5067000000000004</v>
      </c>
      <c r="P465" s="158">
        <v>8.0510000000000002</v>
      </c>
      <c r="Q465" s="158">
        <v>9.2777999999999992</v>
      </c>
      <c r="R465" s="158">
        <v>9.702</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44817</v>
      </c>
      <c r="E466" s="158">
        <v>24.360499999999998</v>
      </c>
      <c r="F466" s="158">
        <v>72.964299999999994</v>
      </c>
      <c r="G466" s="158">
        <v>36.9328</v>
      </c>
      <c r="H466" s="158">
        <v>46.386299999999999</v>
      </c>
      <c r="I466" s="158">
        <v>16.922499999999999</v>
      </c>
      <c r="J466" s="158">
        <v>6.6830999999999996</v>
      </c>
      <c r="K466" s="158">
        <v>22.394600000000001</v>
      </c>
      <c r="L466" s="158">
        <v>7.8891999999999998</v>
      </c>
      <c r="M466" s="158">
        <v>5.7725999999999997</v>
      </c>
      <c r="N466" s="158">
        <v>5.0194000000000001</v>
      </c>
      <c r="O466" s="158">
        <v>9.1485000000000003</v>
      </c>
      <c r="P466" s="158">
        <v>7.7727000000000004</v>
      </c>
      <c r="Q466" s="158">
        <v>9.0889000000000006</v>
      </c>
      <c r="R466" s="158">
        <v>9.2971000000000004</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45.464090909090913</v>
      </c>
      <c r="G467" s="160">
        <v>29.957986363636369</v>
      </c>
      <c r="H467" s="160">
        <v>38.932138636363646</v>
      </c>
      <c r="I467" s="160">
        <v>22.781247727272724</v>
      </c>
      <c r="J467" s="160">
        <v>14.815474999999998</v>
      </c>
      <c r="K467" s="160">
        <v>22.714706818181817</v>
      </c>
      <c r="L467" s="160">
        <v>7.8563727272727304</v>
      </c>
      <c r="M467" s="160">
        <v>4.4782863636363635</v>
      </c>
      <c r="N467" s="160">
        <v>4.8645840909090916</v>
      </c>
      <c r="O467" s="160">
        <v>9.7455394736842109</v>
      </c>
      <c r="P467" s="160">
        <v>7.737947368421052</v>
      </c>
      <c r="Q467" s="160">
        <v>8.9272500000000008</v>
      </c>
      <c r="R467" s="160">
        <v>12.530936363636364</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46.6038</v>
      </c>
      <c r="G468" s="160">
        <v>26.753900000000002</v>
      </c>
      <c r="H468" s="160">
        <v>36.542749999999998</v>
      </c>
      <c r="I468" s="160">
        <v>18.120999999999999</v>
      </c>
      <c r="J468" s="160">
        <v>13.48325</v>
      </c>
      <c r="K468" s="160">
        <v>20.19285</v>
      </c>
      <c r="L468" s="160">
        <v>7.3813999999999993</v>
      </c>
      <c r="M468" s="160">
        <v>3.988</v>
      </c>
      <c r="N468" s="160">
        <v>4.1101999999999999</v>
      </c>
      <c r="O468" s="160">
        <v>9.0891999999999999</v>
      </c>
      <c r="P468" s="160">
        <v>7.4711499999999997</v>
      </c>
      <c r="Q468" s="160">
        <v>8.618549999999999</v>
      </c>
      <c r="R468" s="160">
        <v>11.251200000000001</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44817</v>
      </c>
      <c r="E471" s="158">
        <v>262.64999999999998</v>
      </c>
      <c r="F471" s="158">
        <v>0.30930000000000002</v>
      </c>
      <c r="G471" s="158">
        <v>1.2998000000000001</v>
      </c>
      <c r="H471" s="158">
        <v>2.9516</v>
      </c>
      <c r="I471" s="158">
        <v>3.0364</v>
      </c>
      <c r="J471" s="158">
        <v>3.3974000000000002</v>
      </c>
      <c r="K471" s="158">
        <v>16.057600000000001</v>
      </c>
      <c r="L471" s="158">
        <v>6.5777000000000001</v>
      </c>
      <c r="M471" s="158">
        <v>3.0889000000000002</v>
      </c>
      <c r="N471" s="158">
        <v>5.0221999999999998</v>
      </c>
      <c r="O471" s="158">
        <v>20.184899999999999</v>
      </c>
      <c r="P471" s="158">
        <v>8.1538000000000004</v>
      </c>
      <c r="Q471" s="158">
        <v>18.142800000000001</v>
      </c>
      <c r="R471" s="158">
        <v>27.937100000000001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44817</v>
      </c>
      <c r="E472" s="158">
        <v>282.18</v>
      </c>
      <c r="F472" s="158">
        <v>0.31280000000000002</v>
      </c>
      <c r="G472" s="158">
        <v>1.3031999999999999</v>
      </c>
      <c r="H472" s="158">
        <v>2.9628999999999999</v>
      </c>
      <c r="I472" s="158">
        <v>3.0644</v>
      </c>
      <c r="J472" s="158">
        <v>3.4573999999999998</v>
      </c>
      <c r="K472" s="158">
        <v>16.2622</v>
      </c>
      <c r="L472" s="158">
        <v>7.008</v>
      </c>
      <c r="M472" s="158">
        <v>3.7044999999999999</v>
      </c>
      <c r="N472" s="158">
        <v>5.8201000000000001</v>
      </c>
      <c r="O472" s="158">
        <v>21.020299999999999</v>
      </c>
      <c r="P472" s="158">
        <v>8.9175000000000004</v>
      </c>
      <c r="Q472" s="158">
        <v>11.815200000000001</v>
      </c>
      <c r="R472" s="158">
        <v>28.838000000000001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44817</v>
      </c>
      <c r="E473" s="158">
        <v>15.731</v>
      </c>
      <c r="F473" s="158">
        <v>0.3125</v>
      </c>
      <c r="G473" s="158">
        <v>1.073</v>
      </c>
      <c r="H473" s="158">
        <v>2.5756000000000001</v>
      </c>
      <c r="I473" s="158">
        <v>2.6760999999999999</v>
      </c>
      <c r="J473" s="158">
        <v>3.931</v>
      </c>
      <c r="K473" s="158">
        <v>17.334199999999999</v>
      </c>
      <c r="L473" s="158">
        <v>11.369899999999999</v>
      </c>
      <c r="M473" s="158">
        <v>8.8651</v>
      </c>
      <c r="N473" s="158">
        <v>13.425599999999999</v>
      </c>
      <c r="O473" s="158"/>
      <c r="P473" s="158"/>
      <c r="Q473" s="158">
        <v>29.8</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44817</v>
      </c>
      <c r="E474" s="158">
        <v>15.284000000000001</v>
      </c>
      <c r="F474" s="158">
        <v>0.315</v>
      </c>
      <c r="G474" s="158">
        <v>1.0579000000000001</v>
      </c>
      <c r="H474" s="158">
        <v>2.5428000000000002</v>
      </c>
      <c r="I474" s="158">
        <v>2.6185</v>
      </c>
      <c r="J474" s="158">
        <v>3.7963</v>
      </c>
      <c r="K474" s="158">
        <v>16.876999999999999</v>
      </c>
      <c r="L474" s="158">
        <v>10.497400000000001</v>
      </c>
      <c r="M474" s="158">
        <v>7.5731999999999999</v>
      </c>
      <c r="N474" s="158">
        <v>11.5783</v>
      </c>
      <c r="O474" s="158"/>
      <c r="P474" s="158"/>
      <c r="Q474" s="158">
        <v>27.663599999999999</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44817</v>
      </c>
      <c r="E475" s="158">
        <v>28.68</v>
      </c>
      <c r="F475" s="158">
        <v>0.49049999999999999</v>
      </c>
      <c r="G475" s="158">
        <v>0.9859</v>
      </c>
      <c r="H475" s="158">
        <v>2.3919999999999999</v>
      </c>
      <c r="I475" s="158">
        <v>1.9552</v>
      </c>
      <c r="J475" s="158">
        <v>2.6484999999999999</v>
      </c>
      <c r="K475" s="158">
        <v>13.3597</v>
      </c>
      <c r="L475" s="158">
        <v>7.9413</v>
      </c>
      <c r="M475" s="158">
        <v>8.6364000000000001</v>
      </c>
      <c r="N475" s="158">
        <v>14.857799999999999</v>
      </c>
      <c r="O475" s="158">
        <v>22.560199999999998</v>
      </c>
      <c r="P475" s="158">
        <v>11.0069</v>
      </c>
      <c r="Q475" s="158">
        <v>13.475899999999999</v>
      </c>
      <c r="R475" s="158">
        <v>38.8934</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44817</v>
      </c>
      <c r="E476" s="158">
        <v>30.76</v>
      </c>
      <c r="F476" s="158">
        <v>0.49</v>
      </c>
      <c r="G476" s="158">
        <v>1.0181</v>
      </c>
      <c r="H476" s="158">
        <v>2.4308999999999998</v>
      </c>
      <c r="I476" s="158">
        <v>2.0232000000000001</v>
      </c>
      <c r="J476" s="158">
        <v>2.7730999999999999</v>
      </c>
      <c r="K476" s="158">
        <v>13.7995</v>
      </c>
      <c r="L476" s="158">
        <v>8.8079000000000001</v>
      </c>
      <c r="M476" s="158">
        <v>9.8178999999999998</v>
      </c>
      <c r="N476" s="158">
        <v>16.471</v>
      </c>
      <c r="O476" s="158">
        <v>23.856200000000001</v>
      </c>
      <c r="P476" s="158">
        <v>12.0754</v>
      </c>
      <c r="Q476" s="158">
        <v>14.433199999999999</v>
      </c>
      <c r="R476" s="158">
        <v>40.5152</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44817</v>
      </c>
      <c r="E477" s="158">
        <v>18.78</v>
      </c>
      <c r="F477" s="158">
        <v>0.42780000000000001</v>
      </c>
      <c r="G477" s="158">
        <v>1.3492</v>
      </c>
      <c r="H477" s="158">
        <v>2.7915000000000001</v>
      </c>
      <c r="I477" s="158">
        <v>2.7915000000000001</v>
      </c>
      <c r="J477" s="158">
        <v>3.5280999999999998</v>
      </c>
      <c r="K477" s="158">
        <v>18.785599999999999</v>
      </c>
      <c r="L477" s="158">
        <v>8.9959000000000007</v>
      </c>
      <c r="M477" s="158">
        <v>4.1020000000000003</v>
      </c>
      <c r="N477" s="158">
        <v>7.8071000000000002</v>
      </c>
      <c r="O477" s="158">
        <v>21.986799999999999</v>
      </c>
      <c r="P477" s="158"/>
      <c r="Q477" s="158">
        <v>18.398800000000001</v>
      </c>
      <c r="R477" s="158">
        <v>26.504000000000001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44817</v>
      </c>
      <c r="E478" s="158">
        <v>17.920000000000002</v>
      </c>
      <c r="F478" s="158">
        <v>0.44840000000000002</v>
      </c>
      <c r="G478" s="158">
        <v>1.4148000000000001</v>
      </c>
      <c r="H478" s="158">
        <v>2.8111999999999999</v>
      </c>
      <c r="I478" s="158">
        <v>2.8111999999999999</v>
      </c>
      <c r="J478" s="158">
        <v>3.4641999999999999</v>
      </c>
      <c r="K478" s="158">
        <v>18.5185</v>
      </c>
      <c r="L478" s="158">
        <v>8.4746000000000006</v>
      </c>
      <c r="M478" s="158">
        <v>3.4045000000000001</v>
      </c>
      <c r="N478" s="158">
        <v>6.7938000000000001</v>
      </c>
      <c r="O478" s="158">
        <v>20.643799999999999</v>
      </c>
      <c r="P478" s="158"/>
      <c r="Q478" s="158">
        <v>16.9208</v>
      </c>
      <c r="R478" s="158">
        <v>25.299199999999999</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44817</v>
      </c>
      <c r="E479" s="158">
        <v>87.953999999999994</v>
      </c>
      <c r="F479" s="158">
        <v>0.43080000000000002</v>
      </c>
      <c r="G479" s="158">
        <v>1.1682999999999999</v>
      </c>
      <c r="H479" s="158">
        <v>2.1755</v>
      </c>
      <c r="I479" s="158">
        <v>1.9610000000000001</v>
      </c>
      <c r="J479" s="158">
        <v>2.5003000000000002</v>
      </c>
      <c r="K479" s="158">
        <v>12.303100000000001</v>
      </c>
      <c r="L479" s="158">
        <v>7.8966000000000003</v>
      </c>
      <c r="M479" s="158">
        <v>2.6061999999999999</v>
      </c>
      <c r="N479" s="158">
        <v>2.0466000000000002</v>
      </c>
      <c r="O479" s="158">
        <v>20.6462</v>
      </c>
      <c r="P479" s="158">
        <v>12.2584</v>
      </c>
      <c r="Q479" s="158">
        <v>12.8972</v>
      </c>
      <c r="R479" s="158">
        <v>26.572199999999999</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44817</v>
      </c>
      <c r="E480" s="158">
        <v>92.674099999999996</v>
      </c>
      <c r="F480" s="158">
        <v>0.43290000000000001</v>
      </c>
      <c r="G480" s="158">
        <v>1.1768000000000001</v>
      </c>
      <c r="H480" s="158">
        <v>2.1903000000000001</v>
      </c>
      <c r="I480" s="158">
        <v>1.9918</v>
      </c>
      <c r="J480" s="158">
        <v>2.5712000000000002</v>
      </c>
      <c r="K480" s="158">
        <v>12.524800000000001</v>
      </c>
      <c r="L480" s="158">
        <v>8.3714999999999993</v>
      </c>
      <c r="M480" s="158">
        <v>3.2349999999999999</v>
      </c>
      <c r="N480" s="158">
        <v>2.7885</v>
      </c>
      <c r="O480" s="158">
        <v>21.337</v>
      </c>
      <c r="P480" s="158">
        <v>12.934100000000001</v>
      </c>
      <c r="Q480" s="158">
        <v>13.7881</v>
      </c>
      <c r="R480" s="158">
        <v>27.313300000000002</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44817</v>
      </c>
      <c r="E481" s="158">
        <v>86.081599999999995</v>
      </c>
      <c r="F481" s="158">
        <v>0.2175</v>
      </c>
      <c r="G481" s="158">
        <v>0.71109999999999995</v>
      </c>
      <c r="H481" s="158">
        <v>1.2899</v>
      </c>
      <c r="I481" s="158">
        <v>0.45450000000000002</v>
      </c>
      <c r="J481" s="158">
        <v>1.1839999999999999</v>
      </c>
      <c r="K481" s="158">
        <v>6.4785000000000004</v>
      </c>
      <c r="L481" s="158">
        <v>5.3985000000000003</v>
      </c>
      <c r="M481" s="158">
        <v>5.8231999999999999</v>
      </c>
      <c r="N481" s="158">
        <v>11.2986</v>
      </c>
      <c r="O481" s="158">
        <v>23.901499999999999</v>
      </c>
      <c r="P481" s="158">
        <v>13.6646</v>
      </c>
      <c r="Q481" s="158">
        <v>14.087</v>
      </c>
      <c r="R481" s="158">
        <v>37.974600000000002</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44817</v>
      </c>
      <c r="E482" s="158">
        <v>92.004999999999995</v>
      </c>
      <c r="F482" s="158">
        <v>0.21929999999999999</v>
      </c>
      <c r="G482" s="158">
        <v>0.71860000000000002</v>
      </c>
      <c r="H482" s="158">
        <v>1.3030999999999999</v>
      </c>
      <c r="I482" s="158">
        <v>0.48099999999999998</v>
      </c>
      <c r="J482" s="158">
        <v>1.2444999999999999</v>
      </c>
      <c r="K482" s="158">
        <v>6.6653000000000002</v>
      </c>
      <c r="L482" s="158">
        <v>5.7690000000000001</v>
      </c>
      <c r="M482" s="158">
        <v>6.3619000000000003</v>
      </c>
      <c r="N482" s="158">
        <v>12.0609</v>
      </c>
      <c r="O482" s="158">
        <v>24.9575</v>
      </c>
      <c r="P482" s="158">
        <v>14.543699999999999</v>
      </c>
      <c r="Q482" s="158">
        <v>15.1652</v>
      </c>
      <c r="R482" s="158">
        <v>39.000300000000003</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44817</v>
      </c>
      <c r="E483" s="158">
        <v>111.49</v>
      </c>
      <c r="F483" s="158">
        <v>0.14380000000000001</v>
      </c>
      <c r="G483" s="158">
        <v>0.86639999999999995</v>
      </c>
      <c r="H483" s="158">
        <v>2.6280000000000001</v>
      </c>
      <c r="I483" s="158">
        <v>1.903</v>
      </c>
      <c r="J483" s="158">
        <v>1.6495</v>
      </c>
      <c r="K483" s="158">
        <v>11.351000000000001</v>
      </c>
      <c r="L483" s="158">
        <v>1.3240000000000001</v>
      </c>
      <c r="M483" s="158">
        <v>-1.5465</v>
      </c>
      <c r="N483" s="158">
        <v>-1.7955000000000001</v>
      </c>
      <c r="O483" s="158">
        <v>19.122</v>
      </c>
      <c r="P483" s="158">
        <v>12.717000000000001</v>
      </c>
      <c r="Q483" s="158">
        <v>12.7476</v>
      </c>
      <c r="R483" s="158">
        <v>26.4953</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44817</v>
      </c>
      <c r="E484" s="158">
        <v>105.08880000000001</v>
      </c>
      <c r="F484" s="158">
        <v>0.14219999999999999</v>
      </c>
      <c r="G484" s="158">
        <v>0.85980000000000001</v>
      </c>
      <c r="H484" s="158">
        <v>2.6160999999999999</v>
      </c>
      <c r="I484" s="158">
        <v>1.8793</v>
      </c>
      <c r="J484" s="158">
        <v>1.5947</v>
      </c>
      <c r="K484" s="158">
        <v>11.1777</v>
      </c>
      <c r="L484" s="158">
        <v>1.0069999999999999</v>
      </c>
      <c r="M484" s="158">
        <v>-1.9996</v>
      </c>
      <c r="N484" s="158">
        <v>-2.3975</v>
      </c>
      <c r="O484" s="158">
        <v>18.4361</v>
      </c>
      <c r="P484" s="158">
        <v>12.045</v>
      </c>
      <c r="Q484" s="158">
        <v>14.4968</v>
      </c>
      <c r="R484" s="158">
        <v>25.7455</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0.33519999999999994</v>
      </c>
      <c r="G485" s="160">
        <v>1.0716357142857142</v>
      </c>
      <c r="H485" s="160">
        <v>2.4043857142857141</v>
      </c>
      <c r="I485" s="160">
        <v>2.1176499999999998</v>
      </c>
      <c r="J485" s="160">
        <v>2.6957285714285715</v>
      </c>
      <c r="K485" s="160">
        <v>13.678192857142855</v>
      </c>
      <c r="L485" s="160">
        <v>7.1028071428571433</v>
      </c>
      <c r="M485" s="160">
        <v>4.5480500000000008</v>
      </c>
      <c r="N485" s="160">
        <v>7.5555357142857158</v>
      </c>
      <c r="O485" s="160">
        <v>21.554375000000004</v>
      </c>
      <c r="P485" s="160">
        <v>11.831640000000002</v>
      </c>
      <c r="Q485" s="160">
        <v>16.702300000000001</v>
      </c>
      <c r="R485" s="160">
        <v>30.92400833333333</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0.31390000000000001</v>
      </c>
      <c r="G486" s="160">
        <v>1.06545</v>
      </c>
      <c r="H486" s="160">
        <v>2.5592000000000001</v>
      </c>
      <c r="I486" s="160">
        <v>2.0075000000000003</v>
      </c>
      <c r="J486" s="160">
        <v>2.7107999999999999</v>
      </c>
      <c r="K486" s="160">
        <v>13.579599999999999</v>
      </c>
      <c r="L486" s="160">
        <v>7.9189500000000006</v>
      </c>
      <c r="M486" s="160">
        <v>3.9032499999999999</v>
      </c>
      <c r="N486" s="160">
        <v>7.3004499999999997</v>
      </c>
      <c r="O486" s="160">
        <v>21.178649999999998</v>
      </c>
      <c r="P486" s="160">
        <v>12.1669</v>
      </c>
      <c r="Q486" s="160">
        <v>14.465</v>
      </c>
      <c r="R486" s="160">
        <v>27.6252</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44817</v>
      </c>
      <c r="E489" s="158">
        <v>39.720599999999997</v>
      </c>
      <c r="F489" s="158">
        <v>51.808599999999998</v>
      </c>
      <c r="G489" s="158">
        <v>13.2056</v>
      </c>
      <c r="H489" s="158">
        <v>13.0154</v>
      </c>
      <c r="I489" s="158">
        <v>10.273099999999999</v>
      </c>
      <c r="J489" s="158">
        <v>9.8770000000000007</v>
      </c>
      <c r="K489" s="158">
        <v>21.220700000000001</v>
      </c>
      <c r="L489" s="158">
        <v>9.6509999999999998</v>
      </c>
      <c r="M489" s="158">
        <v>6.9438000000000004</v>
      </c>
      <c r="N489" s="158">
        <v>6.3692000000000002</v>
      </c>
      <c r="O489" s="158">
        <v>4.7873000000000001</v>
      </c>
      <c r="P489" s="158">
        <v>4.9382999999999999</v>
      </c>
      <c r="Q489" s="158">
        <v>7.6456</v>
      </c>
      <c r="R489" s="158">
        <v>6.7763</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44817</v>
      </c>
      <c r="E490" s="158">
        <v>26.029599999999999</v>
      </c>
      <c r="F490" s="158">
        <v>51.253999999999998</v>
      </c>
      <c r="G490" s="158">
        <v>12.602600000000001</v>
      </c>
      <c r="H490" s="158">
        <v>12.4093</v>
      </c>
      <c r="I490" s="158">
        <v>9.6813000000000002</v>
      </c>
      <c r="J490" s="158">
        <v>9.2148000000000003</v>
      </c>
      <c r="K490" s="158">
        <v>20.569099999999999</v>
      </c>
      <c r="L490" s="158">
        <v>9.0069999999999997</v>
      </c>
      <c r="M490" s="158">
        <v>6.2987000000000002</v>
      </c>
      <c r="N490" s="158">
        <v>5.7194000000000003</v>
      </c>
      <c r="O490" s="158">
        <v>4.1791</v>
      </c>
      <c r="P490" s="158">
        <v>4.3476999999999997</v>
      </c>
      <c r="Q490" s="158">
        <v>7.3766999999999996</v>
      </c>
      <c r="R490" s="158">
        <v>6.1528999999999998</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44817</v>
      </c>
      <c r="E491" s="158">
        <v>37.637500000000003</v>
      </c>
      <c r="F491" s="158">
        <v>51.276200000000003</v>
      </c>
      <c r="G491" s="158">
        <v>12.600199999999999</v>
      </c>
      <c r="H491" s="158">
        <v>12.414899999999999</v>
      </c>
      <c r="I491" s="158">
        <v>9.6712000000000007</v>
      </c>
      <c r="J491" s="158">
        <v>9.2017000000000007</v>
      </c>
      <c r="K491" s="158">
        <v>20.563800000000001</v>
      </c>
      <c r="L491" s="158">
        <v>9.0086999999999993</v>
      </c>
      <c r="M491" s="158">
        <v>6.3041999999999998</v>
      </c>
      <c r="N491" s="158">
        <v>5.7253999999999996</v>
      </c>
      <c r="O491" s="158">
        <v>4.1867999999999999</v>
      </c>
      <c r="P491" s="158">
        <v>4.3525</v>
      </c>
      <c r="Q491" s="158">
        <v>7.6534000000000004</v>
      </c>
      <c r="R491" s="158">
        <v>6.1619000000000002</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44817</v>
      </c>
      <c r="E492" s="158">
        <v>0.5948</v>
      </c>
      <c r="F492" s="158">
        <v>0</v>
      </c>
      <c r="G492" s="158">
        <v>0</v>
      </c>
      <c r="H492" s="158">
        <v>0.87680000000000002</v>
      </c>
      <c r="I492" s="158">
        <v>0.43840000000000001</v>
      </c>
      <c r="J492" s="158">
        <v>0.5756</v>
      </c>
      <c r="K492" s="158">
        <v>0.46750000000000003</v>
      </c>
      <c r="L492" s="158">
        <v>-115.8665</v>
      </c>
      <c r="M492" s="158">
        <v>-78.653899999999993</v>
      </c>
      <c r="N492" s="158">
        <v>-59.0443</v>
      </c>
      <c r="O492" s="158"/>
      <c r="P492" s="158"/>
      <c r="Q492" s="158">
        <v>-34.040900000000001</v>
      </c>
      <c r="R492" s="158">
        <v>-35.925199999999997</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44817</v>
      </c>
      <c r="E493" s="158">
        <v>0.3962</v>
      </c>
      <c r="F493" s="158">
        <v>0</v>
      </c>
      <c r="G493" s="158">
        <v>0</v>
      </c>
      <c r="H493" s="158">
        <v>0</v>
      </c>
      <c r="I493" s="158">
        <v>0.65820000000000001</v>
      </c>
      <c r="J493" s="158">
        <v>0.57609999999999995</v>
      </c>
      <c r="K493" s="158">
        <v>0.50129999999999997</v>
      </c>
      <c r="L493" s="158">
        <v>-115.8676</v>
      </c>
      <c r="M493" s="158">
        <v>-78.654700000000005</v>
      </c>
      <c r="N493" s="158">
        <v>-59.044899999999998</v>
      </c>
      <c r="O493" s="158"/>
      <c r="P493" s="158"/>
      <c r="Q493" s="158">
        <v>-34.039700000000003</v>
      </c>
      <c r="R493" s="158">
        <v>-35.925699999999999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44817</v>
      </c>
      <c r="E494" s="158">
        <v>0.57269999999999999</v>
      </c>
      <c r="F494" s="158">
        <v>0</v>
      </c>
      <c r="G494" s="158">
        <v>0</v>
      </c>
      <c r="H494" s="158">
        <v>0</v>
      </c>
      <c r="I494" s="158">
        <v>0.45529999999999998</v>
      </c>
      <c r="J494" s="158">
        <v>0.39850000000000002</v>
      </c>
      <c r="K494" s="158">
        <v>0.48549999999999999</v>
      </c>
      <c r="L494" s="158">
        <v>-115.87569999999999</v>
      </c>
      <c r="M494" s="158">
        <v>-78.6601</v>
      </c>
      <c r="N494" s="158">
        <v>-59.048999999999999</v>
      </c>
      <c r="O494" s="158"/>
      <c r="P494" s="158"/>
      <c r="Q494" s="158">
        <v>-34.0428</v>
      </c>
      <c r="R494" s="158">
        <v>-35.928899999999999</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44817</v>
      </c>
      <c r="E495" s="158">
        <v>26.360299999999999</v>
      </c>
      <c r="F495" s="158">
        <v>32.2911</v>
      </c>
      <c r="G495" s="158">
        <v>14.8399</v>
      </c>
      <c r="H495" s="158">
        <v>15.972300000000001</v>
      </c>
      <c r="I495" s="158">
        <v>13.4008</v>
      </c>
      <c r="J495" s="158">
        <v>17.253799999999998</v>
      </c>
      <c r="K495" s="158">
        <v>17.278300000000002</v>
      </c>
      <c r="L495" s="158">
        <v>3.2902999999999998</v>
      </c>
      <c r="M495" s="158">
        <v>1.6074999999999999</v>
      </c>
      <c r="N495" s="158">
        <v>2.5859999999999999</v>
      </c>
      <c r="O495" s="158">
        <v>6.9518000000000004</v>
      </c>
      <c r="P495" s="158">
        <v>7.2885999999999997</v>
      </c>
      <c r="Q495" s="158">
        <v>8.7748000000000008</v>
      </c>
      <c r="R495" s="158">
        <v>4.2969999999999997</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44817</v>
      </c>
      <c r="E496" s="158">
        <v>24.2241</v>
      </c>
      <c r="F496" s="158">
        <v>31.820399999999999</v>
      </c>
      <c r="G496" s="158">
        <v>14.4123</v>
      </c>
      <c r="H496" s="158">
        <v>15.5443</v>
      </c>
      <c r="I496" s="158">
        <v>12.9794</v>
      </c>
      <c r="J496" s="158">
        <v>16.838200000000001</v>
      </c>
      <c r="K496" s="158">
        <v>16.849799999999998</v>
      </c>
      <c r="L496" s="158">
        <v>2.8902000000000001</v>
      </c>
      <c r="M496" s="158">
        <v>1.2062999999999999</v>
      </c>
      <c r="N496" s="158">
        <v>2.1768999999999998</v>
      </c>
      <c r="O496" s="158">
        <v>6.4878999999999998</v>
      </c>
      <c r="P496" s="158">
        <v>6.6510999999999996</v>
      </c>
      <c r="Q496" s="158">
        <v>8.0783000000000005</v>
      </c>
      <c r="R496" s="158">
        <v>3.8740999999999999</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44817</v>
      </c>
      <c r="E497" s="158">
        <v>37.4206</v>
      </c>
      <c r="F497" s="158">
        <v>20.592500000000001</v>
      </c>
      <c r="G497" s="158">
        <v>4.7331000000000003</v>
      </c>
      <c r="H497" s="158">
        <v>11.7171</v>
      </c>
      <c r="I497" s="158">
        <v>9.2150999999999996</v>
      </c>
      <c r="J497" s="158">
        <v>11.6768</v>
      </c>
      <c r="K497" s="158">
        <v>11.411</v>
      </c>
      <c r="L497" s="158">
        <v>3.1023000000000001</v>
      </c>
      <c r="M497" s="158">
        <v>2.0171999999999999</v>
      </c>
      <c r="N497" s="158">
        <v>2.4251</v>
      </c>
      <c r="O497" s="158">
        <v>4.5545</v>
      </c>
      <c r="P497" s="158">
        <v>4.7615999999999996</v>
      </c>
      <c r="Q497" s="158">
        <v>7.6139999999999999</v>
      </c>
      <c r="R497" s="158">
        <v>2.9632999999999998</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44817</v>
      </c>
      <c r="E498" s="158">
        <v>40.558999999999997</v>
      </c>
      <c r="F498" s="158">
        <v>21.520900000000001</v>
      </c>
      <c r="G498" s="158">
        <v>5.673</v>
      </c>
      <c r="H498" s="158">
        <v>12.694000000000001</v>
      </c>
      <c r="I498" s="158">
        <v>10.189500000000001</v>
      </c>
      <c r="J498" s="158">
        <v>12.662000000000001</v>
      </c>
      <c r="K498" s="158">
        <v>12.4162</v>
      </c>
      <c r="L498" s="158">
        <v>4.1620999999999997</v>
      </c>
      <c r="M498" s="158">
        <v>3.1238000000000001</v>
      </c>
      <c r="N498" s="158">
        <v>3.5764999999999998</v>
      </c>
      <c r="O498" s="158">
        <v>5.6733000000000002</v>
      </c>
      <c r="P498" s="158">
        <v>5.8578000000000001</v>
      </c>
      <c r="Q498" s="158">
        <v>8.0183</v>
      </c>
      <c r="R498" s="158">
        <v>4.1973000000000003</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44817</v>
      </c>
      <c r="E499" s="158">
        <v>26.351500000000001</v>
      </c>
      <c r="F499" s="158">
        <v>20.511299999999999</v>
      </c>
      <c r="G499" s="158">
        <v>4.7118000000000002</v>
      </c>
      <c r="H499" s="158">
        <v>11.720700000000001</v>
      </c>
      <c r="I499" s="158">
        <v>9.2138000000000009</v>
      </c>
      <c r="J499" s="158">
        <v>11.6754</v>
      </c>
      <c r="K499" s="158">
        <v>11.410500000000001</v>
      </c>
      <c r="L499" s="158">
        <v>3.3847999999999998</v>
      </c>
      <c r="M499" s="158">
        <v>2.4296000000000002</v>
      </c>
      <c r="N499" s="158">
        <v>2.9106000000000001</v>
      </c>
      <c r="O499" s="158">
        <v>5.0914999999999999</v>
      </c>
      <c r="P499" s="158">
        <v>5.3399000000000001</v>
      </c>
      <c r="Q499" s="158">
        <v>7.3906999999999998</v>
      </c>
      <c r="R499" s="158">
        <v>3.6015999999999999</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44817</v>
      </c>
      <c r="E502" s="158">
        <v>26.335000000000001</v>
      </c>
      <c r="F502" s="158">
        <v>21.773</v>
      </c>
      <c r="G502" s="158">
        <v>3.1888999999999998</v>
      </c>
      <c r="H502" s="158">
        <v>9.5609999999999999</v>
      </c>
      <c r="I502" s="158">
        <v>5.9237000000000002</v>
      </c>
      <c r="J502" s="158">
        <v>5.4048999999999996</v>
      </c>
      <c r="K502" s="158">
        <v>10.8765</v>
      </c>
      <c r="L502" s="158">
        <v>3.5265</v>
      </c>
      <c r="M502" s="158">
        <v>2.6701999999999999</v>
      </c>
      <c r="N502" s="158">
        <v>2.7816000000000001</v>
      </c>
      <c r="O502" s="158">
        <v>5.2088999999999999</v>
      </c>
      <c r="P502" s="158">
        <v>5.5568</v>
      </c>
      <c r="Q502" s="158">
        <v>7.9240000000000004</v>
      </c>
      <c r="R502" s="158">
        <v>3.4708000000000001</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44817</v>
      </c>
      <c r="E503" s="158">
        <v>24.616</v>
      </c>
      <c r="F503" s="158">
        <v>20.622199999999999</v>
      </c>
      <c r="G503" s="158">
        <v>2.0764</v>
      </c>
      <c r="H503" s="158">
        <v>8.4655000000000005</v>
      </c>
      <c r="I503" s="158">
        <v>4.8385999999999996</v>
      </c>
      <c r="J503" s="158">
        <v>4.3163</v>
      </c>
      <c r="K503" s="158">
        <v>9.7594999999999992</v>
      </c>
      <c r="L503" s="158">
        <v>2.4415</v>
      </c>
      <c r="M503" s="158">
        <v>1.5720000000000001</v>
      </c>
      <c r="N503" s="158">
        <v>1.6761999999999999</v>
      </c>
      <c r="O503" s="158">
        <v>4.1967999999999996</v>
      </c>
      <c r="P503" s="158">
        <v>4.6306000000000003</v>
      </c>
      <c r="Q503" s="158">
        <v>7.0068999999999999</v>
      </c>
      <c r="R503" s="158">
        <v>2.403</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44817</v>
      </c>
      <c r="E504" s="158">
        <v>2849.8105</v>
      </c>
      <c r="F504" s="158">
        <v>66.279200000000003</v>
      </c>
      <c r="G504" s="158">
        <v>17.449100000000001</v>
      </c>
      <c r="H504" s="158">
        <v>16.8277</v>
      </c>
      <c r="I504" s="158">
        <v>11.1854</v>
      </c>
      <c r="J504" s="158">
        <v>9.3419000000000008</v>
      </c>
      <c r="K504" s="158">
        <v>6.7237</v>
      </c>
      <c r="L504" s="158">
        <v>2.7157</v>
      </c>
      <c r="M504" s="158">
        <v>1.7546999999999999</v>
      </c>
      <c r="N504" s="158">
        <v>2.3389000000000002</v>
      </c>
      <c r="O504" s="158">
        <v>6.3696999999999999</v>
      </c>
      <c r="P504" s="158">
        <v>6.6516000000000002</v>
      </c>
      <c r="Q504" s="158">
        <v>8.1346000000000007</v>
      </c>
      <c r="R504" s="158">
        <v>3.9588000000000001</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44817</v>
      </c>
      <c r="E505" s="158">
        <v>2723.6233999999999</v>
      </c>
      <c r="F505" s="158">
        <v>65.639300000000006</v>
      </c>
      <c r="G505" s="158">
        <v>16.8079</v>
      </c>
      <c r="H505" s="158">
        <v>16.1858</v>
      </c>
      <c r="I505" s="158">
        <v>10.5428</v>
      </c>
      <c r="J505" s="158">
        <v>8.6925000000000008</v>
      </c>
      <c r="K505" s="158">
        <v>6.0651999999999999</v>
      </c>
      <c r="L505" s="158">
        <v>2.0678999999999998</v>
      </c>
      <c r="M505" s="158">
        <v>1.1119000000000001</v>
      </c>
      <c r="N505" s="158">
        <v>1.6878</v>
      </c>
      <c r="O505" s="158">
        <v>5.6924999999999999</v>
      </c>
      <c r="P505" s="158">
        <v>6.0457999999999998</v>
      </c>
      <c r="Q505" s="158">
        <v>6.7412000000000001</v>
      </c>
      <c r="R505" s="158">
        <v>3.2957000000000001</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44817</v>
      </c>
      <c r="E510" s="158">
        <v>0.74139999999999995</v>
      </c>
      <c r="F510" s="158">
        <v>14.7753</v>
      </c>
      <c r="G510" s="158">
        <v>14.7933</v>
      </c>
      <c r="H510" s="158">
        <v>14.811299999999999</v>
      </c>
      <c r="I510" s="158">
        <v>-161.93639999999999</v>
      </c>
      <c r="J510" s="158">
        <v>-65.2697</v>
      </c>
      <c r="K510" s="158">
        <v>-15.972300000000001</v>
      </c>
      <c r="L510" s="158">
        <v>-2.4826999999999999</v>
      </c>
      <c r="M510" s="158"/>
      <c r="N510" s="158"/>
      <c r="O510" s="158"/>
      <c r="P510" s="158"/>
      <c r="Q510" s="158">
        <v>-1.8498000000000001</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44817</v>
      </c>
      <c r="E511" s="158">
        <v>0.78539999999999999</v>
      </c>
      <c r="F511" s="158">
        <v>13.9473</v>
      </c>
      <c r="G511" s="158">
        <v>15.1288</v>
      </c>
      <c r="H511" s="158">
        <v>15.3146</v>
      </c>
      <c r="I511" s="158">
        <v>-161.6036</v>
      </c>
      <c r="J511" s="158">
        <v>-65.049499999999995</v>
      </c>
      <c r="K511" s="158">
        <v>-15.951000000000001</v>
      </c>
      <c r="L511" s="158">
        <v>-2.4428000000000001</v>
      </c>
      <c r="M511" s="158"/>
      <c r="N511" s="158"/>
      <c r="O511" s="158"/>
      <c r="P511" s="158"/>
      <c r="Q511" s="158">
        <v>-1.8172999999999999</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44817</v>
      </c>
      <c r="E514" s="158">
        <v>73.776700000000005</v>
      </c>
      <c r="F514" s="158">
        <v>47.606200000000001</v>
      </c>
      <c r="G514" s="158">
        <v>11.0212</v>
      </c>
      <c r="H514" s="158">
        <v>14.422499999999999</v>
      </c>
      <c r="I514" s="158">
        <v>10.398999999999999</v>
      </c>
      <c r="J514" s="158">
        <v>11.5472</v>
      </c>
      <c r="K514" s="158">
        <v>9.6478999999999999</v>
      </c>
      <c r="L514" s="158">
        <v>2.7949000000000002</v>
      </c>
      <c r="M514" s="158">
        <v>0.51839999999999997</v>
      </c>
      <c r="N514" s="158">
        <v>0.94220000000000004</v>
      </c>
      <c r="O514" s="158">
        <v>6.3907999999999996</v>
      </c>
      <c r="P514" s="158">
        <v>4.6006999999999998</v>
      </c>
      <c r="Q514" s="158">
        <v>8.1875999999999998</v>
      </c>
      <c r="R514" s="158">
        <v>5.4287000000000001</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44817</v>
      </c>
      <c r="E515" s="158">
        <v>79.449799999999996</v>
      </c>
      <c r="F515" s="158">
        <v>48.900700000000001</v>
      </c>
      <c r="G515" s="158">
        <v>12.2712</v>
      </c>
      <c r="H515" s="158">
        <v>15.660299999999999</v>
      </c>
      <c r="I515" s="158">
        <v>11.641999999999999</v>
      </c>
      <c r="J515" s="158">
        <v>12.7988</v>
      </c>
      <c r="K515" s="158">
        <v>10.923</v>
      </c>
      <c r="L515" s="158">
        <v>4.0392999999999999</v>
      </c>
      <c r="M515" s="158">
        <v>1.7516</v>
      </c>
      <c r="N515" s="158">
        <v>2.1408</v>
      </c>
      <c r="O515" s="158">
        <v>7.2786999999999997</v>
      </c>
      <c r="P515" s="158">
        <v>5.3737000000000004</v>
      </c>
      <c r="Q515" s="158">
        <v>7.7595000000000001</v>
      </c>
      <c r="R515" s="158">
        <v>6.3391999999999999</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44817</v>
      </c>
      <c r="E516" s="158">
        <v>73.776700000000005</v>
      </c>
      <c r="F516" s="158">
        <v>47.606200000000001</v>
      </c>
      <c r="G516" s="158">
        <v>11.0212</v>
      </c>
      <c r="H516" s="158">
        <v>14.422499999999999</v>
      </c>
      <c r="I516" s="158">
        <v>10.398999999999999</v>
      </c>
      <c r="J516" s="158">
        <v>11.5472</v>
      </c>
      <c r="K516" s="158">
        <v>9.6478999999999999</v>
      </c>
      <c r="L516" s="158">
        <v>2.7949000000000002</v>
      </c>
      <c r="M516" s="158">
        <v>0.51839999999999997</v>
      </c>
      <c r="N516" s="158">
        <v>0.94220000000000004</v>
      </c>
      <c r="O516" s="158">
        <v>6.3907999999999996</v>
      </c>
      <c r="P516" s="158">
        <v>4.6006999999999998</v>
      </c>
      <c r="Q516" s="158">
        <v>8.1875999999999998</v>
      </c>
      <c r="R516" s="158">
        <v>5.4287000000000001</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44817</v>
      </c>
      <c r="E517" s="158">
        <v>73.776700000000005</v>
      </c>
      <c r="F517" s="158">
        <v>47.606200000000001</v>
      </c>
      <c r="G517" s="158">
        <v>11.0212</v>
      </c>
      <c r="H517" s="158">
        <v>14.422499999999999</v>
      </c>
      <c r="I517" s="158">
        <v>10.398999999999999</v>
      </c>
      <c r="J517" s="158">
        <v>11.5472</v>
      </c>
      <c r="K517" s="158">
        <v>9.6478999999999999</v>
      </c>
      <c r="L517" s="158">
        <v>2.7949000000000002</v>
      </c>
      <c r="M517" s="158">
        <v>0.51839999999999997</v>
      </c>
      <c r="N517" s="158">
        <v>0.94220000000000004</v>
      </c>
      <c r="O517" s="158">
        <v>6.3907999999999996</v>
      </c>
      <c r="P517" s="158">
        <v>4.6006999999999998</v>
      </c>
      <c r="Q517" s="158">
        <v>8.1875999999999998</v>
      </c>
      <c r="R517" s="158">
        <v>5.4287000000000001</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44817</v>
      </c>
      <c r="E518" s="158">
        <v>28.950900000000001</v>
      </c>
      <c r="F518" s="158">
        <v>40.136099999999999</v>
      </c>
      <c r="G518" s="158">
        <v>8.0443999999999996</v>
      </c>
      <c r="H518" s="158">
        <v>11.498200000000001</v>
      </c>
      <c r="I518" s="158">
        <v>6.2557</v>
      </c>
      <c r="J518" s="158">
        <v>6.3906000000000001</v>
      </c>
      <c r="K518" s="158">
        <v>9.8678000000000008</v>
      </c>
      <c r="L518" s="158">
        <v>1.0911999999999999</v>
      </c>
      <c r="M518" s="158">
        <v>7.3700000000000002E-2</v>
      </c>
      <c r="N518" s="158">
        <v>0.69</v>
      </c>
      <c r="O518" s="158">
        <v>3.9298000000000002</v>
      </c>
      <c r="P518" s="158">
        <v>4.7297000000000002</v>
      </c>
      <c r="Q518" s="158">
        <v>7.3689999999999998</v>
      </c>
      <c r="R518" s="158">
        <v>2.4845000000000002</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44817</v>
      </c>
      <c r="E519" s="158">
        <v>31.193100000000001</v>
      </c>
      <c r="F519" s="158">
        <v>40.883299999999998</v>
      </c>
      <c r="G519" s="158">
        <v>8.843</v>
      </c>
      <c r="H519" s="158">
        <v>12.2986</v>
      </c>
      <c r="I519" s="158">
        <v>7.0396999999999998</v>
      </c>
      <c r="J519" s="158">
        <v>7.1863999999999999</v>
      </c>
      <c r="K519" s="158">
        <v>10.680099999999999</v>
      </c>
      <c r="L519" s="158">
        <v>1.887</v>
      </c>
      <c r="M519" s="158">
        <v>0.86609999999999998</v>
      </c>
      <c r="N519" s="158">
        <v>1.4882</v>
      </c>
      <c r="O519" s="158">
        <v>4.7488999999999999</v>
      </c>
      <c r="P519" s="158">
        <v>5.5407000000000002</v>
      </c>
      <c r="Q519" s="158">
        <v>7.0708000000000002</v>
      </c>
      <c r="R519" s="158">
        <v>3.2951999999999999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44817</v>
      </c>
      <c r="E520" s="158">
        <v>27.752800000000001</v>
      </c>
      <c r="F520" s="158">
        <v>39.893599999999999</v>
      </c>
      <c r="G520" s="158">
        <v>7.7991000000000001</v>
      </c>
      <c r="H520" s="158">
        <v>11.2597</v>
      </c>
      <c r="I520" s="158">
        <v>5.9977999999999998</v>
      </c>
      <c r="J520" s="158">
        <v>6.1402999999999999</v>
      </c>
      <c r="K520" s="158">
        <v>9.6123999999999992</v>
      </c>
      <c r="L520" s="158">
        <v>0.83940000000000003</v>
      </c>
      <c r="M520" s="158">
        <v>-0.1769</v>
      </c>
      <c r="N520" s="158">
        <v>0.43830000000000002</v>
      </c>
      <c r="O520" s="158">
        <v>3.6751999999999998</v>
      </c>
      <c r="P520" s="158">
        <v>4.4714</v>
      </c>
      <c r="Q520" s="158">
        <v>7.0659000000000001</v>
      </c>
      <c r="R520" s="158">
        <v>2.2302</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44817</v>
      </c>
      <c r="E521" s="158">
        <v>29.897099999999998</v>
      </c>
      <c r="F521" s="158">
        <v>43.881399999999999</v>
      </c>
      <c r="G521" s="158">
        <v>12.6534</v>
      </c>
      <c r="H521" s="158">
        <v>14.218</v>
      </c>
      <c r="I521" s="158">
        <v>12.944000000000001</v>
      </c>
      <c r="J521" s="158">
        <v>13.835599999999999</v>
      </c>
      <c r="K521" s="158">
        <v>15.4152</v>
      </c>
      <c r="L521" s="158">
        <v>5.9122000000000003</v>
      </c>
      <c r="M521" s="158">
        <v>3.7528999999999999</v>
      </c>
      <c r="N521" s="158">
        <v>3.7052999999999998</v>
      </c>
      <c r="O521" s="158">
        <v>7.1768999999999998</v>
      </c>
      <c r="P521" s="158">
        <v>6.8395000000000001</v>
      </c>
      <c r="Q521" s="158">
        <v>9.0397999999999996</v>
      </c>
      <c r="R521" s="158">
        <v>5.1773999999999996</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44817</v>
      </c>
      <c r="E522" s="158">
        <v>31.654199999999999</v>
      </c>
      <c r="F522" s="158">
        <v>44.679000000000002</v>
      </c>
      <c r="G522" s="158">
        <v>13.424300000000001</v>
      </c>
      <c r="H522" s="158">
        <v>14.983599999999999</v>
      </c>
      <c r="I522" s="158">
        <v>13.6944</v>
      </c>
      <c r="J522" s="158">
        <v>14.601699999999999</v>
      </c>
      <c r="K522" s="158">
        <v>16.1997</v>
      </c>
      <c r="L522" s="158">
        <v>6.6896000000000004</v>
      </c>
      <c r="M522" s="158">
        <v>4.5326000000000004</v>
      </c>
      <c r="N522" s="158">
        <v>4.5003000000000002</v>
      </c>
      <c r="O522" s="158">
        <v>7.9622999999999999</v>
      </c>
      <c r="P522" s="158">
        <v>7.6155999999999997</v>
      </c>
      <c r="Q522" s="158">
        <v>10.026300000000001</v>
      </c>
      <c r="R522" s="158">
        <v>5.9884000000000004</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44817</v>
      </c>
      <c r="E523" s="158">
        <v>18.185500000000001</v>
      </c>
      <c r="F523" s="158">
        <v>7.6284999999999998</v>
      </c>
      <c r="G523" s="158">
        <v>3.3129</v>
      </c>
      <c r="H523" s="158">
        <v>0.74560000000000004</v>
      </c>
      <c r="I523" s="158">
        <v>3.3159000000000001</v>
      </c>
      <c r="J523" s="158">
        <v>6.8587999999999996</v>
      </c>
      <c r="K523" s="158">
        <v>11.909700000000001</v>
      </c>
      <c r="L523" s="158">
        <v>2.5125999999999999</v>
      </c>
      <c r="M523" s="158">
        <v>0.71579999999999999</v>
      </c>
      <c r="N523" s="158">
        <v>2.8283</v>
      </c>
      <c r="O523" s="158">
        <v>5.9699</v>
      </c>
      <c r="P523" s="158">
        <v>4.6828000000000003</v>
      </c>
      <c r="Q523" s="158">
        <v>5.8226000000000004</v>
      </c>
      <c r="R523" s="158">
        <v>4.2492000000000001</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44817</v>
      </c>
      <c r="E524" s="158">
        <v>19.6556</v>
      </c>
      <c r="F524" s="158">
        <v>8.3582999999999998</v>
      </c>
      <c r="G524" s="158">
        <v>4.0872000000000002</v>
      </c>
      <c r="H524" s="158">
        <v>1.486</v>
      </c>
      <c r="I524" s="158">
        <v>4.0651999999999999</v>
      </c>
      <c r="J524" s="158">
        <v>7.6177000000000001</v>
      </c>
      <c r="K524" s="158">
        <v>12.683299999999999</v>
      </c>
      <c r="L524" s="158">
        <v>3.2734999999999999</v>
      </c>
      <c r="M524" s="158">
        <v>1.4739</v>
      </c>
      <c r="N524" s="158">
        <v>3.6027</v>
      </c>
      <c r="O524" s="158">
        <v>6.7754000000000003</v>
      </c>
      <c r="P524" s="158">
        <v>5.6787000000000001</v>
      </c>
      <c r="Q524" s="158">
        <v>6.3239000000000001</v>
      </c>
      <c r="R524" s="158">
        <v>5.0292000000000003</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44817</v>
      </c>
      <c r="E525" s="158">
        <v>30.284400000000002</v>
      </c>
      <c r="F525" s="158">
        <v>36.434600000000003</v>
      </c>
      <c r="G525" s="158">
        <v>6.3620999999999999</v>
      </c>
      <c r="H525" s="158">
        <v>8.5022000000000002</v>
      </c>
      <c r="I525" s="158">
        <v>4.7781000000000002</v>
      </c>
      <c r="J525" s="158">
        <v>4.1733000000000002</v>
      </c>
      <c r="K525" s="158">
        <v>11.434799999999999</v>
      </c>
      <c r="L525" s="158">
        <v>0.35830000000000001</v>
      </c>
      <c r="M525" s="158">
        <v>0.98509999999999998</v>
      </c>
      <c r="N525" s="158">
        <v>1.6336999999999999</v>
      </c>
      <c r="O525" s="158">
        <v>6.2049000000000003</v>
      </c>
      <c r="P525" s="158">
        <v>6.8242000000000003</v>
      </c>
      <c r="Q525" s="158">
        <v>8.5548000000000002</v>
      </c>
      <c r="R525" s="158">
        <v>3.7119</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44817</v>
      </c>
      <c r="E526" s="158">
        <v>27.912800000000001</v>
      </c>
      <c r="F526" s="158">
        <v>35.602600000000002</v>
      </c>
      <c r="G526" s="158">
        <v>5.5281000000000002</v>
      </c>
      <c r="H526" s="158">
        <v>7.6516000000000002</v>
      </c>
      <c r="I526" s="158">
        <v>3.9195000000000002</v>
      </c>
      <c r="J526" s="158">
        <v>3.3155000000000001</v>
      </c>
      <c r="K526" s="158">
        <v>10.5526</v>
      </c>
      <c r="L526" s="158">
        <v>-0.50139999999999996</v>
      </c>
      <c r="M526" s="158">
        <v>0.12039999999999999</v>
      </c>
      <c r="N526" s="158">
        <v>0.7591</v>
      </c>
      <c r="O526" s="158">
        <v>5.3141999999999996</v>
      </c>
      <c r="P526" s="158">
        <v>5.9821999999999997</v>
      </c>
      <c r="Q526" s="158">
        <v>7.7267999999999999</v>
      </c>
      <c r="R526" s="158">
        <v>2.8087</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44817</v>
      </c>
      <c r="E527" s="158">
        <v>19.0824</v>
      </c>
      <c r="F527" s="158">
        <v>20.861000000000001</v>
      </c>
      <c r="G527" s="158">
        <v>11.0116</v>
      </c>
      <c r="H527" s="158">
        <v>9.9379000000000008</v>
      </c>
      <c r="I527" s="158">
        <v>11.2241</v>
      </c>
      <c r="J527" s="158">
        <v>8.1511999999999993</v>
      </c>
      <c r="K527" s="158">
        <v>9.7868999999999993</v>
      </c>
      <c r="L527" s="158">
        <v>3.5811999999999999</v>
      </c>
      <c r="M527" s="158">
        <v>3.6579999999999999</v>
      </c>
      <c r="N527" s="158">
        <v>3.9260999999999999</v>
      </c>
      <c r="O527" s="158">
        <v>6.6235999999999997</v>
      </c>
      <c r="P527" s="158">
        <v>6.5766</v>
      </c>
      <c r="Q527" s="158">
        <v>7.2538999999999998</v>
      </c>
      <c r="R527" s="158">
        <v>6.0453000000000001</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44817</v>
      </c>
      <c r="E528" s="158">
        <v>18.214600000000001</v>
      </c>
      <c r="F528" s="158">
        <v>20.4511</v>
      </c>
      <c r="G528" s="158">
        <v>10.7334</v>
      </c>
      <c r="H528" s="158">
        <v>9.6652000000000005</v>
      </c>
      <c r="I528" s="158">
        <v>10.9671</v>
      </c>
      <c r="J528" s="158">
        <v>7.8944999999999999</v>
      </c>
      <c r="K528" s="158">
        <v>9.5284999999999993</v>
      </c>
      <c r="L528" s="158">
        <v>3.3252000000000002</v>
      </c>
      <c r="M528" s="158">
        <v>3.4013</v>
      </c>
      <c r="N528" s="158">
        <v>3.6669999999999998</v>
      </c>
      <c r="O528" s="158">
        <v>6.1779000000000002</v>
      </c>
      <c r="P528" s="158">
        <v>6.0374999999999996</v>
      </c>
      <c r="Q528" s="158">
        <v>6.7142999999999997</v>
      </c>
      <c r="R528" s="158">
        <v>5.7126999999999999</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44817</v>
      </c>
      <c r="E529" s="158">
        <v>1262.635</v>
      </c>
      <c r="F529" s="158">
        <v>9.7097999999999995</v>
      </c>
      <c r="G529" s="158">
        <v>5.4560000000000004</v>
      </c>
      <c r="H529" s="158">
        <v>3.5522999999999998</v>
      </c>
      <c r="I529" s="158">
        <v>4.6119000000000003</v>
      </c>
      <c r="J529" s="158">
        <v>5.9935999999999998</v>
      </c>
      <c r="K529" s="158">
        <v>6.8916000000000004</v>
      </c>
      <c r="L529" s="158">
        <v>2.3424999999999998</v>
      </c>
      <c r="M529" s="158">
        <v>2.2067999999999999</v>
      </c>
      <c r="N529" s="158">
        <v>2.4451000000000001</v>
      </c>
      <c r="O529" s="158">
        <v>5.2206999999999999</v>
      </c>
      <c r="P529" s="158"/>
      <c r="Q529" s="158">
        <v>6.3669000000000002</v>
      </c>
      <c r="R529" s="158">
        <v>4.5738000000000003</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44817</v>
      </c>
      <c r="E530" s="158">
        <v>1238.1394</v>
      </c>
      <c r="F530" s="158">
        <v>9.1941000000000006</v>
      </c>
      <c r="G530" s="158">
        <v>4.9398</v>
      </c>
      <c r="H530" s="158">
        <v>3.0360999999999998</v>
      </c>
      <c r="I530" s="158">
        <v>4.0949999999999998</v>
      </c>
      <c r="J530" s="158">
        <v>5.4749999999999996</v>
      </c>
      <c r="K530" s="158">
        <v>6.3654000000000002</v>
      </c>
      <c r="L530" s="158">
        <v>1.8193999999999999</v>
      </c>
      <c r="M530" s="158">
        <v>1.6809000000000001</v>
      </c>
      <c r="N530" s="158">
        <v>1.9101999999999999</v>
      </c>
      <c r="O530" s="158">
        <v>4.6738</v>
      </c>
      <c r="P530" s="158"/>
      <c r="Q530" s="158">
        <v>5.8167999999999997</v>
      </c>
      <c r="R530" s="158">
        <v>4.0311000000000003</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44817</v>
      </c>
      <c r="E531" s="158">
        <v>35.918700000000001</v>
      </c>
      <c r="F531" s="158">
        <v>23.285499999999999</v>
      </c>
      <c r="G531" s="158">
        <v>7.9330999999999996</v>
      </c>
      <c r="H531" s="158">
        <v>7.2831000000000001</v>
      </c>
      <c r="I531" s="158">
        <v>6.1113999999999997</v>
      </c>
      <c r="J531" s="158">
        <v>5.9340999999999999</v>
      </c>
      <c r="K531" s="158">
        <v>6.7958999999999996</v>
      </c>
      <c r="L531" s="158">
        <v>4.0818000000000003</v>
      </c>
      <c r="M531" s="158">
        <v>3.5869</v>
      </c>
      <c r="N531" s="158">
        <v>3.5605000000000002</v>
      </c>
      <c r="O531" s="158">
        <v>5.3676000000000004</v>
      </c>
      <c r="P531" s="158">
        <v>6.2826000000000004</v>
      </c>
      <c r="Q531" s="158">
        <v>7.6032999999999999</v>
      </c>
      <c r="R531" s="158">
        <v>4.4772999999999996</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44817</v>
      </c>
      <c r="E532" s="158">
        <v>34.042999999999999</v>
      </c>
      <c r="F532" s="158">
        <v>22.851600000000001</v>
      </c>
      <c r="G532" s="158">
        <v>7.5918999999999999</v>
      </c>
      <c r="H532" s="158">
        <v>6.9324000000000003</v>
      </c>
      <c r="I532" s="158">
        <v>5.7718999999999996</v>
      </c>
      <c r="J532" s="158">
        <v>5.6026999999999996</v>
      </c>
      <c r="K532" s="158">
        <v>6.4295</v>
      </c>
      <c r="L532" s="158">
        <v>3.694</v>
      </c>
      <c r="M532" s="158">
        <v>3.1745999999999999</v>
      </c>
      <c r="N532" s="158">
        <v>3.0607000000000002</v>
      </c>
      <c r="O532" s="158">
        <v>4.7206000000000001</v>
      </c>
      <c r="P532" s="158">
        <v>5.6791</v>
      </c>
      <c r="Q532" s="158">
        <v>6.5766999999999998</v>
      </c>
      <c r="R532" s="158">
        <v>3.8445999999999998</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44817</v>
      </c>
      <c r="E533" s="158">
        <v>32.653199999999998</v>
      </c>
      <c r="F533" s="158">
        <v>20.0197</v>
      </c>
      <c r="G533" s="158">
        <v>9.6233000000000004</v>
      </c>
      <c r="H533" s="158">
        <v>13.239599999999999</v>
      </c>
      <c r="I533" s="158">
        <v>11.8062</v>
      </c>
      <c r="J533" s="158">
        <v>11.587999999999999</v>
      </c>
      <c r="K533" s="158">
        <v>11.457100000000001</v>
      </c>
      <c r="L533" s="158">
        <v>4.0012999999999996</v>
      </c>
      <c r="M533" s="158">
        <v>2.6682000000000001</v>
      </c>
      <c r="N533" s="158">
        <v>3.2612999999999999</v>
      </c>
      <c r="O533" s="158">
        <v>6.9187000000000003</v>
      </c>
      <c r="P533" s="158">
        <v>7.6403999999999996</v>
      </c>
      <c r="Q533" s="158">
        <v>8.9642999999999997</v>
      </c>
      <c r="R533" s="158">
        <v>4.9016000000000002</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44817</v>
      </c>
      <c r="E534" s="158">
        <v>30.6432</v>
      </c>
      <c r="F534" s="158">
        <v>19.068000000000001</v>
      </c>
      <c r="G534" s="158">
        <v>8.6737000000000002</v>
      </c>
      <c r="H534" s="158">
        <v>12.3147</v>
      </c>
      <c r="I534" s="158">
        <v>10.8674</v>
      </c>
      <c r="J534" s="158">
        <v>10.643599999999999</v>
      </c>
      <c r="K534" s="158">
        <v>10.4947</v>
      </c>
      <c r="L534" s="158">
        <v>3.0230000000000001</v>
      </c>
      <c r="M534" s="158">
        <v>1.7168000000000001</v>
      </c>
      <c r="N534" s="158">
        <v>2.3506999999999998</v>
      </c>
      <c r="O534" s="158">
        <v>6.1154999999999999</v>
      </c>
      <c r="P534" s="158">
        <v>6.8982999999999999</v>
      </c>
      <c r="Q534" s="158">
        <v>8.1415000000000006</v>
      </c>
      <c r="R534" s="158">
        <v>4.0601000000000003</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44817</v>
      </c>
      <c r="E535" s="158">
        <v>25.872800000000002</v>
      </c>
      <c r="F535" s="158">
        <v>7.9019000000000004</v>
      </c>
      <c r="G535" s="158">
        <v>4.6577999999999999</v>
      </c>
      <c r="H535" s="158">
        <v>8.0940999999999992</v>
      </c>
      <c r="I535" s="158">
        <v>5.9690000000000003</v>
      </c>
      <c r="J535" s="158">
        <v>5.2927</v>
      </c>
      <c r="K535" s="158">
        <v>7.5346000000000002</v>
      </c>
      <c r="L535" s="158">
        <v>4.2676999999999996</v>
      </c>
      <c r="M535" s="158">
        <v>2.6128</v>
      </c>
      <c r="N535" s="158">
        <v>2.5834999999999999</v>
      </c>
      <c r="O535" s="158">
        <v>5.6167999999999996</v>
      </c>
      <c r="P535" s="158">
        <v>6.5132000000000003</v>
      </c>
      <c r="Q535" s="158">
        <v>8.1765000000000008</v>
      </c>
      <c r="R535" s="158">
        <v>3.6846999999999999</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44817</v>
      </c>
      <c r="E536" s="158">
        <v>24.2575</v>
      </c>
      <c r="F536" s="158">
        <v>7.0734000000000004</v>
      </c>
      <c r="G536" s="158">
        <v>3.9138999999999999</v>
      </c>
      <c r="H536" s="158">
        <v>7.3619000000000003</v>
      </c>
      <c r="I536" s="158">
        <v>5.2446999999999999</v>
      </c>
      <c r="J536" s="158">
        <v>4.5651999999999999</v>
      </c>
      <c r="K536" s="158">
        <v>6.8007</v>
      </c>
      <c r="L536" s="158">
        <v>3.5337999999999998</v>
      </c>
      <c r="M536" s="158">
        <v>1.8812</v>
      </c>
      <c r="N536" s="158">
        <v>1.8478000000000001</v>
      </c>
      <c r="O536" s="158">
        <v>4.8869999999999996</v>
      </c>
      <c r="P536" s="158">
        <v>5.7218</v>
      </c>
      <c r="Q536" s="158">
        <v>5.6765999999999996</v>
      </c>
      <c r="R536" s="158">
        <v>2.9491000000000001</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44817</v>
      </c>
      <c r="E537" s="158">
        <v>12.3955</v>
      </c>
      <c r="F537" s="158">
        <v>59.873800000000003</v>
      </c>
      <c r="G537" s="158">
        <v>12.5318</v>
      </c>
      <c r="H537" s="158">
        <v>13.580500000000001</v>
      </c>
      <c r="I537" s="158">
        <v>9.1180000000000003</v>
      </c>
      <c r="J537" s="158">
        <v>8.4543999999999997</v>
      </c>
      <c r="K537" s="158">
        <v>11.297499999999999</v>
      </c>
      <c r="L537" s="158">
        <v>2.4817</v>
      </c>
      <c r="M537" s="158">
        <v>0.79020000000000001</v>
      </c>
      <c r="N537" s="158">
        <v>1.2779</v>
      </c>
      <c r="O537" s="158">
        <v>4.5498000000000003</v>
      </c>
      <c r="P537" s="158"/>
      <c r="Q537" s="158">
        <v>5.4200999999999997</v>
      </c>
      <c r="R537" s="158">
        <v>3.1840999999999999</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44817</v>
      </c>
      <c r="E538" s="158">
        <v>11.8531</v>
      </c>
      <c r="F538" s="158">
        <v>58.910800000000002</v>
      </c>
      <c r="G538" s="158">
        <v>11.4079</v>
      </c>
      <c r="H538" s="158">
        <v>12.479200000000001</v>
      </c>
      <c r="I538" s="158">
        <v>8.0089000000000006</v>
      </c>
      <c r="J538" s="158">
        <v>7.3411999999999997</v>
      </c>
      <c r="K538" s="158">
        <v>10.1577</v>
      </c>
      <c r="L538" s="158">
        <v>1.4023000000000001</v>
      </c>
      <c r="M538" s="158">
        <v>-0.28820000000000001</v>
      </c>
      <c r="N538" s="158">
        <v>0.18509999999999999</v>
      </c>
      <c r="O538" s="158">
        <v>3.4047999999999998</v>
      </c>
      <c r="P538" s="158"/>
      <c r="Q538" s="158">
        <v>4.2671000000000001</v>
      </c>
      <c r="R538" s="158">
        <v>2.0781999999999998</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44817</v>
      </c>
      <c r="E539" s="158">
        <v>14.4711</v>
      </c>
      <c r="F539" s="158">
        <v>28.523900000000001</v>
      </c>
      <c r="G539" s="158">
        <v>11.2379</v>
      </c>
      <c r="H539" s="158">
        <v>12.0627</v>
      </c>
      <c r="I539" s="158">
        <v>8.5859000000000005</v>
      </c>
      <c r="J539" s="158">
        <v>9.3613</v>
      </c>
      <c r="K539" s="158">
        <v>14.0868</v>
      </c>
      <c r="L539" s="158">
        <v>1.7263999999999999</v>
      </c>
      <c r="M539" s="158">
        <v>1.2741</v>
      </c>
      <c r="N539" s="158">
        <v>2.0428000000000002</v>
      </c>
      <c r="O539" s="158">
        <v>5.8611000000000004</v>
      </c>
      <c r="P539" s="158">
        <v>6.8518999999999997</v>
      </c>
      <c r="Q539" s="158">
        <v>6.9809000000000001</v>
      </c>
      <c r="R539" s="158">
        <v>3.3592</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44817</v>
      </c>
      <c r="E540" s="158">
        <v>13.5777</v>
      </c>
      <c r="F540" s="158">
        <v>27.709800000000001</v>
      </c>
      <c r="G540" s="158">
        <v>10.3614</v>
      </c>
      <c r="H540" s="158">
        <v>11.122199999999999</v>
      </c>
      <c r="I540" s="158">
        <v>7.6454000000000004</v>
      </c>
      <c r="J540" s="158">
        <v>8.4033999999999995</v>
      </c>
      <c r="K540" s="158">
        <v>13.109500000000001</v>
      </c>
      <c r="L540" s="158">
        <v>0.7792</v>
      </c>
      <c r="M540" s="158">
        <v>0.3206</v>
      </c>
      <c r="N540" s="158">
        <v>1.0794999999999999</v>
      </c>
      <c r="O540" s="158">
        <v>4.8563000000000001</v>
      </c>
      <c r="P540" s="158">
        <v>5.6313000000000004</v>
      </c>
      <c r="Q540" s="158">
        <v>5.7432999999999996</v>
      </c>
      <c r="R540" s="158">
        <v>2.3826999999999998</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44817</v>
      </c>
      <c r="E541" s="158">
        <v>30.2789</v>
      </c>
      <c r="F541" s="158">
        <v>32.576500000000003</v>
      </c>
      <c r="G541" s="158">
        <v>8.0534999999999997</v>
      </c>
      <c r="H541" s="158">
        <v>14.2287</v>
      </c>
      <c r="I541" s="158">
        <v>10.581899999999999</v>
      </c>
      <c r="J541" s="158">
        <v>15.1578</v>
      </c>
      <c r="K541" s="158">
        <v>17.4405</v>
      </c>
      <c r="L541" s="158">
        <v>3.0733999999999999</v>
      </c>
      <c r="M541" s="158">
        <v>0.90139999999999998</v>
      </c>
      <c r="N541" s="158">
        <v>2.2589999999999999</v>
      </c>
      <c r="O541" s="158">
        <v>5.2617000000000003</v>
      </c>
      <c r="P541" s="158">
        <v>5.3329000000000004</v>
      </c>
      <c r="Q541" s="158">
        <v>6.4074999999999998</v>
      </c>
      <c r="R541" s="158">
        <v>3.4076</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44817</v>
      </c>
      <c r="E542" s="158">
        <v>32.125</v>
      </c>
      <c r="F542" s="158">
        <v>33.093000000000004</v>
      </c>
      <c r="G542" s="158">
        <v>8.5008999999999997</v>
      </c>
      <c r="H542" s="158">
        <v>14.6492</v>
      </c>
      <c r="I542" s="158">
        <v>11.0023</v>
      </c>
      <c r="J542" s="158">
        <v>15.580399999999999</v>
      </c>
      <c r="K542" s="158">
        <v>17.871200000000002</v>
      </c>
      <c r="L542" s="158">
        <v>3.4948000000000001</v>
      </c>
      <c r="M542" s="158">
        <v>1.3183</v>
      </c>
      <c r="N542" s="158">
        <v>2.6817000000000002</v>
      </c>
      <c r="O542" s="158">
        <v>5.7636000000000003</v>
      </c>
      <c r="P542" s="158">
        <v>5.9259000000000004</v>
      </c>
      <c r="Q542" s="158">
        <v>7.8776000000000002</v>
      </c>
      <c r="R542" s="158">
        <v>3.8409</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44817</v>
      </c>
      <c r="E543" s="158">
        <v>2171.3805000000002</v>
      </c>
      <c r="F543" s="158">
        <v>66.075199999999995</v>
      </c>
      <c r="G543" s="158">
        <v>15.954499999999999</v>
      </c>
      <c r="H543" s="158">
        <v>14.557499999999999</v>
      </c>
      <c r="I543" s="158">
        <v>10.073600000000001</v>
      </c>
      <c r="J543" s="158">
        <v>7.8662999999999998</v>
      </c>
      <c r="K543" s="158">
        <v>6.399</v>
      </c>
      <c r="L543" s="158">
        <v>3.3208000000000002</v>
      </c>
      <c r="M543" s="158">
        <v>1.8742000000000001</v>
      </c>
      <c r="N543" s="158">
        <v>1.8858999999999999</v>
      </c>
      <c r="O543" s="158">
        <v>4.7019000000000002</v>
      </c>
      <c r="P543" s="158">
        <v>5.6875999999999998</v>
      </c>
      <c r="Q543" s="158">
        <v>7.5324</v>
      </c>
      <c r="R543" s="158">
        <v>3.1183000000000001</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44817</v>
      </c>
      <c r="E544" s="158">
        <v>2380.3726999999999</v>
      </c>
      <c r="F544" s="158">
        <v>67.317899999999995</v>
      </c>
      <c r="G544" s="158">
        <v>17.1965</v>
      </c>
      <c r="H544" s="158">
        <v>15.801</v>
      </c>
      <c r="I544" s="158">
        <v>11.3185</v>
      </c>
      <c r="J544" s="158">
        <v>9.1153999999999993</v>
      </c>
      <c r="K544" s="158">
        <v>7.6528999999999998</v>
      </c>
      <c r="L544" s="158">
        <v>4.5723000000000003</v>
      </c>
      <c r="M544" s="158">
        <v>3.1212</v>
      </c>
      <c r="N544" s="158">
        <v>3.1393</v>
      </c>
      <c r="O544" s="158">
        <v>5.8602999999999996</v>
      </c>
      <c r="P544" s="158">
        <v>6.7468000000000004</v>
      </c>
      <c r="Q544" s="158">
        <v>8.3369</v>
      </c>
      <c r="R544" s="158">
        <v>4.3288000000000002</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44817</v>
      </c>
      <c r="E549" s="158">
        <v>17.289400000000001</v>
      </c>
      <c r="F549" s="158">
        <v>2.5335000000000001</v>
      </c>
      <c r="G549" s="158">
        <v>6.1791999999999998</v>
      </c>
      <c r="H549" s="158">
        <v>5.7968999999999999</v>
      </c>
      <c r="I549" s="158">
        <v>4.5922000000000001</v>
      </c>
      <c r="J549" s="158">
        <v>6.9427000000000003</v>
      </c>
      <c r="K549" s="158">
        <v>8.5993999999999993</v>
      </c>
      <c r="L549" s="158">
        <v>3.9304999999999999</v>
      </c>
      <c r="M549" s="158">
        <v>2.8881999999999999</v>
      </c>
      <c r="N549" s="158">
        <v>3.0745</v>
      </c>
      <c r="O549" s="158">
        <v>5.7830000000000004</v>
      </c>
      <c r="P549" s="158">
        <v>5.8852000000000002</v>
      </c>
      <c r="Q549" s="158">
        <v>7.7598000000000003</v>
      </c>
      <c r="R549" s="158">
        <v>4.1105</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44817</v>
      </c>
      <c r="E550" s="158">
        <v>17.182700000000001</v>
      </c>
      <c r="F550" s="158">
        <v>2.3368000000000002</v>
      </c>
      <c r="G550" s="158">
        <v>6.0580999999999996</v>
      </c>
      <c r="H550" s="158">
        <v>5.6809000000000003</v>
      </c>
      <c r="I550" s="158">
        <v>4.4684999999999997</v>
      </c>
      <c r="J550" s="158">
        <v>6.8249000000000004</v>
      </c>
      <c r="K550" s="158">
        <v>8.4756</v>
      </c>
      <c r="L550" s="158">
        <v>3.8081999999999998</v>
      </c>
      <c r="M550" s="158">
        <v>2.7658</v>
      </c>
      <c r="N550" s="158">
        <v>2.9514999999999998</v>
      </c>
      <c r="O550" s="158">
        <v>5.6534000000000004</v>
      </c>
      <c r="P550" s="158">
        <v>5.7621000000000002</v>
      </c>
      <c r="Q550" s="158">
        <v>7.6414</v>
      </c>
      <c r="R550" s="158">
        <v>3.9862000000000002</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44817</v>
      </c>
      <c r="E551" s="158">
        <v>31.0946</v>
      </c>
      <c r="F551" s="158">
        <v>160.8168</v>
      </c>
      <c r="G551" s="158">
        <v>38.161900000000003</v>
      </c>
      <c r="H551" s="158">
        <v>42.637500000000003</v>
      </c>
      <c r="I551" s="158">
        <v>28.102900000000002</v>
      </c>
      <c r="J551" s="158">
        <v>23.3127</v>
      </c>
      <c r="K551" s="158">
        <v>12.963900000000001</v>
      </c>
      <c r="L551" s="158">
        <v>6.085</v>
      </c>
      <c r="M551" s="158">
        <v>4.5522999999999998</v>
      </c>
      <c r="N551" s="158">
        <v>4.0923999999999996</v>
      </c>
      <c r="O551" s="158">
        <v>6.3963000000000001</v>
      </c>
      <c r="P551" s="158">
        <v>7.0407999999999999</v>
      </c>
      <c r="Q551" s="158">
        <v>8.2827000000000002</v>
      </c>
      <c r="R551" s="158">
        <v>4.4668999999999999</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44817</v>
      </c>
      <c r="E552" s="158">
        <v>29.066500000000001</v>
      </c>
      <c r="F552" s="158">
        <v>160.0523</v>
      </c>
      <c r="G552" s="158">
        <v>37.385300000000001</v>
      </c>
      <c r="H552" s="158">
        <v>41.8626</v>
      </c>
      <c r="I552" s="158">
        <v>27.326699999999999</v>
      </c>
      <c r="J552" s="158">
        <v>22.525500000000001</v>
      </c>
      <c r="K552" s="158">
        <v>12.1717</v>
      </c>
      <c r="L552" s="158">
        <v>5.2957999999999998</v>
      </c>
      <c r="M552" s="158">
        <v>3.7605</v>
      </c>
      <c r="N552" s="158">
        <v>3.2957999999999998</v>
      </c>
      <c r="O552" s="158">
        <v>5.6292</v>
      </c>
      <c r="P552" s="158">
        <v>6.2430000000000003</v>
      </c>
      <c r="Q552" s="158">
        <v>5.8784999999999998</v>
      </c>
      <c r="R552" s="158">
        <v>3.6663999999999999</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44817</v>
      </c>
      <c r="E553" s="158">
        <v>38.190800000000003</v>
      </c>
      <c r="F553" s="158">
        <v>4.6837</v>
      </c>
      <c r="G553" s="158">
        <v>4.6375999999999999</v>
      </c>
      <c r="H553" s="158">
        <v>9.0815000000000001</v>
      </c>
      <c r="I553" s="158">
        <v>6.1516000000000002</v>
      </c>
      <c r="J553" s="158">
        <v>11.012499999999999</v>
      </c>
      <c r="K553" s="158">
        <v>12.959</v>
      </c>
      <c r="L553" s="158">
        <v>7.7984999999999998</v>
      </c>
      <c r="M553" s="158">
        <v>6.4661999999999997</v>
      </c>
      <c r="N553" s="158">
        <v>5.6768999999999998</v>
      </c>
      <c r="O553" s="158">
        <v>7.1589</v>
      </c>
      <c r="P553" s="158">
        <v>6.6113999999999997</v>
      </c>
      <c r="Q553" s="158">
        <v>8.7777999999999992</v>
      </c>
      <c r="R553" s="158">
        <v>6.2171000000000003</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44817</v>
      </c>
      <c r="E554" s="158">
        <v>34.8842</v>
      </c>
      <c r="F554" s="158">
        <v>4.2904</v>
      </c>
      <c r="G554" s="158">
        <v>4.1871999999999998</v>
      </c>
      <c r="H554" s="158">
        <v>8.6240000000000006</v>
      </c>
      <c r="I554" s="158">
        <v>5.6999000000000004</v>
      </c>
      <c r="J554" s="158">
        <v>10.556699999999999</v>
      </c>
      <c r="K554" s="158">
        <v>12.4925</v>
      </c>
      <c r="L554" s="158">
        <v>7.5827</v>
      </c>
      <c r="M554" s="158">
        <v>6.1627999999999998</v>
      </c>
      <c r="N554" s="158">
        <v>5.3263999999999996</v>
      </c>
      <c r="O554" s="158">
        <v>6.3476999999999997</v>
      </c>
      <c r="P554" s="158">
        <v>5.6856999999999998</v>
      </c>
      <c r="Q554" s="158">
        <v>6.7819000000000003</v>
      </c>
      <c r="R554" s="158">
        <v>5.6087999999999996</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44817</v>
      </c>
      <c r="E555" s="158">
        <v>19.237100000000002</v>
      </c>
      <c r="F555" s="158">
        <v>31.9038</v>
      </c>
      <c r="G555" s="158">
        <v>6.2180999999999997</v>
      </c>
      <c r="H555" s="158">
        <v>11.545299999999999</v>
      </c>
      <c r="I555" s="158">
        <v>6.3581000000000003</v>
      </c>
      <c r="J555" s="158">
        <v>6.7576999999999998</v>
      </c>
      <c r="K555" s="158">
        <v>7.0355999999999996</v>
      </c>
      <c r="L555" s="158">
        <v>0.88839999999999997</v>
      </c>
      <c r="M555" s="158">
        <v>-1.3597999999999999</v>
      </c>
      <c r="N555" s="158">
        <v>-0.15310000000000001</v>
      </c>
      <c r="O555" s="158">
        <v>4.4901999999999997</v>
      </c>
      <c r="P555" s="158">
        <v>5.0186000000000002</v>
      </c>
      <c r="Q555" s="158">
        <v>6.3734999999999999</v>
      </c>
      <c r="R555" s="158">
        <v>2.0727000000000002</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44817</v>
      </c>
      <c r="E556" s="158">
        <v>20.177800000000001</v>
      </c>
      <c r="F556" s="158">
        <v>32.045999999999999</v>
      </c>
      <c r="G556" s="158">
        <v>6.4714999999999998</v>
      </c>
      <c r="H556" s="158">
        <v>11.7845</v>
      </c>
      <c r="I556" s="158">
        <v>6.6063000000000001</v>
      </c>
      <c r="J556" s="158">
        <v>7.0071000000000003</v>
      </c>
      <c r="K556" s="158">
        <v>7.3089000000000004</v>
      </c>
      <c r="L556" s="158">
        <v>1.1504000000000001</v>
      </c>
      <c r="M556" s="158">
        <v>-1.1084000000000001</v>
      </c>
      <c r="N556" s="158">
        <v>7.4899999999999994E-2</v>
      </c>
      <c r="O556" s="158">
        <v>4.7679</v>
      </c>
      <c r="P556" s="158">
        <v>5.2984</v>
      </c>
      <c r="Q556" s="158">
        <v>6.6234999999999999</v>
      </c>
      <c r="R556" s="158">
        <v>2.3153000000000001</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44817</v>
      </c>
      <c r="E559" s="158">
        <v>27.087900000000001</v>
      </c>
      <c r="F559" s="158">
        <v>42.629600000000003</v>
      </c>
      <c r="G559" s="158">
        <v>12.346</v>
      </c>
      <c r="H559" s="158">
        <v>13.2967</v>
      </c>
      <c r="I559" s="158">
        <v>8.3714999999999993</v>
      </c>
      <c r="J559" s="158">
        <v>12.6835</v>
      </c>
      <c r="K559" s="158">
        <v>7.7956000000000003</v>
      </c>
      <c r="L559" s="158">
        <v>19.6005</v>
      </c>
      <c r="M559" s="158">
        <v>12.4832</v>
      </c>
      <c r="N559" s="158">
        <v>20.108799999999999</v>
      </c>
      <c r="O559" s="158">
        <v>9.2692999999999994</v>
      </c>
      <c r="P559" s="158">
        <v>5.6611000000000002</v>
      </c>
      <c r="Q559" s="158">
        <v>8.2700999999999993</v>
      </c>
      <c r="R559" s="158">
        <v>11.449299999999999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44817</v>
      </c>
      <c r="E560" s="158">
        <v>25.5031</v>
      </c>
      <c r="F560" s="158">
        <v>41.982399999999998</v>
      </c>
      <c r="G560" s="158">
        <v>11.6792</v>
      </c>
      <c r="H560" s="158">
        <v>12.625</v>
      </c>
      <c r="I560" s="158">
        <v>7.6897000000000002</v>
      </c>
      <c r="J560" s="158">
        <v>12.004</v>
      </c>
      <c r="K560" s="158">
        <v>7.1148999999999996</v>
      </c>
      <c r="L560" s="158">
        <v>18.874300000000002</v>
      </c>
      <c r="M560" s="158">
        <v>11.808299999999999</v>
      </c>
      <c r="N560" s="158">
        <v>19.410499999999999</v>
      </c>
      <c r="O560" s="158">
        <v>8.6395999999999997</v>
      </c>
      <c r="P560" s="158">
        <v>4.9943</v>
      </c>
      <c r="Q560" s="158">
        <v>7.9537000000000004</v>
      </c>
      <c r="R560" s="158">
        <v>10.813599999999999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34.32931551724139</v>
      </c>
      <c r="G561" s="160">
        <v>9.8399172413793128</v>
      </c>
      <c r="H561" s="160">
        <v>11.757503448275868</v>
      </c>
      <c r="I561" s="160">
        <v>2.7301120689655174</v>
      </c>
      <c r="J561" s="160">
        <v>6.6723224137931032</v>
      </c>
      <c r="K561" s="160">
        <v>9.6537017241379335</v>
      </c>
      <c r="L561" s="160">
        <v>-2.297686206896552</v>
      </c>
      <c r="M561" s="160">
        <v>-1.7671428571428562</v>
      </c>
      <c r="N561" s="160">
        <v>-9.8724999999998495E-2</v>
      </c>
      <c r="O561" s="160">
        <v>5.7038849056603773</v>
      </c>
      <c r="P561" s="160">
        <v>5.789579591836735</v>
      </c>
      <c r="Q561" s="160">
        <v>4.9325810344827596</v>
      </c>
      <c r="R561" s="160">
        <v>2.2439249999999995</v>
      </c>
    </row>
    <row r="562" spans="1:34" x14ac:dyDescent="0.3">
      <c r="A562" s="159" t="s">
        <v>407</v>
      </c>
      <c r="B562" s="154"/>
      <c r="C562" s="154"/>
      <c r="D562" s="154"/>
      <c r="E562" s="154"/>
      <c r="F562" s="160">
        <v>31.862099999999998</v>
      </c>
      <c r="G562" s="160">
        <v>8.7583500000000001</v>
      </c>
      <c r="H562" s="160">
        <v>12.18065</v>
      </c>
      <c r="I562" s="160">
        <v>8.1902000000000008</v>
      </c>
      <c r="J562" s="160">
        <v>8.4288999999999987</v>
      </c>
      <c r="K562" s="160">
        <v>10.01275</v>
      </c>
      <c r="L562" s="160">
        <v>3.1879</v>
      </c>
      <c r="M562" s="160">
        <v>1.75315</v>
      </c>
      <c r="N562" s="160">
        <v>2.4351000000000003</v>
      </c>
      <c r="O562" s="160">
        <v>5.6733000000000002</v>
      </c>
      <c r="P562" s="160">
        <v>5.6875999999999998</v>
      </c>
      <c r="Q562" s="160">
        <v>7.4615499999999999</v>
      </c>
      <c r="R562" s="160">
        <v>3.9725000000000001</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44817</v>
      </c>
      <c r="E565" s="158">
        <v>50.91</v>
      </c>
      <c r="F565" s="158">
        <v>0.33500000000000002</v>
      </c>
      <c r="G565" s="158">
        <v>0.71220000000000006</v>
      </c>
      <c r="H565" s="158">
        <v>1.9832000000000001</v>
      </c>
      <c r="I565" s="158">
        <v>0.89180000000000004</v>
      </c>
      <c r="J565" s="158">
        <v>1.8607</v>
      </c>
      <c r="K565" s="158">
        <v>13.385300000000001</v>
      </c>
      <c r="L565" s="158">
        <v>8.6660000000000004</v>
      </c>
      <c r="M565" s="158">
        <v>-0.68279999999999996</v>
      </c>
      <c r="N565" s="158">
        <v>-1.8319000000000001</v>
      </c>
      <c r="O565" s="158">
        <v>11.698399999999999</v>
      </c>
      <c r="P565" s="158">
        <v>7.0362</v>
      </c>
      <c r="Q565" s="158">
        <v>10.738</v>
      </c>
      <c r="R565" s="158">
        <v>13.805199999999999</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44817</v>
      </c>
      <c r="E566" s="158">
        <v>55.38</v>
      </c>
      <c r="F566" s="158">
        <v>0.3261</v>
      </c>
      <c r="G566" s="158">
        <v>0.70920000000000005</v>
      </c>
      <c r="H566" s="158">
        <v>1.9890000000000001</v>
      </c>
      <c r="I566" s="158">
        <v>0.91110000000000002</v>
      </c>
      <c r="J566" s="158">
        <v>1.9326000000000001</v>
      </c>
      <c r="K566" s="158">
        <v>13.5534</v>
      </c>
      <c r="L566" s="158">
        <v>8.9513999999999996</v>
      </c>
      <c r="M566" s="158">
        <v>-0.28810000000000002</v>
      </c>
      <c r="N566" s="158">
        <v>-1.2834000000000001</v>
      </c>
      <c r="O566" s="158">
        <v>12.3871</v>
      </c>
      <c r="P566" s="158">
        <v>7.8361999999999998</v>
      </c>
      <c r="Q566" s="158">
        <v>14.037100000000001</v>
      </c>
      <c r="R566" s="158">
        <v>14.4871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44817</v>
      </c>
      <c r="E567" s="158">
        <v>42.1</v>
      </c>
      <c r="F567" s="158">
        <v>0.40539999999999998</v>
      </c>
      <c r="G567" s="158">
        <v>0.7177</v>
      </c>
      <c r="H567" s="158">
        <v>2.0606</v>
      </c>
      <c r="I567" s="158">
        <v>1.129</v>
      </c>
      <c r="J567" s="158">
        <v>2.3334999999999999</v>
      </c>
      <c r="K567" s="158">
        <v>13.937799999999999</v>
      </c>
      <c r="L567" s="158">
        <v>9.7783999999999995</v>
      </c>
      <c r="M567" s="158">
        <v>0</v>
      </c>
      <c r="N567" s="158">
        <v>-1.0576000000000001</v>
      </c>
      <c r="O567" s="158">
        <v>12.510899999999999</v>
      </c>
      <c r="P567" s="158">
        <v>7.7950999999999997</v>
      </c>
      <c r="Q567" s="158">
        <v>10.4979</v>
      </c>
      <c r="R567" s="158">
        <v>14.550700000000001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44817</v>
      </c>
      <c r="E568" s="158">
        <v>42.1</v>
      </c>
      <c r="F568" s="158">
        <v>0.40539999999999998</v>
      </c>
      <c r="G568" s="158">
        <v>0.7177</v>
      </c>
      <c r="H568" s="158">
        <v>2.0606</v>
      </c>
      <c r="I568" s="158">
        <v>1.129</v>
      </c>
      <c r="J568" s="158">
        <v>2.3334999999999999</v>
      </c>
      <c r="K568" s="158">
        <v>13.937799999999999</v>
      </c>
      <c r="L568" s="158">
        <v>9.7783999999999995</v>
      </c>
      <c r="M568" s="158">
        <v>0</v>
      </c>
      <c r="N568" s="158">
        <v>-1.0576000000000001</v>
      </c>
      <c r="O568" s="158">
        <v>12.510899999999999</v>
      </c>
      <c r="P568" s="158">
        <v>7.7950999999999997</v>
      </c>
      <c r="Q568" s="158">
        <v>10.4979</v>
      </c>
      <c r="R568" s="158">
        <v>14.550700000000001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44817</v>
      </c>
      <c r="E569" s="158">
        <v>45.98</v>
      </c>
      <c r="F569" s="158">
        <v>0.39300000000000002</v>
      </c>
      <c r="G569" s="158">
        <v>0.70079999999999998</v>
      </c>
      <c r="H569" s="158">
        <v>2.0644</v>
      </c>
      <c r="I569" s="158">
        <v>1.1660999999999999</v>
      </c>
      <c r="J569" s="158">
        <v>2.4053</v>
      </c>
      <c r="K569" s="158">
        <v>14.1793</v>
      </c>
      <c r="L569" s="158">
        <v>10.237399999999999</v>
      </c>
      <c r="M569" s="158">
        <v>0.63470000000000004</v>
      </c>
      <c r="N569" s="158">
        <v>-0.2387</v>
      </c>
      <c r="O569" s="158">
        <v>13.519500000000001</v>
      </c>
      <c r="P569" s="158">
        <v>8.8523999999999994</v>
      </c>
      <c r="Q569" s="158">
        <v>14.876099999999999</v>
      </c>
      <c r="R569" s="158">
        <v>15.533300000000001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44817</v>
      </c>
      <c r="E570" s="158">
        <v>77.345500000000001</v>
      </c>
      <c r="F570" s="158">
        <v>0.54620000000000002</v>
      </c>
      <c r="G570" s="158">
        <v>0.91920000000000002</v>
      </c>
      <c r="H570" s="158">
        <v>1.8346</v>
      </c>
      <c r="I570" s="158">
        <v>1.4752000000000001</v>
      </c>
      <c r="J570" s="158">
        <v>2.6854</v>
      </c>
      <c r="K570" s="158">
        <v>20.038499999999999</v>
      </c>
      <c r="L570" s="158">
        <v>5.7632000000000003</v>
      </c>
      <c r="M570" s="158">
        <v>-5.4210000000000003</v>
      </c>
      <c r="N570" s="158">
        <v>-6.4581</v>
      </c>
      <c r="O570" s="158">
        <v>17.424900000000001</v>
      </c>
      <c r="P570" s="158">
        <v>13.060499999999999</v>
      </c>
      <c r="Q570" s="158">
        <v>18.484400000000001</v>
      </c>
      <c r="R570" s="158">
        <v>23.384699999999999</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44817</v>
      </c>
      <c r="E571" s="158">
        <v>69.973100000000002</v>
      </c>
      <c r="F571" s="158">
        <v>0.54400000000000004</v>
      </c>
      <c r="G571" s="158">
        <v>0.91039999999999999</v>
      </c>
      <c r="H571" s="158">
        <v>1.819</v>
      </c>
      <c r="I571" s="158">
        <v>1.4440999999999999</v>
      </c>
      <c r="J571" s="158">
        <v>2.6116000000000001</v>
      </c>
      <c r="K571" s="158">
        <v>19.793199999999999</v>
      </c>
      <c r="L571" s="158">
        <v>5.3114999999999997</v>
      </c>
      <c r="M571" s="158">
        <v>-6.0195999999999996</v>
      </c>
      <c r="N571" s="158">
        <v>-7.2367999999999997</v>
      </c>
      <c r="O571" s="158">
        <v>16.456</v>
      </c>
      <c r="P571" s="158">
        <v>12.047800000000001</v>
      </c>
      <c r="Q571" s="158">
        <v>16.5336</v>
      </c>
      <c r="R571" s="158">
        <v>22.340800000000002</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44817</v>
      </c>
      <c r="E572" s="158">
        <v>18.3</v>
      </c>
      <c r="F572" s="158">
        <v>0.16420000000000001</v>
      </c>
      <c r="G572" s="158">
        <v>1.0490999999999999</v>
      </c>
      <c r="H572" s="158">
        <v>2.6360000000000001</v>
      </c>
      <c r="I572" s="158">
        <v>3.7414999999999998</v>
      </c>
      <c r="J572" s="158">
        <v>5.5362999999999998</v>
      </c>
      <c r="K572" s="158">
        <v>22.983899999999998</v>
      </c>
      <c r="L572" s="158">
        <v>10.241</v>
      </c>
      <c r="M572" s="158">
        <v>0.77090000000000003</v>
      </c>
      <c r="N572" s="158">
        <v>2.3490000000000002</v>
      </c>
      <c r="O572" s="158">
        <v>30.543099999999999</v>
      </c>
      <c r="P572" s="158"/>
      <c r="Q572" s="158">
        <v>14.1472</v>
      </c>
      <c r="R572" s="158">
        <v>33.837800000000001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44817</v>
      </c>
      <c r="E573" s="158">
        <v>17.7</v>
      </c>
      <c r="F573" s="158">
        <v>0.11310000000000001</v>
      </c>
      <c r="G573" s="158">
        <v>0.9698</v>
      </c>
      <c r="H573" s="158">
        <v>2.6086999999999998</v>
      </c>
      <c r="I573" s="158">
        <v>3.6907000000000001</v>
      </c>
      <c r="J573" s="158">
        <v>5.4199000000000002</v>
      </c>
      <c r="K573" s="158">
        <v>22.746200000000002</v>
      </c>
      <c r="L573" s="158">
        <v>9.8696000000000002</v>
      </c>
      <c r="M573" s="158">
        <v>0.2833</v>
      </c>
      <c r="N573" s="158">
        <v>1.7241</v>
      </c>
      <c r="O573" s="158">
        <v>29.682400000000001</v>
      </c>
      <c r="P573" s="158"/>
      <c r="Q573" s="158">
        <v>13.3171</v>
      </c>
      <c r="R573" s="158">
        <v>33.003900000000002</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44817</v>
      </c>
      <c r="E574" s="158">
        <v>21.84</v>
      </c>
      <c r="F574" s="158">
        <v>9.1700000000000004E-2</v>
      </c>
      <c r="G574" s="158">
        <v>1.1578999999999999</v>
      </c>
      <c r="H574" s="158">
        <v>2.9218000000000002</v>
      </c>
      <c r="I574" s="158">
        <v>4.1487999999999996</v>
      </c>
      <c r="J574" s="158">
        <v>5.7626999999999997</v>
      </c>
      <c r="K574" s="158">
        <v>23.459599999999998</v>
      </c>
      <c r="L574" s="158">
        <v>9.6936</v>
      </c>
      <c r="M574" s="158">
        <v>0.87760000000000005</v>
      </c>
      <c r="N574" s="158">
        <v>0.92420000000000002</v>
      </c>
      <c r="O574" s="158">
        <v>27.783999999999999</v>
      </c>
      <c r="P574" s="158"/>
      <c r="Q574" s="158">
        <v>22.1508</v>
      </c>
      <c r="R574" s="158">
        <v>32.985900000000001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44817</v>
      </c>
      <c r="E575" s="158">
        <v>21.01</v>
      </c>
      <c r="F575" s="158">
        <v>9.5299999999999996E-2</v>
      </c>
      <c r="G575" s="158">
        <v>1.1555</v>
      </c>
      <c r="H575" s="158">
        <v>2.8893</v>
      </c>
      <c r="I575" s="158">
        <v>4.1130000000000004</v>
      </c>
      <c r="J575" s="158">
        <v>5.6310000000000002</v>
      </c>
      <c r="K575" s="158">
        <v>23.153600000000001</v>
      </c>
      <c r="L575" s="158">
        <v>9.1996000000000002</v>
      </c>
      <c r="M575" s="158">
        <v>0.28639999999999999</v>
      </c>
      <c r="N575" s="158">
        <v>0.14299999999999999</v>
      </c>
      <c r="O575" s="158">
        <v>26.55</v>
      </c>
      <c r="P575" s="158"/>
      <c r="Q575" s="158">
        <v>20.944600000000001</v>
      </c>
      <c r="R575" s="158">
        <v>31.834900000000001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44817</v>
      </c>
      <c r="E576" s="158">
        <v>116</v>
      </c>
      <c r="F576" s="158">
        <v>0.47639999999999999</v>
      </c>
      <c r="G576" s="158">
        <v>1.1157999999999999</v>
      </c>
      <c r="H576" s="158">
        <v>2.6185</v>
      </c>
      <c r="I576" s="158">
        <v>4.2041000000000004</v>
      </c>
      <c r="J576" s="158">
        <v>5.5697000000000001</v>
      </c>
      <c r="K576" s="158">
        <v>20.707599999999999</v>
      </c>
      <c r="L576" s="158">
        <v>10.9093</v>
      </c>
      <c r="M576" s="158">
        <v>1.9421999999999999</v>
      </c>
      <c r="N576" s="158">
        <v>2.0318000000000001</v>
      </c>
      <c r="O576" s="158">
        <v>29.070900000000002</v>
      </c>
      <c r="P576" s="158">
        <v>16.401700000000002</v>
      </c>
      <c r="Q576" s="158">
        <v>17.945799999999998</v>
      </c>
      <c r="R576" s="158">
        <v>32.212000000000003</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44817</v>
      </c>
      <c r="E577" s="158">
        <v>102.82</v>
      </c>
      <c r="F577" s="158">
        <v>0.4788</v>
      </c>
      <c r="G577" s="158">
        <v>1.1012999999999999</v>
      </c>
      <c r="H577" s="158">
        <v>2.6044999999999998</v>
      </c>
      <c r="I577" s="158">
        <v>4.1637000000000004</v>
      </c>
      <c r="J577" s="158">
        <v>5.4672000000000001</v>
      </c>
      <c r="K577" s="158">
        <v>20.355799999999999</v>
      </c>
      <c r="L577" s="158">
        <v>10.2509</v>
      </c>
      <c r="M577" s="158">
        <v>1.0813999999999999</v>
      </c>
      <c r="N577" s="158">
        <v>0.92269999999999996</v>
      </c>
      <c r="O577" s="158">
        <v>27.692799999999998</v>
      </c>
      <c r="P577" s="158">
        <v>15.085699999999999</v>
      </c>
      <c r="Q577" s="158">
        <v>18.756699999999999</v>
      </c>
      <c r="R577" s="158">
        <v>30.8108</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44817</v>
      </c>
      <c r="E578" s="158">
        <v>110.38</v>
      </c>
      <c r="F578" s="158">
        <v>0.4733</v>
      </c>
      <c r="G578" s="158">
        <v>1.0991</v>
      </c>
      <c r="H578" s="158">
        <v>2.6027</v>
      </c>
      <c r="I578" s="158">
        <v>4.1714000000000002</v>
      </c>
      <c r="J578" s="158">
        <v>5.4855</v>
      </c>
      <c r="K578" s="158">
        <v>20.436399999999999</v>
      </c>
      <c r="L578" s="158">
        <v>10.4131</v>
      </c>
      <c r="M578" s="158">
        <v>1.2846</v>
      </c>
      <c r="N578" s="158">
        <v>1.1918</v>
      </c>
      <c r="O578" s="158">
        <v>28.274899999999999</v>
      </c>
      <c r="P578" s="158">
        <v>15.763999999999999</v>
      </c>
      <c r="Q578" s="158">
        <v>19.379899999999999</v>
      </c>
      <c r="R578" s="158">
        <v>31.280799999999999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44817</v>
      </c>
      <c r="E579" s="158">
        <v>65.192499999999995</v>
      </c>
      <c r="F579" s="158">
        <v>0.59550000000000003</v>
      </c>
      <c r="G579" s="158">
        <v>1.254</v>
      </c>
      <c r="H579" s="158">
        <v>2.0960000000000001</v>
      </c>
      <c r="I579" s="158">
        <v>2.1261000000000001</v>
      </c>
      <c r="J579" s="158">
        <v>2.4260000000000002</v>
      </c>
      <c r="K579" s="158">
        <v>15.9481</v>
      </c>
      <c r="L579" s="158">
        <v>7.4530000000000003</v>
      </c>
      <c r="M579" s="158">
        <v>-0.1249</v>
      </c>
      <c r="N579" s="158">
        <v>1.7726</v>
      </c>
      <c r="O579" s="158">
        <v>18.282900000000001</v>
      </c>
      <c r="P579" s="158">
        <v>11.324999999999999</v>
      </c>
      <c r="Q579" s="158">
        <v>14.8385</v>
      </c>
      <c r="R579" s="158">
        <v>23.065899999999999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44817</v>
      </c>
      <c r="E580" s="158">
        <v>59.850499999999997</v>
      </c>
      <c r="F580" s="158">
        <v>0.59189999999999998</v>
      </c>
      <c r="G580" s="158">
        <v>1.2401</v>
      </c>
      <c r="H580" s="158">
        <v>2.0714000000000001</v>
      </c>
      <c r="I580" s="158">
        <v>2.0768</v>
      </c>
      <c r="J580" s="158">
        <v>2.3130999999999999</v>
      </c>
      <c r="K580" s="158">
        <v>15.5806</v>
      </c>
      <c r="L580" s="158">
        <v>6.7975000000000003</v>
      </c>
      <c r="M580" s="158">
        <v>-1.0474000000000001</v>
      </c>
      <c r="N580" s="158">
        <v>0.50119999999999998</v>
      </c>
      <c r="O580" s="158">
        <v>16.805399999999999</v>
      </c>
      <c r="P580" s="158">
        <v>9.9873999999999992</v>
      </c>
      <c r="Q580" s="158">
        <v>11.3102</v>
      </c>
      <c r="R580" s="158">
        <v>21.492100000000001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44817</v>
      </c>
      <c r="E583" s="158">
        <v>130.37</v>
      </c>
      <c r="F583" s="158">
        <v>0.59409999999999996</v>
      </c>
      <c r="G583" s="158">
        <v>1.3842000000000001</v>
      </c>
      <c r="H583" s="158">
        <v>2.6778</v>
      </c>
      <c r="I583" s="158">
        <v>2.6131000000000002</v>
      </c>
      <c r="J583" s="158">
        <v>3.74</v>
      </c>
      <c r="K583" s="158">
        <v>18.864000000000001</v>
      </c>
      <c r="L583" s="158">
        <v>11.7521</v>
      </c>
      <c r="M583" s="158">
        <v>3.9550000000000001</v>
      </c>
      <c r="N583" s="158">
        <v>5.7769000000000004</v>
      </c>
      <c r="O583" s="158">
        <v>26.402999999999999</v>
      </c>
      <c r="P583" s="158">
        <v>17.5578</v>
      </c>
      <c r="Q583" s="158">
        <v>16.398</v>
      </c>
      <c r="R583" s="158">
        <v>31.8139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44817</v>
      </c>
      <c r="E584" s="158">
        <v>120.68</v>
      </c>
      <c r="F584" s="158">
        <v>0.59179999999999999</v>
      </c>
      <c r="G584" s="158">
        <v>1.3692</v>
      </c>
      <c r="H584" s="158">
        <v>2.6452</v>
      </c>
      <c r="I584" s="158">
        <v>2.5667</v>
      </c>
      <c r="J584" s="158">
        <v>3.6236000000000002</v>
      </c>
      <c r="K584" s="158">
        <v>18.464700000000001</v>
      </c>
      <c r="L584" s="158">
        <v>10.959899999999999</v>
      </c>
      <c r="M584" s="158">
        <v>2.8815</v>
      </c>
      <c r="N584" s="158">
        <v>4.3493000000000004</v>
      </c>
      <c r="O584" s="158">
        <v>24.919499999999999</v>
      </c>
      <c r="P584" s="158">
        <v>16.327300000000001</v>
      </c>
      <c r="Q584" s="158">
        <v>19.703800000000001</v>
      </c>
      <c r="R584" s="158">
        <v>30.1509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44817</v>
      </c>
      <c r="E585" s="158">
        <v>91.335999999999999</v>
      </c>
      <c r="F585" s="158">
        <v>0.53269999999999995</v>
      </c>
      <c r="G585" s="158">
        <v>1.3110999999999999</v>
      </c>
      <c r="H585" s="158">
        <v>2.944</v>
      </c>
      <c r="I585" s="158">
        <v>3.1019999999999999</v>
      </c>
      <c r="J585" s="158">
        <v>3.7071999999999998</v>
      </c>
      <c r="K585" s="158">
        <v>16.430199999999999</v>
      </c>
      <c r="L585" s="158">
        <v>10.583</v>
      </c>
      <c r="M585" s="158">
        <v>5.4092000000000002</v>
      </c>
      <c r="N585" s="158">
        <v>4.7526999999999999</v>
      </c>
      <c r="O585" s="158">
        <v>22.474</v>
      </c>
      <c r="P585" s="158">
        <v>14.149100000000001</v>
      </c>
      <c r="Q585" s="158">
        <v>17.601600000000001</v>
      </c>
      <c r="R585" s="158">
        <v>33.432699999999997</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44817</v>
      </c>
      <c r="E586" s="158">
        <v>84.441999999999993</v>
      </c>
      <c r="F586" s="158">
        <v>0.53100000000000003</v>
      </c>
      <c r="G586" s="158">
        <v>1.3016000000000001</v>
      </c>
      <c r="H586" s="158">
        <v>2.9253</v>
      </c>
      <c r="I586" s="158">
        <v>3.0659999999999998</v>
      </c>
      <c r="J586" s="158">
        <v>3.6213000000000002</v>
      </c>
      <c r="K586" s="158">
        <v>16.151299999999999</v>
      </c>
      <c r="L586" s="158">
        <v>10.0322</v>
      </c>
      <c r="M586" s="158">
        <v>4.6395</v>
      </c>
      <c r="N586" s="158">
        <v>3.7408999999999999</v>
      </c>
      <c r="O586" s="158">
        <v>21.305599999999998</v>
      </c>
      <c r="P586" s="158">
        <v>13.0328</v>
      </c>
      <c r="Q586" s="158">
        <v>14.5924</v>
      </c>
      <c r="R586" s="158">
        <v>32.155799999999999</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44817</v>
      </c>
      <c r="E587" s="158">
        <v>83.06</v>
      </c>
      <c r="F587" s="158">
        <v>0.54469999999999996</v>
      </c>
      <c r="G587" s="158">
        <v>1.268</v>
      </c>
      <c r="H587" s="158">
        <v>2.3788999999999998</v>
      </c>
      <c r="I587" s="158">
        <v>3.1800999999999999</v>
      </c>
      <c r="J587" s="158">
        <v>4.2157999999999998</v>
      </c>
      <c r="K587" s="158">
        <v>18.437200000000001</v>
      </c>
      <c r="L587" s="158">
        <v>10.5403</v>
      </c>
      <c r="M587" s="158">
        <v>4.6227</v>
      </c>
      <c r="N587" s="158">
        <v>6.7746000000000004</v>
      </c>
      <c r="O587" s="158">
        <v>20.312000000000001</v>
      </c>
      <c r="P587" s="158">
        <v>12.184200000000001</v>
      </c>
      <c r="Q587" s="158">
        <v>14.8695</v>
      </c>
      <c r="R587" s="158">
        <v>28.772500000000001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44817</v>
      </c>
      <c r="E588" s="158">
        <v>73.62</v>
      </c>
      <c r="F588" s="158">
        <v>0.53259999999999996</v>
      </c>
      <c r="G588" s="158">
        <v>1.2515000000000001</v>
      </c>
      <c r="H588" s="158">
        <v>2.3494999999999999</v>
      </c>
      <c r="I588" s="158">
        <v>3.1236999999999999</v>
      </c>
      <c r="J588" s="158">
        <v>4.0564999999999998</v>
      </c>
      <c r="K588" s="158">
        <v>17.905200000000001</v>
      </c>
      <c r="L588" s="158">
        <v>9.5535999999999994</v>
      </c>
      <c r="M588" s="158">
        <v>3.2683</v>
      </c>
      <c r="N588" s="158">
        <v>4.9465000000000003</v>
      </c>
      <c r="O588" s="158">
        <v>18.270700000000001</v>
      </c>
      <c r="P588" s="158">
        <v>10.389099999999999</v>
      </c>
      <c r="Q588" s="158">
        <v>15.671799999999999</v>
      </c>
      <c r="R588" s="158">
        <v>26.591799999999999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44817</v>
      </c>
      <c r="E589" s="158">
        <v>908.82579999999996</v>
      </c>
      <c r="F589" s="158">
        <v>0.55569999999999997</v>
      </c>
      <c r="G589" s="158">
        <v>1.3519000000000001</v>
      </c>
      <c r="H589" s="158">
        <v>2.7121</v>
      </c>
      <c r="I589" s="158">
        <v>3.1722999999999999</v>
      </c>
      <c r="J589" s="158">
        <v>4.2249999999999996</v>
      </c>
      <c r="K589" s="158">
        <v>17.254899999999999</v>
      </c>
      <c r="L589" s="158">
        <v>11.3071</v>
      </c>
      <c r="M589" s="158">
        <v>4.1988000000000003</v>
      </c>
      <c r="N589" s="158">
        <v>9.3298000000000005</v>
      </c>
      <c r="O589" s="158">
        <v>18.823699999999999</v>
      </c>
      <c r="P589" s="158">
        <v>11.296200000000001</v>
      </c>
      <c r="Q589" s="158">
        <v>21.2102</v>
      </c>
      <c r="R589" s="158">
        <v>33.968899999999998</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44817</v>
      </c>
      <c r="E590" s="158">
        <v>989.97</v>
      </c>
      <c r="F590" s="158">
        <v>0.55800000000000005</v>
      </c>
      <c r="G590" s="158">
        <v>1.3609</v>
      </c>
      <c r="H590" s="158">
        <v>2.7280000000000002</v>
      </c>
      <c r="I590" s="158">
        <v>3.2046000000000001</v>
      </c>
      <c r="J590" s="158">
        <v>4.3</v>
      </c>
      <c r="K590" s="158">
        <v>17.497699999999998</v>
      </c>
      <c r="L590" s="158">
        <v>11.7737</v>
      </c>
      <c r="M590" s="158">
        <v>4.8384</v>
      </c>
      <c r="N590" s="158">
        <v>10.2258</v>
      </c>
      <c r="O590" s="158">
        <v>19.878499999999999</v>
      </c>
      <c r="P590" s="158">
        <v>12.3239</v>
      </c>
      <c r="Q590" s="158">
        <v>15.5923</v>
      </c>
      <c r="R590" s="158">
        <v>35.097499999999997</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44817</v>
      </c>
      <c r="E593" s="158">
        <v>2644.1965998748201</v>
      </c>
      <c r="F593" s="158">
        <v>0.51359999999999995</v>
      </c>
      <c r="G593" s="158">
        <v>1.2785</v>
      </c>
      <c r="H593" s="158">
        <v>2.1613000000000002</v>
      </c>
      <c r="I593" s="158">
        <v>2.7155999999999998</v>
      </c>
      <c r="J593" s="158">
        <v>3.7035999999999998</v>
      </c>
      <c r="K593" s="158">
        <v>16.357900000000001</v>
      </c>
      <c r="L593" s="158">
        <v>15.671099999999999</v>
      </c>
      <c r="M593" s="158">
        <v>9.5798000000000005</v>
      </c>
      <c r="N593" s="158">
        <v>12.7446</v>
      </c>
      <c r="O593" s="158">
        <v>18.465499999999999</v>
      </c>
      <c r="P593" s="158">
        <v>9.6241000000000003</v>
      </c>
      <c r="Q593" s="158">
        <v>23.4544</v>
      </c>
      <c r="R593" s="158">
        <v>31.890699999999999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44817</v>
      </c>
      <c r="E594" s="158">
        <v>859.952</v>
      </c>
      <c r="F594" s="158">
        <v>0.5151</v>
      </c>
      <c r="G594" s="158">
        <v>1.2848999999999999</v>
      </c>
      <c r="H594" s="158">
        <v>2.1724000000000001</v>
      </c>
      <c r="I594" s="158">
        <v>2.7378</v>
      </c>
      <c r="J594" s="158">
        <v>3.7551999999999999</v>
      </c>
      <c r="K594" s="158">
        <v>16.537099999999999</v>
      </c>
      <c r="L594" s="158">
        <v>16.0288</v>
      </c>
      <c r="M594" s="158">
        <v>10.078099999999999</v>
      </c>
      <c r="N594" s="158">
        <v>13.440899999999999</v>
      </c>
      <c r="O594" s="158">
        <v>19.160599999999999</v>
      </c>
      <c r="P594" s="158">
        <v>10.315200000000001</v>
      </c>
      <c r="Q594" s="158">
        <v>13.8582</v>
      </c>
      <c r="R594" s="158">
        <v>32.671500000000002</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44817</v>
      </c>
      <c r="E595" s="158">
        <v>58.257899999999999</v>
      </c>
      <c r="F595" s="158">
        <v>0.83389999999999997</v>
      </c>
      <c r="G595" s="158">
        <v>1.7099</v>
      </c>
      <c r="H595" s="158">
        <v>2.8500999999999999</v>
      </c>
      <c r="I595" s="158">
        <v>2.7429000000000001</v>
      </c>
      <c r="J595" s="158">
        <v>3.0680999999999998</v>
      </c>
      <c r="K595" s="158">
        <v>18.117000000000001</v>
      </c>
      <c r="L595" s="158">
        <v>9.8720999999999997</v>
      </c>
      <c r="M595" s="158">
        <v>2.7067000000000001</v>
      </c>
      <c r="N595" s="158">
        <v>5.7127999999999997</v>
      </c>
      <c r="O595" s="158">
        <v>18.504899999999999</v>
      </c>
      <c r="P595" s="158">
        <v>9.5889000000000006</v>
      </c>
      <c r="Q595" s="158">
        <v>11.880100000000001</v>
      </c>
      <c r="R595" s="158">
        <v>28.244700000000002</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44817</v>
      </c>
      <c r="E596" s="158">
        <v>63.636000000000003</v>
      </c>
      <c r="F596" s="158">
        <v>0.83730000000000004</v>
      </c>
      <c r="G596" s="158">
        <v>1.7239</v>
      </c>
      <c r="H596" s="158">
        <v>2.8748</v>
      </c>
      <c r="I596" s="158">
        <v>2.7917000000000001</v>
      </c>
      <c r="J596" s="158">
        <v>3.1804000000000001</v>
      </c>
      <c r="K596" s="158">
        <v>18.4878</v>
      </c>
      <c r="L596" s="158">
        <v>10.572699999999999</v>
      </c>
      <c r="M596" s="158">
        <v>3.6791999999999998</v>
      </c>
      <c r="N596" s="158">
        <v>7.0490000000000004</v>
      </c>
      <c r="O596" s="158">
        <v>20.0122</v>
      </c>
      <c r="P596" s="158">
        <v>10.780799999999999</v>
      </c>
      <c r="Q596" s="158">
        <v>14.598699999999999</v>
      </c>
      <c r="R596" s="158">
        <v>29.8672</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44817</v>
      </c>
      <c r="E597" s="158">
        <v>613.08000000000004</v>
      </c>
      <c r="F597" s="158">
        <v>0.49009999999999998</v>
      </c>
      <c r="G597" s="158">
        <v>1.1666000000000001</v>
      </c>
      <c r="H597" s="158">
        <v>2.4754999999999998</v>
      </c>
      <c r="I597" s="158">
        <v>2.4771999999999998</v>
      </c>
      <c r="J597" s="158">
        <v>2.9314</v>
      </c>
      <c r="K597" s="158">
        <v>15.2103</v>
      </c>
      <c r="L597" s="158">
        <v>8.3141999999999996</v>
      </c>
      <c r="M597" s="158">
        <v>3.1617999999999999</v>
      </c>
      <c r="N597" s="158">
        <v>4.8448000000000002</v>
      </c>
      <c r="O597" s="158">
        <v>19.538599999999999</v>
      </c>
      <c r="P597" s="158">
        <v>13.1996</v>
      </c>
      <c r="Q597" s="158">
        <v>19.517700000000001</v>
      </c>
      <c r="R597" s="158">
        <v>30.1448</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44817</v>
      </c>
      <c r="E598" s="158">
        <v>668.4</v>
      </c>
      <c r="F598" s="158">
        <v>0.49309999999999998</v>
      </c>
      <c r="G598" s="158">
        <v>1.1761999999999999</v>
      </c>
      <c r="H598" s="158">
        <v>2.4918</v>
      </c>
      <c r="I598" s="158">
        <v>2.5074999999999998</v>
      </c>
      <c r="J598" s="158">
        <v>2.9986999999999999</v>
      </c>
      <c r="K598" s="158">
        <v>15.4285</v>
      </c>
      <c r="L598" s="158">
        <v>8.7235999999999994</v>
      </c>
      <c r="M598" s="158">
        <v>3.7115</v>
      </c>
      <c r="N598" s="158">
        <v>5.6040999999999999</v>
      </c>
      <c r="O598" s="158">
        <v>20.373699999999999</v>
      </c>
      <c r="P598" s="158">
        <v>14.1127</v>
      </c>
      <c r="Q598" s="158">
        <v>15.944800000000001</v>
      </c>
      <c r="R598" s="158">
        <v>31.065899999999999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44817</v>
      </c>
      <c r="E599" s="158">
        <v>17.84</v>
      </c>
      <c r="F599" s="158">
        <v>0.62039999999999995</v>
      </c>
      <c r="G599" s="158">
        <v>1.0765</v>
      </c>
      <c r="H599" s="158">
        <v>1.3635999999999999</v>
      </c>
      <c r="I599" s="158">
        <v>2.1764000000000001</v>
      </c>
      <c r="J599" s="158">
        <v>3.0023</v>
      </c>
      <c r="K599" s="158">
        <v>17.9894</v>
      </c>
      <c r="L599" s="158">
        <v>19.092099999999999</v>
      </c>
      <c r="M599" s="158">
        <v>12.130699999999999</v>
      </c>
      <c r="N599" s="158">
        <v>17.445699999999999</v>
      </c>
      <c r="O599" s="158">
        <v>20.3856</v>
      </c>
      <c r="P599" s="158"/>
      <c r="Q599" s="158">
        <v>13.794600000000001</v>
      </c>
      <c r="R599" s="158">
        <v>31.6357</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44817</v>
      </c>
      <c r="E600" s="158">
        <v>18.420000000000002</v>
      </c>
      <c r="F600" s="158">
        <v>0.65569999999999995</v>
      </c>
      <c r="G600" s="158">
        <v>1.0976999999999999</v>
      </c>
      <c r="H600" s="158">
        <v>1.3758999999999999</v>
      </c>
      <c r="I600" s="158">
        <v>2.2198000000000002</v>
      </c>
      <c r="J600" s="158">
        <v>3.0777999999999999</v>
      </c>
      <c r="K600" s="158">
        <v>18.076899999999998</v>
      </c>
      <c r="L600" s="158">
        <v>19.377800000000001</v>
      </c>
      <c r="M600" s="158">
        <v>12.5229</v>
      </c>
      <c r="N600" s="158">
        <v>17.925699999999999</v>
      </c>
      <c r="O600" s="158">
        <v>20.931000000000001</v>
      </c>
      <c r="P600" s="158"/>
      <c r="Q600" s="158">
        <v>14.610300000000001</v>
      </c>
      <c r="R600" s="158">
        <v>32.159599999999998</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44817</v>
      </c>
      <c r="E601" s="158">
        <v>44.84</v>
      </c>
      <c r="F601" s="158">
        <v>0.47049999999999997</v>
      </c>
      <c r="G601" s="158">
        <v>1.1960999999999999</v>
      </c>
      <c r="H601" s="158">
        <v>2.468</v>
      </c>
      <c r="I601" s="158">
        <v>2.3744000000000001</v>
      </c>
      <c r="J601" s="158">
        <v>3.8203</v>
      </c>
      <c r="K601" s="158">
        <v>19.5733</v>
      </c>
      <c r="L601" s="158">
        <v>11.403700000000001</v>
      </c>
      <c r="M601" s="158">
        <v>5.8795999999999999</v>
      </c>
      <c r="N601" s="158">
        <v>7.1702000000000004</v>
      </c>
      <c r="O601" s="158">
        <v>18.1859</v>
      </c>
      <c r="P601" s="158">
        <v>11.372999999999999</v>
      </c>
      <c r="Q601" s="158">
        <v>18.1129</v>
      </c>
      <c r="R601" s="158">
        <v>28.002700000000001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44817</v>
      </c>
      <c r="E602" s="158">
        <v>40.31</v>
      </c>
      <c r="F602" s="158">
        <v>0.44850000000000001</v>
      </c>
      <c r="G602" s="158">
        <v>1.1797</v>
      </c>
      <c r="H602" s="158">
        <v>2.4396</v>
      </c>
      <c r="I602" s="158">
        <v>2.3355999999999999</v>
      </c>
      <c r="J602" s="158">
        <v>3.7046999999999999</v>
      </c>
      <c r="K602" s="158">
        <v>19.189800000000002</v>
      </c>
      <c r="L602" s="158">
        <v>10.7113</v>
      </c>
      <c r="M602" s="158">
        <v>4.9192999999999998</v>
      </c>
      <c r="N602" s="158">
        <v>5.8838999999999997</v>
      </c>
      <c r="O602" s="158">
        <v>16.764800000000001</v>
      </c>
      <c r="P602" s="158">
        <v>9.8536999999999999</v>
      </c>
      <c r="Q602" s="158">
        <v>16.7255</v>
      </c>
      <c r="R602" s="158">
        <v>26.494399999999999</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44817</v>
      </c>
      <c r="E603" s="158">
        <v>112.85899999999999</v>
      </c>
      <c r="F603" s="158">
        <v>0.39410000000000001</v>
      </c>
      <c r="G603" s="158">
        <v>1.4089</v>
      </c>
      <c r="H603" s="158">
        <v>2.4333</v>
      </c>
      <c r="I603" s="158">
        <v>2.4436</v>
      </c>
      <c r="J603" s="158">
        <v>3.1269</v>
      </c>
      <c r="K603" s="158">
        <v>16.145900000000001</v>
      </c>
      <c r="L603" s="158">
        <v>9.9025999999999996</v>
      </c>
      <c r="M603" s="158">
        <v>5.7920999999999996</v>
      </c>
      <c r="N603" s="158">
        <v>11.0161</v>
      </c>
      <c r="O603" s="158">
        <v>26.309000000000001</v>
      </c>
      <c r="P603" s="158">
        <v>14.7845</v>
      </c>
      <c r="Q603" s="158">
        <v>18.180900000000001</v>
      </c>
      <c r="R603" s="158">
        <v>39.366700000000002</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44817</v>
      </c>
      <c r="E604" s="158">
        <v>101.47799999999999</v>
      </c>
      <c r="F604" s="158">
        <v>0.38979999999999998</v>
      </c>
      <c r="G604" s="158">
        <v>1.3949</v>
      </c>
      <c r="H604" s="158">
        <v>2.4098999999999999</v>
      </c>
      <c r="I604" s="158">
        <v>2.3975</v>
      </c>
      <c r="J604" s="158">
        <v>3.0192000000000001</v>
      </c>
      <c r="K604" s="158">
        <v>15.7896</v>
      </c>
      <c r="L604" s="158">
        <v>9.2453000000000003</v>
      </c>
      <c r="M604" s="158">
        <v>4.8434999999999997</v>
      </c>
      <c r="N604" s="158">
        <v>9.6941000000000006</v>
      </c>
      <c r="O604" s="158">
        <v>24.915900000000001</v>
      </c>
      <c r="P604" s="158">
        <v>13.4422</v>
      </c>
      <c r="Q604" s="158">
        <v>18.3949</v>
      </c>
      <c r="R604" s="158">
        <v>37.783299999999997</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44817</v>
      </c>
      <c r="E605" s="158">
        <v>14.99</v>
      </c>
      <c r="F605" s="158">
        <v>1.0789</v>
      </c>
      <c r="G605" s="158">
        <v>1.6960999999999999</v>
      </c>
      <c r="H605" s="158">
        <v>2.6711999999999998</v>
      </c>
      <c r="I605" s="158">
        <v>2.3906999999999998</v>
      </c>
      <c r="J605" s="158">
        <v>2.9533</v>
      </c>
      <c r="K605" s="158">
        <v>15.574400000000001</v>
      </c>
      <c r="L605" s="158">
        <v>10.954800000000001</v>
      </c>
      <c r="M605" s="158">
        <v>4.0972</v>
      </c>
      <c r="N605" s="158">
        <v>5.7869000000000002</v>
      </c>
      <c r="O605" s="158">
        <v>16.773</v>
      </c>
      <c r="P605" s="158"/>
      <c r="Q605" s="158">
        <v>8.9699000000000009</v>
      </c>
      <c r="R605" s="158">
        <v>24.430700000000002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44817</v>
      </c>
      <c r="E606" s="158">
        <v>13.83</v>
      </c>
      <c r="F606" s="158">
        <v>1.0965</v>
      </c>
      <c r="G606" s="158">
        <v>1.6165</v>
      </c>
      <c r="H606" s="158">
        <v>2.5964</v>
      </c>
      <c r="I606" s="158">
        <v>2.2928999999999999</v>
      </c>
      <c r="J606" s="158">
        <v>2.8252999999999999</v>
      </c>
      <c r="K606" s="158">
        <v>15.058199999999999</v>
      </c>
      <c r="L606" s="158">
        <v>9.9364000000000008</v>
      </c>
      <c r="M606" s="158">
        <v>2.7488999999999999</v>
      </c>
      <c r="N606" s="158">
        <v>3.9849999999999999</v>
      </c>
      <c r="O606" s="158">
        <v>14.292400000000001</v>
      </c>
      <c r="P606" s="158"/>
      <c r="Q606" s="158">
        <v>7.1233000000000004</v>
      </c>
      <c r="R606" s="158">
        <v>21.296600000000002</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44817</v>
      </c>
      <c r="E607" s="158">
        <v>80.87</v>
      </c>
      <c r="F607" s="158">
        <v>0.65969999999999995</v>
      </c>
      <c r="G607" s="158">
        <v>1.5189999999999999</v>
      </c>
      <c r="H607" s="158">
        <v>2.5228000000000002</v>
      </c>
      <c r="I607" s="158">
        <v>2.3281999999999998</v>
      </c>
      <c r="J607" s="158">
        <v>2.8618999999999999</v>
      </c>
      <c r="K607" s="158">
        <v>15.479100000000001</v>
      </c>
      <c r="L607" s="158">
        <v>4.7675000000000001</v>
      </c>
      <c r="M607" s="158">
        <v>-4.2958999999999996</v>
      </c>
      <c r="N607" s="158">
        <v>-0.82169999999999999</v>
      </c>
      <c r="O607" s="158">
        <v>18.554500000000001</v>
      </c>
      <c r="P607" s="158">
        <v>12.0702</v>
      </c>
      <c r="Q607" s="158">
        <v>14.2235</v>
      </c>
      <c r="R607" s="158">
        <v>23.465599999999998</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44817</v>
      </c>
      <c r="E608" s="158">
        <v>92.53</v>
      </c>
      <c r="F608" s="158">
        <v>0.65269999999999995</v>
      </c>
      <c r="G608" s="158">
        <v>1.5250999999999999</v>
      </c>
      <c r="H608" s="158">
        <v>2.5263</v>
      </c>
      <c r="I608" s="158">
        <v>2.3675000000000002</v>
      </c>
      <c r="J608" s="158">
        <v>2.9598</v>
      </c>
      <c r="K608" s="158">
        <v>15.8363</v>
      </c>
      <c r="L608" s="158">
        <v>5.4592999999999998</v>
      </c>
      <c r="M608" s="158">
        <v>-3.3325999999999998</v>
      </c>
      <c r="N608" s="158">
        <v>0.4778</v>
      </c>
      <c r="O608" s="158">
        <v>20.000499999999999</v>
      </c>
      <c r="P608" s="158">
        <v>13.5778</v>
      </c>
      <c r="Q608" s="158">
        <v>17.257100000000001</v>
      </c>
      <c r="R608" s="158">
        <v>25.049399999999999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44817</v>
      </c>
      <c r="E609" s="158">
        <v>15.193</v>
      </c>
      <c r="F609" s="158">
        <v>0.63319999999999999</v>
      </c>
      <c r="G609" s="158">
        <v>1.2326999999999999</v>
      </c>
      <c r="H609" s="158">
        <v>2.0089000000000001</v>
      </c>
      <c r="I609" s="158">
        <v>2.5625</v>
      </c>
      <c r="J609" s="158">
        <v>3.7242000000000002</v>
      </c>
      <c r="K609" s="158">
        <v>16.022300000000001</v>
      </c>
      <c r="L609" s="158">
        <v>10.789400000000001</v>
      </c>
      <c r="M609" s="158">
        <v>1.2995000000000001</v>
      </c>
      <c r="N609" s="158">
        <v>-2.2770000000000001</v>
      </c>
      <c r="O609" s="158"/>
      <c r="P609" s="158"/>
      <c r="Q609" s="158">
        <v>15.475</v>
      </c>
      <c r="R609" s="158">
        <v>22.502400000000002</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44817</v>
      </c>
      <c r="E610" s="158">
        <v>14.263400000000001</v>
      </c>
      <c r="F610" s="158">
        <v>0.62719999999999998</v>
      </c>
      <c r="G610" s="158">
        <v>1.2091000000000001</v>
      </c>
      <c r="H610" s="158">
        <v>1.9674</v>
      </c>
      <c r="I610" s="158">
        <v>2.4802</v>
      </c>
      <c r="J610" s="158">
        <v>3.5335000000000001</v>
      </c>
      <c r="K610" s="158">
        <v>15.4025</v>
      </c>
      <c r="L610" s="158">
        <v>9.5742999999999991</v>
      </c>
      <c r="M610" s="158">
        <v>-0.30059999999999998</v>
      </c>
      <c r="N610" s="158">
        <v>-4.3399000000000001</v>
      </c>
      <c r="O610" s="158"/>
      <c r="P610" s="158"/>
      <c r="Q610" s="158">
        <v>12.9939</v>
      </c>
      <c r="R610" s="158">
        <v>19.8765</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44817</v>
      </c>
      <c r="E611" s="158">
        <v>29.288799999999998</v>
      </c>
      <c r="F611" s="158">
        <v>0.64359999999999995</v>
      </c>
      <c r="G611" s="158">
        <v>1.4355</v>
      </c>
      <c r="H611" s="158">
        <v>2.8626</v>
      </c>
      <c r="I611" s="158">
        <v>2.9910000000000001</v>
      </c>
      <c r="J611" s="158">
        <v>3.9582999999999999</v>
      </c>
      <c r="K611" s="158">
        <v>17.748200000000001</v>
      </c>
      <c r="L611" s="158">
        <v>9.2103999999999999</v>
      </c>
      <c r="M611" s="158">
        <v>0.96660000000000001</v>
      </c>
      <c r="N611" s="158">
        <v>4.1971999999999996</v>
      </c>
      <c r="O611" s="158">
        <v>20.453199999999999</v>
      </c>
      <c r="P611" s="158">
        <v>12.462199999999999</v>
      </c>
      <c r="Q611" s="158">
        <v>7.7130999999999998</v>
      </c>
      <c r="R611" s="158">
        <v>29.7988</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44817</v>
      </c>
      <c r="E612" s="158">
        <v>32.403500000000001</v>
      </c>
      <c r="F612" s="158">
        <v>0.64639999999999997</v>
      </c>
      <c r="G612" s="158">
        <v>1.4458</v>
      </c>
      <c r="H612" s="158">
        <v>2.8807</v>
      </c>
      <c r="I612" s="158">
        <v>3.0331000000000001</v>
      </c>
      <c r="J612" s="158">
        <v>4.0621999999999998</v>
      </c>
      <c r="K612" s="158">
        <v>18.047699999999999</v>
      </c>
      <c r="L612" s="158">
        <v>9.7195999999999998</v>
      </c>
      <c r="M612" s="158">
        <v>1.6678999999999999</v>
      </c>
      <c r="N612" s="158">
        <v>5.1170999999999998</v>
      </c>
      <c r="O612" s="158">
        <v>21.410299999999999</v>
      </c>
      <c r="P612" s="158">
        <v>13.336600000000001</v>
      </c>
      <c r="Q612" s="158">
        <v>16.8565</v>
      </c>
      <c r="R612" s="158">
        <v>30.8583</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44817</v>
      </c>
      <c r="E613" s="158">
        <v>76.488</v>
      </c>
      <c r="F613" s="158">
        <v>0.67520000000000002</v>
      </c>
      <c r="G613" s="158">
        <v>1.4079999999999999</v>
      </c>
      <c r="H613" s="158">
        <v>2.6423000000000001</v>
      </c>
      <c r="I613" s="158">
        <v>3.0447000000000002</v>
      </c>
      <c r="J613" s="158">
        <v>4.4261999999999997</v>
      </c>
      <c r="K613" s="158">
        <v>18.5291</v>
      </c>
      <c r="L613" s="158">
        <v>11.9457</v>
      </c>
      <c r="M613" s="158">
        <v>6.2023999999999999</v>
      </c>
      <c r="N613" s="158">
        <v>8.2985000000000007</v>
      </c>
      <c r="O613" s="158">
        <v>21.768799999999999</v>
      </c>
      <c r="P613" s="158">
        <v>13.2188</v>
      </c>
      <c r="Q613" s="158">
        <v>12.860900000000001</v>
      </c>
      <c r="R613" s="158">
        <v>31.278199999999998</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44817</v>
      </c>
      <c r="E614" s="158">
        <v>86.522999999999996</v>
      </c>
      <c r="F614" s="158">
        <v>0.6784</v>
      </c>
      <c r="G614" s="158">
        <v>1.4218999999999999</v>
      </c>
      <c r="H614" s="158">
        <v>2.6675</v>
      </c>
      <c r="I614" s="158">
        <v>3.0956000000000001</v>
      </c>
      <c r="J614" s="158">
        <v>4.5468999999999999</v>
      </c>
      <c r="K614" s="158">
        <v>18.9222</v>
      </c>
      <c r="L614" s="158">
        <v>12.707100000000001</v>
      </c>
      <c r="M614" s="158">
        <v>7.2847</v>
      </c>
      <c r="N614" s="158">
        <v>9.7687000000000008</v>
      </c>
      <c r="O614" s="158">
        <v>23.366</v>
      </c>
      <c r="P614" s="158">
        <v>14.6335</v>
      </c>
      <c r="Q614" s="158">
        <v>16.1007</v>
      </c>
      <c r="R614" s="158">
        <v>33.047699999999999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44817</v>
      </c>
      <c r="E615" s="158">
        <v>86.662999999999997</v>
      </c>
      <c r="F615" s="158">
        <v>0.62470000000000003</v>
      </c>
      <c r="G615" s="158">
        <v>1.5122</v>
      </c>
      <c r="H615" s="158">
        <v>2.8359999999999999</v>
      </c>
      <c r="I615" s="158">
        <v>2.7604000000000002</v>
      </c>
      <c r="J615" s="158">
        <v>3.8166000000000002</v>
      </c>
      <c r="K615" s="158">
        <v>17.761399999999998</v>
      </c>
      <c r="L615" s="158">
        <v>7.9603000000000002</v>
      </c>
      <c r="M615" s="158">
        <v>1.2418</v>
      </c>
      <c r="N615" s="158">
        <v>2.0129000000000001</v>
      </c>
      <c r="O615" s="158">
        <v>17.840800000000002</v>
      </c>
      <c r="P615" s="158">
        <v>9.6249000000000002</v>
      </c>
      <c r="Q615" s="158">
        <v>14.317399999999999</v>
      </c>
      <c r="R615" s="158">
        <v>25.151700000000002</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44817</v>
      </c>
      <c r="E616" s="158">
        <v>81.317999999999998</v>
      </c>
      <c r="F616" s="158">
        <v>0.62239999999999995</v>
      </c>
      <c r="G616" s="158">
        <v>1.5028999999999999</v>
      </c>
      <c r="H616" s="158">
        <v>2.8209</v>
      </c>
      <c r="I616" s="158">
        <v>2.73</v>
      </c>
      <c r="J616" s="158">
        <v>3.7458</v>
      </c>
      <c r="K616" s="158">
        <v>17.528500000000001</v>
      </c>
      <c r="L616" s="158">
        <v>7.5293999999999999</v>
      </c>
      <c r="M616" s="158">
        <v>0.65349999999999997</v>
      </c>
      <c r="N616" s="158">
        <v>1.2299</v>
      </c>
      <c r="O616" s="158">
        <v>17.0444</v>
      </c>
      <c r="P616" s="158">
        <v>8.8876000000000008</v>
      </c>
      <c r="Q616" s="158">
        <v>13.4971</v>
      </c>
      <c r="R616" s="158">
        <v>24.2407</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44817</v>
      </c>
      <c r="E617" s="158">
        <v>114.7453</v>
      </c>
      <c r="F617" s="158">
        <v>0.64419999999999999</v>
      </c>
      <c r="G617" s="158">
        <v>1.4881</v>
      </c>
      <c r="H617" s="158">
        <v>2.3788</v>
      </c>
      <c r="I617" s="158">
        <v>2.7883</v>
      </c>
      <c r="J617" s="158">
        <v>3.4266000000000001</v>
      </c>
      <c r="K617" s="158">
        <v>17.9483</v>
      </c>
      <c r="L617" s="158">
        <v>10.121</v>
      </c>
      <c r="M617" s="158">
        <v>5.0166000000000004</v>
      </c>
      <c r="N617" s="158">
        <v>5.5627000000000004</v>
      </c>
      <c r="O617" s="158">
        <v>17.790199999999999</v>
      </c>
      <c r="P617" s="158">
        <v>12.743600000000001</v>
      </c>
      <c r="Q617" s="158">
        <v>14.825799999999999</v>
      </c>
      <c r="R617" s="158">
        <v>27.7117</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44817</v>
      </c>
      <c r="E618" s="158">
        <v>103.8202</v>
      </c>
      <c r="F618" s="158">
        <v>0.64139999999999997</v>
      </c>
      <c r="G618" s="158">
        <v>1.4767999999999999</v>
      </c>
      <c r="H618" s="158">
        <v>2.3586</v>
      </c>
      <c r="I618" s="158">
        <v>2.7477999999999998</v>
      </c>
      <c r="J618" s="158">
        <v>3.3334000000000001</v>
      </c>
      <c r="K618" s="158">
        <v>17.6418</v>
      </c>
      <c r="L618" s="158">
        <v>9.4997000000000007</v>
      </c>
      <c r="M618" s="158">
        <v>4.1116000000000001</v>
      </c>
      <c r="N618" s="158">
        <v>4.3235000000000001</v>
      </c>
      <c r="O618" s="158">
        <v>16.391200000000001</v>
      </c>
      <c r="P618" s="158">
        <v>11.411199999999999</v>
      </c>
      <c r="Q618" s="158">
        <v>9.8887999999999998</v>
      </c>
      <c r="R618" s="158">
        <v>26.1648</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44817</v>
      </c>
      <c r="E619" s="158">
        <v>21.957599999999999</v>
      </c>
      <c r="F619" s="158">
        <v>0.37580000000000002</v>
      </c>
      <c r="G619" s="158">
        <v>1.0265</v>
      </c>
      <c r="H619" s="158">
        <v>2.3616999999999999</v>
      </c>
      <c r="I619" s="158">
        <v>2.2029999999999998</v>
      </c>
      <c r="J619" s="158">
        <v>3.0472000000000001</v>
      </c>
      <c r="K619" s="158">
        <v>17.947600000000001</v>
      </c>
      <c r="L619" s="158">
        <v>10.963100000000001</v>
      </c>
      <c r="M619" s="158">
        <v>6.7167000000000003</v>
      </c>
      <c r="N619" s="158">
        <v>7.8864999999999998</v>
      </c>
      <c r="O619" s="158">
        <v>23.645399999999999</v>
      </c>
      <c r="P619" s="158">
        <v>12.4465</v>
      </c>
      <c r="Q619" s="158">
        <v>14.242699999999999</v>
      </c>
      <c r="R619" s="158">
        <v>34.503399999999999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44817</v>
      </c>
      <c r="E620" s="158">
        <v>19.597200000000001</v>
      </c>
      <c r="F620" s="158">
        <v>0.37080000000000002</v>
      </c>
      <c r="G620" s="158">
        <v>1.0071000000000001</v>
      </c>
      <c r="H620" s="158">
        <v>2.3271999999999999</v>
      </c>
      <c r="I620" s="158">
        <v>2.1347</v>
      </c>
      <c r="J620" s="158">
        <v>2.8896999999999999</v>
      </c>
      <c r="K620" s="158">
        <v>17.428699999999999</v>
      </c>
      <c r="L620" s="158">
        <v>9.9742999999999995</v>
      </c>
      <c r="M620" s="158">
        <v>5.3266999999999998</v>
      </c>
      <c r="N620" s="158">
        <v>6.0414000000000003</v>
      </c>
      <c r="O620" s="158">
        <v>21.581900000000001</v>
      </c>
      <c r="P620" s="158">
        <v>10.403</v>
      </c>
      <c r="Q620" s="158">
        <v>12.0642</v>
      </c>
      <c r="R620" s="158">
        <v>32.262500000000003</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44817</v>
      </c>
      <c r="E621" s="158">
        <v>34.904000000000003</v>
      </c>
      <c r="F621" s="158">
        <v>0.76500000000000001</v>
      </c>
      <c r="G621" s="158">
        <v>1.2297</v>
      </c>
      <c r="H621" s="158">
        <v>2.3308</v>
      </c>
      <c r="I621" s="158">
        <v>2.2888000000000002</v>
      </c>
      <c r="J621" s="158">
        <v>2.1869999999999998</v>
      </c>
      <c r="K621" s="158">
        <v>14.5783</v>
      </c>
      <c r="L621" s="158">
        <v>9.0817999999999994</v>
      </c>
      <c r="M621" s="158">
        <v>1.9154</v>
      </c>
      <c r="N621" s="158">
        <v>3.6280999999999999</v>
      </c>
      <c r="O621" s="158">
        <v>24.244499999999999</v>
      </c>
      <c r="P621" s="158">
        <v>16.7623</v>
      </c>
      <c r="Q621" s="158">
        <v>20.4604</v>
      </c>
      <c r="R621" s="158">
        <v>31.148399999999999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44817</v>
      </c>
      <c r="E622" s="158">
        <v>31.754999999999999</v>
      </c>
      <c r="F622" s="158">
        <v>0.76470000000000005</v>
      </c>
      <c r="G622" s="158">
        <v>1.2176</v>
      </c>
      <c r="H622" s="158">
        <v>2.3068</v>
      </c>
      <c r="I622" s="158">
        <v>2.2408999999999999</v>
      </c>
      <c r="J622" s="158">
        <v>2.0831</v>
      </c>
      <c r="K622" s="158">
        <v>14.251300000000001</v>
      </c>
      <c r="L622" s="158">
        <v>8.4381000000000004</v>
      </c>
      <c r="M622" s="158">
        <v>1.0019</v>
      </c>
      <c r="N622" s="158">
        <v>2.3660999999999999</v>
      </c>
      <c r="O622" s="158">
        <v>22.516200000000001</v>
      </c>
      <c r="P622" s="158">
        <v>15.1577</v>
      </c>
      <c r="Q622" s="158">
        <v>18.776199999999999</v>
      </c>
      <c r="R622" s="158">
        <v>29.419899999999998</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44817</v>
      </c>
      <c r="E623" s="158">
        <v>30.433599999999998</v>
      </c>
      <c r="F623" s="158">
        <v>0.76549999999999996</v>
      </c>
      <c r="G623" s="158">
        <v>1.6516999999999999</v>
      </c>
      <c r="H623" s="158">
        <v>3.7517</v>
      </c>
      <c r="I623" s="158">
        <v>3.6955</v>
      </c>
      <c r="J623" s="158">
        <v>4.4653999999999998</v>
      </c>
      <c r="K623" s="158">
        <v>22.095800000000001</v>
      </c>
      <c r="L623" s="158">
        <v>13.0852</v>
      </c>
      <c r="M623" s="158">
        <v>2.1888999999999998</v>
      </c>
      <c r="N623" s="158">
        <v>1.3325</v>
      </c>
      <c r="O623" s="158">
        <v>19.684200000000001</v>
      </c>
      <c r="P623" s="158">
        <v>11.078099999999999</v>
      </c>
      <c r="Q623" s="158">
        <v>15.6616</v>
      </c>
      <c r="R623" s="158">
        <v>30.748899999999999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44817</v>
      </c>
      <c r="E624" s="158">
        <v>27.489000000000001</v>
      </c>
      <c r="F624" s="158">
        <v>0.7621</v>
      </c>
      <c r="G624" s="158">
        <v>1.6375999999999999</v>
      </c>
      <c r="H624" s="158">
        <v>3.7262</v>
      </c>
      <c r="I624" s="158">
        <v>3.6448999999999998</v>
      </c>
      <c r="J624" s="158">
        <v>4.3483000000000001</v>
      </c>
      <c r="K624" s="158">
        <v>21.705400000000001</v>
      </c>
      <c r="L624" s="158">
        <v>12.3789</v>
      </c>
      <c r="M624" s="158">
        <v>1.268</v>
      </c>
      <c r="N624" s="158">
        <v>0.1009</v>
      </c>
      <c r="O624" s="158">
        <v>18.144600000000001</v>
      </c>
      <c r="P624" s="158">
        <v>9.6597000000000008</v>
      </c>
      <c r="Q624" s="158">
        <v>14.133100000000001</v>
      </c>
      <c r="R624" s="158">
        <v>29.095700000000001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44817</v>
      </c>
      <c r="E625" s="158">
        <v>23.438099999999999</v>
      </c>
      <c r="F625" s="158">
        <v>0.82769999999999999</v>
      </c>
      <c r="G625" s="158">
        <v>1.6269</v>
      </c>
      <c r="H625" s="158">
        <v>2.9916</v>
      </c>
      <c r="I625" s="158">
        <v>3.0423</v>
      </c>
      <c r="J625" s="158">
        <v>3.5325000000000002</v>
      </c>
      <c r="K625" s="158">
        <v>16.080200000000001</v>
      </c>
      <c r="L625" s="158">
        <v>9.1896000000000004</v>
      </c>
      <c r="M625" s="158">
        <v>1.7756000000000001</v>
      </c>
      <c r="N625" s="158">
        <v>5.8068</v>
      </c>
      <c r="O625" s="158">
        <v>17.286100000000001</v>
      </c>
      <c r="P625" s="158">
        <v>10.5479</v>
      </c>
      <c r="Q625" s="158">
        <v>13.5359</v>
      </c>
      <c r="R625" s="158">
        <v>25.241399999999999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44817</v>
      </c>
      <c r="E626" s="158">
        <v>20.869199999999999</v>
      </c>
      <c r="F626" s="158">
        <v>0.82179999999999997</v>
      </c>
      <c r="G626" s="158">
        <v>1.6047</v>
      </c>
      <c r="H626" s="158">
        <v>2.9529999999999998</v>
      </c>
      <c r="I626" s="158">
        <v>2.9651999999999998</v>
      </c>
      <c r="J626" s="158">
        <v>3.3563999999999998</v>
      </c>
      <c r="K626" s="158">
        <v>15.521599999999999</v>
      </c>
      <c r="L626" s="158">
        <v>8.0835000000000008</v>
      </c>
      <c r="M626" s="158">
        <v>0.28689999999999999</v>
      </c>
      <c r="N626" s="158">
        <v>3.7928000000000002</v>
      </c>
      <c r="O626" s="158">
        <v>15.1713</v>
      </c>
      <c r="P626" s="158">
        <v>8.6094000000000008</v>
      </c>
      <c r="Q626" s="158">
        <v>11.5885</v>
      </c>
      <c r="R626" s="158">
        <v>22.8322</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44817</v>
      </c>
      <c r="E627" s="158">
        <v>81.746300000000005</v>
      </c>
      <c r="F627" s="158">
        <v>0.70889999999999997</v>
      </c>
      <c r="G627" s="158">
        <v>1.6389</v>
      </c>
      <c r="H627" s="158">
        <v>2.7077</v>
      </c>
      <c r="I627" s="158">
        <v>2.8597999999999999</v>
      </c>
      <c r="J627" s="158">
        <v>3.51</v>
      </c>
      <c r="K627" s="158">
        <v>18.253499999999999</v>
      </c>
      <c r="L627" s="158">
        <v>12.132099999999999</v>
      </c>
      <c r="M627" s="158">
        <v>6.4961000000000002</v>
      </c>
      <c r="N627" s="158">
        <v>7.6036999999999999</v>
      </c>
      <c r="O627" s="158">
        <v>18.384899999999998</v>
      </c>
      <c r="P627" s="158">
        <v>5.8417000000000003</v>
      </c>
      <c r="Q627" s="158">
        <v>13.164199999999999</v>
      </c>
      <c r="R627" s="158">
        <v>34.142699999999998</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44817</v>
      </c>
      <c r="E628" s="158">
        <v>88.037899999999993</v>
      </c>
      <c r="F628" s="158">
        <v>0.71099999999999997</v>
      </c>
      <c r="G628" s="158">
        <v>1.6472</v>
      </c>
      <c r="H628" s="158">
        <v>2.7229000000000001</v>
      </c>
      <c r="I628" s="158">
        <v>2.89</v>
      </c>
      <c r="J628" s="158">
        <v>3.5809000000000002</v>
      </c>
      <c r="K628" s="158">
        <v>18.515000000000001</v>
      </c>
      <c r="L628" s="158">
        <v>12.603199999999999</v>
      </c>
      <c r="M628" s="158">
        <v>7.1250999999999998</v>
      </c>
      <c r="N628" s="158">
        <v>8.4481999999999999</v>
      </c>
      <c r="O628" s="158">
        <v>19.246500000000001</v>
      </c>
      <c r="P628" s="158">
        <v>6.673</v>
      </c>
      <c r="Q628" s="158">
        <v>13.947900000000001</v>
      </c>
      <c r="R628" s="158">
        <v>35.135100000000001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44817</v>
      </c>
      <c r="E629" s="158">
        <v>20.690300000000001</v>
      </c>
      <c r="F629" s="158">
        <v>1.0589</v>
      </c>
      <c r="G629" s="158">
        <v>1.1993</v>
      </c>
      <c r="H629" s="158">
        <v>3.4830999999999999</v>
      </c>
      <c r="I629" s="158">
        <v>4.0974000000000004</v>
      </c>
      <c r="J629" s="158">
        <v>4.6406999999999998</v>
      </c>
      <c r="K629" s="158">
        <v>13.8619</v>
      </c>
      <c r="L629" s="158">
        <v>11.3148</v>
      </c>
      <c r="M629" s="158">
        <v>5.9985999999999997</v>
      </c>
      <c r="N629" s="158">
        <v>12.027799999999999</v>
      </c>
      <c r="O629" s="158">
        <v>25.993300000000001</v>
      </c>
      <c r="P629" s="158"/>
      <c r="Q629" s="158">
        <v>26.032900000000001</v>
      </c>
      <c r="R629" s="158">
        <v>31.506799999999998</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44817</v>
      </c>
      <c r="E630" s="158">
        <v>19.886700000000001</v>
      </c>
      <c r="F630" s="158">
        <v>1.0544</v>
      </c>
      <c r="G630" s="158">
        <v>1.1839999999999999</v>
      </c>
      <c r="H630" s="158">
        <v>3.4552999999999998</v>
      </c>
      <c r="I630" s="158">
        <v>4.0419999999999998</v>
      </c>
      <c r="J630" s="158">
        <v>4.5133999999999999</v>
      </c>
      <c r="K630" s="158">
        <v>13.4658</v>
      </c>
      <c r="L630" s="158">
        <v>10.5375</v>
      </c>
      <c r="M630" s="158">
        <v>4.9291999999999998</v>
      </c>
      <c r="N630" s="158">
        <v>10.5388</v>
      </c>
      <c r="O630" s="158">
        <v>24.408200000000001</v>
      </c>
      <c r="P630" s="158"/>
      <c r="Q630" s="158">
        <v>24.4541</v>
      </c>
      <c r="R630" s="158">
        <v>29.834700000000002</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44817</v>
      </c>
      <c r="E631" s="158">
        <v>26.98</v>
      </c>
      <c r="F631" s="158">
        <v>0.52159999999999995</v>
      </c>
      <c r="G631" s="158">
        <v>0.89749999999999996</v>
      </c>
      <c r="H631" s="158">
        <v>2.1196000000000002</v>
      </c>
      <c r="I631" s="158">
        <v>2.3908999999999998</v>
      </c>
      <c r="J631" s="158">
        <v>3.0164</v>
      </c>
      <c r="K631" s="158">
        <v>15.200699999999999</v>
      </c>
      <c r="L631" s="158">
        <v>8.2665000000000006</v>
      </c>
      <c r="M631" s="158">
        <v>6.0952000000000002</v>
      </c>
      <c r="N631" s="158">
        <v>10.4832</v>
      </c>
      <c r="O631" s="158">
        <v>22.972899999999999</v>
      </c>
      <c r="P631" s="158">
        <v>14.291</v>
      </c>
      <c r="Q631" s="158">
        <v>15.810499999999999</v>
      </c>
      <c r="R631" s="158">
        <v>33.917900000000003</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44817</v>
      </c>
      <c r="E632" s="158">
        <v>24.6</v>
      </c>
      <c r="F632" s="158">
        <v>0.49020000000000002</v>
      </c>
      <c r="G632" s="158">
        <v>0.90239999999999998</v>
      </c>
      <c r="H632" s="158">
        <v>2.0747</v>
      </c>
      <c r="I632" s="158">
        <v>2.3294999999999999</v>
      </c>
      <c r="J632" s="158">
        <v>2.8858000000000001</v>
      </c>
      <c r="K632" s="158">
        <v>14.738799999999999</v>
      </c>
      <c r="L632" s="158">
        <v>7.4236000000000004</v>
      </c>
      <c r="M632" s="158">
        <v>4.9040999999999997</v>
      </c>
      <c r="N632" s="158">
        <v>8.9459999999999997</v>
      </c>
      <c r="O632" s="158">
        <v>21.346900000000002</v>
      </c>
      <c r="P632" s="158">
        <v>12.5608</v>
      </c>
      <c r="Q632" s="158">
        <v>14.239599999999999</v>
      </c>
      <c r="R632" s="158">
        <v>32.22</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44817</v>
      </c>
      <c r="E635" s="158">
        <v>251.2653</v>
      </c>
      <c r="F635" s="158">
        <v>0.69069999999999998</v>
      </c>
      <c r="G635" s="158">
        <v>1.6145</v>
      </c>
      <c r="H635" s="158">
        <v>3.4428999999999998</v>
      </c>
      <c r="I635" s="158">
        <v>5.5522999999999998</v>
      </c>
      <c r="J635" s="158">
        <v>8.4971999999999994</v>
      </c>
      <c r="K635" s="158">
        <v>22.269200000000001</v>
      </c>
      <c r="L635" s="158">
        <v>19.321200000000001</v>
      </c>
      <c r="M635" s="158">
        <v>9.7855000000000008</v>
      </c>
      <c r="N635" s="158">
        <v>19.017800000000001</v>
      </c>
      <c r="O635" s="158">
        <v>42.006</v>
      </c>
      <c r="P635" s="158">
        <v>22.395099999999999</v>
      </c>
      <c r="Q635" s="158">
        <v>15.4291</v>
      </c>
      <c r="R635" s="158">
        <v>49.348999999999997</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44817</v>
      </c>
      <c r="E636" s="158">
        <v>272.02390000000003</v>
      </c>
      <c r="F636" s="158">
        <v>0.69540000000000002</v>
      </c>
      <c r="G636" s="158">
        <v>1.6336999999999999</v>
      </c>
      <c r="H636" s="158">
        <v>3.4769000000000001</v>
      </c>
      <c r="I636" s="158">
        <v>5.6214000000000004</v>
      </c>
      <c r="J636" s="158">
        <v>8.6617999999999995</v>
      </c>
      <c r="K636" s="158">
        <v>22.8139</v>
      </c>
      <c r="L636" s="158">
        <v>20.4085</v>
      </c>
      <c r="M636" s="158">
        <v>11.303800000000001</v>
      </c>
      <c r="N636" s="158">
        <v>21.3019</v>
      </c>
      <c r="O636" s="158">
        <v>44.761400000000002</v>
      </c>
      <c r="P636" s="158">
        <v>24.138200000000001</v>
      </c>
      <c r="Q636" s="158">
        <v>22.151700000000002</v>
      </c>
      <c r="R636" s="158">
        <v>52.361499999999999</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44817</v>
      </c>
      <c r="E637" s="158">
        <v>81.03</v>
      </c>
      <c r="F637" s="158">
        <v>0.40889999999999999</v>
      </c>
      <c r="G637" s="158">
        <v>0.94679999999999997</v>
      </c>
      <c r="H637" s="158">
        <v>1.9501999999999999</v>
      </c>
      <c r="I637" s="158">
        <v>2.0015000000000001</v>
      </c>
      <c r="J637" s="158">
        <v>2.3106</v>
      </c>
      <c r="K637" s="158">
        <v>14.287699999999999</v>
      </c>
      <c r="L637" s="158">
        <v>11.137</v>
      </c>
      <c r="M637" s="158">
        <v>6.0324999999999998</v>
      </c>
      <c r="N637" s="158">
        <v>4.8661000000000003</v>
      </c>
      <c r="O637" s="158">
        <v>16.015899999999998</v>
      </c>
      <c r="P637" s="158">
        <v>9.8954000000000004</v>
      </c>
      <c r="Q637" s="158">
        <v>16.4588</v>
      </c>
      <c r="R637" s="158">
        <v>28.953800000000001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44817</v>
      </c>
      <c r="E638" s="158">
        <v>79.349999999999994</v>
      </c>
      <c r="F638" s="158">
        <v>0.40489999999999998</v>
      </c>
      <c r="G638" s="158">
        <v>0.94140000000000001</v>
      </c>
      <c r="H638" s="158">
        <v>1.9399</v>
      </c>
      <c r="I638" s="158">
        <v>1.9792000000000001</v>
      </c>
      <c r="J638" s="158">
        <v>2.2683</v>
      </c>
      <c r="K638" s="158">
        <v>14.139799999999999</v>
      </c>
      <c r="L638" s="158">
        <v>10.839499999999999</v>
      </c>
      <c r="M638" s="158">
        <v>5.6451000000000002</v>
      </c>
      <c r="N638" s="158">
        <v>4.3666999999999998</v>
      </c>
      <c r="O638" s="158">
        <v>15.4544</v>
      </c>
      <c r="P638" s="158">
        <v>9.4535</v>
      </c>
      <c r="Q638" s="158">
        <v>16.105399999999999</v>
      </c>
      <c r="R638" s="158">
        <v>28.325800000000001</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44817</v>
      </c>
      <c r="E639" s="158">
        <v>250.85900000000001</v>
      </c>
      <c r="F639" s="158">
        <v>0.51590000000000003</v>
      </c>
      <c r="G639" s="158">
        <v>1.252</v>
      </c>
      <c r="H639" s="158">
        <v>2.3342000000000001</v>
      </c>
      <c r="I639" s="158">
        <v>2.6576</v>
      </c>
      <c r="J639" s="158">
        <v>4.0896999999999997</v>
      </c>
      <c r="K639" s="158">
        <v>17.0075</v>
      </c>
      <c r="L639" s="158">
        <v>13.000999999999999</v>
      </c>
      <c r="M639" s="158">
        <v>5.8257000000000003</v>
      </c>
      <c r="N639" s="158">
        <v>9.2638999999999996</v>
      </c>
      <c r="O639" s="158">
        <v>21.717700000000001</v>
      </c>
      <c r="P639" s="158">
        <v>11.926600000000001</v>
      </c>
      <c r="Q639" s="158">
        <v>14.475099999999999</v>
      </c>
      <c r="R639" s="158">
        <v>29.7012</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44817</v>
      </c>
      <c r="E640" s="158">
        <v>734.74960297292603</v>
      </c>
      <c r="F640" s="158">
        <v>0.51419999999999999</v>
      </c>
      <c r="G640" s="158">
        <v>1.2450000000000001</v>
      </c>
      <c r="H640" s="158">
        <v>2.3218999999999999</v>
      </c>
      <c r="I640" s="158">
        <v>2.6335000000000002</v>
      </c>
      <c r="J640" s="158">
        <v>4.0361000000000002</v>
      </c>
      <c r="K640" s="158">
        <v>16.839700000000001</v>
      </c>
      <c r="L640" s="158">
        <v>12.660299999999999</v>
      </c>
      <c r="M640" s="158">
        <v>5.3423999999999996</v>
      </c>
      <c r="N640" s="158">
        <v>8.5983000000000001</v>
      </c>
      <c r="O640" s="158">
        <v>20.965</v>
      </c>
      <c r="P640" s="158">
        <v>11.209</v>
      </c>
      <c r="Q640" s="158">
        <v>15.6951</v>
      </c>
      <c r="R640" s="158">
        <v>28.902799999999999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44817</v>
      </c>
      <c r="E641" s="158">
        <v>28.861799999999999</v>
      </c>
      <c r="F641" s="158">
        <v>7.4899999999999994E-2</v>
      </c>
      <c r="G641" s="158">
        <v>1.0383</v>
      </c>
      <c r="H641" s="158">
        <v>2.1682000000000001</v>
      </c>
      <c r="I641" s="158">
        <v>4.1520999999999999</v>
      </c>
      <c r="J641" s="158">
        <v>6.1368999999999998</v>
      </c>
      <c r="K641" s="158">
        <v>20.1174</v>
      </c>
      <c r="L641" s="158">
        <v>12.563800000000001</v>
      </c>
      <c r="M641" s="158">
        <v>9.6601999999999997</v>
      </c>
      <c r="N641" s="158">
        <v>20.6037</v>
      </c>
      <c r="O641" s="158">
        <v>30.758600000000001</v>
      </c>
      <c r="P641" s="158">
        <v>15.3812</v>
      </c>
      <c r="Q641" s="158">
        <v>15.04</v>
      </c>
      <c r="R641" s="158">
        <v>40.544499999999999</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44817</v>
      </c>
      <c r="E642" s="158">
        <v>28.034099999999999</v>
      </c>
      <c r="F642" s="158">
        <v>7.3899999999999993E-2</v>
      </c>
      <c r="G642" s="158">
        <v>1.0343</v>
      </c>
      <c r="H642" s="158">
        <v>2.161</v>
      </c>
      <c r="I642" s="158">
        <v>4.1378000000000004</v>
      </c>
      <c r="J642" s="158">
        <v>6.1037999999999997</v>
      </c>
      <c r="K642" s="158">
        <v>20.011600000000001</v>
      </c>
      <c r="L642" s="158">
        <v>12.366099999999999</v>
      </c>
      <c r="M642" s="158">
        <v>9.3705999999999996</v>
      </c>
      <c r="N642" s="158">
        <v>20.180299999999999</v>
      </c>
      <c r="O642" s="158">
        <v>30.3002</v>
      </c>
      <c r="P642" s="158">
        <v>14.806699999999999</v>
      </c>
      <c r="Q642" s="158">
        <v>14.600099999999999</v>
      </c>
      <c r="R642" s="158">
        <v>40.050199999999997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44817</v>
      </c>
      <c r="E643" s="158">
        <v>30.286899999999999</v>
      </c>
      <c r="F643" s="158">
        <v>6.4399999999999999E-2</v>
      </c>
      <c r="G643" s="158">
        <v>0.99470000000000003</v>
      </c>
      <c r="H643" s="158">
        <v>2.0699000000000001</v>
      </c>
      <c r="I643" s="158">
        <v>4.0393999999999997</v>
      </c>
      <c r="J643" s="158">
        <v>6.1055999999999999</v>
      </c>
      <c r="K643" s="158">
        <v>19.610399999999998</v>
      </c>
      <c r="L643" s="158">
        <v>12.3414</v>
      </c>
      <c r="M643" s="158">
        <v>9.0265000000000004</v>
      </c>
      <c r="N643" s="158">
        <v>19.041499999999999</v>
      </c>
      <c r="O643" s="158">
        <v>31.367999999999999</v>
      </c>
      <c r="P643" s="158">
        <v>16.0608</v>
      </c>
      <c r="Q643" s="158">
        <v>15.982200000000001</v>
      </c>
      <c r="R643" s="158">
        <v>39.505800000000001</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44817</v>
      </c>
      <c r="E644" s="158">
        <v>29.4282</v>
      </c>
      <c r="F644" s="158">
        <v>6.3200000000000006E-2</v>
      </c>
      <c r="G644" s="158">
        <v>0.99080000000000001</v>
      </c>
      <c r="H644" s="158">
        <v>2.0629</v>
      </c>
      <c r="I644" s="158">
        <v>4.0251999999999999</v>
      </c>
      <c r="J644" s="158">
        <v>6.0739000000000001</v>
      </c>
      <c r="K644" s="158">
        <v>19.506399999999999</v>
      </c>
      <c r="L644" s="158">
        <v>12.144600000000001</v>
      </c>
      <c r="M644" s="158">
        <v>8.7439999999999998</v>
      </c>
      <c r="N644" s="158">
        <v>18.629100000000001</v>
      </c>
      <c r="O644" s="158">
        <v>30.9145</v>
      </c>
      <c r="P644" s="158">
        <v>15.4969</v>
      </c>
      <c r="Q644" s="158">
        <v>15.536099999999999</v>
      </c>
      <c r="R644" s="158">
        <v>39.020699999999998</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44817</v>
      </c>
      <c r="E645" s="158">
        <v>30.441299999999998</v>
      </c>
      <c r="F645" s="158">
        <v>7.3300000000000004E-2</v>
      </c>
      <c r="G645" s="158">
        <v>1.0476000000000001</v>
      </c>
      <c r="H645" s="158">
        <v>2.1661000000000001</v>
      </c>
      <c r="I645" s="158">
        <v>4.1939000000000002</v>
      </c>
      <c r="J645" s="158">
        <v>6.1608000000000001</v>
      </c>
      <c r="K645" s="158">
        <v>20.258600000000001</v>
      </c>
      <c r="L645" s="158">
        <v>12.8224</v>
      </c>
      <c r="M645" s="158">
        <v>10.3405</v>
      </c>
      <c r="N645" s="158">
        <v>21.540099999999999</v>
      </c>
      <c r="O645" s="158">
        <v>32.055799999999998</v>
      </c>
      <c r="P645" s="158">
        <v>17.5566</v>
      </c>
      <c r="Q645" s="158">
        <v>18.8141</v>
      </c>
      <c r="R645" s="158">
        <v>41.302999999999997</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44817</v>
      </c>
      <c r="E646" s="158">
        <v>28.881900000000002</v>
      </c>
      <c r="F646" s="158">
        <v>7.17E-2</v>
      </c>
      <c r="G646" s="158">
        <v>1.0422</v>
      </c>
      <c r="H646" s="158">
        <v>2.1568999999999998</v>
      </c>
      <c r="I646" s="158">
        <v>4.1753999999999998</v>
      </c>
      <c r="J646" s="158">
        <v>6.1186999999999996</v>
      </c>
      <c r="K646" s="158">
        <v>20.122</v>
      </c>
      <c r="L646" s="158">
        <v>12.5649</v>
      </c>
      <c r="M646" s="158">
        <v>9.9688999999999997</v>
      </c>
      <c r="N646" s="158">
        <v>20.995100000000001</v>
      </c>
      <c r="O646" s="158">
        <v>31.439599999999999</v>
      </c>
      <c r="P646" s="158">
        <v>16.809799999999999</v>
      </c>
      <c r="Q646" s="158">
        <v>17.8505</v>
      </c>
      <c r="R646" s="158">
        <v>40.656799999999997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44817</v>
      </c>
      <c r="E647" s="158">
        <v>33.716900000000003</v>
      </c>
      <c r="F647" s="158">
        <v>0.22500000000000001</v>
      </c>
      <c r="G647" s="158">
        <v>1.0823</v>
      </c>
      <c r="H647" s="158">
        <v>2.7563</v>
      </c>
      <c r="I647" s="158">
        <v>3.3614000000000002</v>
      </c>
      <c r="J647" s="158">
        <v>4.5521000000000003</v>
      </c>
      <c r="K647" s="158">
        <v>17.249300000000002</v>
      </c>
      <c r="L647" s="158">
        <v>12.7226</v>
      </c>
      <c r="M647" s="158">
        <v>8.1262000000000008</v>
      </c>
      <c r="N647" s="158">
        <v>12.711600000000001</v>
      </c>
      <c r="O647" s="158">
        <v>37.799799999999998</v>
      </c>
      <c r="P647" s="158">
        <v>22.308900000000001</v>
      </c>
      <c r="Q647" s="158">
        <v>24.9451</v>
      </c>
      <c r="R647" s="158">
        <v>47.465800000000002</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44817</v>
      </c>
      <c r="E648" s="158">
        <v>32.526000000000003</v>
      </c>
      <c r="F648" s="158">
        <v>0.22370000000000001</v>
      </c>
      <c r="G648" s="158">
        <v>1.0773999999999999</v>
      </c>
      <c r="H648" s="158">
        <v>2.7469999999999999</v>
      </c>
      <c r="I648" s="158">
        <v>3.3433999999999999</v>
      </c>
      <c r="J648" s="158">
        <v>4.5106000000000002</v>
      </c>
      <c r="K648" s="158">
        <v>17.1159</v>
      </c>
      <c r="L648" s="158">
        <v>12.464600000000001</v>
      </c>
      <c r="M648" s="158">
        <v>7.7618999999999998</v>
      </c>
      <c r="N648" s="158">
        <v>12.2058</v>
      </c>
      <c r="O648" s="158">
        <v>37.149700000000003</v>
      </c>
      <c r="P648" s="158">
        <v>21.531700000000001</v>
      </c>
      <c r="Q648" s="158">
        <v>24.124500000000001</v>
      </c>
      <c r="R648" s="158">
        <v>46.791200000000003</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44817</v>
      </c>
      <c r="E649" s="158">
        <v>17.509899999999998</v>
      </c>
      <c r="F649" s="158">
        <v>0.55759999999999998</v>
      </c>
      <c r="G649" s="158">
        <v>1.2085999999999999</v>
      </c>
      <c r="H649" s="158">
        <v>1.9850000000000001</v>
      </c>
      <c r="I649" s="158">
        <v>1.5973999999999999</v>
      </c>
      <c r="J649" s="158">
        <v>2.3450000000000002</v>
      </c>
      <c r="K649" s="158">
        <v>13.1737</v>
      </c>
      <c r="L649" s="158">
        <v>6.6714000000000002</v>
      </c>
      <c r="M649" s="158">
        <v>2.6913</v>
      </c>
      <c r="N649" s="158">
        <v>8.5588999999999995</v>
      </c>
      <c r="O649" s="158">
        <v>20.639600000000002</v>
      </c>
      <c r="P649" s="158"/>
      <c r="Q649" s="158">
        <v>13.3559</v>
      </c>
      <c r="R649" s="158">
        <v>28.0715</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44817</v>
      </c>
      <c r="E650" s="158">
        <v>17.028300000000002</v>
      </c>
      <c r="F650" s="158">
        <v>0.55630000000000002</v>
      </c>
      <c r="G650" s="158">
        <v>1.2047000000000001</v>
      </c>
      <c r="H650" s="158">
        <v>1.9775</v>
      </c>
      <c r="I650" s="158">
        <v>1.5820000000000001</v>
      </c>
      <c r="J650" s="158">
        <v>2.3096000000000001</v>
      </c>
      <c r="K650" s="158">
        <v>13.06</v>
      </c>
      <c r="L650" s="158">
        <v>6.4554999999999998</v>
      </c>
      <c r="M650" s="158">
        <v>2.3845999999999998</v>
      </c>
      <c r="N650" s="158">
        <v>8.1272000000000002</v>
      </c>
      <c r="O650" s="158">
        <v>20.071200000000001</v>
      </c>
      <c r="P650" s="158"/>
      <c r="Q650" s="158">
        <v>12.650600000000001</v>
      </c>
      <c r="R650" s="158">
        <v>27.546199999999999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44817</v>
      </c>
      <c r="E651" s="158">
        <v>19.093900000000001</v>
      </c>
      <c r="F651" s="158">
        <v>0.21779999999999999</v>
      </c>
      <c r="G651" s="158">
        <v>1.1420999999999999</v>
      </c>
      <c r="H651" s="158">
        <v>2.4933999999999998</v>
      </c>
      <c r="I651" s="158">
        <v>3.1901999999999999</v>
      </c>
      <c r="J651" s="158">
        <v>5.3928000000000003</v>
      </c>
      <c r="K651" s="158">
        <v>17.003399999999999</v>
      </c>
      <c r="L651" s="158">
        <v>11.3139</v>
      </c>
      <c r="M651" s="158">
        <v>3.3147000000000002</v>
      </c>
      <c r="N651" s="158">
        <v>6.9866000000000001</v>
      </c>
      <c r="O651" s="158">
        <v>22.800699999999999</v>
      </c>
      <c r="P651" s="158"/>
      <c r="Q651" s="158">
        <v>16.814299999999999</v>
      </c>
      <c r="R651" s="158">
        <v>31.741099999999999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44817</v>
      </c>
      <c r="E652" s="158">
        <v>18.5745</v>
      </c>
      <c r="F652" s="158">
        <v>0.21740000000000001</v>
      </c>
      <c r="G652" s="158">
        <v>1.1379999999999999</v>
      </c>
      <c r="H652" s="158">
        <v>2.4862000000000002</v>
      </c>
      <c r="I652" s="158">
        <v>3.1749999999999998</v>
      </c>
      <c r="J652" s="158">
        <v>5.3562000000000003</v>
      </c>
      <c r="K652" s="158">
        <v>16.886900000000001</v>
      </c>
      <c r="L652" s="158">
        <v>11.0908</v>
      </c>
      <c r="M652" s="158">
        <v>3.008</v>
      </c>
      <c r="N652" s="158">
        <v>6.5632000000000001</v>
      </c>
      <c r="O652" s="158">
        <v>22.197900000000001</v>
      </c>
      <c r="P652" s="158"/>
      <c r="Q652" s="158">
        <v>16.0427</v>
      </c>
      <c r="R652" s="158">
        <v>31.189399999999999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44817</v>
      </c>
      <c r="E654" s="158">
        <v>67.212699999999998</v>
      </c>
      <c r="F654" s="158">
        <v>0.38169999999999998</v>
      </c>
      <c r="G654" s="158">
        <v>1.0061</v>
      </c>
      <c r="H654" s="158">
        <v>3.2519999999999998</v>
      </c>
      <c r="I654" s="158">
        <v>3.0289999999999999</v>
      </c>
      <c r="J654" s="158">
        <v>3.8738000000000001</v>
      </c>
      <c r="K654" s="158">
        <v>18.523399999999999</v>
      </c>
      <c r="L654" s="158">
        <v>15.866</v>
      </c>
      <c r="M654" s="158">
        <v>12.464499999999999</v>
      </c>
      <c r="N654" s="158">
        <v>13.2049</v>
      </c>
      <c r="O654" s="158">
        <v>38.753999999999998</v>
      </c>
      <c r="P654" s="158">
        <v>24.8614</v>
      </c>
      <c r="Q654" s="158">
        <v>25.2303</v>
      </c>
      <c r="R654" s="158">
        <v>42.966500000000003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44817</v>
      </c>
      <c r="E655" s="158">
        <v>64.936000000000007</v>
      </c>
      <c r="F655" s="158">
        <v>0.38059999999999999</v>
      </c>
      <c r="G655" s="158">
        <v>1.0015000000000001</v>
      </c>
      <c r="H655" s="158">
        <v>3.2439</v>
      </c>
      <c r="I655" s="158">
        <v>3.0131999999999999</v>
      </c>
      <c r="J655" s="158">
        <v>3.8372999999999999</v>
      </c>
      <c r="K655" s="158">
        <v>18.4041</v>
      </c>
      <c r="L655" s="158">
        <v>15.6325</v>
      </c>
      <c r="M655" s="158">
        <v>12.1295</v>
      </c>
      <c r="N655" s="158">
        <v>12.7555</v>
      </c>
      <c r="O655" s="158">
        <v>38.139200000000002</v>
      </c>
      <c r="P655" s="158">
        <v>24.1524</v>
      </c>
      <c r="Q655" s="158">
        <v>24.721699999999998</v>
      </c>
      <c r="R655" s="158">
        <v>42.369100000000003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44817</v>
      </c>
      <c r="E656" s="158">
        <v>17.118200000000002</v>
      </c>
      <c r="F656" s="158">
        <v>0.3</v>
      </c>
      <c r="G656" s="158">
        <v>0.83530000000000004</v>
      </c>
      <c r="H656" s="158">
        <v>2.0198</v>
      </c>
      <c r="I656" s="158">
        <v>2.2544</v>
      </c>
      <c r="J656" s="158">
        <v>3.6084999999999998</v>
      </c>
      <c r="K656" s="158">
        <v>16.156400000000001</v>
      </c>
      <c r="L656" s="158">
        <v>11.755100000000001</v>
      </c>
      <c r="M656" s="158">
        <v>3.2989999999999999</v>
      </c>
      <c r="N656" s="158">
        <v>4.3844000000000003</v>
      </c>
      <c r="O656" s="158">
        <v>18.1234</v>
      </c>
      <c r="P656" s="158"/>
      <c r="Q656" s="158">
        <v>15.934900000000001</v>
      </c>
      <c r="R656" s="158">
        <v>21.929400000000001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44817</v>
      </c>
      <c r="E657" s="158">
        <v>15.987500000000001</v>
      </c>
      <c r="F657" s="158">
        <v>0.29480000000000001</v>
      </c>
      <c r="G657" s="158">
        <v>0.81540000000000001</v>
      </c>
      <c r="H657" s="158">
        <v>1.9852000000000001</v>
      </c>
      <c r="I657" s="158">
        <v>2.1846000000000001</v>
      </c>
      <c r="J657" s="158">
        <v>3.4481999999999999</v>
      </c>
      <c r="K657" s="158">
        <v>15.635300000000001</v>
      </c>
      <c r="L657" s="158">
        <v>10.737500000000001</v>
      </c>
      <c r="M657" s="158">
        <v>1.9161999999999999</v>
      </c>
      <c r="N657" s="158">
        <v>2.5266999999999999</v>
      </c>
      <c r="O657" s="158">
        <v>15.967000000000001</v>
      </c>
      <c r="P657" s="158"/>
      <c r="Q657" s="158">
        <v>13.7761</v>
      </c>
      <c r="R657" s="158">
        <v>19.738900000000001</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44817</v>
      </c>
      <c r="E658" s="158">
        <v>158.46440000000001</v>
      </c>
      <c r="F658" s="158">
        <v>0.65549999999999997</v>
      </c>
      <c r="G658" s="158">
        <v>1.1740999999999999</v>
      </c>
      <c r="H658" s="158">
        <v>2.3816999999999999</v>
      </c>
      <c r="I658" s="158">
        <v>2.6212</v>
      </c>
      <c r="J658" s="158">
        <v>3.9973000000000001</v>
      </c>
      <c r="K658" s="158">
        <v>18.579000000000001</v>
      </c>
      <c r="L658" s="158">
        <v>13.558</v>
      </c>
      <c r="M658" s="158">
        <v>7.0641999999999996</v>
      </c>
      <c r="N658" s="158">
        <v>7.8891999999999998</v>
      </c>
      <c r="O658" s="158">
        <v>18.767600000000002</v>
      </c>
      <c r="P658" s="158">
        <v>9.3561999999999994</v>
      </c>
      <c r="Q658" s="158">
        <v>15.372299999999999</v>
      </c>
      <c r="R658" s="158">
        <v>30.0443</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44817</v>
      </c>
      <c r="E659" s="158">
        <v>165.2371</v>
      </c>
      <c r="F659" s="158">
        <v>0.65720000000000001</v>
      </c>
      <c r="G659" s="158">
        <v>1.1815</v>
      </c>
      <c r="H659" s="158">
        <v>2.3946000000000001</v>
      </c>
      <c r="I659" s="158">
        <v>2.6472000000000002</v>
      </c>
      <c r="J659" s="158">
        <v>4.0575999999999999</v>
      </c>
      <c r="K659" s="158">
        <v>18.776499999999999</v>
      </c>
      <c r="L659" s="158">
        <v>13.9458</v>
      </c>
      <c r="M659" s="158">
        <v>7.5998000000000001</v>
      </c>
      <c r="N659" s="158">
        <v>8.5251999999999999</v>
      </c>
      <c r="O659" s="158">
        <v>19.3506</v>
      </c>
      <c r="P659" s="158">
        <v>9.9056999999999995</v>
      </c>
      <c r="Q659" s="158">
        <v>13.4213</v>
      </c>
      <c r="R659" s="158">
        <v>30.756900000000002</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44817</v>
      </c>
      <c r="E660" s="158">
        <v>21.101099999999999</v>
      </c>
      <c r="F660" s="158">
        <v>-8.3299999999999999E-2</v>
      </c>
      <c r="G660" s="158">
        <v>1.3346</v>
      </c>
      <c r="H660" s="158">
        <v>2.8519000000000001</v>
      </c>
      <c r="I660" s="158">
        <v>4.1262999999999996</v>
      </c>
      <c r="J660" s="158">
        <v>7.5603999999999996</v>
      </c>
      <c r="K660" s="158">
        <v>22.526199999999999</v>
      </c>
      <c r="L660" s="158">
        <v>17.236799999999999</v>
      </c>
      <c r="M660" s="158">
        <v>10.285299999999999</v>
      </c>
      <c r="N660" s="158">
        <v>17.305900000000001</v>
      </c>
      <c r="O660" s="158">
        <v>31.4269</v>
      </c>
      <c r="P660" s="158">
        <v>10.7927</v>
      </c>
      <c r="Q660" s="158">
        <v>13.6853</v>
      </c>
      <c r="R660" s="158">
        <v>54.976300000000002</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44817</v>
      </c>
      <c r="E661" s="158">
        <v>20.596599999999999</v>
      </c>
      <c r="F661" s="158">
        <v>-8.3900000000000002E-2</v>
      </c>
      <c r="G661" s="158">
        <v>1.3328</v>
      </c>
      <c r="H661" s="158">
        <v>2.8488000000000002</v>
      </c>
      <c r="I661" s="158">
        <v>4.1195000000000004</v>
      </c>
      <c r="J661" s="158">
        <v>7.5445000000000002</v>
      </c>
      <c r="K661" s="158">
        <v>22.473400000000002</v>
      </c>
      <c r="L661" s="158">
        <v>17.144600000000001</v>
      </c>
      <c r="M661" s="158">
        <v>10.1534</v>
      </c>
      <c r="N661" s="158">
        <v>17.116</v>
      </c>
      <c r="O661" s="158">
        <v>31.219200000000001</v>
      </c>
      <c r="P661" s="158">
        <v>10.5083</v>
      </c>
      <c r="Q661" s="158">
        <v>13.213699999999999</v>
      </c>
      <c r="R661" s="158">
        <v>54.730699999999999</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44817</v>
      </c>
      <c r="E662" s="158">
        <v>18.145700000000001</v>
      </c>
      <c r="F662" s="158">
        <v>-0.1057</v>
      </c>
      <c r="G662" s="158">
        <v>1.3171999999999999</v>
      </c>
      <c r="H662" s="158">
        <v>2.8527999999999998</v>
      </c>
      <c r="I662" s="158">
        <v>3.9552</v>
      </c>
      <c r="J662" s="158">
        <v>7.4230999999999998</v>
      </c>
      <c r="K662" s="158">
        <v>22.1982</v>
      </c>
      <c r="L662" s="158">
        <v>17.196100000000001</v>
      </c>
      <c r="M662" s="158">
        <v>10.055300000000001</v>
      </c>
      <c r="N662" s="158">
        <v>17.548300000000001</v>
      </c>
      <c r="O662" s="158">
        <v>31.947299999999998</v>
      </c>
      <c r="P662" s="158">
        <v>11.1892</v>
      </c>
      <c r="Q662" s="158">
        <v>11.493600000000001</v>
      </c>
      <c r="R662" s="158">
        <v>56.366</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44817</v>
      </c>
      <c r="E663" s="158">
        <v>17.802800000000001</v>
      </c>
      <c r="F663" s="158">
        <v>-0.1061</v>
      </c>
      <c r="G663" s="158">
        <v>1.3158000000000001</v>
      </c>
      <c r="H663" s="158">
        <v>2.8511000000000002</v>
      </c>
      <c r="I663" s="158">
        <v>3.9506999999999999</v>
      </c>
      <c r="J663" s="158">
        <v>7.4127000000000001</v>
      </c>
      <c r="K663" s="158">
        <v>22.1646</v>
      </c>
      <c r="L663" s="158">
        <v>17.136800000000001</v>
      </c>
      <c r="M663" s="158">
        <v>9.9704999999999995</v>
      </c>
      <c r="N663" s="158">
        <v>17.425699999999999</v>
      </c>
      <c r="O663" s="158">
        <v>31.801500000000001</v>
      </c>
      <c r="P663" s="158">
        <v>10.8414</v>
      </c>
      <c r="Q663" s="158">
        <v>11.1059</v>
      </c>
      <c r="R663" s="158">
        <v>56.201999999999998</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44817</v>
      </c>
      <c r="E664" s="158">
        <v>17.809999999999999</v>
      </c>
      <c r="F664" s="158">
        <v>-4.6600000000000003E-2</v>
      </c>
      <c r="G664" s="158">
        <v>1.2824</v>
      </c>
      <c r="H664" s="158">
        <v>2.8083</v>
      </c>
      <c r="I664" s="158">
        <v>3.9527000000000001</v>
      </c>
      <c r="J664" s="158">
        <v>7.1272000000000002</v>
      </c>
      <c r="K664" s="158">
        <v>22.344999999999999</v>
      </c>
      <c r="L664" s="158">
        <v>16.078199999999999</v>
      </c>
      <c r="M664" s="158">
        <v>9.4242000000000008</v>
      </c>
      <c r="N664" s="158">
        <v>15.530099999999999</v>
      </c>
      <c r="O664" s="158">
        <v>32.387999999999998</v>
      </c>
      <c r="P664" s="158">
        <v>12.042199999999999</v>
      </c>
      <c r="Q664" s="158">
        <v>11.752000000000001</v>
      </c>
      <c r="R664" s="158">
        <v>57.161099999999998</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44817</v>
      </c>
      <c r="E665" s="158">
        <v>17.429500000000001</v>
      </c>
      <c r="F665" s="158">
        <v>-4.65E-2</v>
      </c>
      <c r="G665" s="158">
        <v>1.2813000000000001</v>
      </c>
      <c r="H665" s="158">
        <v>2.8052999999999999</v>
      </c>
      <c r="I665" s="158">
        <v>3.9456000000000002</v>
      </c>
      <c r="J665" s="158">
        <v>7.1094999999999997</v>
      </c>
      <c r="K665" s="158">
        <v>22.287400000000002</v>
      </c>
      <c r="L665" s="158">
        <v>15.952400000000001</v>
      </c>
      <c r="M665" s="158">
        <v>9.2553000000000001</v>
      </c>
      <c r="N665" s="158">
        <v>15.2973</v>
      </c>
      <c r="O665" s="158">
        <v>32.040599999999998</v>
      </c>
      <c r="P665" s="158">
        <v>11.593500000000001</v>
      </c>
      <c r="Q665" s="158">
        <v>11.288399999999999</v>
      </c>
      <c r="R665" s="158">
        <v>56.794199999999996</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44817</v>
      </c>
      <c r="E666" s="158">
        <v>17.1175</v>
      </c>
      <c r="F666" s="158">
        <v>-1.8100000000000002E-2</v>
      </c>
      <c r="G666" s="158">
        <v>1.49</v>
      </c>
      <c r="H666" s="158">
        <v>2.9308000000000001</v>
      </c>
      <c r="I666" s="158">
        <v>3.7934000000000001</v>
      </c>
      <c r="J666" s="158">
        <v>7.2470999999999997</v>
      </c>
      <c r="K666" s="158">
        <v>22.4086</v>
      </c>
      <c r="L666" s="158">
        <v>16.899699999999999</v>
      </c>
      <c r="M666" s="158">
        <v>9.7627000000000006</v>
      </c>
      <c r="N666" s="158">
        <v>17.0459</v>
      </c>
      <c r="O666" s="158">
        <v>32.384300000000003</v>
      </c>
      <c r="P666" s="158"/>
      <c r="Q666" s="158">
        <v>11.442</v>
      </c>
      <c r="R666" s="158">
        <v>58.729700000000001</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44817</v>
      </c>
      <c r="E667" s="158">
        <v>16.446100000000001</v>
      </c>
      <c r="F667" s="158">
        <v>-1.8800000000000001E-2</v>
      </c>
      <c r="G667" s="158">
        <v>1.4878</v>
      </c>
      <c r="H667" s="158">
        <v>2.9270999999999998</v>
      </c>
      <c r="I667" s="158">
        <v>3.7864</v>
      </c>
      <c r="J667" s="158">
        <v>7.2301000000000002</v>
      </c>
      <c r="K667" s="158">
        <v>22.353200000000001</v>
      </c>
      <c r="L667" s="158">
        <v>16.763200000000001</v>
      </c>
      <c r="M667" s="158">
        <v>9.5873000000000008</v>
      </c>
      <c r="N667" s="158">
        <v>16.8063</v>
      </c>
      <c r="O667" s="158">
        <v>32.066099999999999</v>
      </c>
      <c r="P667" s="158"/>
      <c r="Q667" s="158">
        <v>10.546900000000001</v>
      </c>
      <c r="R667" s="158">
        <v>58.379399999999997</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44817</v>
      </c>
      <c r="E668" s="158">
        <v>23.727399999999999</v>
      </c>
      <c r="F668" s="158">
        <v>0.74860000000000004</v>
      </c>
      <c r="G668" s="158">
        <v>1.5358000000000001</v>
      </c>
      <c r="H668" s="158">
        <v>3.2105999999999999</v>
      </c>
      <c r="I668" s="158">
        <v>3.1187</v>
      </c>
      <c r="J668" s="158">
        <v>3.4135</v>
      </c>
      <c r="K668" s="158">
        <v>17.517600000000002</v>
      </c>
      <c r="L668" s="158">
        <v>13.491300000000001</v>
      </c>
      <c r="M668" s="158">
        <v>8.5624000000000002</v>
      </c>
      <c r="N668" s="158">
        <v>9.7509999999999994</v>
      </c>
      <c r="O668" s="158">
        <v>22.1432</v>
      </c>
      <c r="P668" s="158">
        <v>12.8789</v>
      </c>
      <c r="Q668" s="158">
        <v>12.2555</v>
      </c>
      <c r="R668" s="158">
        <v>31.244900000000001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44817</v>
      </c>
      <c r="E669" s="158">
        <v>23.164300000000001</v>
      </c>
      <c r="F669" s="158">
        <v>0.74760000000000004</v>
      </c>
      <c r="G669" s="158">
        <v>1.5319</v>
      </c>
      <c r="H669" s="158">
        <v>3.2033</v>
      </c>
      <c r="I669" s="158">
        <v>3.1046</v>
      </c>
      <c r="J669" s="158">
        <v>3.3816000000000002</v>
      </c>
      <c r="K669" s="158">
        <v>17.412400000000002</v>
      </c>
      <c r="L669" s="158">
        <v>13.4537</v>
      </c>
      <c r="M669" s="158">
        <v>8.4334000000000007</v>
      </c>
      <c r="N669" s="158">
        <v>9.5228000000000002</v>
      </c>
      <c r="O669" s="158">
        <v>21.928000000000001</v>
      </c>
      <c r="P669" s="158">
        <v>12.594900000000001</v>
      </c>
      <c r="Q669" s="158">
        <v>11.895300000000001</v>
      </c>
      <c r="R669" s="158">
        <v>31.069199999999999</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44817</v>
      </c>
      <c r="E670" s="158">
        <v>25.845600000000001</v>
      </c>
      <c r="F670" s="158">
        <v>0.77480000000000004</v>
      </c>
      <c r="G670" s="158">
        <v>1.5451999999999999</v>
      </c>
      <c r="H670" s="158">
        <v>3.2254999999999998</v>
      </c>
      <c r="I670" s="158">
        <v>3.0390999999999999</v>
      </c>
      <c r="J670" s="158">
        <v>3.3332000000000002</v>
      </c>
      <c r="K670" s="158">
        <v>17.358899999999998</v>
      </c>
      <c r="L670" s="158">
        <v>13.4808</v>
      </c>
      <c r="M670" s="158">
        <v>8.0556000000000001</v>
      </c>
      <c r="N670" s="158">
        <v>9.8172999999999995</v>
      </c>
      <c r="O670" s="158">
        <v>22.3565</v>
      </c>
      <c r="P670" s="158">
        <v>13.5512</v>
      </c>
      <c r="Q670" s="158">
        <v>15.768800000000001</v>
      </c>
      <c r="R670" s="158">
        <v>30.686599999999999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44817</v>
      </c>
      <c r="E671" s="158">
        <v>25.224499999999999</v>
      </c>
      <c r="F671" s="158">
        <v>0.7742</v>
      </c>
      <c r="G671" s="158">
        <v>1.5429999999999999</v>
      </c>
      <c r="H671" s="158">
        <v>3.2216999999999998</v>
      </c>
      <c r="I671" s="158">
        <v>3.032</v>
      </c>
      <c r="J671" s="158">
        <v>3.3169</v>
      </c>
      <c r="K671" s="158">
        <v>17.305299999999999</v>
      </c>
      <c r="L671" s="158">
        <v>13.3721</v>
      </c>
      <c r="M671" s="158">
        <v>7.9054000000000002</v>
      </c>
      <c r="N671" s="158">
        <v>9.6155000000000008</v>
      </c>
      <c r="O671" s="158">
        <v>22.121500000000001</v>
      </c>
      <c r="P671" s="158">
        <v>13.1281</v>
      </c>
      <c r="Q671" s="158">
        <v>15.3354</v>
      </c>
      <c r="R671" s="158">
        <v>30.458600000000001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44817</v>
      </c>
      <c r="E672" s="158">
        <v>17.865400000000001</v>
      </c>
      <c r="F672" s="158">
        <v>2.24E-2</v>
      </c>
      <c r="G672" s="158">
        <v>1.3754999999999999</v>
      </c>
      <c r="H672" s="158">
        <v>2.8574000000000002</v>
      </c>
      <c r="I672" s="158">
        <v>3.6065999999999998</v>
      </c>
      <c r="J672" s="158">
        <v>6.8326000000000002</v>
      </c>
      <c r="K672" s="158">
        <v>23.086600000000001</v>
      </c>
      <c r="L672" s="158">
        <v>19.2681</v>
      </c>
      <c r="M672" s="158">
        <v>12.623799999999999</v>
      </c>
      <c r="N672" s="158">
        <v>21.5242</v>
      </c>
      <c r="O672" s="158">
        <v>32.454900000000002</v>
      </c>
      <c r="P672" s="158"/>
      <c r="Q672" s="158">
        <v>13.875999999999999</v>
      </c>
      <c r="R672" s="158">
        <v>55.929699999999997</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44817</v>
      </c>
      <c r="E673" s="158">
        <v>17.403400000000001</v>
      </c>
      <c r="F673" s="158">
        <v>2.1299999999999999E-2</v>
      </c>
      <c r="G673" s="158">
        <v>1.3712</v>
      </c>
      <c r="H673" s="158">
        <v>2.8496999999999999</v>
      </c>
      <c r="I673" s="158">
        <v>3.5903999999999998</v>
      </c>
      <c r="J673" s="158">
        <v>6.7954999999999997</v>
      </c>
      <c r="K673" s="158">
        <v>22.962700000000002</v>
      </c>
      <c r="L673" s="158">
        <v>19.118200000000002</v>
      </c>
      <c r="M673" s="158">
        <v>12.3742</v>
      </c>
      <c r="N673" s="158">
        <v>21.133700000000001</v>
      </c>
      <c r="O673" s="158">
        <v>32.125500000000002</v>
      </c>
      <c r="P673" s="158"/>
      <c r="Q673" s="158">
        <v>13.209899999999999</v>
      </c>
      <c r="R673" s="158">
        <v>55.512700000000002</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44817</v>
      </c>
      <c r="E674" s="158">
        <v>20.392499999999998</v>
      </c>
      <c r="F674" s="158">
        <v>4.5100000000000001E-2</v>
      </c>
      <c r="G674" s="158">
        <v>1.3801000000000001</v>
      </c>
      <c r="H674" s="158">
        <v>2.9399000000000002</v>
      </c>
      <c r="I674" s="158">
        <v>3.5935999999999999</v>
      </c>
      <c r="J674" s="158">
        <v>6.8856999999999999</v>
      </c>
      <c r="K674" s="158">
        <v>23.156500000000001</v>
      </c>
      <c r="L674" s="158">
        <v>18.843599999999999</v>
      </c>
      <c r="M674" s="158">
        <v>12.129899999999999</v>
      </c>
      <c r="N674" s="158">
        <v>21.297999999999998</v>
      </c>
      <c r="O674" s="158">
        <v>32.149099999999997</v>
      </c>
      <c r="P674" s="158"/>
      <c r="Q674" s="158">
        <v>18.438199999999998</v>
      </c>
      <c r="R674" s="158">
        <v>55.676000000000002</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44817</v>
      </c>
      <c r="E675" s="158">
        <v>20.130800000000001</v>
      </c>
      <c r="F675" s="158">
        <v>4.5199999999999997E-2</v>
      </c>
      <c r="G675" s="158">
        <v>1.3789</v>
      </c>
      <c r="H675" s="158">
        <v>2.9377</v>
      </c>
      <c r="I675" s="158">
        <v>3.5891999999999999</v>
      </c>
      <c r="J675" s="158">
        <v>6.8746</v>
      </c>
      <c r="K675" s="158">
        <v>23.119599999999998</v>
      </c>
      <c r="L675" s="158">
        <v>18.773499999999999</v>
      </c>
      <c r="M675" s="158">
        <v>12.0307</v>
      </c>
      <c r="N675" s="158">
        <v>21.1553</v>
      </c>
      <c r="O675" s="158">
        <v>31.831499999999998</v>
      </c>
      <c r="P675" s="158"/>
      <c r="Q675" s="158">
        <v>18.075399999999998</v>
      </c>
      <c r="R675" s="158">
        <v>55.339599999999997</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44817</v>
      </c>
      <c r="E680" s="158">
        <v>367.35500000000002</v>
      </c>
      <c r="F680" s="158">
        <v>0.55320000000000003</v>
      </c>
      <c r="G680" s="158">
        <v>1.1858</v>
      </c>
      <c r="H680" s="158">
        <v>2.4327000000000001</v>
      </c>
      <c r="I680" s="158">
        <v>2.7153999999999998</v>
      </c>
      <c r="J680" s="158">
        <v>4.2487000000000004</v>
      </c>
      <c r="K680" s="158">
        <v>18.453399999999998</v>
      </c>
      <c r="L680" s="158">
        <v>12.3581</v>
      </c>
      <c r="M680" s="158">
        <v>5.5556999999999999</v>
      </c>
      <c r="N680" s="158">
        <v>10.1911</v>
      </c>
      <c r="O680" s="158">
        <v>22.324200000000001</v>
      </c>
      <c r="P680" s="158">
        <v>12.224</v>
      </c>
      <c r="Q680" s="158">
        <v>16.1831</v>
      </c>
      <c r="R680" s="158">
        <v>32.132199999999997</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44817</v>
      </c>
      <c r="E681" s="158">
        <v>526.58169785269399</v>
      </c>
      <c r="F681" s="158">
        <v>0.55159999999999998</v>
      </c>
      <c r="G681" s="158">
        <v>1.1792</v>
      </c>
      <c r="H681" s="158">
        <v>2.4209000000000001</v>
      </c>
      <c r="I681" s="158">
        <v>2.6916000000000002</v>
      </c>
      <c r="J681" s="158">
        <v>4.1935000000000002</v>
      </c>
      <c r="K681" s="158">
        <v>18.268699999999999</v>
      </c>
      <c r="L681" s="158">
        <v>12.013400000000001</v>
      </c>
      <c r="M681" s="158">
        <v>5.0739999999999998</v>
      </c>
      <c r="N681" s="158">
        <v>9.5452999999999992</v>
      </c>
      <c r="O681" s="158">
        <v>21.677</v>
      </c>
      <c r="P681" s="158">
        <v>11.5702</v>
      </c>
      <c r="Q681" s="158">
        <v>16.153300000000002</v>
      </c>
      <c r="R681" s="158">
        <v>31.401299999999999</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44817</v>
      </c>
      <c r="E682" s="158">
        <v>33.009399999999999</v>
      </c>
      <c r="F682" s="158">
        <v>0.49259999999999998</v>
      </c>
      <c r="G682" s="158">
        <v>1.327</v>
      </c>
      <c r="H682" s="158">
        <v>2.3776000000000002</v>
      </c>
      <c r="I682" s="158">
        <v>2.7879</v>
      </c>
      <c r="J682" s="158">
        <v>3.6871</v>
      </c>
      <c r="K682" s="158">
        <v>18.235700000000001</v>
      </c>
      <c r="L682" s="158">
        <v>11.935</v>
      </c>
      <c r="M682" s="158">
        <v>7.7055999999999996</v>
      </c>
      <c r="N682" s="158">
        <v>10.1371</v>
      </c>
      <c r="O682" s="158">
        <v>20.801200000000001</v>
      </c>
      <c r="P682" s="158">
        <v>13.260300000000001</v>
      </c>
      <c r="Q682" s="158">
        <v>16.267199999999999</v>
      </c>
      <c r="R682" s="158">
        <v>30.478999999999999</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44817</v>
      </c>
      <c r="E683" s="158">
        <v>29.785299999999999</v>
      </c>
      <c r="F683" s="158">
        <v>0.4899</v>
      </c>
      <c r="G683" s="158">
        <v>1.3140000000000001</v>
      </c>
      <c r="H683" s="158">
        <v>2.3542999999999998</v>
      </c>
      <c r="I683" s="158">
        <v>2.7412000000000001</v>
      </c>
      <c r="J683" s="158">
        <v>3.5773000000000001</v>
      </c>
      <c r="K683" s="158">
        <v>17.874300000000002</v>
      </c>
      <c r="L683" s="158">
        <v>11.230499999999999</v>
      </c>
      <c r="M683" s="158">
        <v>6.7030000000000003</v>
      </c>
      <c r="N683" s="158">
        <v>8.7805</v>
      </c>
      <c r="O683" s="158">
        <v>19.178799999999999</v>
      </c>
      <c r="P683" s="158">
        <v>11.7638</v>
      </c>
      <c r="Q683" s="158">
        <v>14.768800000000001</v>
      </c>
      <c r="R683" s="158">
        <v>28.827200000000001</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44817</v>
      </c>
      <c r="E684" s="158">
        <v>124.9</v>
      </c>
      <c r="F684" s="158">
        <v>0.43419999999999997</v>
      </c>
      <c r="G684" s="158">
        <v>1.0845</v>
      </c>
      <c r="H684" s="158">
        <v>3.2744</v>
      </c>
      <c r="I684" s="158">
        <v>3.7288999999999999</v>
      </c>
      <c r="J684" s="158">
        <v>3.9533999999999998</v>
      </c>
      <c r="K684" s="158">
        <v>12.9499</v>
      </c>
      <c r="L684" s="158">
        <v>9.0543999999999993</v>
      </c>
      <c r="M684" s="158">
        <v>4.9051</v>
      </c>
      <c r="N684" s="158">
        <v>3.6686999999999999</v>
      </c>
      <c r="O684" s="158">
        <v>17.0352</v>
      </c>
      <c r="P684" s="158">
        <v>10.8749</v>
      </c>
      <c r="Q684" s="158">
        <v>12.8362</v>
      </c>
      <c r="R684" s="158">
        <v>22.529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44817</v>
      </c>
      <c r="E685" s="158">
        <v>177.221045258598</v>
      </c>
      <c r="F685" s="158">
        <v>0.43030000000000002</v>
      </c>
      <c r="G685" s="158">
        <v>1.0740000000000001</v>
      </c>
      <c r="H685" s="158">
        <v>3.2652000000000001</v>
      </c>
      <c r="I685" s="158">
        <v>3.7057000000000002</v>
      </c>
      <c r="J685" s="158">
        <v>3.8996</v>
      </c>
      <c r="K685" s="158">
        <v>12.7645</v>
      </c>
      <c r="L685" s="158">
        <v>8.7097999999999995</v>
      </c>
      <c r="M685" s="158">
        <v>4.3921999999999999</v>
      </c>
      <c r="N685" s="158">
        <v>2.9645000000000001</v>
      </c>
      <c r="O685" s="158">
        <v>16.204599999999999</v>
      </c>
      <c r="P685" s="158">
        <v>10.1226</v>
      </c>
      <c r="Q685" s="158">
        <v>11.4718</v>
      </c>
      <c r="R685" s="158">
        <v>21.729800000000001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44817</v>
      </c>
      <c r="E686" s="158">
        <v>43.87</v>
      </c>
      <c r="F686" s="158">
        <v>0.48099999999999998</v>
      </c>
      <c r="G686" s="158">
        <v>1.1529</v>
      </c>
      <c r="H686" s="158">
        <v>2.6198999999999999</v>
      </c>
      <c r="I686" s="158">
        <v>2.8605</v>
      </c>
      <c r="J686" s="158">
        <v>3.3208000000000002</v>
      </c>
      <c r="K686" s="158">
        <v>17.740200000000002</v>
      </c>
      <c r="L686" s="158">
        <v>12.0848</v>
      </c>
      <c r="M686" s="158">
        <v>3.5647000000000002</v>
      </c>
      <c r="N686" s="158">
        <v>6.3514999999999997</v>
      </c>
      <c r="O686" s="158">
        <v>23.037700000000001</v>
      </c>
      <c r="P686" s="158">
        <v>13.581</v>
      </c>
      <c r="Q686" s="158">
        <v>14.7729</v>
      </c>
      <c r="R686" s="158">
        <v>29.828499999999998</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44817</v>
      </c>
      <c r="E687" s="158">
        <v>46.46</v>
      </c>
      <c r="F687" s="158">
        <v>0.51929999999999998</v>
      </c>
      <c r="G687" s="158">
        <v>1.198</v>
      </c>
      <c r="H687" s="158">
        <v>2.6513</v>
      </c>
      <c r="I687" s="158">
        <v>2.9241999999999999</v>
      </c>
      <c r="J687" s="158">
        <v>3.4283000000000001</v>
      </c>
      <c r="K687" s="158">
        <v>18.038599999999999</v>
      </c>
      <c r="L687" s="158">
        <v>12.6303</v>
      </c>
      <c r="M687" s="158">
        <v>4.2638999999999996</v>
      </c>
      <c r="N687" s="158">
        <v>7.2484000000000002</v>
      </c>
      <c r="O687" s="158">
        <v>23.802800000000001</v>
      </c>
      <c r="P687" s="158">
        <v>14.210100000000001</v>
      </c>
      <c r="Q687" s="158">
        <v>13.908200000000001</v>
      </c>
      <c r="R687" s="158">
        <v>30.7422</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44817</v>
      </c>
      <c r="E698" s="158">
        <v>161.9032</v>
      </c>
      <c r="F698" s="158">
        <v>0.4909</v>
      </c>
      <c r="G698" s="158">
        <v>1.4035</v>
      </c>
      <c r="H698" s="158">
        <v>2.9407000000000001</v>
      </c>
      <c r="I698" s="158">
        <v>2.9510000000000001</v>
      </c>
      <c r="J698" s="158">
        <v>4.1193999999999997</v>
      </c>
      <c r="K698" s="158">
        <v>20.087900000000001</v>
      </c>
      <c r="L698" s="158">
        <v>10.0154</v>
      </c>
      <c r="M698" s="158">
        <v>1.5233000000000001</v>
      </c>
      <c r="N698" s="158">
        <v>4.2169999999999996</v>
      </c>
      <c r="O698" s="158">
        <v>22.6875</v>
      </c>
      <c r="P698" s="158">
        <v>13.776899999999999</v>
      </c>
      <c r="Q698" s="158">
        <v>14.787800000000001</v>
      </c>
      <c r="R698" s="158">
        <v>31.0366</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44817</v>
      </c>
      <c r="E699" s="158">
        <v>148.88640000000001</v>
      </c>
      <c r="F699" s="158">
        <v>0.48820000000000002</v>
      </c>
      <c r="G699" s="158">
        <v>1.3927</v>
      </c>
      <c r="H699" s="158">
        <v>2.9205000000000001</v>
      </c>
      <c r="I699" s="158">
        <v>2.9114</v>
      </c>
      <c r="J699" s="158">
        <v>4.0270000000000001</v>
      </c>
      <c r="K699" s="158">
        <v>19.778700000000001</v>
      </c>
      <c r="L699" s="158">
        <v>9.4756</v>
      </c>
      <c r="M699" s="158">
        <v>0.76280000000000003</v>
      </c>
      <c r="N699" s="158">
        <v>3.1842000000000001</v>
      </c>
      <c r="O699" s="158">
        <v>21.532699999999998</v>
      </c>
      <c r="P699" s="158">
        <v>12.7415</v>
      </c>
      <c r="Q699" s="158">
        <v>12.0154</v>
      </c>
      <c r="R699" s="158">
        <v>29.792200000000001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44817</v>
      </c>
      <c r="E700" s="158">
        <v>235.199603241408</v>
      </c>
      <c r="F700" s="158">
        <v>0.4229</v>
      </c>
      <c r="G700" s="158">
        <v>1.0366</v>
      </c>
      <c r="H700" s="158">
        <v>2.5579999999999998</v>
      </c>
      <c r="I700" s="158">
        <v>2.1979000000000002</v>
      </c>
      <c r="J700" s="158">
        <v>2.7246999999999999</v>
      </c>
      <c r="K700" s="158">
        <v>15.810499999999999</v>
      </c>
      <c r="L700" s="158">
        <v>8.2280999999999995</v>
      </c>
      <c r="M700" s="158">
        <v>3.0884</v>
      </c>
      <c r="N700" s="158">
        <v>2.6880000000000002</v>
      </c>
      <c r="O700" s="158">
        <v>17.037400000000002</v>
      </c>
      <c r="P700" s="158">
        <v>10.3698</v>
      </c>
      <c r="Q700" s="158">
        <v>17.601900000000001</v>
      </c>
      <c r="R700" s="158">
        <v>26.4407</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0.46438434782608717</v>
      </c>
      <c r="G701" s="160">
        <v>1.2459373913043479</v>
      </c>
      <c r="H701" s="160">
        <v>2.5730521739130445</v>
      </c>
      <c r="I701" s="160">
        <v>2.9622321739130433</v>
      </c>
      <c r="J701" s="160">
        <v>4.2035060869565202</v>
      </c>
      <c r="K701" s="160">
        <v>18.012844347826093</v>
      </c>
      <c r="L701" s="160">
        <v>11.640931304347824</v>
      </c>
      <c r="M701" s="160">
        <v>4.9629530434782607</v>
      </c>
      <c r="N701" s="160">
        <v>7.9379339130434747</v>
      </c>
      <c r="O701" s="160">
        <v>23.2093982300885</v>
      </c>
      <c r="P701" s="160">
        <v>12.793201098901095</v>
      </c>
      <c r="Q701" s="160">
        <v>15.496173913043481</v>
      </c>
      <c r="R701" s="160">
        <v>32.963924347826094</v>
      </c>
    </row>
    <row r="702" spans="1:34" x14ac:dyDescent="0.3">
      <c r="A702" s="159" t="s">
        <v>407</v>
      </c>
      <c r="B702" s="154"/>
      <c r="C702" s="154"/>
      <c r="D702" s="154"/>
      <c r="E702" s="154"/>
      <c r="F702" s="160">
        <v>0.51359999999999995</v>
      </c>
      <c r="G702" s="160">
        <v>1.2401</v>
      </c>
      <c r="H702" s="160">
        <v>2.6027</v>
      </c>
      <c r="I702" s="160">
        <v>2.9114</v>
      </c>
      <c r="J702" s="160">
        <v>3.7551999999999999</v>
      </c>
      <c r="K702" s="160">
        <v>17.905200000000001</v>
      </c>
      <c r="L702" s="160">
        <v>10.963100000000001</v>
      </c>
      <c r="M702" s="160">
        <v>4.9040999999999997</v>
      </c>
      <c r="N702" s="160">
        <v>7.0490000000000004</v>
      </c>
      <c r="O702" s="160">
        <v>21.581900000000001</v>
      </c>
      <c r="P702" s="160">
        <v>12.224</v>
      </c>
      <c r="Q702" s="160">
        <v>14.8695</v>
      </c>
      <c r="R702" s="160">
        <v>31.065899999999999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44817</v>
      </c>
      <c r="E705" s="158">
        <v>35.044699999999999</v>
      </c>
      <c r="F705" s="158">
        <v>0.33119999999999999</v>
      </c>
      <c r="G705" s="158">
        <v>0.89710000000000001</v>
      </c>
      <c r="H705" s="158">
        <v>1.8741000000000001</v>
      </c>
      <c r="I705" s="158">
        <v>2.1345000000000001</v>
      </c>
      <c r="J705" s="158">
        <v>2.6406999999999998</v>
      </c>
      <c r="K705" s="158">
        <v>12.0641</v>
      </c>
      <c r="L705" s="158">
        <v>6.9019000000000004</v>
      </c>
      <c r="M705" s="158">
        <v>3.6976</v>
      </c>
      <c r="N705" s="158">
        <v>4.4448999999999996</v>
      </c>
      <c r="O705" s="158">
        <v>16.570399999999999</v>
      </c>
      <c r="P705" s="158">
        <v>9.9030000000000005</v>
      </c>
      <c r="Q705" s="158">
        <v>11.675599999999999</v>
      </c>
      <c r="R705" s="158">
        <v>20.674600000000002</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44817</v>
      </c>
      <c r="E706" s="158">
        <v>37.650399999999998</v>
      </c>
      <c r="F706" s="158">
        <v>0.33389999999999997</v>
      </c>
      <c r="G706" s="158">
        <v>0.90690000000000004</v>
      </c>
      <c r="H706" s="158">
        <v>1.8914</v>
      </c>
      <c r="I706" s="158">
        <v>2.1692999999999998</v>
      </c>
      <c r="J706" s="158">
        <v>2.7376999999999998</v>
      </c>
      <c r="K706" s="158">
        <v>12.317500000000001</v>
      </c>
      <c r="L706" s="158">
        <v>7.3487</v>
      </c>
      <c r="M706" s="158">
        <v>4.3303000000000003</v>
      </c>
      <c r="N706" s="158">
        <v>5.3301999999999996</v>
      </c>
      <c r="O706" s="158">
        <v>17.6555</v>
      </c>
      <c r="P706" s="158">
        <v>10.8489</v>
      </c>
      <c r="Q706" s="158">
        <v>13.0052</v>
      </c>
      <c r="R706" s="158">
        <v>21.859300000000001</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44817</v>
      </c>
      <c r="E707" s="158">
        <v>121.8212</v>
      </c>
      <c r="F707" s="158">
        <v>0.4491</v>
      </c>
      <c r="G707" s="158">
        <v>0.90290000000000004</v>
      </c>
      <c r="H707" s="158">
        <v>1.9347000000000001</v>
      </c>
      <c r="I707" s="158">
        <v>1.9832000000000001</v>
      </c>
      <c r="J707" s="158">
        <v>2.5152000000000001</v>
      </c>
      <c r="K707" s="158">
        <v>13.1106</v>
      </c>
      <c r="L707" s="158">
        <v>8.5198</v>
      </c>
      <c r="M707" s="158">
        <v>2.5244</v>
      </c>
      <c r="N707" s="158">
        <v>4.6726000000000001</v>
      </c>
      <c r="O707" s="158">
        <v>15.7584</v>
      </c>
      <c r="P707" s="158">
        <v>8.9434000000000005</v>
      </c>
      <c r="Q707" s="158">
        <v>14.224600000000001</v>
      </c>
      <c r="R707" s="158">
        <v>28.046900000000001</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44817</v>
      </c>
      <c r="E708" s="158">
        <v>127.57980000000001</v>
      </c>
      <c r="F708" s="158">
        <v>0.45040000000000002</v>
      </c>
      <c r="G708" s="158">
        <v>0.90849999999999997</v>
      </c>
      <c r="H708" s="158">
        <v>1.9444999999999999</v>
      </c>
      <c r="I708" s="158">
        <v>2.0028999999999999</v>
      </c>
      <c r="J708" s="158">
        <v>2.5605000000000002</v>
      </c>
      <c r="K708" s="158">
        <v>13.2537</v>
      </c>
      <c r="L708" s="158">
        <v>8.7885000000000009</v>
      </c>
      <c r="M708" s="158">
        <v>2.8919999999999999</v>
      </c>
      <c r="N708" s="158">
        <v>5.1725000000000003</v>
      </c>
      <c r="O708" s="158">
        <v>16.446100000000001</v>
      </c>
      <c r="P708" s="158">
        <v>9.5200999999999993</v>
      </c>
      <c r="Q708" s="158">
        <v>12.133599999999999</v>
      </c>
      <c r="R708" s="158">
        <v>28.700900000000001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44817</v>
      </c>
      <c r="E709" s="158">
        <v>81.138599999999997</v>
      </c>
      <c r="F709" s="158">
        <v>0.3216</v>
      </c>
      <c r="G709" s="158">
        <v>0.63149999999999995</v>
      </c>
      <c r="H709" s="158">
        <v>1.3523000000000001</v>
      </c>
      <c r="I709" s="158">
        <v>1.4274</v>
      </c>
      <c r="J709" s="158">
        <v>1.8535999999999999</v>
      </c>
      <c r="K709" s="158">
        <v>9.2167999999999992</v>
      </c>
      <c r="L709" s="158">
        <v>6.2973999999999997</v>
      </c>
      <c r="M709" s="158">
        <v>2.6705999999999999</v>
      </c>
      <c r="N709" s="158">
        <v>4.9820000000000002</v>
      </c>
      <c r="O709" s="158">
        <v>11.622299999999999</v>
      </c>
      <c r="P709" s="158">
        <v>7.5669000000000004</v>
      </c>
      <c r="Q709" s="158">
        <v>11.781599999999999</v>
      </c>
      <c r="R709" s="158">
        <v>25.114599999999999</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44817</v>
      </c>
      <c r="E710" s="158">
        <v>85.688199999999995</v>
      </c>
      <c r="F710" s="158">
        <v>0.32269999999999999</v>
      </c>
      <c r="G710" s="158">
        <v>0.63570000000000004</v>
      </c>
      <c r="H710" s="158">
        <v>1.3595999999999999</v>
      </c>
      <c r="I710" s="158">
        <v>1.4419999999999999</v>
      </c>
      <c r="J710" s="158">
        <v>1.887</v>
      </c>
      <c r="K710" s="158">
        <v>9.3195999999999994</v>
      </c>
      <c r="L710" s="158">
        <v>6.5077999999999996</v>
      </c>
      <c r="M710" s="158">
        <v>2.9803999999999999</v>
      </c>
      <c r="N710" s="158">
        <v>5.4161000000000001</v>
      </c>
      <c r="O710" s="158">
        <v>12.242599999999999</v>
      </c>
      <c r="P710" s="158">
        <v>8.1883999999999997</v>
      </c>
      <c r="Q710" s="158">
        <v>10.5936</v>
      </c>
      <c r="R710" s="158">
        <v>25.7181</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44817</v>
      </c>
      <c r="E711" s="158">
        <v>27.502800000000001</v>
      </c>
      <c r="F711" s="158">
        <v>0.44919999999999999</v>
      </c>
      <c r="G711" s="158">
        <v>1.3203</v>
      </c>
      <c r="H711" s="158">
        <v>2.5676999999999999</v>
      </c>
      <c r="I711" s="158">
        <v>2.6553</v>
      </c>
      <c r="J711" s="158">
        <v>3.0975000000000001</v>
      </c>
      <c r="K711" s="158">
        <v>15.597300000000001</v>
      </c>
      <c r="L711" s="158">
        <v>7.4151999999999996</v>
      </c>
      <c r="M711" s="158">
        <v>1.1315</v>
      </c>
      <c r="N711" s="158">
        <v>2.9624000000000001</v>
      </c>
      <c r="O711" s="158">
        <v>16.696400000000001</v>
      </c>
      <c r="P711" s="158">
        <v>9.7312999999999992</v>
      </c>
      <c r="Q711" s="158">
        <v>12.834899999999999</v>
      </c>
      <c r="R711" s="158">
        <v>23.8079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44817</v>
      </c>
      <c r="E712" s="158">
        <v>28.210699999999999</v>
      </c>
      <c r="F712" s="158">
        <v>0.4501</v>
      </c>
      <c r="G712" s="158">
        <v>1.3243</v>
      </c>
      <c r="H712" s="158">
        <v>2.5747</v>
      </c>
      <c r="I712" s="158">
        <v>2.6695000000000002</v>
      </c>
      <c r="J712" s="158">
        <v>3.13</v>
      </c>
      <c r="K712" s="158">
        <v>15.702500000000001</v>
      </c>
      <c r="L712" s="158">
        <v>7.6108000000000002</v>
      </c>
      <c r="M712" s="158">
        <v>1.4011</v>
      </c>
      <c r="N712" s="158">
        <v>3.3275999999999999</v>
      </c>
      <c r="O712" s="158">
        <v>17.111000000000001</v>
      </c>
      <c r="P712" s="158">
        <v>10.089399999999999</v>
      </c>
      <c r="Q712" s="158">
        <v>13.1777</v>
      </c>
      <c r="R712" s="158">
        <v>24.2454</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44817</v>
      </c>
      <c r="E713" s="158">
        <v>24.991199999999999</v>
      </c>
      <c r="F713" s="158">
        <v>0.37880000000000003</v>
      </c>
      <c r="G713" s="158">
        <v>1.0851999999999999</v>
      </c>
      <c r="H713" s="158">
        <v>2.1116000000000001</v>
      </c>
      <c r="I713" s="158">
        <v>2.1808999999999998</v>
      </c>
      <c r="J713" s="158">
        <v>2.5771999999999999</v>
      </c>
      <c r="K713" s="158">
        <v>12.848000000000001</v>
      </c>
      <c r="L713" s="158">
        <v>6.0239000000000003</v>
      </c>
      <c r="M713" s="158">
        <v>0.94230000000000003</v>
      </c>
      <c r="N713" s="158">
        <v>2.5234000000000001</v>
      </c>
      <c r="O713" s="158">
        <v>14.500999999999999</v>
      </c>
      <c r="P713" s="158">
        <v>8.8251000000000008</v>
      </c>
      <c r="Q713" s="158">
        <v>11.5525</v>
      </c>
      <c r="R713" s="158">
        <v>19.521000000000001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44817</v>
      </c>
      <c r="E714" s="158">
        <v>25.829799999999999</v>
      </c>
      <c r="F714" s="158">
        <v>0.38009999999999999</v>
      </c>
      <c r="G714" s="158">
        <v>1.0914999999999999</v>
      </c>
      <c r="H714" s="158">
        <v>2.1231</v>
      </c>
      <c r="I714" s="158">
        <v>2.2044000000000001</v>
      </c>
      <c r="J714" s="158">
        <v>2.6312000000000002</v>
      </c>
      <c r="K714" s="158">
        <v>13.0184</v>
      </c>
      <c r="L714" s="158">
        <v>6.3506</v>
      </c>
      <c r="M714" s="158">
        <v>1.411</v>
      </c>
      <c r="N714" s="158">
        <v>3.1484000000000001</v>
      </c>
      <c r="O714" s="158">
        <v>15.199199999999999</v>
      </c>
      <c r="P714" s="158">
        <v>9.3610000000000007</v>
      </c>
      <c r="Q714" s="158">
        <v>11.992900000000001</v>
      </c>
      <c r="R714" s="158">
        <v>20.2363</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44817</v>
      </c>
      <c r="E715" s="158">
        <v>16.162700000000001</v>
      </c>
      <c r="F715" s="158">
        <v>0.60560000000000003</v>
      </c>
      <c r="G715" s="158">
        <v>1.0706</v>
      </c>
      <c r="H715" s="158">
        <v>2.1617000000000002</v>
      </c>
      <c r="I715" s="158">
        <v>3.0783999999999998</v>
      </c>
      <c r="J715" s="158">
        <v>5.9147999999999996</v>
      </c>
      <c r="K715" s="158">
        <v>17.821999999999999</v>
      </c>
      <c r="L715" s="158">
        <v>15.2281</v>
      </c>
      <c r="M715" s="158">
        <v>21.0916</v>
      </c>
      <c r="N715" s="158">
        <v>29.1188</v>
      </c>
      <c r="O715" s="158">
        <v>16.942399999999999</v>
      </c>
      <c r="P715" s="158"/>
      <c r="Q715" s="158">
        <v>12.0771</v>
      </c>
      <c r="R715" s="158">
        <v>45.039000000000001</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44817</v>
      </c>
      <c r="E716" s="158">
        <v>16.164200000000001</v>
      </c>
      <c r="F716" s="158">
        <v>0.60619999999999996</v>
      </c>
      <c r="G716" s="158">
        <v>1.0705</v>
      </c>
      <c r="H716" s="158">
        <v>2.1627999999999998</v>
      </c>
      <c r="I716" s="158">
        <v>3.0788000000000002</v>
      </c>
      <c r="J716" s="158">
        <v>5.9156000000000004</v>
      </c>
      <c r="K716" s="158">
        <v>17.825199999999999</v>
      </c>
      <c r="L716" s="158">
        <v>15.2339</v>
      </c>
      <c r="M716" s="158">
        <v>21.100100000000001</v>
      </c>
      <c r="N716" s="158">
        <v>29.130800000000001</v>
      </c>
      <c r="O716" s="158">
        <v>16.946400000000001</v>
      </c>
      <c r="P716" s="158"/>
      <c r="Q716" s="158">
        <v>12.079599999999999</v>
      </c>
      <c r="R716" s="158">
        <v>45.046700000000001</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44817</v>
      </c>
      <c r="E717" s="158">
        <v>17.839400000000001</v>
      </c>
      <c r="F717" s="158">
        <v>0.48099999999999998</v>
      </c>
      <c r="G717" s="158">
        <v>1.0284</v>
      </c>
      <c r="H717" s="158">
        <v>2.1513</v>
      </c>
      <c r="I717" s="158">
        <v>2.1255999999999999</v>
      </c>
      <c r="J717" s="158">
        <v>2.4817</v>
      </c>
      <c r="K717" s="158">
        <v>13.1195</v>
      </c>
      <c r="L717" s="158">
        <v>10.568899999999999</v>
      </c>
      <c r="M717" s="158">
        <v>6.2779999999999996</v>
      </c>
      <c r="N717" s="158">
        <v>11.411300000000001</v>
      </c>
      <c r="O717" s="158"/>
      <c r="P717" s="158"/>
      <c r="Q717" s="158">
        <v>25.4741</v>
      </c>
      <c r="R717" s="158">
        <v>35.912500000000001</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44817</v>
      </c>
      <c r="E718" s="158">
        <v>18.256599999999999</v>
      </c>
      <c r="F718" s="158">
        <v>0.48320000000000002</v>
      </c>
      <c r="G718" s="158">
        <v>1.0377000000000001</v>
      </c>
      <c r="H718" s="158">
        <v>2.1674000000000002</v>
      </c>
      <c r="I718" s="158">
        <v>2.1537000000000002</v>
      </c>
      <c r="J718" s="158">
        <v>2.5518999999999998</v>
      </c>
      <c r="K718" s="158">
        <v>13.348599999999999</v>
      </c>
      <c r="L718" s="158">
        <v>11.0404</v>
      </c>
      <c r="M718" s="158">
        <v>6.9633000000000003</v>
      </c>
      <c r="N718" s="158">
        <v>12.394</v>
      </c>
      <c r="O718" s="158"/>
      <c r="P718" s="158"/>
      <c r="Q718" s="158">
        <v>26.616399999999999</v>
      </c>
      <c r="R718" s="158">
        <v>37.175699999999999</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44817</v>
      </c>
      <c r="E719" s="158">
        <v>101.85720000000001</v>
      </c>
      <c r="F719" s="158">
        <v>0.2475</v>
      </c>
      <c r="G719" s="158">
        <v>0.79249999999999998</v>
      </c>
      <c r="H719" s="158">
        <v>2.6558000000000002</v>
      </c>
      <c r="I719" s="158">
        <v>2.3020999999999998</v>
      </c>
      <c r="J719" s="158">
        <v>2.3885999999999998</v>
      </c>
      <c r="K719" s="158">
        <v>14.4041</v>
      </c>
      <c r="L719" s="158">
        <v>9.5739000000000001</v>
      </c>
      <c r="M719" s="158">
        <v>2.6817000000000002</v>
      </c>
      <c r="N719" s="158">
        <v>3.7974999999999999</v>
      </c>
      <c r="O719" s="158">
        <v>17.104900000000001</v>
      </c>
      <c r="P719" s="158">
        <v>10.8414</v>
      </c>
      <c r="Q719" s="158">
        <v>13.1768</v>
      </c>
      <c r="R719" s="158">
        <v>27.354099999999999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44817</v>
      </c>
      <c r="E720" s="158">
        <v>105.7846</v>
      </c>
      <c r="F720" s="158">
        <v>0.2482</v>
      </c>
      <c r="G720" s="158">
        <v>0.79549999999999998</v>
      </c>
      <c r="H720" s="158">
        <v>2.661</v>
      </c>
      <c r="I720" s="158">
        <v>2.3126000000000002</v>
      </c>
      <c r="J720" s="158">
        <v>2.4140999999999999</v>
      </c>
      <c r="K720" s="158">
        <v>14.4831</v>
      </c>
      <c r="L720" s="158">
        <v>9.7278000000000002</v>
      </c>
      <c r="M720" s="158">
        <v>2.8980999999999999</v>
      </c>
      <c r="N720" s="158">
        <v>4.0925000000000002</v>
      </c>
      <c r="O720" s="158">
        <v>17.4864</v>
      </c>
      <c r="P720" s="158">
        <v>11.222099999999999</v>
      </c>
      <c r="Q720" s="158">
        <v>11.8238</v>
      </c>
      <c r="R720" s="158">
        <v>27.7683</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44817</v>
      </c>
      <c r="E721" s="158">
        <v>134.4598</v>
      </c>
      <c r="F721" s="158">
        <v>0.44369999999999998</v>
      </c>
      <c r="G721" s="158">
        <v>1.0111000000000001</v>
      </c>
      <c r="H721" s="158">
        <v>2.2370000000000001</v>
      </c>
      <c r="I721" s="158">
        <v>2.3176000000000001</v>
      </c>
      <c r="J721" s="158">
        <v>2.5908000000000002</v>
      </c>
      <c r="K721" s="158">
        <v>12.614800000000001</v>
      </c>
      <c r="L721" s="158">
        <v>8.4736999999999991</v>
      </c>
      <c r="M721" s="158">
        <v>3.5323000000000002</v>
      </c>
      <c r="N721" s="158">
        <v>6.8002000000000002</v>
      </c>
      <c r="O721" s="158">
        <v>25.602699999999999</v>
      </c>
      <c r="P721" s="158">
        <v>14.1707</v>
      </c>
      <c r="Q721" s="158">
        <v>14.865399999999999</v>
      </c>
      <c r="R721" s="158">
        <v>35.209899999999998</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44817</v>
      </c>
      <c r="E722" s="158">
        <v>138.90469999999999</v>
      </c>
      <c r="F722" s="158">
        <v>0.4476</v>
      </c>
      <c r="G722" s="158">
        <v>1.0265</v>
      </c>
      <c r="H722" s="158">
        <v>2.2643</v>
      </c>
      <c r="I722" s="158">
        <v>2.3725999999999998</v>
      </c>
      <c r="J722" s="158">
        <v>2.7153</v>
      </c>
      <c r="K722" s="158">
        <v>13.009399999999999</v>
      </c>
      <c r="L722" s="158">
        <v>9.2398000000000007</v>
      </c>
      <c r="M722" s="158">
        <v>4.6112000000000002</v>
      </c>
      <c r="N722" s="158">
        <v>8.2273999999999994</v>
      </c>
      <c r="O722" s="158">
        <v>26.268899999999999</v>
      </c>
      <c r="P722" s="158">
        <v>14.7698</v>
      </c>
      <c r="Q722" s="158">
        <v>15.282999999999999</v>
      </c>
      <c r="R722" s="158">
        <v>36.378700000000002</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44817</v>
      </c>
      <c r="E723" s="158">
        <v>33.853099999999998</v>
      </c>
      <c r="F723" s="158">
        <v>0.4153</v>
      </c>
      <c r="G723" s="158">
        <v>0.9627</v>
      </c>
      <c r="H723" s="158">
        <v>1.7422</v>
      </c>
      <c r="I723" s="158">
        <v>1.726</v>
      </c>
      <c r="J723" s="158">
        <v>2.5693000000000001</v>
      </c>
      <c r="K723" s="158">
        <v>12.4557</v>
      </c>
      <c r="L723" s="158">
        <v>6.1355000000000004</v>
      </c>
      <c r="M723" s="158">
        <v>1.9009</v>
      </c>
      <c r="N723" s="158">
        <v>3.2362000000000002</v>
      </c>
      <c r="O723" s="158">
        <v>13.9528</v>
      </c>
      <c r="P723" s="158">
        <v>8.3187999999999995</v>
      </c>
      <c r="Q723" s="158">
        <v>10.1381</v>
      </c>
      <c r="R723" s="158">
        <v>18.448799999999999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44817</v>
      </c>
      <c r="E724" s="158">
        <v>31.967700000000001</v>
      </c>
      <c r="F724" s="158">
        <v>0.41370000000000001</v>
      </c>
      <c r="G724" s="158">
        <v>0.95530000000000004</v>
      </c>
      <c r="H724" s="158">
        <v>1.7296</v>
      </c>
      <c r="I724" s="158">
        <v>1.7003999999999999</v>
      </c>
      <c r="J724" s="158">
        <v>2.5102000000000002</v>
      </c>
      <c r="K724" s="158">
        <v>12.2631</v>
      </c>
      <c r="L724" s="158">
        <v>5.7507000000000001</v>
      </c>
      <c r="M724" s="158">
        <v>1.3712</v>
      </c>
      <c r="N724" s="158">
        <v>2.4839000000000002</v>
      </c>
      <c r="O724" s="158">
        <v>13.0444</v>
      </c>
      <c r="P724" s="158">
        <v>7.4602000000000004</v>
      </c>
      <c r="Q724" s="158">
        <v>9.6664999999999992</v>
      </c>
      <c r="R724" s="158">
        <v>17.5078</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44817</v>
      </c>
      <c r="E725" s="158">
        <v>16.672000000000001</v>
      </c>
      <c r="F725" s="158">
        <v>0.67749999999999999</v>
      </c>
      <c r="G725" s="158">
        <v>1.7181</v>
      </c>
      <c r="H725" s="158">
        <v>2.2827999999999999</v>
      </c>
      <c r="I725" s="158">
        <v>2.8132999999999999</v>
      </c>
      <c r="J725" s="158">
        <v>6.2878999999999996</v>
      </c>
      <c r="K725" s="158">
        <v>21.9953</v>
      </c>
      <c r="L725" s="158">
        <v>12.9876</v>
      </c>
      <c r="M725" s="158">
        <v>5.8170000000000002</v>
      </c>
      <c r="N725" s="158">
        <v>5.6700999999999997</v>
      </c>
      <c r="O725" s="158">
        <v>19.8917</v>
      </c>
      <c r="P725" s="158"/>
      <c r="Q725" s="158">
        <v>15.6258</v>
      </c>
      <c r="R725" s="158">
        <v>29.026800000000001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44817</v>
      </c>
      <c r="E726" s="158">
        <v>16.515899999999998</v>
      </c>
      <c r="F726" s="158">
        <v>0.67659999999999998</v>
      </c>
      <c r="G726" s="158">
        <v>1.7152000000000001</v>
      </c>
      <c r="H726" s="158">
        <v>2.2776999999999998</v>
      </c>
      <c r="I726" s="158">
        <v>2.8029000000000002</v>
      </c>
      <c r="J726" s="158">
        <v>6.2641999999999998</v>
      </c>
      <c r="K726" s="158">
        <v>21.9147</v>
      </c>
      <c r="L726" s="158">
        <v>12.831300000000001</v>
      </c>
      <c r="M726" s="158">
        <v>5.6037999999999997</v>
      </c>
      <c r="N726" s="158">
        <v>5.3895</v>
      </c>
      <c r="O726" s="158">
        <v>19.590499999999999</v>
      </c>
      <c r="P726" s="158"/>
      <c r="Q726" s="158">
        <v>15.317299999999999</v>
      </c>
      <c r="R726" s="158">
        <v>28.689499999999999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44817</v>
      </c>
      <c r="E727" s="158">
        <v>55.616999999999997</v>
      </c>
      <c r="F727" s="158">
        <v>0.52049999999999996</v>
      </c>
      <c r="G727" s="158">
        <v>1.2064999999999999</v>
      </c>
      <c r="H727" s="158">
        <v>2.4782999999999999</v>
      </c>
      <c r="I727" s="158">
        <v>2.4857999999999998</v>
      </c>
      <c r="J727" s="158">
        <v>3.4581</v>
      </c>
      <c r="K727" s="158">
        <v>16.984999999999999</v>
      </c>
      <c r="L727" s="158">
        <v>9.1556999999999995</v>
      </c>
      <c r="M727" s="158">
        <v>1.4872000000000001</v>
      </c>
      <c r="N727" s="158">
        <v>2.7965</v>
      </c>
      <c r="O727" s="158">
        <v>17.8446</v>
      </c>
      <c r="P727" s="158">
        <v>10.808400000000001</v>
      </c>
      <c r="Q727" s="158">
        <v>13.9283</v>
      </c>
      <c r="R727" s="158">
        <v>25.761500000000002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0.44059565217391311</v>
      </c>
      <c r="G728" s="160">
        <v>1.0475869565217391</v>
      </c>
      <c r="H728" s="160">
        <v>2.1176347826086954</v>
      </c>
      <c r="I728" s="160">
        <v>2.266921739130435</v>
      </c>
      <c r="J728" s="160">
        <v>3.2040478260869567</v>
      </c>
      <c r="K728" s="160">
        <v>14.290826086956519</v>
      </c>
      <c r="L728" s="160">
        <v>9.0309521739130449</v>
      </c>
      <c r="M728" s="160">
        <v>4.7529391304347834</v>
      </c>
      <c r="N728" s="160">
        <v>7.2403826086956515</v>
      </c>
      <c r="O728" s="160">
        <v>17.070409523809523</v>
      </c>
      <c r="P728" s="160">
        <v>10.033464705882356</v>
      </c>
      <c r="Q728" s="160">
        <v>13.871495652173911</v>
      </c>
      <c r="R728" s="160">
        <v>28.141056521739127</v>
      </c>
    </row>
    <row r="729" spans="1:34" x14ac:dyDescent="0.3">
      <c r="A729" s="159" t="s">
        <v>407</v>
      </c>
      <c r="B729" s="154"/>
      <c r="C729" s="154"/>
      <c r="D729" s="154"/>
      <c r="E729" s="154"/>
      <c r="F729" s="160">
        <v>0.4476</v>
      </c>
      <c r="G729" s="160">
        <v>1.0265</v>
      </c>
      <c r="H729" s="160">
        <v>2.1617000000000002</v>
      </c>
      <c r="I729" s="160">
        <v>2.2044000000000001</v>
      </c>
      <c r="J729" s="160">
        <v>2.5908000000000002</v>
      </c>
      <c r="K729" s="160">
        <v>13.1195</v>
      </c>
      <c r="L729" s="160">
        <v>8.5198</v>
      </c>
      <c r="M729" s="160">
        <v>2.8980999999999999</v>
      </c>
      <c r="N729" s="160">
        <v>4.9820000000000002</v>
      </c>
      <c r="O729" s="160">
        <v>16.942399999999999</v>
      </c>
      <c r="P729" s="160">
        <v>9.7312999999999992</v>
      </c>
      <c r="Q729" s="160">
        <v>12.834899999999999</v>
      </c>
      <c r="R729" s="160">
        <v>27.354099999999999</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44817</v>
      </c>
      <c r="E732" s="158">
        <v>18.96</v>
      </c>
      <c r="F732" s="158">
        <v>0.3175</v>
      </c>
      <c r="G732" s="158">
        <v>0.63690000000000002</v>
      </c>
      <c r="H732" s="158">
        <v>1.1739999999999999</v>
      </c>
      <c r="I732" s="158">
        <v>1.3362000000000001</v>
      </c>
      <c r="J732" s="158">
        <v>1.7166999999999999</v>
      </c>
      <c r="K732" s="158">
        <v>7.6050000000000004</v>
      </c>
      <c r="L732" s="158">
        <v>3.7766999999999999</v>
      </c>
      <c r="M732" s="158">
        <v>0.1585</v>
      </c>
      <c r="N732" s="158">
        <v>0.42370000000000002</v>
      </c>
      <c r="O732" s="158">
        <v>10.733000000000001</v>
      </c>
      <c r="P732" s="158">
        <v>7.0566000000000004</v>
      </c>
      <c r="Q732" s="158">
        <v>8.5507000000000009</v>
      </c>
      <c r="R732" s="158">
        <v>12.3918</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44817</v>
      </c>
      <c r="E733" s="158">
        <v>17.45</v>
      </c>
      <c r="F733" s="158">
        <v>0.34499999999999997</v>
      </c>
      <c r="G733" s="158">
        <v>0.63439999999999996</v>
      </c>
      <c r="H733" s="158">
        <v>1.1594</v>
      </c>
      <c r="I733" s="158">
        <v>1.2767999999999999</v>
      </c>
      <c r="J733" s="158">
        <v>1.6308</v>
      </c>
      <c r="K733" s="158">
        <v>7.3186</v>
      </c>
      <c r="L733" s="158">
        <v>3.2544</v>
      </c>
      <c r="M733" s="158">
        <v>-0.62639999999999996</v>
      </c>
      <c r="N733" s="158">
        <v>-0.62639999999999996</v>
      </c>
      <c r="O733" s="158">
        <v>9.6308000000000007</v>
      </c>
      <c r="P733" s="158">
        <v>5.9474</v>
      </c>
      <c r="Q733" s="158">
        <v>7.4015000000000004</v>
      </c>
      <c r="R733" s="158">
        <v>11.214600000000001</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44817</v>
      </c>
      <c r="E734" s="158">
        <v>18.63</v>
      </c>
      <c r="F734" s="158">
        <v>0.3231</v>
      </c>
      <c r="G734" s="158">
        <v>0.53969999999999996</v>
      </c>
      <c r="H734" s="158">
        <v>1.1400999999999999</v>
      </c>
      <c r="I734" s="158">
        <v>0.92090000000000005</v>
      </c>
      <c r="J734" s="158">
        <v>1.25</v>
      </c>
      <c r="K734" s="158">
        <v>8</v>
      </c>
      <c r="L734" s="158">
        <v>4.7218</v>
      </c>
      <c r="M734" s="158">
        <v>1.5811999999999999</v>
      </c>
      <c r="N734" s="158">
        <v>2.3626</v>
      </c>
      <c r="O734" s="158">
        <v>11.267899999999999</v>
      </c>
      <c r="P734" s="158">
        <v>9.3367000000000004</v>
      </c>
      <c r="Q734" s="158">
        <v>9.1753</v>
      </c>
      <c r="R734" s="158">
        <v>14.298400000000001</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44817</v>
      </c>
      <c r="E735" s="158">
        <v>17.059999999999999</v>
      </c>
      <c r="F735" s="158">
        <v>0.35289999999999999</v>
      </c>
      <c r="G735" s="158">
        <v>0.53029999999999999</v>
      </c>
      <c r="H735" s="158">
        <v>1.1263000000000001</v>
      </c>
      <c r="I735" s="158">
        <v>0.88700000000000001</v>
      </c>
      <c r="J735" s="158">
        <v>1.1861999999999999</v>
      </c>
      <c r="K735" s="158">
        <v>7.6341000000000001</v>
      </c>
      <c r="L735" s="158">
        <v>4.0244</v>
      </c>
      <c r="M735" s="158">
        <v>0.58960000000000001</v>
      </c>
      <c r="N735" s="158">
        <v>1.0065</v>
      </c>
      <c r="O735" s="158">
        <v>9.7837999999999994</v>
      </c>
      <c r="P735" s="158">
        <v>7.9782999999999999</v>
      </c>
      <c r="Q735" s="158">
        <v>7.8276000000000003</v>
      </c>
      <c r="R735" s="158">
        <v>12.712199999999999</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44817</v>
      </c>
      <c r="E736" s="158">
        <v>13.184200000000001</v>
      </c>
      <c r="F736" s="158">
        <v>0.33329999999999999</v>
      </c>
      <c r="G736" s="158">
        <v>0.64200000000000002</v>
      </c>
      <c r="H736" s="158">
        <v>1.0871999999999999</v>
      </c>
      <c r="I736" s="158">
        <v>1.0592999999999999</v>
      </c>
      <c r="J736" s="158">
        <v>1.4552</v>
      </c>
      <c r="K736" s="158">
        <v>7.9469000000000003</v>
      </c>
      <c r="L736" s="158">
        <v>5.5124000000000004</v>
      </c>
      <c r="M736" s="158">
        <v>4.5534999999999997</v>
      </c>
      <c r="N736" s="158">
        <v>5.2210999999999999</v>
      </c>
      <c r="O736" s="158">
        <v>9.4248999999999992</v>
      </c>
      <c r="P736" s="158"/>
      <c r="Q736" s="158">
        <v>9.2035999999999998</v>
      </c>
      <c r="R736" s="158">
        <v>8.3283000000000005</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44817</v>
      </c>
      <c r="E737" s="158">
        <v>12.7433</v>
      </c>
      <c r="F737" s="158">
        <v>0.32990000000000003</v>
      </c>
      <c r="G737" s="158">
        <v>0.63019999999999998</v>
      </c>
      <c r="H737" s="158">
        <v>1.0650999999999999</v>
      </c>
      <c r="I737" s="158">
        <v>1.0154000000000001</v>
      </c>
      <c r="J737" s="158">
        <v>1.3529</v>
      </c>
      <c r="K737" s="158">
        <v>7.6346999999999996</v>
      </c>
      <c r="L737" s="158">
        <v>4.9168000000000003</v>
      </c>
      <c r="M737" s="158">
        <v>3.6884000000000001</v>
      </c>
      <c r="N737" s="158">
        <v>4.1119000000000003</v>
      </c>
      <c r="O737" s="158">
        <v>8.2640999999999991</v>
      </c>
      <c r="P737" s="158"/>
      <c r="Q737" s="158">
        <v>8.0269999999999992</v>
      </c>
      <c r="R737" s="158">
        <v>7.1266999999999996</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44817</v>
      </c>
      <c r="E738" s="158">
        <v>18.145</v>
      </c>
      <c r="F738" s="158">
        <v>0.1767</v>
      </c>
      <c r="G738" s="158">
        <v>0.39839999999999998</v>
      </c>
      <c r="H738" s="158">
        <v>0.76639999999999997</v>
      </c>
      <c r="I738" s="158">
        <v>0.70489999999999997</v>
      </c>
      <c r="J738" s="158">
        <v>1.2725</v>
      </c>
      <c r="K738" s="158">
        <v>5.7831999999999999</v>
      </c>
      <c r="L738" s="158">
        <v>4.6544999999999996</v>
      </c>
      <c r="M738" s="158">
        <v>5.3593999999999999</v>
      </c>
      <c r="N738" s="158">
        <v>3.6442999999999999</v>
      </c>
      <c r="O738" s="158">
        <v>11.443</v>
      </c>
      <c r="P738" s="158">
        <v>7.9870000000000001</v>
      </c>
      <c r="Q738" s="158">
        <v>9.6527999999999992</v>
      </c>
      <c r="R738" s="158">
        <v>14.504300000000001</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44817</v>
      </c>
      <c r="E739" s="158">
        <v>16.587</v>
      </c>
      <c r="F739" s="158">
        <v>0.17510000000000001</v>
      </c>
      <c r="G739" s="158">
        <v>0.38729999999999998</v>
      </c>
      <c r="H739" s="158">
        <v>0.74709999999999999</v>
      </c>
      <c r="I739" s="158">
        <v>0.67369999999999997</v>
      </c>
      <c r="J739" s="158">
        <v>1.202</v>
      </c>
      <c r="K739" s="158">
        <v>5.5823999999999998</v>
      </c>
      <c r="L739" s="158">
        <v>4.2092999999999998</v>
      </c>
      <c r="M739" s="158">
        <v>4.7092999999999998</v>
      </c>
      <c r="N739" s="158">
        <v>2.6360000000000001</v>
      </c>
      <c r="O739" s="158">
        <v>9.9436</v>
      </c>
      <c r="P739" s="158">
        <v>6.4340999999999999</v>
      </c>
      <c r="Q739" s="158">
        <v>8.1408000000000005</v>
      </c>
      <c r="R739" s="158">
        <v>13.053699999999999</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44817</v>
      </c>
      <c r="E740" s="158">
        <v>20.116299999999999</v>
      </c>
      <c r="F740" s="158">
        <v>0.18529999999999999</v>
      </c>
      <c r="G740" s="158">
        <v>0.47799999999999998</v>
      </c>
      <c r="H740" s="158">
        <v>0.96819999999999995</v>
      </c>
      <c r="I740" s="158">
        <v>1.0971</v>
      </c>
      <c r="J740" s="158">
        <v>1.5021</v>
      </c>
      <c r="K740" s="158">
        <v>6.2347999999999999</v>
      </c>
      <c r="L740" s="158">
        <v>5.1223000000000001</v>
      </c>
      <c r="M740" s="158">
        <v>3.7479</v>
      </c>
      <c r="N740" s="158">
        <v>4.5496999999999996</v>
      </c>
      <c r="O740" s="158">
        <v>11.6312</v>
      </c>
      <c r="P740" s="158">
        <v>9.5063999999999993</v>
      </c>
      <c r="Q740" s="158">
        <v>9.2222000000000008</v>
      </c>
      <c r="R740" s="158">
        <v>12.3193</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44817</v>
      </c>
      <c r="E741" s="158">
        <v>18.799499999999998</v>
      </c>
      <c r="F741" s="158">
        <v>0.18229999999999999</v>
      </c>
      <c r="G741" s="158">
        <v>0.46329999999999999</v>
      </c>
      <c r="H741" s="158">
        <v>0.94230000000000003</v>
      </c>
      <c r="I741" s="158">
        <v>1.0448999999999999</v>
      </c>
      <c r="J741" s="158">
        <v>1.3815999999999999</v>
      </c>
      <c r="K741" s="158">
        <v>5.8708999999999998</v>
      </c>
      <c r="L741" s="158">
        <v>4.4062999999999999</v>
      </c>
      <c r="M741" s="158">
        <v>2.6924999999999999</v>
      </c>
      <c r="N741" s="158">
        <v>3.1240000000000001</v>
      </c>
      <c r="O741" s="158">
        <v>10.3437</v>
      </c>
      <c r="P741" s="158">
        <v>8.3033000000000001</v>
      </c>
      <c r="Q741" s="158">
        <v>8.2928999999999995</v>
      </c>
      <c r="R741" s="158">
        <v>10.928800000000001</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44817</v>
      </c>
      <c r="E742" s="158">
        <v>13.1791</v>
      </c>
      <c r="F742" s="158">
        <v>0.2175</v>
      </c>
      <c r="G742" s="158">
        <v>0.49790000000000001</v>
      </c>
      <c r="H742" s="158">
        <v>1.0869</v>
      </c>
      <c r="I742" s="158">
        <v>1.2896000000000001</v>
      </c>
      <c r="J742" s="158">
        <v>1.7746</v>
      </c>
      <c r="K742" s="158">
        <v>6.7903000000000002</v>
      </c>
      <c r="L742" s="158">
        <v>5.2039</v>
      </c>
      <c r="M742" s="158">
        <v>2.9150999999999998</v>
      </c>
      <c r="N742" s="158">
        <v>5.032</v>
      </c>
      <c r="O742" s="158">
        <v>9.1707000000000001</v>
      </c>
      <c r="P742" s="158"/>
      <c r="Q742" s="158">
        <v>7.0548999999999999</v>
      </c>
      <c r="R742" s="158">
        <v>13.4847</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44817</v>
      </c>
      <c r="E743" s="158">
        <v>14.0205</v>
      </c>
      <c r="F743" s="158">
        <v>0.22020000000000001</v>
      </c>
      <c r="G743" s="158">
        <v>0.5111</v>
      </c>
      <c r="H743" s="158">
        <v>1.1106</v>
      </c>
      <c r="I743" s="158">
        <v>1.3371</v>
      </c>
      <c r="J743" s="158">
        <v>1.8821000000000001</v>
      </c>
      <c r="K743" s="158">
        <v>7.1125999999999996</v>
      </c>
      <c r="L743" s="158">
        <v>5.8582000000000001</v>
      </c>
      <c r="M743" s="158">
        <v>3.8694000000000002</v>
      </c>
      <c r="N743" s="158">
        <v>6.3448000000000002</v>
      </c>
      <c r="O743" s="158">
        <v>10.7552</v>
      </c>
      <c r="P743" s="158"/>
      <c r="Q743" s="158">
        <v>8.7035999999999998</v>
      </c>
      <c r="R743" s="158">
        <v>14.9437</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44817</v>
      </c>
      <c r="E744" s="158">
        <v>50.064</v>
      </c>
      <c r="F744" s="158">
        <v>0.2001</v>
      </c>
      <c r="G744" s="158">
        <v>0.50190000000000001</v>
      </c>
      <c r="H744" s="158">
        <v>0.89890000000000003</v>
      </c>
      <c r="I744" s="158">
        <v>1.0598000000000001</v>
      </c>
      <c r="J744" s="158">
        <v>1.6776</v>
      </c>
      <c r="K744" s="158">
        <v>6.7850000000000001</v>
      </c>
      <c r="L744" s="158">
        <v>5.4245000000000001</v>
      </c>
      <c r="M744" s="158">
        <v>4.4001000000000001</v>
      </c>
      <c r="N744" s="158">
        <v>6.0206</v>
      </c>
      <c r="O744" s="158">
        <v>11.0829</v>
      </c>
      <c r="P744" s="158">
        <v>8.02</v>
      </c>
      <c r="Q744" s="158">
        <v>9.3610000000000007</v>
      </c>
      <c r="R744" s="158">
        <v>16.2364</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44817</v>
      </c>
      <c r="E745" s="158">
        <v>54.569000000000003</v>
      </c>
      <c r="F745" s="158">
        <v>0.20380000000000001</v>
      </c>
      <c r="G745" s="158">
        <v>0.5121</v>
      </c>
      <c r="H745" s="158">
        <v>0.91539999999999999</v>
      </c>
      <c r="I745" s="158">
        <v>1.0949</v>
      </c>
      <c r="J745" s="158">
        <v>1.7546999999999999</v>
      </c>
      <c r="K745" s="158">
        <v>7.0232000000000001</v>
      </c>
      <c r="L745" s="158">
        <v>5.8975</v>
      </c>
      <c r="M745" s="158">
        <v>5.0838999999999999</v>
      </c>
      <c r="N745" s="158">
        <v>6.9413999999999998</v>
      </c>
      <c r="O745" s="158">
        <v>11.964600000000001</v>
      </c>
      <c r="P745" s="158">
        <v>9.1219000000000001</v>
      </c>
      <c r="Q745" s="158">
        <v>10.3131</v>
      </c>
      <c r="R745" s="158">
        <v>17.2058</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44817</v>
      </c>
      <c r="E748" s="158">
        <v>17.649999999999999</v>
      </c>
      <c r="F748" s="158">
        <v>0.1134</v>
      </c>
      <c r="G748" s="158">
        <v>0.1134</v>
      </c>
      <c r="H748" s="158">
        <v>0.34110000000000001</v>
      </c>
      <c r="I748" s="158">
        <v>0.28410000000000002</v>
      </c>
      <c r="J748" s="158">
        <v>0.51249999999999996</v>
      </c>
      <c r="K748" s="158">
        <v>2.3188</v>
      </c>
      <c r="L748" s="158">
        <v>3.5190999999999999</v>
      </c>
      <c r="M748" s="158">
        <v>4.9345999999999997</v>
      </c>
      <c r="N748" s="158">
        <v>6.1974</v>
      </c>
      <c r="O748" s="158">
        <v>7.9696999999999996</v>
      </c>
      <c r="P748" s="158">
        <v>7.1055000000000001</v>
      </c>
      <c r="Q748" s="158">
        <v>7.5778999999999996</v>
      </c>
      <c r="R748" s="158">
        <v>10.5273</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44817</v>
      </c>
      <c r="E749" s="158">
        <v>18.690000000000001</v>
      </c>
      <c r="F749" s="158">
        <v>0.1071</v>
      </c>
      <c r="G749" s="158">
        <v>0.1071</v>
      </c>
      <c r="H749" s="158">
        <v>0.3221</v>
      </c>
      <c r="I749" s="158">
        <v>0.26819999999999999</v>
      </c>
      <c r="J749" s="158">
        <v>0.59199999999999997</v>
      </c>
      <c r="K749" s="158">
        <v>2.4670999999999998</v>
      </c>
      <c r="L749" s="158">
        <v>3.7757000000000001</v>
      </c>
      <c r="M749" s="158">
        <v>5.4146000000000001</v>
      </c>
      <c r="N749" s="158">
        <v>6.8</v>
      </c>
      <c r="O749" s="158">
        <v>8.6219999999999999</v>
      </c>
      <c r="P749" s="158">
        <v>7.8098999999999998</v>
      </c>
      <c r="Q749" s="158">
        <v>8.3727</v>
      </c>
      <c r="R749" s="158">
        <v>11.185</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44817</v>
      </c>
      <c r="E750" s="158">
        <v>21.475300000000001</v>
      </c>
      <c r="F750" s="158">
        <v>0.21190000000000001</v>
      </c>
      <c r="G750" s="158">
        <v>0.58450000000000002</v>
      </c>
      <c r="H750" s="158">
        <v>1.0265</v>
      </c>
      <c r="I750" s="158">
        <v>0.85950000000000004</v>
      </c>
      <c r="J750" s="158">
        <v>1.0617000000000001</v>
      </c>
      <c r="K750" s="158">
        <v>7.2885</v>
      </c>
      <c r="L750" s="158">
        <v>5.2653999999999996</v>
      </c>
      <c r="M750" s="158">
        <v>2.9329000000000001</v>
      </c>
      <c r="N750" s="158">
        <v>3.6728000000000001</v>
      </c>
      <c r="O750" s="158">
        <v>9.1166</v>
      </c>
      <c r="P750" s="158">
        <v>6.0370999999999997</v>
      </c>
      <c r="Q750" s="158">
        <v>6.8544</v>
      </c>
      <c r="R750" s="158">
        <v>11.1244</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44817</v>
      </c>
      <c r="E751" s="158">
        <v>23.5549</v>
      </c>
      <c r="F751" s="158">
        <v>0.21440000000000001</v>
      </c>
      <c r="G751" s="158">
        <v>0.59530000000000005</v>
      </c>
      <c r="H751" s="158">
        <v>1.0454000000000001</v>
      </c>
      <c r="I751" s="158">
        <v>0.89739999999999998</v>
      </c>
      <c r="J751" s="158">
        <v>1.1477999999999999</v>
      </c>
      <c r="K751" s="158">
        <v>7.5532000000000004</v>
      </c>
      <c r="L751" s="158">
        <v>5.7619999999999996</v>
      </c>
      <c r="M751" s="158">
        <v>3.6688000000000001</v>
      </c>
      <c r="N751" s="158">
        <v>4.6722000000000001</v>
      </c>
      <c r="O751" s="158">
        <v>10.1518</v>
      </c>
      <c r="P751" s="158">
        <v>7.3784000000000001</v>
      </c>
      <c r="Q751" s="158">
        <v>7.6031000000000004</v>
      </c>
      <c r="R751" s="158">
        <v>12.1983</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44817</v>
      </c>
      <c r="E752" s="158">
        <v>27.344999999999999</v>
      </c>
      <c r="F752" s="158">
        <v>0.13550000000000001</v>
      </c>
      <c r="G752" s="158">
        <v>0.21260000000000001</v>
      </c>
      <c r="H752" s="158">
        <v>0.53680000000000005</v>
      </c>
      <c r="I752" s="158">
        <v>0.48509999999999998</v>
      </c>
      <c r="J752" s="158">
        <v>0.68489999999999995</v>
      </c>
      <c r="K752" s="158">
        <v>4.45</v>
      </c>
      <c r="L752" s="158">
        <v>3.5011000000000001</v>
      </c>
      <c r="M752" s="158">
        <v>3.1497999999999999</v>
      </c>
      <c r="N752" s="158">
        <v>3.9339</v>
      </c>
      <c r="O752" s="158">
        <v>9.3816000000000006</v>
      </c>
      <c r="P752" s="158">
        <v>7.3406000000000002</v>
      </c>
      <c r="Q752" s="158">
        <v>7.5942999999999996</v>
      </c>
      <c r="R752" s="158">
        <v>10.4087</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44817</v>
      </c>
      <c r="E753" s="158">
        <v>25.323</v>
      </c>
      <c r="F753" s="158">
        <v>0.1305</v>
      </c>
      <c r="G753" s="158">
        <v>0.1978</v>
      </c>
      <c r="H753" s="158">
        <v>0.51600000000000001</v>
      </c>
      <c r="I753" s="158">
        <v>0.44429999999999997</v>
      </c>
      <c r="J753" s="158">
        <v>0.59189999999999998</v>
      </c>
      <c r="K753" s="158">
        <v>4.2099000000000002</v>
      </c>
      <c r="L753" s="158">
        <v>2.9390000000000001</v>
      </c>
      <c r="M753" s="158">
        <v>2.3565</v>
      </c>
      <c r="N753" s="158">
        <v>2.8553999999999999</v>
      </c>
      <c r="O753" s="158">
        <v>8.2481000000000009</v>
      </c>
      <c r="P753" s="158">
        <v>6.2441000000000004</v>
      </c>
      <c r="Q753" s="158">
        <v>6.7271000000000001</v>
      </c>
      <c r="R753" s="158">
        <v>9.2658000000000005</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44817</v>
      </c>
      <c r="E754" s="158">
        <v>13.4079</v>
      </c>
      <c r="F754" s="158">
        <v>0.28349999999999997</v>
      </c>
      <c r="G754" s="158">
        <v>0.63800000000000001</v>
      </c>
      <c r="H754" s="158">
        <v>0.99729999999999996</v>
      </c>
      <c r="I754" s="158">
        <v>1.024</v>
      </c>
      <c r="J754" s="158">
        <v>1.419</v>
      </c>
      <c r="K754" s="158">
        <v>6.6124000000000001</v>
      </c>
      <c r="L754" s="158">
        <v>3.7017000000000002</v>
      </c>
      <c r="M754" s="158">
        <v>0.95250000000000001</v>
      </c>
      <c r="N754" s="158">
        <v>2.5217999999999998</v>
      </c>
      <c r="O754" s="158">
        <v>9.3534000000000006</v>
      </c>
      <c r="P754" s="158"/>
      <c r="Q754" s="158">
        <v>8.6797000000000004</v>
      </c>
      <c r="R754" s="158">
        <v>9.4945000000000004</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44817</v>
      </c>
      <c r="E755" s="158">
        <v>12.603400000000001</v>
      </c>
      <c r="F755" s="158">
        <v>0.27850000000000003</v>
      </c>
      <c r="G755" s="158">
        <v>0.61870000000000003</v>
      </c>
      <c r="H755" s="158">
        <v>0.96450000000000002</v>
      </c>
      <c r="I755" s="158">
        <v>0.95799999999999996</v>
      </c>
      <c r="J755" s="158">
        <v>1.2679</v>
      </c>
      <c r="K755" s="158">
        <v>6.1589</v>
      </c>
      <c r="L755" s="158">
        <v>2.8077000000000001</v>
      </c>
      <c r="M755" s="158">
        <v>-0.3266</v>
      </c>
      <c r="N755" s="158">
        <v>0.79979999999999996</v>
      </c>
      <c r="O755" s="158">
        <v>7.4810999999999996</v>
      </c>
      <c r="P755" s="158"/>
      <c r="Q755" s="158">
        <v>6.7876000000000003</v>
      </c>
      <c r="R755" s="158">
        <v>7.6454000000000004</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44817</v>
      </c>
      <c r="E756" s="158">
        <v>19.199100000000001</v>
      </c>
      <c r="F756" s="158">
        <v>0.21870000000000001</v>
      </c>
      <c r="G756" s="158">
        <v>0.41949999999999998</v>
      </c>
      <c r="H756" s="158">
        <v>0.72660000000000002</v>
      </c>
      <c r="I756" s="158">
        <v>0.87960000000000005</v>
      </c>
      <c r="J756" s="158">
        <v>1.4693000000000001</v>
      </c>
      <c r="K756" s="158">
        <v>5.3887999999999998</v>
      </c>
      <c r="L756" s="158">
        <v>4.9147999999999996</v>
      </c>
      <c r="M756" s="158">
        <v>4.718</v>
      </c>
      <c r="N756" s="158">
        <v>7.8182999999999998</v>
      </c>
      <c r="O756" s="158">
        <v>10.427300000000001</v>
      </c>
      <c r="P756" s="158">
        <v>8.1576000000000004</v>
      </c>
      <c r="Q756" s="158">
        <v>8.5808</v>
      </c>
      <c r="R756" s="158">
        <v>11.826599999999999</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44817</v>
      </c>
      <c r="E757" s="158">
        <v>20.447500000000002</v>
      </c>
      <c r="F757" s="158">
        <v>0.2215</v>
      </c>
      <c r="G757" s="158">
        <v>0.43080000000000002</v>
      </c>
      <c r="H757" s="158">
        <v>0.74690000000000001</v>
      </c>
      <c r="I757" s="158">
        <v>0.92</v>
      </c>
      <c r="J757" s="158">
        <v>1.5610999999999999</v>
      </c>
      <c r="K757" s="158">
        <v>5.6619999999999999</v>
      </c>
      <c r="L757" s="158">
        <v>5.4603999999999999</v>
      </c>
      <c r="M757" s="158">
        <v>5.5170000000000003</v>
      </c>
      <c r="N757" s="158">
        <v>8.9128000000000007</v>
      </c>
      <c r="O757" s="158">
        <v>11.496499999999999</v>
      </c>
      <c r="P757" s="158">
        <v>9.0917999999999992</v>
      </c>
      <c r="Q757" s="158">
        <v>9.4474999999999998</v>
      </c>
      <c r="R757" s="158">
        <v>12.9331</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44817</v>
      </c>
      <c r="E758" s="158">
        <v>25.43</v>
      </c>
      <c r="F758" s="158">
        <v>0.24440000000000001</v>
      </c>
      <c r="G758" s="158">
        <v>0.40670000000000001</v>
      </c>
      <c r="H758" s="158">
        <v>0.76080000000000003</v>
      </c>
      <c r="I758" s="158">
        <v>0.88070000000000004</v>
      </c>
      <c r="J758" s="158">
        <v>1.3188</v>
      </c>
      <c r="K758" s="158">
        <v>5.4093</v>
      </c>
      <c r="L758" s="158">
        <v>3.3193999999999999</v>
      </c>
      <c r="M758" s="158">
        <v>3.1642999999999999</v>
      </c>
      <c r="N758" s="158">
        <v>4.3882000000000003</v>
      </c>
      <c r="O758" s="158">
        <v>11.9443</v>
      </c>
      <c r="P758" s="158">
        <v>7.9931999999999999</v>
      </c>
      <c r="Q758" s="158">
        <v>8.9400999999999993</v>
      </c>
      <c r="R758" s="158">
        <v>15.483599999999999</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44817</v>
      </c>
      <c r="E759" s="158">
        <v>23.512</v>
      </c>
      <c r="F759" s="158">
        <v>0.24299999999999999</v>
      </c>
      <c r="G759" s="158">
        <v>0.39710000000000001</v>
      </c>
      <c r="H759" s="158">
        <v>0.74560000000000004</v>
      </c>
      <c r="I759" s="158">
        <v>0.84489999999999998</v>
      </c>
      <c r="J759" s="158">
        <v>1.2401</v>
      </c>
      <c r="K759" s="158">
        <v>5.1756000000000002</v>
      </c>
      <c r="L759" s="158">
        <v>2.8565999999999998</v>
      </c>
      <c r="M759" s="158">
        <v>2.4801000000000002</v>
      </c>
      <c r="N759" s="158">
        <v>3.4676999999999998</v>
      </c>
      <c r="O759" s="158">
        <v>10.952400000000001</v>
      </c>
      <c r="P759" s="158">
        <v>7.0724</v>
      </c>
      <c r="Q759" s="158">
        <v>8.1495999999999995</v>
      </c>
      <c r="R759" s="158">
        <v>14.4833</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44817</v>
      </c>
      <c r="E760" s="158">
        <v>17.7744</v>
      </c>
      <c r="F760" s="158">
        <v>0.22500000000000001</v>
      </c>
      <c r="G760" s="158">
        <v>0.67230000000000001</v>
      </c>
      <c r="H760" s="158">
        <v>1.3756999999999999</v>
      </c>
      <c r="I760" s="158">
        <v>1.6453</v>
      </c>
      <c r="J760" s="158">
        <v>2.294</v>
      </c>
      <c r="K760" s="158">
        <v>7.7477999999999998</v>
      </c>
      <c r="L760" s="158">
        <v>5.7572000000000001</v>
      </c>
      <c r="M760" s="158">
        <v>3.8018000000000001</v>
      </c>
      <c r="N760" s="158">
        <v>5.8479000000000001</v>
      </c>
      <c r="O760" s="158">
        <v>14.5847</v>
      </c>
      <c r="P760" s="158">
        <v>9.8041999999999998</v>
      </c>
      <c r="Q760" s="158">
        <v>10.7837</v>
      </c>
      <c r="R760" s="158">
        <v>17.578399999999998</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44817</v>
      </c>
      <c r="E761" s="158">
        <v>15.981999999999999</v>
      </c>
      <c r="F761" s="158">
        <v>0.22009999999999999</v>
      </c>
      <c r="G761" s="158">
        <v>0.65180000000000005</v>
      </c>
      <c r="H761" s="158">
        <v>1.3385</v>
      </c>
      <c r="I761" s="158">
        <v>1.5717000000000001</v>
      </c>
      <c r="J761" s="158">
        <v>2.1234000000000002</v>
      </c>
      <c r="K761" s="158">
        <v>7.2329999999999997</v>
      </c>
      <c r="L761" s="158">
        <v>4.7401999999999997</v>
      </c>
      <c r="M761" s="158">
        <v>2.3287</v>
      </c>
      <c r="N761" s="158">
        <v>3.8919000000000001</v>
      </c>
      <c r="O761" s="158">
        <v>12.636699999999999</v>
      </c>
      <c r="P761" s="158">
        <v>7.7994000000000003</v>
      </c>
      <c r="Q761" s="158">
        <v>8.7066999999999997</v>
      </c>
      <c r="R761" s="158">
        <v>15.5189</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44817</v>
      </c>
      <c r="E762" s="158">
        <v>15.698</v>
      </c>
      <c r="F762" s="158">
        <v>0.30669999999999997</v>
      </c>
      <c r="G762" s="158">
        <v>0.57020000000000004</v>
      </c>
      <c r="H762" s="158">
        <v>1.0427</v>
      </c>
      <c r="I762" s="158">
        <v>1.1534</v>
      </c>
      <c r="J762" s="158">
        <v>1.5065999999999999</v>
      </c>
      <c r="K762" s="158">
        <v>8.0014000000000003</v>
      </c>
      <c r="L762" s="158">
        <v>5.9316000000000004</v>
      </c>
      <c r="M762" s="158">
        <v>3.7130000000000001</v>
      </c>
      <c r="N762" s="158">
        <v>5.3556999999999997</v>
      </c>
      <c r="O762" s="158">
        <v>14.049899999999999</v>
      </c>
      <c r="P762" s="158"/>
      <c r="Q762" s="158">
        <v>12.8055</v>
      </c>
      <c r="R762" s="158">
        <v>15.6625</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44817</v>
      </c>
      <c r="E763" s="158">
        <v>15.079000000000001</v>
      </c>
      <c r="F763" s="158">
        <v>0.29930000000000001</v>
      </c>
      <c r="G763" s="158">
        <v>0.56020000000000003</v>
      </c>
      <c r="H763" s="158">
        <v>1.0250999999999999</v>
      </c>
      <c r="I763" s="158">
        <v>1.1198999999999999</v>
      </c>
      <c r="J763" s="158">
        <v>1.4192</v>
      </c>
      <c r="K763" s="158">
        <v>7.7302</v>
      </c>
      <c r="L763" s="158">
        <v>5.3959999999999999</v>
      </c>
      <c r="M763" s="158">
        <v>2.9354</v>
      </c>
      <c r="N763" s="158">
        <v>4.2952000000000004</v>
      </c>
      <c r="O763" s="158">
        <v>12.8886</v>
      </c>
      <c r="P763" s="158"/>
      <c r="Q763" s="158">
        <v>11.599399999999999</v>
      </c>
      <c r="R763" s="158">
        <v>14.485900000000001</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44817</v>
      </c>
      <c r="E764" s="158">
        <v>12.537800000000001</v>
      </c>
      <c r="F764" s="158">
        <v>0.2238</v>
      </c>
      <c r="G764" s="158">
        <v>0.37069999999999997</v>
      </c>
      <c r="H764" s="158">
        <v>0.50739999999999996</v>
      </c>
      <c r="I764" s="158">
        <v>0.52759999999999996</v>
      </c>
      <c r="J764" s="158">
        <v>0.70930000000000004</v>
      </c>
      <c r="K764" s="158">
        <v>4.2697000000000003</v>
      </c>
      <c r="L764" s="158">
        <v>3.5821999999999998</v>
      </c>
      <c r="M764" s="158">
        <v>1.7918000000000001</v>
      </c>
      <c r="N764" s="158">
        <v>1.9657</v>
      </c>
      <c r="O764" s="158">
        <v>0.92120000000000002</v>
      </c>
      <c r="P764" s="158">
        <v>0.32829999999999998</v>
      </c>
      <c r="Q764" s="158">
        <v>3.1484000000000001</v>
      </c>
      <c r="R764" s="158">
        <v>10.794499999999999</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44817</v>
      </c>
      <c r="E765" s="158">
        <v>13.4473</v>
      </c>
      <c r="F765" s="158">
        <v>0.2266</v>
      </c>
      <c r="G765" s="158">
        <v>0.38150000000000001</v>
      </c>
      <c r="H765" s="158">
        <v>0.52549999999999997</v>
      </c>
      <c r="I765" s="158">
        <v>0.56540000000000001</v>
      </c>
      <c r="J765" s="158">
        <v>0.79530000000000001</v>
      </c>
      <c r="K765" s="158">
        <v>4.4669999999999996</v>
      </c>
      <c r="L765" s="158">
        <v>3.9742000000000002</v>
      </c>
      <c r="M765" s="158">
        <v>2.3792</v>
      </c>
      <c r="N765" s="158">
        <v>2.7665000000000002</v>
      </c>
      <c r="O765" s="158">
        <v>1.7333000000000001</v>
      </c>
      <c r="P765" s="158">
        <v>1.2208000000000001</v>
      </c>
      <c r="Q765" s="158">
        <v>4.1433</v>
      </c>
      <c r="R765" s="158">
        <v>11.689299999999999</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44817</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44817</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44817</v>
      </c>
      <c r="E770" s="158">
        <v>40.448300000000003</v>
      </c>
      <c r="F770" s="158">
        <v>0.1104</v>
      </c>
      <c r="G770" s="158">
        <v>0.2049</v>
      </c>
      <c r="H770" s="158">
        <v>0.40210000000000001</v>
      </c>
      <c r="I770" s="158">
        <v>0.42059999999999997</v>
      </c>
      <c r="J770" s="158">
        <v>0.66700000000000004</v>
      </c>
      <c r="K770" s="158">
        <v>2.8302999999999998</v>
      </c>
      <c r="L770" s="158">
        <v>2.7458999999999998</v>
      </c>
      <c r="M770" s="158">
        <v>1.9658</v>
      </c>
      <c r="N770" s="158">
        <v>3.2218</v>
      </c>
      <c r="O770" s="158">
        <v>8.2727000000000004</v>
      </c>
      <c r="P770" s="158">
        <v>6.9931000000000001</v>
      </c>
      <c r="Q770" s="158">
        <v>7.7953999999999999</v>
      </c>
      <c r="R770" s="158">
        <v>11.0968</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44817</v>
      </c>
      <c r="E771" s="158">
        <v>44.793900000000001</v>
      </c>
      <c r="F771" s="158">
        <v>0.11260000000000001</v>
      </c>
      <c r="G771" s="158">
        <v>0.21390000000000001</v>
      </c>
      <c r="H771" s="158">
        <v>0.41810000000000003</v>
      </c>
      <c r="I771" s="158">
        <v>0.45279999999999998</v>
      </c>
      <c r="J771" s="158">
        <v>0.74099999999999999</v>
      </c>
      <c r="K771" s="158">
        <v>3.0482</v>
      </c>
      <c r="L771" s="158">
        <v>3.1867999999999999</v>
      </c>
      <c r="M771" s="158">
        <v>2.6223000000000001</v>
      </c>
      <c r="N771" s="158">
        <v>4.1307</v>
      </c>
      <c r="O771" s="158">
        <v>9.4913000000000007</v>
      </c>
      <c r="P771" s="158">
        <v>8.1964000000000006</v>
      </c>
      <c r="Q771" s="158">
        <v>9.2979000000000003</v>
      </c>
      <c r="R771" s="158">
        <v>12.353400000000001</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44817</v>
      </c>
      <c r="E774" s="158">
        <v>19.3553</v>
      </c>
      <c r="F774" s="158">
        <v>0.3266</v>
      </c>
      <c r="G774" s="158">
        <v>0.69450000000000001</v>
      </c>
      <c r="H774" s="158">
        <v>1.3048</v>
      </c>
      <c r="I774" s="158">
        <v>1.8393999999999999</v>
      </c>
      <c r="J774" s="158">
        <v>2.6953</v>
      </c>
      <c r="K774" s="158">
        <v>7.0382999999999996</v>
      </c>
      <c r="L774" s="158">
        <v>4.6792999999999996</v>
      </c>
      <c r="M774" s="158">
        <v>3.3639000000000001</v>
      </c>
      <c r="N774" s="158">
        <v>4.8385999999999996</v>
      </c>
      <c r="O774" s="158">
        <v>11.868</v>
      </c>
      <c r="P774" s="158">
        <v>8.8272999999999993</v>
      </c>
      <c r="Q774" s="158">
        <v>9.4625000000000004</v>
      </c>
      <c r="R774" s="158">
        <v>14.2767</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44817</v>
      </c>
      <c r="E775" s="158">
        <v>17.816400000000002</v>
      </c>
      <c r="F775" s="158">
        <v>0.32550000000000001</v>
      </c>
      <c r="G775" s="158">
        <v>0.6895</v>
      </c>
      <c r="H775" s="158">
        <v>1.2946</v>
      </c>
      <c r="I775" s="158">
        <v>1.8190999999999999</v>
      </c>
      <c r="J775" s="158">
        <v>2.6480000000000001</v>
      </c>
      <c r="K775" s="158">
        <v>6.8987999999999996</v>
      </c>
      <c r="L775" s="158">
        <v>4.3989000000000003</v>
      </c>
      <c r="M775" s="158">
        <v>2.9468999999999999</v>
      </c>
      <c r="N775" s="158">
        <v>4.2686999999999999</v>
      </c>
      <c r="O775" s="158">
        <v>11.1808</v>
      </c>
      <c r="P775" s="158">
        <v>7.8189000000000002</v>
      </c>
      <c r="Q775" s="158">
        <v>8.2279999999999998</v>
      </c>
      <c r="R775" s="158">
        <v>13.5877</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44817</v>
      </c>
      <c r="E776" s="158">
        <v>52.142800000000001</v>
      </c>
      <c r="F776" s="158">
        <v>0.23469999999999999</v>
      </c>
      <c r="G776" s="158">
        <v>0.43259999999999998</v>
      </c>
      <c r="H776" s="158">
        <v>0.89359999999999995</v>
      </c>
      <c r="I776" s="158">
        <v>1.1092</v>
      </c>
      <c r="J776" s="158">
        <v>1.9179999999999999</v>
      </c>
      <c r="K776" s="158">
        <v>7.5046999999999997</v>
      </c>
      <c r="L776" s="158">
        <v>5.7590000000000003</v>
      </c>
      <c r="M776" s="158">
        <v>2.8252999999999999</v>
      </c>
      <c r="N776" s="158">
        <v>6.8602999999999996</v>
      </c>
      <c r="O776" s="158">
        <v>13.2681</v>
      </c>
      <c r="P776" s="158">
        <v>9.0290999999999997</v>
      </c>
      <c r="Q776" s="158">
        <v>8.4649000000000001</v>
      </c>
      <c r="R776" s="158">
        <v>16.7287</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44817</v>
      </c>
      <c r="E777" s="158">
        <v>57.762300000000003</v>
      </c>
      <c r="F777" s="158">
        <v>0.23949999999999999</v>
      </c>
      <c r="G777" s="158">
        <v>0.45150000000000001</v>
      </c>
      <c r="H777" s="158">
        <v>0.92689999999999995</v>
      </c>
      <c r="I777" s="158">
        <v>1.1757</v>
      </c>
      <c r="J777" s="158">
        <v>2.0710000000000002</v>
      </c>
      <c r="K777" s="158">
        <v>7.9705000000000004</v>
      </c>
      <c r="L777" s="158">
        <v>6.6898</v>
      </c>
      <c r="M777" s="158">
        <v>4.1581999999999999</v>
      </c>
      <c r="N777" s="158">
        <v>8.6681000000000008</v>
      </c>
      <c r="O777" s="158">
        <v>14.873799999999999</v>
      </c>
      <c r="P777" s="158">
        <v>10.514099999999999</v>
      </c>
      <c r="Q777" s="158">
        <v>9.3788999999999998</v>
      </c>
      <c r="R777" s="158">
        <v>18.538399999999999</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44817</v>
      </c>
      <c r="E780" s="158">
        <v>46.6218</v>
      </c>
      <c r="F780" s="158">
        <v>0.27789999999999998</v>
      </c>
      <c r="G780" s="158">
        <v>0.48880000000000001</v>
      </c>
      <c r="H780" s="158">
        <v>0.70660000000000001</v>
      </c>
      <c r="I780" s="158">
        <v>0.69259999999999999</v>
      </c>
      <c r="J780" s="158">
        <v>0.76490000000000002</v>
      </c>
      <c r="K780" s="158">
        <v>4.9763999999999999</v>
      </c>
      <c r="L780" s="158">
        <v>3.9489000000000001</v>
      </c>
      <c r="M780" s="158">
        <v>3.4952000000000001</v>
      </c>
      <c r="N780" s="158">
        <v>4.7293000000000003</v>
      </c>
      <c r="O780" s="158">
        <v>9.9471000000000007</v>
      </c>
      <c r="P780" s="158">
        <v>7.6718999999999999</v>
      </c>
      <c r="Q780" s="158">
        <v>8.2542000000000009</v>
      </c>
      <c r="R780" s="158">
        <v>12.025</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44817</v>
      </c>
      <c r="E781" s="158">
        <v>55.686332886192297</v>
      </c>
      <c r="F781" s="158">
        <v>0.27550000000000002</v>
      </c>
      <c r="G781" s="158">
        <v>0.4788</v>
      </c>
      <c r="H781" s="158">
        <v>0.68899999999999995</v>
      </c>
      <c r="I781" s="158">
        <v>0.65800000000000003</v>
      </c>
      <c r="J781" s="158">
        <v>0.68340000000000001</v>
      </c>
      <c r="K781" s="158">
        <v>4.7302</v>
      </c>
      <c r="L781" s="158">
        <v>3.4380999999999999</v>
      </c>
      <c r="M781" s="158">
        <v>2.6804999999999999</v>
      </c>
      <c r="N781" s="158">
        <v>3.5381</v>
      </c>
      <c r="O781" s="158">
        <v>8.7287999999999997</v>
      </c>
      <c r="P781" s="158">
        <v>6.5143000000000004</v>
      </c>
      <c r="Q781" s="158">
        <v>7.7416999999999998</v>
      </c>
      <c r="R781" s="158">
        <v>10.7669</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44817</v>
      </c>
      <c r="E782" s="158">
        <v>13.77</v>
      </c>
      <c r="F782" s="158">
        <v>0.21829999999999999</v>
      </c>
      <c r="G782" s="158">
        <v>0.43759999999999999</v>
      </c>
      <c r="H782" s="158">
        <v>0.65790000000000004</v>
      </c>
      <c r="I782" s="158">
        <v>0.51090000000000002</v>
      </c>
      <c r="J782" s="158">
        <v>0.80530000000000002</v>
      </c>
      <c r="K782" s="158">
        <v>5.5171999999999999</v>
      </c>
      <c r="L782" s="158">
        <v>3.456</v>
      </c>
      <c r="M782" s="158">
        <v>1.7738</v>
      </c>
      <c r="N782" s="158">
        <v>2.4554</v>
      </c>
      <c r="O782" s="158">
        <v>8.9673999999999996</v>
      </c>
      <c r="P782" s="158"/>
      <c r="Q782" s="158">
        <v>8.1179000000000006</v>
      </c>
      <c r="R782" s="158">
        <v>9.3510000000000009</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44817</v>
      </c>
      <c r="E783" s="158">
        <v>13.43</v>
      </c>
      <c r="F783" s="158">
        <v>0.22389999999999999</v>
      </c>
      <c r="G783" s="158">
        <v>0.44879999999999998</v>
      </c>
      <c r="H783" s="158">
        <v>0.67469999999999997</v>
      </c>
      <c r="I783" s="158">
        <v>0.52400000000000002</v>
      </c>
      <c r="J783" s="158">
        <v>0.75019999999999998</v>
      </c>
      <c r="K783" s="158">
        <v>5.3333000000000004</v>
      </c>
      <c r="L783" s="158">
        <v>3.149</v>
      </c>
      <c r="M783" s="158">
        <v>1.2057</v>
      </c>
      <c r="N783" s="158">
        <v>1.8196000000000001</v>
      </c>
      <c r="O783" s="158">
        <v>8.3701000000000008</v>
      </c>
      <c r="P783" s="158"/>
      <c r="Q783" s="158">
        <v>7.4603999999999999</v>
      </c>
      <c r="R783" s="158">
        <v>8.7050000000000001</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44817</v>
      </c>
      <c r="E784" s="158">
        <v>14.1991</v>
      </c>
      <c r="F784" s="158">
        <v>0.32290000000000002</v>
      </c>
      <c r="G784" s="158">
        <v>0.53310000000000002</v>
      </c>
      <c r="H784" s="158">
        <v>0.92830000000000001</v>
      </c>
      <c r="I784" s="158">
        <v>1.0051000000000001</v>
      </c>
      <c r="J784" s="158">
        <v>1.4162999999999999</v>
      </c>
      <c r="K784" s="158">
        <v>6.867</v>
      </c>
      <c r="L784" s="158">
        <v>5.9927000000000001</v>
      </c>
      <c r="M784" s="158">
        <v>5.1963999999999997</v>
      </c>
      <c r="N784" s="158">
        <v>7.0869999999999997</v>
      </c>
      <c r="O784" s="158">
        <v>11.329599999999999</v>
      </c>
      <c r="P784" s="158"/>
      <c r="Q784" s="158">
        <v>9.0632000000000001</v>
      </c>
      <c r="R784" s="158">
        <v>15.0344</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44817</v>
      </c>
      <c r="E785" s="158">
        <v>13.6884</v>
      </c>
      <c r="F785" s="158">
        <v>0.32029999999999997</v>
      </c>
      <c r="G785" s="158">
        <v>0.52429999999999999</v>
      </c>
      <c r="H785" s="158">
        <v>0.91269999999999996</v>
      </c>
      <c r="I785" s="158">
        <v>0.97370000000000001</v>
      </c>
      <c r="J785" s="158">
        <v>1.3445</v>
      </c>
      <c r="K785" s="158">
        <v>6.649</v>
      </c>
      <c r="L785" s="158">
        <v>5.5503</v>
      </c>
      <c r="M785" s="158">
        <v>4.5475000000000003</v>
      </c>
      <c r="N785" s="158">
        <v>6.2088000000000001</v>
      </c>
      <c r="O785" s="158">
        <v>10.437099999999999</v>
      </c>
      <c r="P785" s="158"/>
      <c r="Q785" s="158">
        <v>8.0790000000000006</v>
      </c>
      <c r="R785" s="158">
        <v>14.0817</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0.22727608695652177</v>
      </c>
      <c r="G786" s="160">
        <v>0.45413043478260873</v>
      </c>
      <c r="H786" s="160">
        <v>0.83786304347826102</v>
      </c>
      <c r="I786" s="160">
        <v>0.89799565217391308</v>
      </c>
      <c r="J786" s="160">
        <v>1.2882326086956519</v>
      </c>
      <c r="K786" s="160">
        <v>5.844113043478262</v>
      </c>
      <c r="L786" s="160">
        <v>4.2865652173913045</v>
      </c>
      <c r="M786" s="160">
        <v>2.9438326086956517</v>
      </c>
      <c r="N786" s="160">
        <v>4.1039521739130436</v>
      </c>
      <c r="O786" s="160">
        <v>10.093940909090906</v>
      </c>
      <c r="P786" s="160">
        <v>7.4575031250000006</v>
      </c>
      <c r="Q786" s="160">
        <v>8.0167999999999999</v>
      </c>
      <c r="R786" s="160">
        <v>12.12173695652174</v>
      </c>
    </row>
    <row r="787" spans="1:34" x14ac:dyDescent="0.3">
      <c r="A787" s="159" t="s">
        <v>407</v>
      </c>
      <c r="B787" s="154"/>
      <c r="C787" s="154"/>
      <c r="D787" s="154"/>
      <c r="E787" s="154"/>
      <c r="F787" s="160">
        <v>0.22384999999999999</v>
      </c>
      <c r="G787" s="160">
        <v>0.48380000000000001</v>
      </c>
      <c r="H787" s="160">
        <v>0.91405000000000003</v>
      </c>
      <c r="I787" s="160">
        <v>0.92044999999999999</v>
      </c>
      <c r="J787" s="160">
        <v>1.33165</v>
      </c>
      <c r="K787" s="160">
        <v>6.4236000000000004</v>
      </c>
      <c r="L787" s="160">
        <v>4.4025999999999996</v>
      </c>
      <c r="M787" s="160">
        <v>2.9411499999999999</v>
      </c>
      <c r="N787" s="160">
        <v>4.1212999999999997</v>
      </c>
      <c r="O787" s="160">
        <v>10.24775</v>
      </c>
      <c r="P787" s="160">
        <v>7.8144</v>
      </c>
      <c r="Q787" s="160">
        <v>8.2735500000000002</v>
      </c>
      <c r="R787" s="160">
        <v>12.336349999999999</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44817</v>
      </c>
      <c r="E790" s="158">
        <v>1151.69</v>
      </c>
      <c r="F790" s="158">
        <v>0.4869</v>
      </c>
      <c r="G790" s="158">
        <v>1.6344000000000001</v>
      </c>
      <c r="H790" s="158">
        <v>2.6892</v>
      </c>
      <c r="I790" s="158">
        <v>2.9094000000000002</v>
      </c>
      <c r="J790" s="158">
        <v>2.9664000000000001</v>
      </c>
      <c r="K790" s="158">
        <v>16.0639</v>
      </c>
      <c r="L790" s="158">
        <v>6.0907999999999998</v>
      </c>
      <c r="M790" s="158">
        <v>0.58340000000000003</v>
      </c>
      <c r="N790" s="158">
        <v>-0.52859999999999996</v>
      </c>
      <c r="O790" s="158">
        <v>18.421800000000001</v>
      </c>
      <c r="P790" s="158">
        <v>10.317399999999999</v>
      </c>
      <c r="Q790" s="158">
        <v>21.8047</v>
      </c>
      <c r="R790" s="158">
        <v>27.317699999999999</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44817</v>
      </c>
      <c r="E791" s="158">
        <v>1257.78</v>
      </c>
      <c r="F791" s="158">
        <v>0.48899999999999999</v>
      </c>
      <c r="G791" s="158">
        <v>1.6429</v>
      </c>
      <c r="H791" s="158">
        <v>2.7044000000000001</v>
      </c>
      <c r="I791" s="158">
        <v>2.9422999999999999</v>
      </c>
      <c r="J791" s="158">
        <v>3.0451999999999999</v>
      </c>
      <c r="K791" s="158">
        <v>16.32</v>
      </c>
      <c r="L791" s="158">
        <v>6.5598999999999998</v>
      </c>
      <c r="M791" s="158">
        <v>1.2322</v>
      </c>
      <c r="N791" s="158">
        <v>0.33979999999999999</v>
      </c>
      <c r="O791" s="158">
        <v>19.452300000000001</v>
      </c>
      <c r="P791" s="158">
        <v>11.363300000000001</v>
      </c>
      <c r="Q791" s="158">
        <v>16.805499999999999</v>
      </c>
      <c r="R791" s="158">
        <v>28.4116</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44817</v>
      </c>
      <c r="E792" s="158">
        <v>20.079999999999998</v>
      </c>
      <c r="F792" s="158">
        <v>0.65159999999999996</v>
      </c>
      <c r="G792" s="158">
        <v>1.3629</v>
      </c>
      <c r="H792" s="158">
        <v>2.3967000000000001</v>
      </c>
      <c r="I792" s="158">
        <v>2.5013000000000001</v>
      </c>
      <c r="J792" s="158">
        <v>3.133</v>
      </c>
      <c r="K792" s="158">
        <v>17.840399999999999</v>
      </c>
      <c r="L792" s="158">
        <v>5.7956000000000003</v>
      </c>
      <c r="M792" s="158">
        <v>-2.9952000000000001</v>
      </c>
      <c r="N792" s="158">
        <v>-1.4237</v>
      </c>
      <c r="O792" s="158">
        <v>18.801400000000001</v>
      </c>
      <c r="P792" s="158"/>
      <c r="Q792" s="158">
        <v>15.5456</v>
      </c>
      <c r="R792" s="158">
        <v>24.8812</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44817</v>
      </c>
      <c r="E793" s="158">
        <v>18.73</v>
      </c>
      <c r="F793" s="158">
        <v>0.64480000000000004</v>
      </c>
      <c r="G793" s="158">
        <v>1.3528</v>
      </c>
      <c r="H793" s="158">
        <v>2.3496999999999999</v>
      </c>
      <c r="I793" s="158">
        <v>2.4056999999999999</v>
      </c>
      <c r="J793" s="158">
        <v>3.0253000000000001</v>
      </c>
      <c r="K793" s="158">
        <v>17.5031</v>
      </c>
      <c r="L793" s="158">
        <v>5.1656000000000004</v>
      </c>
      <c r="M793" s="158">
        <v>-3.8994</v>
      </c>
      <c r="N793" s="158">
        <v>-2.6507000000000001</v>
      </c>
      <c r="O793" s="158">
        <v>17.265999999999998</v>
      </c>
      <c r="P793" s="158"/>
      <c r="Q793" s="158">
        <v>13.8908</v>
      </c>
      <c r="R793" s="158">
        <v>23.279499999999999</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44817</v>
      </c>
      <c r="E794" s="158">
        <v>21.04</v>
      </c>
      <c r="F794" s="158">
        <v>0.14280000000000001</v>
      </c>
      <c r="G794" s="158">
        <v>0.9113</v>
      </c>
      <c r="H794" s="158">
        <v>2.6842000000000001</v>
      </c>
      <c r="I794" s="158">
        <v>3.7475000000000001</v>
      </c>
      <c r="J794" s="158">
        <v>5.0949</v>
      </c>
      <c r="K794" s="158">
        <v>18.602</v>
      </c>
      <c r="L794" s="158">
        <v>7.8974000000000002</v>
      </c>
      <c r="M794" s="158">
        <v>2.9857999999999998</v>
      </c>
      <c r="N794" s="158">
        <v>7.6215000000000002</v>
      </c>
      <c r="O794" s="158"/>
      <c r="P794" s="158"/>
      <c r="Q794" s="158">
        <v>40.052999999999997</v>
      </c>
      <c r="R794" s="158">
        <v>36.157200000000003</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44817</v>
      </c>
      <c r="E795" s="158">
        <v>20.27</v>
      </c>
      <c r="F795" s="158">
        <v>0.1482</v>
      </c>
      <c r="G795" s="158">
        <v>0.89600000000000002</v>
      </c>
      <c r="H795" s="158">
        <v>2.6848999999999998</v>
      </c>
      <c r="I795" s="158">
        <v>3.6829000000000001</v>
      </c>
      <c r="J795" s="158">
        <v>4.9172000000000002</v>
      </c>
      <c r="K795" s="158">
        <v>18.0547</v>
      </c>
      <c r="L795" s="158">
        <v>6.9657</v>
      </c>
      <c r="M795" s="158">
        <v>1.7569999999999999</v>
      </c>
      <c r="N795" s="158">
        <v>5.9592000000000001</v>
      </c>
      <c r="O795" s="158"/>
      <c r="P795" s="158"/>
      <c r="Q795" s="158">
        <v>37.708199999999998</v>
      </c>
      <c r="R795" s="158">
        <v>33.944400000000002</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44817</v>
      </c>
      <c r="E796" s="158">
        <v>249.76</v>
      </c>
      <c r="F796" s="158">
        <v>0.53129999999999999</v>
      </c>
      <c r="G796" s="158">
        <v>1.3801000000000001</v>
      </c>
      <c r="H796" s="158">
        <v>2.5329000000000002</v>
      </c>
      <c r="I796" s="158">
        <v>2.3732000000000002</v>
      </c>
      <c r="J796" s="158">
        <v>3.2364999999999999</v>
      </c>
      <c r="K796" s="158">
        <v>16.514299999999999</v>
      </c>
      <c r="L796" s="158">
        <v>8.6149000000000004</v>
      </c>
      <c r="M796" s="158">
        <v>1.6814</v>
      </c>
      <c r="N796" s="158">
        <v>2.6088</v>
      </c>
      <c r="O796" s="158">
        <v>23.2363</v>
      </c>
      <c r="P796" s="158">
        <v>15.2493</v>
      </c>
      <c r="Q796" s="158">
        <v>15.0764</v>
      </c>
      <c r="R796" s="158">
        <v>27.834900000000001</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44817</v>
      </c>
      <c r="E797" s="158">
        <v>230.3</v>
      </c>
      <c r="F797" s="158">
        <v>0.5282</v>
      </c>
      <c r="G797" s="158">
        <v>1.3689</v>
      </c>
      <c r="H797" s="158">
        <v>2.5059</v>
      </c>
      <c r="I797" s="158">
        <v>2.3237000000000001</v>
      </c>
      <c r="J797" s="158">
        <v>3.1162999999999998</v>
      </c>
      <c r="K797" s="158">
        <v>16.119599999999998</v>
      </c>
      <c r="L797" s="158">
        <v>7.8638000000000003</v>
      </c>
      <c r="M797" s="158">
        <v>0.64680000000000004</v>
      </c>
      <c r="N797" s="158">
        <v>1.2219</v>
      </c>
      <c r="O797" s="158">
        <v>21.604700000000001</v>
      </c>
      <c r="P797" s="158">
        <v>13.99</v>
      </c>
      <c r="Q797" s="158">
        <v>17.944900000000001</v>
      </c>
      <c r="R797" s="158">
        <v>26.151199999999999</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44817</v>
      </c>
      <c r="E798" s="158">
        <v>71.781999999999996</v>
      </c>
      <c r="F798" s="158">
        <v>0.62519999999999998</v>
      </c>
      <c r="G798" s="158">
        <v>1.5951</v>
      </c>
      <c r="H798" s="158">
        <v>3.0729000000000002</v>
      </c>
      <c r="I798" s="158">
        <v>3.0594999999999999</v>
      </c>
      <c r="J798" s="158">
        <v>3.5844999999999998</v>
      </c>
      <c r="K798" s="158">
        <v>20.123200000000001</v>
      </c>
      <c r="L798" s="158">
        <v>10.679</v>
      </c>
      <c r="M798" s="158">
        <v>-0.33179999999999998</v>
      </c>
      <c r="N798" s="158">
        <v>-0.67249999999999999</v>
      </c>
      <c r="O798" s="158">
        <v>21.038699999999999</v>
      </c>
      <c r="P798" s="158">
        <v>13.741899999999999</v>
      </c>
      <c r="Q798" s="158">
        <v>15.4252</v>
      </c>
      <c r="R798" s="158">
        <v>28.8889</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44817</v>
      </c>
      <c r="E799" s="158">
        <v>198.36093089540199</v>
      </c>
      <c r="F799" s="158">
        <v>0.62560000000000004</v>
      </c>
      <c r="G799" s="158">
        <v>1.5941000000000001</v>
      </c>
      <c r="H799" s="158">
        <v>3.073</v>
      </c>
      <c r="I799" s="158">
        <v>3.0600999999999998</v>
      </c>
      <c r="J799" s="158">
        <v>3.5838000000000001</v>
      </c>
      <c r="K799" s="158">
        <v>20.122399999999999</v>
      </c>
      <c r="L799" s="158">
        <v>10.6785</v>
      </c>
      <c r="M799" s="158">
        <v>-0.33200000000000002</v>
      </c>
      <c r="N799" s="158">
        <v>-0.67290000000000005</v>
      </c>
      <c r="O799" s="158">
        <v>20.461099999999998</v>
      </c>
      <c r="P799" s="158">
        <v>13.1198</v>
      </c>
      <c r="Q799" s="158">
        <v>15.102600000000001</v>
      </c>
      <c r="R799" s="158">
        <v>28.888200000000001</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44817</v>
      </c>
      <c r="E800" s="158">
        <v>66.501000000000005</v>
      </c>
      <c r="F800" s="158">
        <v>0.62339999999999995</v>
      </c>
      <c r="G800" s="158">
        <v>1.5825</v>
      </c>
      <c r="H800" s="158">
        <v>3.0512000000000001</v>
      </c>
      <c r="I800" s="158">
        <v>3.0145</v>
      </c>
      <c r="J800" s="158">
        <v>3.4809999999999999</v>
      </c>
      <c r="K800" s="158">
        <v>19.774100000000001</v>
      </c>
      <c r="L800" s="158">
        <v>10.0372</v>
      </c>
      <c r="M800" s="158">
        <v>-1.1798999999999999</v>
      </c>
      <c r="N800" s="158">
        <v>-1.8117000000000001</v>
      </c>
      <c r="O800" s="158">
        <v>19.7652</v>
      </c>
      <c r="P800" s="158">
        <v>12.6717</v>
      </c>
      <c r="Q800" s="158">
        <v>13.2014</v>
      </c>
      <c r="R800" s="158">
        <v>27.486799999999999</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44817</v>
      </c>
      <c r="E801" s="158">
        <v>829.40239301780105</v>
      </c>
      <c r="F801" s="158">
        <v>0.62319999999999998</v>
      </c>
      <c r="G801" s="158">
        <v>1.5834999999999999</v>
      </c>
      <c r="H801" s="158">
        <v>3.0528</v>
      </c>
      <c r="I801" s="158">
        <v>3.0165999999999999</v>
      </c>
      <c r="J801" s="158">
        <v>3.4830000000000001</v>
      </c>
      <c r="K801" s="158">
        <v>19.7759</v>
      </c>
      <c r="L801" s="158">
        <v>10.0375</v>
      </c>
      <c r="M801" s="158">
        <v>-1.1781999999999999</v>
      </c>
      <c r="N801" s="158">
        <v>-1.8105</v>
      </c>
      <c r="O801" s="158">
        <v>19.191400000000002</v>
      </c>
      <c r="P801" s="158">
        <v>12.0511</v>
      </c>
      <c r="Q801" s="158">
        <v>19.005299999999998</v>
      </c>
      <c r="R801" s="158">
        <v>27.489899999999999</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44817</v>
      </c>
      <c r="E802" s="158">
        <v>26.509</v>
      </c>
      <c r="F802" s="158">
        <v>0.65310000000000001</v>
      </c>
      <c r="G802" s="158">
        <v>1.5125999999999999</v>
      </c>
      <c r="H802" s="158">
        <v>2.4224999999999999</v>
      </c>
      <c r="I802" s="158">
        <v>3.0516000000000001</v>
      </c>
      <c r="J802" s="158">
        <v>4.202</v>
      </c>
      <c r="K802" s="158">
        <v>19.345400000000001</v>
      </c>
      <c r="L802" s="158">
        <v>11.1675</v>
      </c>
      <c r="M802" s="158">
        <v>5.5631000000000004</v>
      </c>
      <c r="N802" s="158">
        <v>7.4848999999999997</v>
      </c>
      <c r="O802" s="158">
        <v>22.127600000000001</v>
      </c>
      <c r="P802" s="158">
        <v>14.535600000000001</v>
      </c>
      <c r="Q802" s="158">
        <v>13.660500000000001</v>
      </c>
      <c r="R802" s="158">
        <v>31.753499999999999</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44817</v>
      </c>
      <c r="E803" s="158">
        <v>23.972000000000001</v>
      </c>
      <c r="F803" s="158">
        <v>0.64659999999999995</v>
      </c>
      <c r="G803" s="158">
        <v>1.4903</v>
      </c>
      <c r="H803" s="158">
        <v>2.3875999999999999</v>
      </c>
      <c r="I803" s="158">
        <v>2.9813999999999998</v>
      </c>
      <c r="J803" s="158">
        <v>4.0406000000000004</v>
      </c>
      <c r="K803" s="158">
        <v>18.8262</v>
      </c>
      <c r="L803" s="158">
        <v>10.185700000000001</v>
      </c>
      <c r="M803" s="158">
        <v>4.1898</v>
      </c>
      <c r="N803" s="158">
        <v>5.6314000000000002</v>
      </c>
      <c r="O803" s="158">
        <v>19.993500000000001</v>
      </c>
      <c r="P803" s="158">
        <v>12.6997</v>
      </c>
      <c r="Q803" s="158">
        <v>12.1686</v>
      </c>
      <c r="R803" s="158">
        <v>29.468900000000001</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44817</v>
      </c>
      <c r="E804" s="158">
        <v>1010.0968</v>
      </c>
      <c r="F804" s="158">
        <v>0.54190000000000005</v>
      </c>
      <c r="G804" s="158">
        <v>1.3368</v>
      </c>
      <c r="H804" s="158">
        <v>2.6046</v>
      </c>
      <c r="I804" s="158">
        <v>3.1067999999999998</v>
      </c>
      <c r="J804" s="158">
        <v>4.2961</v>
      </c>
      <c r="K804" s="158">
        <v>17.036000000000001</v>
      </c>
      <c r="L804" s="158">
        <v>10.9057</v>
      </c>
      <c r="M804" s="158">
        <v>4.5580999999999996</v>
      </c>
      <c r="N804" s="158">
        <v>9.6275999999999993</v>
      </c>
      <c r="O804" s="158">
        <v>22.375399999999999</v>
      </c>
      <c r="P804" s="158">
        <v>12.4419</v>
      </c>
      <c r="Q804" s="158">
        <v>17.936299999999999</v>
      </c>
      <c r="R804" s="158">
        <v>35.3568</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44817</v>
      </c>
      <c r="E805" s="158">
        <v>1099.8973000000001</v>
      </c>
      <c r="F805" s="158">
        <v>0.54379999999999995</v>
      </c>
      <c r="G805" s="158">
        <v>1.3446</v>
      </c>
      <c r="H805" s="158">
        <v>2.6185</v>
      </c>
      <c r="I805" s="158">
        <v>3.1349</v>
      </c>
      <c r="J805" s="158">
        <v>4.3609999999999998</v>
      </c>
      <c r="K805" s="158">
        <v>17.246500000000001</v>
      </c>
      <c r="L805" s="158">
        <v>11.3108</v>
      </c>
      <c r="M805" s="158">
        <v>5.1212999999999997</v>
      </c>
      <c r="N805" s="158">
        <v>10.4115</v>
      </c>
      <c r="O805" s="158">
        <v>23.285</v>
      </c>
      <c r="P805" s="158">
        <v>13.377599999999999</v>
      </c>
      <c r="Q805" s="158">
        <v>16.318000000000001</v>
      </c>
      <c r="R805" s="158">
        <v>36.338000000000001</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44817</v>
      </c>
      <c r="E806" s="158">
        <v>1123.5530000000001</v>
      </c>
      <c r="F806" s="158">
        <v>0.45810000000000001</v>
      </c>
      <c r="G806" s="158">
        <v>1.0124</v>
      </c>
      <c r="H806" s="158">
        <v>2.1577000000000002</v>
      </c>
      <c r="I806" s="158">
        <v>2.5398000000000001</v>
      </c>
      <c r="J806" s="158">
        <v>3.5569000000000002</v>
      </c>
      <c r="K806" s="158">
        <v>17.3308</v>
      </c>
      <c r="L806" s="158">
        <v>15.873100000000001</v>
      </c>
      <c r="M806" s="158">
        <v>13.6548</v>
      </c>
      <c r="N806" s="158">
        <v>19.531099999999999</v>
      </c>
      <c r="O806" s="158">
        <v>20.809200000000001</v>
      </c>
      <c r="P806" s="158">
        <v>13.319900000000001</v>
      </c>
      <c r="Q806" s="158">
        <v>18.5717</v>
      </c>
      <c r="R806" s="158">
        <v>39.088799999999999</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44817</v>
      </c>
      <c r="E807" s="158">
        <v>1205.5170000000001</v>
      </c>
      <c r="F807" s="158">
        <v>0.45979999999999999</v>
      </c>
      <c r="G807" s="158">
        <v>1.0190999999999999</v>
      </c>
      <c r="H807" s="158">
        <v>2.1688000000000001</v>
      </c>
      <c r="I807" s="158">
        <v>2.5627</v>
      </c>
      <c r="J807" s="158">
        <v>3.6114000000000002</v>
      </c>
      <c r="K807" s="158">
        <v>17.523800000000001</v>
      </c>
      <c r="L807" s="158">
        <v>16.265899999999998</v>
      </c>
      <c r="M807" s="158">
        <v>14.2331</v>
      </c>
      <c r="N807" s="158">
        <v>20.317699999999999</v>
      </c>
      <c r="O807" s="158">
        <v>21.5381</v>
      </c>
      <c r="P807" s="158">
        <v>14.0953</v>
      </c>
      <c r="Q807" s="158">
        <v>15.670299999999999</v>
      </c>
      <c r="R807" s="158">
        <v>39.953000000000003</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44817</v>
      </c>
      <c r="E808" s="158">
        <v>133.12209999999999</v>
      </c>
      <c r="F808" s="158">
        <v>0.58069999999999999</v>
      </c>
      <c r="G808" s="158">
        <v>1.3853</v>
      </c>
      <c r="H808" s="158">
        <v>2.7734999999999999</v>
      </c>
      <c r="I808" s="158">
        <v>3.1171000000000002</v>
      </c>
      <c r="J808" s="158">
        <v>3.0588000000000002</v>
      </c>
      <c r="K808" s="158">
        <v>17.0898</v>
      </c>
      <c r="L808" s="158">
        <v>7.1341999999999999</v>
      </c>
      <c r="M808" s="158">
        <v>-1.1228</v>
      </c>
      <c r="N808" s="158">
        <v>2.1286999999999998</v>
      </c>
      <c r="O808" s="158">
        <v>18.927800000000001</v>
      </c>
      <c r="P808" s="158">
        <v>9.0669000000000004</v>
      </c>
      <c r="Q808" s="158">
        <v>14.9634</v>
      </c>
      <c r="R808" s="158">
        <v>26.5913</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44817</v>
      </c>
      <c r="E809" s="158">
        <v>145.1071</v>
      </c>
      <c r="F809" s="158">
        <v>0.58409999999999995</v>
      </c>
      <c r="G809" s="158">
        <v>1.399</v>
      </c>
      <c r="H809" s="158">
        <v>2.7970999999999999</v>
      </c>
      <c r="I809" s="158">
        <v>3.1631999999999998</v>
      </c>
      <c r="J809" s="158">
        <v>3.1648999999999998</v>
      </c>
      <c r="K809" s="158">
        <v>17.454699999999999</v>
      </c>
      <c r="L809" s="158">
        <v>7.7960000000000003</v>
      </c>
      <c r="M809" s="158">
        <v>-0.2258</v>
      </c>
      <c r="N809" s="158">
        <v>3.3553000000000002</v>
      </c>
      <c r="O809" s="158">
        <v>20.3278</v>
      </c>
      <c r="P809" s="158">
        <v>10.197900000000001</v>
      </c>
      <c r="Q809" s="158">
        <v>14.723599999999999</v>
      </c>
      <c r="R809" s="158">
        <v>28.088899999999999</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44817</v>
      </c>
      <c r="E810" s="158">
        <v>36.880000000000003</v>
      </c>
      <c r="F810" s="158">
        <v>0.57269999999999999</v>
      </c>
      <c r="G810" s="158">
        <v>1.0965</v>
      </c>
      <c r="H810" s="158">
        <v>2.7012</v>
      </c>
      <c r="I810" s="158">
        <v>2.4729000000000001</v>
      </c>
      <c r="J810" s="158">
        <v>5.0412999999999997</v>
      </c>
      <c r="K810" s="158">
        <v>21.236000000000001</v>
      </c>
      <c r="L810" s="158">
        <v>11.0509</v>
      </c>
      <c r="M810" s="158">
        <v>5.3413000000000004</v>
      </c>
      <c r="N810" s="158">
        <v>8.3112999999999992</v>
      </c>
      <c r="O810" s="158">
        <v>22.340199999999999</v>
      </c>
      <c r="P810" s="158">
        <v>13.0116</v>
      </c>
      <c r="Q810" s="158">
        <v>16.661999999999999</v>
      </c>
      <c r="R810" s="158">
        <v>31.026800000000001</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44817</v>
      </c>
      <c r="E811" s="158">
        <v>41.17</v>
      </c>
      <c r="F811" s="158">
        <v>0.56179999999999997</v>
      </c>
      <c r="G811" s="158">
        <v>1.1051</v>
      </c>
      <c r="H811" s="158">
        <v>2.7195999999999998</v>
      </c>
      <c r="I811" s="158">
        <v>2.5148999999999999</v>
      </c>
      <c r="J811" s="158">
        <v>5.1596000000000002</v>
      </c>
      <c r="K811" s="158">
        <v>21.660799999999998</v>
      </c>
      <c r="L811" s="158">
        <v>11.753500000000001</v>
      </c>
      <c r="M811" s="158">
        <v>6.3548999999999998</v>
      </c>
      <c r="N811" s="158">
        <v>9.7280999999999995</v>
      </c>
      <c r="O811" s="158">
        <v>23.9434</v>
      </c>
      <c r="P811" s="158">
        <v>14.766500000000001</v>
      </c>
      <c r="Q811" s="158">
        <v>18.187799999999999</v>
      </c>
      <c r="R811" s="158">
        <v>32.738300000000002</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44817</v>
      </c>
      <c r="E812" s="158">
        <v>152.874</v>
      </c>
      <c r="F812" s="158">
        <v>0.37159999999999999</v>
      </c>
      <c r="G812" s="158">
        <v>1.446</v>
      </c>
      <c r="H812" s="158">
        <v>2.9205000000000001</v>
      </c>
      <c r="I812" s="158">
        <v>3.0787</v>
      </c>
      <c r="J812" s="158">
        <v>3.3721999999999999</v>
      </c>
      <c r="K812" s="158">
        <v>20.563099999999999</v>
      </c>
      <c r="L812" s="158">
        <v>9.7208000000000006</v>
      </c>
      <c r="M812" s="158">
        <v>3.7347999999999999</v>
      </c>
      <c r="N812" s="158">
        <v>7.1821999999999999</v>
      </c>
      <c r="O812" s="158">
        <v>17.890999999999998</v>
      </c>
      <c r="P812" s="158">
        <v>9.9033999999999995</v>
      </c>
      <c r="Q812" s="158">
        <v>14.6866</v>
      </c>
      <c r="R812" s="158">
        <v>28.8584</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44817</v>
      </c>
      <c r="E813" s="158">
        <v>142.71100000000001</v>
      </c>
      <c r="F813" s="158">
        <v>0.36919999999999997</v>
      </c>
      <c r="G813" s="158">
        <v>1.4379</v>
      </c>
      <c r="H813" s="158">
        <v>2.9066999999999998</v>
      </c>
      <c r="I813" s="158">
        <v>3.0501</v>
      </c>
      <c r="J813" s="158">
        <v>3.3075000000000001</v>
      </c>
      <c r="K813" s="158">
        <v>20.3398</v>
      </c>
      <c r="L813" s="158">
        <v>9.3236000000000008</v>
      </c>
      <c r="M813" s="158">
        <v>3.1894</v>
      </c>
      <c r="N813" s="158">
        <v>6.4371999999999998</v>
      </c>
      <c r="O813" s="158">
        <v>17.077200000000001</v>
      </c>
      <c r="P813" s="158">
        <v>9.1305999999999994</v>
      </c>
      <c r="Q813" s="158">
        <v>16.957999999999998</v>
      </c>
      <c r="R813" s="158">
        <v>27.953199999999999</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44817</v>
      </c>
      <c r="E814" s="158">
        <v>60.943399999999997</v>
      </c>
      <c r="F814" s="158">
        <v>0.53500000000000003</v>
      </c>
      <c r="G814" s="158">
        <v>1.2129000000000001</v>
      </c>
      <c r="H814" s="158">
        <v>2.4626000000000001</v>
      </c>
      <c r="I814" s="158">
        <v>3.3285999999999998</v>
      </c>
      <c r="J814" s="158">
        <v>4.0911999999999997</v>
      </c>
      <c r="K814" s="158">
        <v>20.0351</v>
      </c>
      <c r="L814" s="158">
        <v>14.7721</v>
      </c>
      <c r="M814" s="158">
        <v>7.4401999999999999</v>
      </c>
      <c r="N814" s="158">
        <v>9.4724000000000004</v>
      </c>
      <c r="O814" s="158">
        <v>21.687899999999999</v>
      </c>
      <c r="P814" s="158">
        <v>12.9971</v>
      </c>
      <c r="Q814" s="158">
        <v>16.597100000000001</v>
      </c>
      <c r="R814" s="158">
        <v>33.904499999999999</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44817</v>
      </c>
      <c r="E815" s="158">
        <v>55.487099999999998</v>
      </c>
      <c r="F815" s="158">
        <v>0.53269999999999995</v>
      </c>
      <c r="G815" s="158">
        <v>1.2042999999999999</v>
      </c>
      <c r="H815" s="158">
        <v>2.4477000000000002</v>
      </c>
      <c r="I815" s="158">
        <v>3.2951999999999999</v>
      </c>
      <c r="J815" s="158">
        <v>4.0095000000000001</v>
      </c>
      <c r="K815" s="158">
        <v>19.786899999999999</v>
      </c>
      <c r="L815" s="158">
        <v>14.33</v>
      </c>
      <c r="M815" s="158">
        <v>6.8110999999999997</v>
      </c>
      <c r="N815" s="158">
        <v>8.6202000000000005</v>
      </c>
      <c r="O815" s="158">
        <v>20.7423</v>
      </c>
      <c r="P815" s="158">
        <v>12.119400000000001</v>
      </c>
      <c r="Q815" s="158">
        <v>13.039300000000001</v>
      </c>
      <c r="R815" s="158">
        <v>32.862900000000003</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44817</v>
      </c>
      <c r="E816" s="158">
        <v>55.469000000000001</v>
      </c>
      <c r="F816" s="158">
        <v>0.56930000000000003</v>
      </c>
      <c r="G816" s="158">
        <v>1.7033</v>
      </c>
      <c r="H816" s="158">
        <v>3.2077</v>
      </c>
      <c r="I816" s="158">
        <v>3.1040999999999999</v>
      </c>
      <c r="J816" s="158">
        <v>4.1886999999999999</v>
      </c>
      <c r="K816" s="158">
        <v>18.589400000000001</v>
      </c>
      <c r="L816" s="158">
        <v>12.801500000000001</v>
      </c>
      <c r="M816" s="158">
        <v>6.1181000000000001</v>
      </c>
      <c r="N816" s="158">
        <v>4.6742999999999997</v>
      </c>
      <c r="O816" s="158">
        <v>17.357099999999999</v>
      </c>
      <c r="P816" s="158">
        <v>11.3064</v>
      </c>
      <c r="Q816" s="158">
        <v>14.0708</v>
      </c>
      <c r="R816" s="158">
        <v>25.7392</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44817</v>
      </c>
      <c r="E817" s="158">
        <v>60.954000000000001</v>
      </c>
      <c r="F817" s="158">
        <v>0.57250000000000001</v>
      </c>
      <c r="G817" s="158">
        <v>1.7138</v>
      </c>
      <c r="H817" s="158">
        <v>3.2261000000000002</v>
      </c>
      <c r="I817" s="158">
        <v>3.1404999999999998</v>
      </c>
      <c r="J817" s="158">
        <v>4.2732999999999999</v>
      </c>
      <c r="K817" s="158">
        <v>18.8674</v>
      </c>
      <c r="L817" s="158">
        <v>13.350099999999999</v>
      </c>
      <c r="M817" s="158">
        <v>6.8768000000000002</v>
      </c>
      <c r="N817" s="158">
        <v>5.6706000000000003</v>
      </c>
      <c r="O817" s="158">
        <v>18.482600000000001</v>
      </c>
      <c r="P817" s="158">
        <v>12.4146</v>
      </c>
      <c r="Q817" s="158">
        <v>16.911999999999999</v>
      </c>
      <c r="R817" s="158">
        <v>26.941500000000001</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44817</v>
      </c>
      <c r="E818" s="158">
        <v>133.61000000000001</v>
      </c>
      <c r="F818" s="158">
        <v>0.34399999999999997</v>
      </c>
      <c r="G818" s="158">
        <v>0.79059999999999997</v>
      </c>
      <c r="H818" s="158">
        <v>2.3532999999999999</v>
      </c>
      <c r="I818" s="158">
        <v>2.3172999999999999</v>
      </c>
      <c r="J818" s="158">
        <v>4.0171000000000001</v>
      </c>
      <c r="K818" s="158">
        <v>15.944699999999999</v>
      </c>
      <c r="L818" s="158">
        <v>10.184699999999999</v>
      </c>
      <c r="M818" s="158">
        <v>4.0519999999999996</v>
      </c>
      <c r="N818" s="158">
        <v>5.9429999999999996</v>
      </c>
      <c r="O818" s="158">
        <v>17.897300000000001</v>
      </c>
      <c r="P818" s="158">
        <v>10.537699999999999</v>
      </c>
      <c r="Q818" s="158">
        <v>13.8225</v>
      </c>
      <c r="R818" s="158">
        <v>25.559000000000001</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44817</v>
      </c>
      <c r="E819" s="158">
        <v>124.899</v>
      </c>
      <c r="F819" s="158">
        <v>0.34139999999999998</v>
      </c>
      <c r="G819" s="158">
        <v>0.78190000000000004</v>
      </c>
      <c r="H819" s="158">
        <v>2.3376000000000001</v>
      </c>
      <c r="I819" s="158">
        <v>2.2881999999999998</v>
      </c>
      <c r="J819" s="158">
        <v>3.9491000000000001</v>
      </c>
      <c r="K819" s="158">
        <v>15.7265</v>
      </c>
      <c r="L819" s="158">
        <v>9.7723999999999993</v>
      </c>
      <c r="M819" s="158">
        <v>3.4874000000000001</v>
      </c>
      <c r="N819" s="158">
        <v>5.1745999999999999</v>
      </c>
      <c r="O819" s="158">
        <v>17.074400000000001</v>
      </c>
      <c r="P819" s="158">
        <v>9.7462999999999997</v>
      </c>
      <c r="Q819" s="158">
        <v>15.675000000000001</v>
      </c>
      <c r="R819" s="158">
        <v>24.659199999999998</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44817</v>
      </c>
      <c r="E820" s="158">
        <v>73.267300000000006</v>
      </c>
      <c r="F820" s="158">
        <v>0.44269999999999998</v>
      </c>
      <c r="G820" s="158">
        <v>1.0753999999999999</v>
      </c>
      <c r="H820" s="158">
        <v>2.2242999999999999</v>
      </c>
      <c r="I820" s="158">
        <v>2.3172999999999999</v>
      </c>
      <c r="J820" s="158">
        <v>2.7136999999999998</v>
      </c>
      <c r="K820" s="158">
        <v>16.181999999999999</v>
      </c>
      <c r="L820" s="158">
        <v>10.1525</v>
      </c>
      <c r="M820" s="158">
        <v>1.7219</v>
      </c>
      <c r="N820" s="158">
        <v>2.3597000000000001</v>
      </c>
      <c r="O820" s="158">
        <v>14.651300000000001</v>
      </c>
      <c r="P820" s="158">
        <v>10.633800000000001</v>
      </c>
      <c r="Q820" s="158">
        <v>10.6363</v>
      </c>
      <c r="R820" s="158">
        <v>22.100899999999999</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44817</v>
      </c>
      <c r="E821" s="158">
        <v>68.178899999999999</v>
      </c>
      <c r="F821" s="158">
        <v>0.44030000000000002</v>
      </c>
      <c r="G821" s="158">
        <v>1.0663</v>
      </c>
      <c r="H821" s="158">
        <v>2.2084000000000001</v>
      </c>
      <c r="I821" s="158">
        <v>2.2856000000000001</v>
      </c>
      <c r="J821" s="158">
        <v>2.6406000000000001</v>
      </c>
      <c r="K821" s="158">
        <v>15.9452</v>
      </c>
      <c r="L821" s="158">
        <v>9.6685999999999996</v>
      </c>
      <c r="M821" s="158">
        <v>1.0438000000000001</v>
      </c>
      <c r="N821" s="158">
        <v>1.4292</v>
      </c>
      <c r="O821" s="158">
        <v>13.7004</v>
      </c>
      <c r="P821" s="158">
        <v>9.6935000000000002</v>
      </c>
      <c r="Q821" s="158">
        <v>9.0844000000000005</v>
      </c>
      <c r="R821" s="158">
        <v>20.9878</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44817</v>
      </c>
      <c r="E822" s="158">
        <v>38.177100000000003</v>
      </c>
      <c r="F822" s="158">
        <v>0.73780000000000001</v>
      </c>
      <c r="G822" s="158">
        <v>1.7093</v>
      </c>
      <c r="H822" s="158">
        <v>3.7953999999999999</v>
      </c>
      <c r="I822" s="158">
        <v>4.6189</v>
      </c>
      <c r="J822" s="158">
        <v>7.1444999999999999</v>
      </c>
      <c r="K822" s="158">
        <v>20.358499999999999</v>
      </c>
      <c r="L822" s="158">
        <v>14.5661</v>
      </c>
      <c r="M822" s="158">
        <v>2.3872</v>
      </c>
      <c r="N822" s="158">
        <v>-1.3440000000000001</v>
      </c>
      <c r="O822" s="158">
        <v>12.8912</v>
      </c>
      <c r="P822" s="158">
        <v>6.8907999999999996</v>
      </c>
      <c r="Q822" s="158">
        <v>17.327000000000002</v>
      </c>
      <c r="R822" s="158">
        <v>18.188099999999999</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44817</v>
      </c>
      <c r="E823" s="158">
        <v>35.293100000000003</v>
      </c>
      <c r="F823" s="158">
        <v>0.73550000000000004</v>
      </c>
      <c r="G823" s="158">
        <v>1.7000999999999999</v>
      </c>
      <c r="H823" s="158">
        <v>3.7787999999999999</v>
      </c>
      <c r="I823" s="158">
        <v>4.5852000000000004</v>
      </c>
      <c r="J823" s="158">
        <v>7.0655999999999999</v>
      </c>
      <c r="K823" s="158">
        <v>20.105399999999999</v>
      </c>
      <c r="L823" s="158">
        <v>14.0625</v>
      </c>
      <c r="M823" s="158">
        <v>1.7203999999999999</v>
      </c>
      <c r="N823" s="158">
        <v>-2.2029000000000001</v>
      </c>
      <c r="O823" s="158">
        <v>11.8772</v>
      </c>
      <c r="P823" s="158">
        <v>5.9218999999999999</v>
      </c>
      <c r="Q823" s="158">
        <v>16.232900000000001</v>
      </c>
      <c r="R823" s="158">
        <v>17.151599999999998</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44817</v>
      </c>
      <c r="E824" s="158">
        <v>18.047499999999999</v>
      </c>
      <c r="F824" s="158">
        <v>0.7177</v>
      </c>
      <c r="G824" s="158">
        <v>1.5965</v>
      </c>
      <c r="H824" s="158">
        <v>3.3595000000000002</v>
      </c>
      <c r="I824" s="158">
        <v>3.0291000000000001</v>
      </c>
      <c r="J824" s="158">
        <v>3.8435999999999999</v>
      </c>
      <c r="K824" s="158">
        <v>18.141300000000001</v>
      </c>
      <c r="L824" s="158">
        <v>11.349299999999999</v>
      </c>
      <c r="M824" s="158">
        <v>4.9767999999999999</v>
      </c>
      <c r="N824" s="158">
        <v>7.5049000000000001</v>
      </c>
      <c r="O824" s="158">
        <v>19.837499999999999</v>
      </c>
      <c r="P824" s="158"/>
      <c r="Q824" s="158">
        <v>15.157299999999999</v>
      </c>
      <c r="R824" s="158">
        <v>29.430299999999999</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44817</v>
      </c>
      <c r="E825" s="158">
        <v>16.558299999999999</v>
      </c>
      <c r="F825" s="158">
        <v>0.71279999999999999</v>
      </c>
      <c r="G825" s="158">
        <v>1.5759000000000001</v>
      </c>
      <c r="H825" s="158">
        <v>3.3220999999999998</v>
      </c>
      <c r="I825" s="158">
        <v>2.9540000000000002</v>
      </c>
      <c r="J825" s="158">
        <v>3.6707999999999998</v>
      </c>
      <c r="K825" s="158">
        <v>17.579899999999999</v>
      </c>
      <c r="L825" s="158">
        <v>10.1463</v>
      </c>
      <c r="M825" s="158">
        <v>3.3782000000000001</v>
      </c>
      <c r="N825" s="158">
        <v>5.4031000000000002</v>
      </c>
      <c r="O825" s="158">
        <v>17.494599999999998</v>
      </c>
      <c r="P825" s="158"/>
      <c r="Q825" s="158">
        <v>12.811</v>
      </c>
      <c r="R825" s="158">
        <v>26.857700000000001</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44817</v>
      </c>
      <c r="E826" s="158">
        <v>53.143300000000004</v>
      </c>
      <c r="F826" s="158">
        <v>0.60099999999999998</v>
      </c>
      <c r="G826" s="158">
        <v>1.2848999999999999</v>
      </c>
      <c r="H826" s="158">
        <v>3.2618999999999998</v>
      </c>
      <c r="I826" s="158">
        <v>3.5400999999999998</v>
      </c>
      <c r="J826" s="158">
        <v>2.4659</v>
      </c>
      <c r="K826" s="158">
        <v>13.0261</v>
      </c>
      <c r="L826" s="158">
        <v>6.3037999999999998</v>
      </c>
      <c r="M826" s="158">
        <v>-3.5773999999999999</v>
      </c>
      <c r="N826" s="158">
        <v>2.8327</v>
      </c>
      <c r="O826" s="158">
        <v>26.6219</v>
      </c>
      <c r="P826" s="158">
        <v>18.9712</v>
      </c>
      <c r="Q826" s="158">
        <v>19.673400000000001</v>
      </c>
      <c r="R826" s="158">
        <v>29.576499999999999</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44817</v>
      </c>
      <c r="E827" s="158">
        <v>49.814799999999998</v>
      </c>
      <c r="F827" s="158">
        <v>0.59819999999999995</v>
      </c>
      <c r="G827" s="158">
        <v>1.2730999999999999</v>
      </c>
      <c r="H827" s="158">
        <v>3.2404999999999999</v>
      </c>
      <c r="I827" s="158">
        <v>3.4973000000000001</v>
      </c>
      <c r="J827" s="158">
        <v>2.3681999999999999</v>
      </c>
      <c r="K827" s="158">
        <v>12.710800000000001</v>
      </c>
      <c r="L827" s="158">
        <v>5.7081999999999997</v>
      </c>
      <c r="M827" s="158">
        <v>-4.3396999999999997</v>
      </c>
      <c r="N827" s="158">
        <v>1.7749999999999999</v>
      </c>
      <c r="O827" s="158">
        <v>25.389500000000002</v>
      </c>
      <c r="P827" s="158">
        <v>17.968</v>
      </c>
      <c r="Q827" s="158">
        <v>18.844200000000001</v>
      </c>
      <c r="R827" s="158">
        <v>28.2546</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44817</v>
      </c>
      <c r="E828" s="158">
        <v>29.58</v>
      </c>
      <c r="F828" s="158">
        <v>0.50970000000000004</v>
      </c>
      <c r="G828" s="158">
        <v>1.3361000000000001</v>
      </c>
      <c r="H828" s="158">
        <v>2.7082999999999999</v>
      </c>
      <c r="I828" s="158">
        <v>3.1739999999999999</v>
      </c>
      <c r="J828" s="158">
        <v>4.5968999999999998</v>
      </c>
      <c r="K828" s="158">
        <v>17.1021</v>
      </c>
      <c r="L828" s="158">
        <v>6.3646000000000003</v>
      </c>
      <c r="M828" s="158">
        <v>-1.7276</v>
      </c>
      <c r="N828" s="158">
        <v>1.0246</v>
      </c>
      <c r="O828" s="158">
        <v>30.0778</v>
      </c>
      <c r="P828" s="158">
        <v>17.325199999999999</v>
      </c>
      <c r="Q828" s="158">
        <v>15.481999999999999</v>
      </c>
      <c r="R828" s="158">
        <v>33.5441</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44817</v>
      </c>
      <c r="E829" s="158">
        <v>26.34</v>
      </c>
      <c r="F829" s="158">
        <v>0.496</v>
      </c>
      <c r="G829" s="158">
        <v>1.3077000000000001</v>
      </c>
      <c r="H829" s="158">
        <v>2.65</v>
      </c>
      <c r="I829" s="158">
        <v>3.0920000000000001</v>
      </c>
      <c r="J829" s="158">
        <v>4.4409000000000001</v>
      </c>
      <c r="K829" s="158">
        <v>16.651900000000001</v>
      </c>
      <c r="L829" s="158">
        <v>5.4866000000000001</v>
      </c>
      <c r="M829" s="158">
        <v>-2.9119000000000002</v>
      </c>
      <c r="N829" s="158">
        <v>-0.71619999999999995</v>
      </c>
      <c r="O829" s="158">
        <v>27.666899999999998</v>
      </c>
      <c r="P829" s="158">
        <v>15.0891</v>
      </c>
      <c r="Q829" s="158">
        <v>13.717499999999999</v>
      </c>
      <c r="R829" s="158">
        <v>31.0258</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44817</v>
      </c>
      <c r="E830" s="158">
        <v>85.602699999999999</v>
      </c>
      <c r="F830" s="158">
        <v>0.51149999999999995</v>
      </c>
      <c r="G830" s="158">
        <v>1.3143</v>
      </c>
      <c r="H830" s="158">
        <v>2.5493000000000001</v>
      </c>
      <c r="I830" s="158">
        <v>2.9525000000000001</v>
      </c>
      <c r="J830" s="158">
        <v>3.6063000000000001</v>
      </c>
      <c r="K830" s="158">
        <v>14.696999999999999</v>
      </c>
      <c r="L830" s="158">
        <v>7.7234999999999996</v>
      </c>
      <c r="M830" s="158">
        <v>3.5038999999999998</v>
      </c>
      <c r="N830" s="158">
        <v>5.2983000000000002</v>
      </c>
      <c r="O830" s="158">
        <v>18.930499999999999</v>
      </c>
      <c r="P830" s="158">
        <v>12.6221</v>
      </c>
      <c r="Q830" s="158">
        <v>16.7822</v>
      </c>
      <c r="R830" s="158">
        <v>30.390499999999999</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44817</v>
      </c>
      <c r="E831" s="158">
        <v>78.521799999999999</v>
      </c>
      <c r="F831" s="158">
        <v>0.50919999999999999</v>
      </c>
      <c r="G831" s="158">
        <v>1.3049999999999999</v>
      </c>
      <c r="H831" s="158">
        <v>2.5326</v>
      </c>
      <c r="I831" s="158">
        <v>2.9188999999999998</v>
      </c>
      <c r="J831" s="158">
        <v>3.5278999999999998</v>
      </c>
      <c r="K831" s="158">
        <v>14.4529</v>
      </c>
      <c r="L831" s="158">
        <v>7.2389000000000001</v>
      </c>
      <c r="M831" s="158">
        <v>2.7985000000000002</v>
      </c>
      <c r="N831" s="158">
        <v>4.3333000000000004</v>
      </c>
      <c r="O831" s="158">
        <v>17.810300000000002</v>
      </c>
      <c r="P831" s="158">
        <v>11.518000000000001</v>
      </c>
      <c r="Q831" s="158">
        <v>12.8855</v>
      </c>
      <c r="R831" s="158">
        <v>29.174299999999999</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44817</v>
      </c>
      <c r="E832" s="158">
        <v>16.588699999999999</v>
      </c>
      <c r="F832" s="158">
        <v>0.24959999999999999</v>
      </c>
      <c r="G832" s="158">
        <v>1.1426000000000001</v>
      </c>
      <c r="H832" s="158">
        <v>2.5379999999999998</v>
      </c>
      <c r="I832" s="158">
        <v>3.1949999999999998</v>
      </c>
      <c r="J832" s="158">
        <v>4.8411</v>
      </c>
      <c r="K832" s="158">
        <v>19.754999999999999</v>
      </c>
      <c r="L832" s="158">
        <v>13.285299999999999</v>
      </c>
      <c r="M832" s="158">
        <v>6.1555</v>
      </c>
      <c r="N832" s="158">
        <v>8.2093000000000007</v>
      </c>
      <c r="O832" s="158">
        <v>17.4236</v>
      </c>
      <c r="P832" s="158"/>
      <c r="Q832" s="158">
        <v>13.6279</v>
      </c>
      <c r="R832" s="158">
        <v>24.1966</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44817</v>
      </c>
      <c r="E833" s="158">
        <v>15.4369</v>
      </c>
      <c r="F833" s="158">
        <v>0.24479999999999999</v>
      </c>
      <c r="G833" s="158">
        <v>1.1221000000000001</v>
      </c>
      <c r="H833" s="158">
        <v>2.5013000000000001</v>
      </c>
      <c r="I833" s="158">
        <v>3.1202999999999999</v>
      </c>
      <c r="J833" s="158">
        <v>4.6703999999999999</v>
      </c>
      <c r="K833" s="158">
        <v>19.2011</v>
      </c>
      <c r="L833" s="158">
        <v>12.237299999999999</v>
      </c>
      <c r="M833" s="158">
        <v>4.7073999999999998</v>
      </c>
      <c r="N833" s="158">
        <v>6.2473999999999998</v>
      </c>
      <c r="O833" s="158">
        <v>15.3056</v>
      </c>
      <c r="P833" s="158"/>
      <c r="Q833" s="158">
        <v>11.582599999999999</v>
      </c>
      <c r="R833" s="158">
        <v>21.954699999999999</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44817</v>
      </c>
      <c r="E834" s="158">
        <v>17.547599999999999</v>
      </c>
      <c r="F834" s="158">
        <v>0.56279999999999997</v>
      </c>
      <c r="G834" s="158">
        <v>1.6304000000000001</v>
      </c>
      <c r="H834" s="158">
        <v>2.4449999999999998</v>
      </c>
      <c r="I834" s="158">
        <v>2.7852000000000001</v>
      </c>
      <c r="J834" s="158">
        <v>4.6349999999999998</v>
      </c>
      <c r="K834" s="158">
        <v>15.5839</v>
      </c>
      <c r="L834" s="158">
        <v>10.329000000000001</v>
      </c>
      <c r="M834" s="158">
        <v>1.9735</v>
      </c>
      <c r="N834" s="158">
        <v>3.3439999999999999</v>
      </c>
      <c r="O834" s="158">
        <v>19.249500000000001</v>
      </c>
      <c r="P834" s="158"/>
      <c r="Q834" s="158">
        <v>15.0063</v>
      </c>
      <c r="R834" s="158">
        <v>23.935400000000001</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44817</v>
      </c>
      <c r="E835" s="158">
        <v>16.396000000000001</v>
      </c>
      <c r="F835" s="158">
        <v>0.55930000000000002</v>
      </c>
      <c r="G835" s="158">
        <v>1.6156999999999999</v>
      </c>
      <c r="H835" s="158">
        <v>2.4186999999999999</v>
      </c>
      <c r="I835" s="158">
        <v>2.7317999999999998</v>
      </c>
      <c r="J835" s="158">
        <v>4.5090000000000003</v>
      </c>
      <c r="K835" s="158">
        <v>15.181699999999999</v>
      </c>
      <c r="L835" s="158">
        <v>9.5587</v>
      </c>
      <c r="M835" s="158">
        <v>0.91769999999999996</v>
      </c>
      <c r="N835" s="158">
        <v>1.9176</v>
      </c>
      <c r="O835" s="158">
        <v>17.373899999999999</v>
      </c>
      <c r="P835" s="158"/>
      <c r="Q835" s="158">
        <v>13.0816</v>
      </c>
      <c r="R835" s="158">
        <v>22.156500000000001</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44817</v>
      </c>
      <c r="E836" s="158">
        <v>166.99</v>
      </c>
      <c r="F836" s="158">
        <v>0.66310000000000002</v>
      </c>
      <c r="G836" s="158">
        <v>1.6619999999999999</v>
      </c>
      <c r="H836" s="158">
        <v>2.7884000000000002</v>
      </c>
      <c r="I836" s="158">
        <v>4.0307000000000004</v>
      </c>
      <c r="J836" s="158">
        <v>6.9146999999999998</v>
      </c>
      <c r="K836" s="158">
        <v>19.654599999999999</v>
      </c>
      <c r="L836" s="158">
        <v>12.2395</v>
      </c>
      <c r="M836" s="158">
        <v>8.2873999999999999</v>
      </c>
      <c r="N836" s="158">
        <v>8.1540999999999997</v>
      </c>
      <c r="O836" s="158">
        <v>16.021699999999999</v>
      </c>
      <c r="P836" s="158">
        <v>7.1224999999999996</v>
      </c>
      <c r="Q836" s="158">
        <v>10.3842</v>
      </c>
      <c r="R836" s="158">
        <v>25.507000000000001</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44817</v>
      </c>
      <c r="E837" s="158">
        <v>160.76</v>
      </c>
      <c r="F837" s="158">
        <v>0.65739999999999998</v>
      </c>
      <c r="G837" s="158">
        <v>1.6632</v>
      </c>
      <c r="H837" s="158">
        <v>2.7877000000000001</v>
      </c>
      <c r="I837" s="158">
        <v>4.0247999999999999</v>
      </c>
      <c r="J837" s="158">
        <v>6.9096000000000002</v>
      </c>
      <c r="K837" s="158">
        <v>19.639800000000001</v>
      </c>
      <c r="L837" s="158">
        <v>12.2156</v>
      </c>
      <c r="M837" s="158">
        <v>8.2559000000000005</v>
      </c>
      <c r="N837" s="158">
        <v>8.1175999999999995</v>
      </c>
      <c r="O837" s="158">
        <v>15.928900000000001</v>
      </c>
      <c r="P837" s="158">
        <v>7.0164999999999997</v>
      </c>
      <c r="Q837" s="158">
        <v>10.182700000000001</v>
      </c>
      <c r="R837" s="158">
        <v>25.451699999999999</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44817</v>
      </c>
      <c r="E838" s="158">
        <v>37.090000000000003</v>
      </c>
      <c r="F838" s="158">
        <v>0.59670000000000001</v>
      </c>
      <c r="G838" s="158">
        <v>1.1729000000000001</v>
      </c>
      <c r="H838" s="158">
        <v>2.5152000000000001</v>
      </c>
      <c r="I838" s="158">
        <v>2.5152000000000001</v>
      </c>
      <c r="J838" s="158">
        <v>3.085</v>
      </c>
      <c r="K838" s="158">
        <v>16.855699999999999</v>
      </c>
      <c r="L838" s="158">
        <v>10.255599999999999</v>
      </c>
      <c r="M838" s="158">
        <v>1.2835000000000001</v>
      </c>
      <c r="N838" s="158">
        <v>3.7772999999999999</v>
      </c>
      <c r="O838" s="158">
        <v>23.1448</v>
      </c>
      <c r="P838" s="158">
        <v>14.21</v>
      </c>
      <c r="Q838" s="158">
        <v>13.460800000000001</v>
      </c>
      <c r="R838" s="158">
        <v>29.456900000000001</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44817</v>
      </c>
      <c r="E839" s="158">
        <v>34.42</v>
      </c>
      <c r="F839" s="158">
        <v>0.58450000000000002</v>
      </c>
      <c r="G839" s="158">
        <v>1.1758</v>
      </c>
      <c r="H839" s="158">
        <v>2.4710000000000001</v>
      </c>
      <c r="I839" s="158">
        <v>2.4710000000000001</v>
      </c>
      <c r="J839" s="158">
        <v>2.9613999999999998</v>
      </c>
      <c r="K839" s="158">
        <v>16.480499999999999</v>
      </c>
      <c r="L839" s="158">
        <v>9.5480999999999998</v>
      </c>
      <c r="M839" s="158">
        <v>0.37909999999999999</v>
      </c>
      <c r="N839" s="158">
        <v>2.6543000000000001</v>
      </c>
      <c r="O839" s="158">
        <v>22.0322</v>
      </c>
      <c r="P839" s="158">
        <v>13.373200000000001</v>
      </c>
      <c r="Q839" s="158">
        <v>11.593299999999999</v>
      </c>
      <c r="R839" s="158">
        <v>28.2438</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44817</v>
      </c>
      <c r="E840" s="158">
        <v>262.92509999999999</v>
      </c>
      <c r="F840" s="158">
        <v>0.38529999999999998</v>
      </c>
      <c r="G840" s="158">
        <v>0.83960000000000001</v>
      </c>
      <c r="H840" s="158">
        <v>2.4903</v>
      </c>
      <c r="I840" s="158">
        <v>2.1103999999999998</v>
      </c>
      <c r="J840" s="158">
        <v>3.2808000000000002</v>
      </c>
      <c r="K840" s="158">
        <v>18.688500000000001</v>
      </c>
      <c r="L840" s="158">
        <v>5.7137000000000002</v>
      </c>
      <c r="M840" s="158">
        <v>-5.1673999999999998</v>
      </c>
      <c r="N840" s="158">
        <v>-4.1820000000000004</v>
      </c>
      <c r="O840" s="158">
        <v>23.215299999999999</v>
      </c>
      <c r="P840" s="158">
        <v>15.7148</v>
      </c>
      <c r="Q840" s="158">
        <v>15.796900000000001</v>
      </c>
      <c r="R840" s="158">
        <v>28.040500000000002</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44817</v>
      </c>
      <c r="E841" s="158">
        <v>230.85761799516899</v>
      </c>
      <c r="F841" s="158">
        <v>0.38529999999999998</v>
      </c>
      <c r="G841" s="158">
        <v>0.83960000000000001</v>
      </c>
      <c r="H841" s="158">
        <v>2.4903</v>
      </c>
      <c r="I841" s="158">
        <v>2.1105</v>
      </c>
      <c r="J841" s="158">
        <v>3.2808999999999999</v>
      </c>
      <c r="K841" s="158">
        <v>18.688500000000001</v>
      </c>
      <c r="L841" s="158">
        <v>5.7135999999999996</v>
      </c>
      <c r="M841" s="158">
        <v>-5.1673999999999998</v>
      </c>
      <c r="N841" s="158">
        <v>-4.1818999999999997</v>
      </c>
      <c r="O841" s="158">
        <v>23.216799999999999</v>
      </c>
      <c r="P841" s="158">
        <v>15.5626</v>
      </c>
      <c r="Q841" s="158">
        <v>15.7117</v>
      </c>
      <c r="R841" s="158">
        <v>28.0426</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44817</v>
      </c>
      <c r="E842" s="158">
        <v>250.23410000000001</v>
      </c>
      <c r="F842" s="158">
        <v>0.38319999999999999</v>
      </c>
      <c r="G842" s="158">
        <v>0.83130000000000004</v>
      </c>
      <c r="H842" s="158">
        <v>2.4744999999999999</v>
      </c>
      <c r="I842" s="158">
        <v>2.0794999999999999</v>
      </c>
      <c r="J842" s="158">
        <v>3.2081</v>
      </c>
      <c r="K842" s="158">
        <v>18.441299999999998</v>
      </c>
      <c r="L842" s="158">
        <v>5.2584999999999997</v>
      </c>
      <c r="M842" s="158">
        <v>-5.7788000000000004</v>
      </c>
      <c r="N842" s="158">
        <v>-4.992</v>
      </c>
      <c r="O842" s="158">
        <v>22.3185</v>
      </c>
      <c r="P842" s="158">
        <v>14.975899999999999</v>
      </c>
      <c r="Q842" s="158">
        <v>15.3749</v>
      </c>
      <c r="R842" s="158">
        <v>27.045400000000001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44817</v>
      </c>
      <c r="E843" s="158">
        <v>400.66520777612197</v>
      </c>
      <c r="F843" s="158">
        <v>0.38319999999999999</v>
      </c>
      <c r="G843" s="158">
        <v>0.83130000000000004</v>
      </c>
      <c r="H843" s="158">
        <v>2.4744999999999999</v>
      </c>
      <c r="I843" s="158">
        <v>2.0794999999999999</v>
      </c>
      <c r="J843" s="158">
        <v>3.2080000000000002</v>
      </c>
      <c r="K843" s="158">
        <v>18.441199999999998</v>
      </c>
      <c r="L843" s="158">
        <v>5.2584</v>
      </c>
      <c r="M843" s="158">
        <v>-5.7788000000000004</v>
      </c>
      <c r="N843" s="158">
        <v>-4.9923999999999999</v>
      </c>
      <c r="O843" s="158">
        <v>22.318200000000001</v>
      </c>
      <c r="P843" s="158">
        <v>14.8195</v>
      </c>
      <c r="Q843" s="158">
        <v>12.9336</v>
      </c>
      <c r="R843" s="158">
        <v>27.045000000000002</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0.51900185185185166</v>
      </c>
      <c r="G844" s="160">
        <v>1.3142222222222222</v>
      </c>
      <c r="H844" s="160">
        <v>2.7043907407407404</v>
      </c>
      <c r="I844" s="160">
        <v>2.9537685185185176</v>
      </c>
      <c r="J844" s="160">
        <v>3.9621703703703721</v>
      </c>
      <c r="K844" s="160">
        <v>17.870025925925923</v>
      </c>
      <c r="L844" s="160">
        <v>9.7123814814814828</v>
      </c>
      <c r="M844" s="160">
        <v>2.1738777777777782</v>
      </c>
      <c r="N844" s="160">
        <v>3.8824759259259269</v>
      </c>
      <c r="O844" s="160">
        <v>19.954130769230769</v>
      </c>
      <c r="P844" s="160">
        <v>12.445488636363633</v>
      </c>
      <c r="Q844" s="160">
        <v>15.91772777777777</v>
      </c>
      <c r="R844" s="160">
        <v>28.247629629629628</v>
      </c>
    </row>
    <row r="845" spans="1:34" x14ac:dyDescent="0.3">
      <c r="A845" s="159" t="s">
        <v>407</v>
      </c>
      <c r="B845" s="154"/>
      <c r="C845" s="154"/>
      <c r="D845" s="154"/>
      <c r="E845" s="154"/>
      <c r="F845" s="160">
        <v>0.54285000000000005</v>
      </c>
      <c r="G845" s="160">
        <v>1.3407</v>
      </c>
      <c r="H845" s="160">
        <v>2.6115500000000003</v>
      </c>
      <c r="I845" s="160">
        <v>3.0155500000000002</v>
      </c>
      <c r="J845" s="160">
        <v>3.6088500000000003</v>
      </c>
      <c r="K845" s="160">
        <v>17.94755</v>
      </c>
      <c r="L845" s="160">
        <v>10.03735</v>
      </c>
      <c r="M845" s="160">
        <v>1.8652500000000001</v>
      </c>
      <c r="N845" s="160">
        <v>3.5663</v>
      </c>
      <c r="O845" s="160">
        <v>19.801349999999999</v>
      </c>
      <c r="P845" s="160">
        <v>12.685700000000001</v>
      </c>
      <c r="Q845" s="160">
        <v>15.2661</v>
      </c>
      <c r="R845" s="160">
        <v>28.041550000000001</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44817</v>
      </c>
      <c r="E848" s="158">
        <v>282.99110000000002</v>
      </c>
      <c r="F848" s="158">
        <v>7.3403999999999998</v>
      </c>
      <c r="G848" s="158">
        <v>5.4268000000000001</v>
      </c>
      <c r="H848" s="158">
        <v>6.0838999999999999</v>
      </c>
      <c r="I848" s="158">
        <v>6.8667999999999996</v>
      </c>
      <c r="J848" s="158">
        <v>6.7792000000000003</v>
      </c>
      <c r="K848" s="158">
        <v>6.2689000000000004</v>
      </c>
      <c r="L848" s="158">
        <v>4.8255999999999997</v>
      </c>
      <c r="M848" s="158">
        <v>4.1658999999999997</v>
      </c>
      <c r="N848" s="158">
        <v>3.7422</v>
      </c>
      <c r="O848" s="158">
        <v>5.7870999999999997</v>
      </c>
      <c r="P848" s="158">
        <v>6.5597000000000003</v>
      </c>
      <c r="Q848" s="158">
        <v>8.0212000000000003</v>
      </c>
      <c r="R848" s="158">
        <v>4.4359000000000002</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44817</v>
      </c>
      <c r="E849" s="158">
        <v>289.05130000000003</v>
      </c>
      <c r="F849" s="158">
        <v>7.5655000000000001</v>
      </c>
      <c r="G849" s="158">
        <v>5.6512000000000002</v>
      </c>
      <c r="H849" s="158">
        <v>6.3087999999999997</v>
      </c>
      <c r="I849" s="158">
        <v>7.0933999999999999</v>
      </c>
      <c r="J849" s="158">
        <v>7.0053000000000001</v>
      </c>
      <c r="K849" s="158">
        <v>6.5092999999999996</v>
      </c>
      <c r="L849" s="158">
        <v>5.0778999999999996</v>
      </c>
      <c r="M849" s="158">
        <v>4.4157999999999999</v>
      </c>
      <c r="N849" s="158">
        <v>3.9819</v>
      </c>
      <c r="O849" s="158">
        <v>5.9969000000000001</v>
      </c>
      <c r="P849" s="158">
        <v>6.7918000000000003</v>
      </c>
      <c r="Q849" s="158">
        <v>8.0359999999999996</v>
      </c>
      <c r="R849" s="158">
        <v>4.6412000000000004</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44817</v>
      </c>
      <c r="E850" s="158">
        <v>10.605700000000001</v>
      </c>
      <c r="F850" s="158">
        <v>13.7714</v>
      </c>
      <c r="G850" s="158">
        <v>6.9744999999999999</v>
      </c>
      <c r="H850" s="158">
        <v>2.5577999999999999</v>
      </c>
      <c r="I850" s="158">
        <v>4.5309999999999997</v>
      </c>
      <c r="J850" s="158">
        <v>6.1959999999999997</v>
      </c>
      <c r="K850" s="158">
        <v>4.7470999999999997</v>
      </c>
      <c r="L850" s="158">
        <v>2.4295</v>
      </c>
      <c r="M850" s="158">
        <v>1.742</v>
      </c>
      <c r="N850" s="158">
        <v>2.3953000000000002</v>
      </c>
      <c r="O850" s="158"/>
      <c r="P850" s="158"/>
      <c r="Q850" s="158">
        <v>4.0320999999999998</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44817</v>
      </c>
      <c r="E851" s="158">
        <v>10.561999999999999</v>
      </c>
      <c r="F851" s="158">
        <v>13.4825</v>
      </c>
      <c r="G851" s="158">
        <v>6.7438000000000002</v>
      </c>
      <c r="H851" s="158">
        <v>2.3212999999999999</v>
      </c>
      <c r="I851" s="158">
        <v>4.2526000000000002</v>
      </c>
      <c r="J851" s="158">
        <v>5.9271000000000003</v>
      </c>
      <c r="K851" s="158">
        <v>4.4748000000000001</v>
      </c>
      <c r="L851" s="158">
        <v>2.1621000000000001</v>
      </c>
      <c r="M851" s="158">
        <v>1.4663999999999999</v>
      </c>
      <c r="N851" s="158">
        <v>2.1193</v>
      </c>
      <c r="O851" s="158"/>
      <c r="P851" s="158"/>
      <c r="Q851" s="158">
        <v>3.7437999999999998</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44817</v>
      </c>
      <c r="E852" s="158">
        <v>32.989600000000003</v>
      </c>
      <c r="F852" s="158">
        <v>9.6282999999999994</v>
      </c>
      <c r="G852" s="158">
        <v>5.0092999999999996</v>
      </c>
      <c r="H852" s="158">
        <v>5.6013000000000002</v>
      </c>
      <c r="I852" s="158">
        <v>7.5056000000000003</v>
      </c>
      <c r="J852" s="158">
        <v>7.5209999999999999</v>
      </c>
      <c r="K852" s="158">
        <v>6.35</v>
      </c>
      <c r="L852" s="158">
        <v>4.0018000000000002</v>
      </c>
      <c r="M852" s="158">
        <v>3.2568000000000001</v>
      </c>
      <c r="N852" s="158">
        <v>2.9821</v>
      </c>
      <c r="O852" s="158">
        <v>4.6106999999999996</v>
      </c>
      <c r="P852" s="158">
        <v>5.5049000000000001</v>
      </c>
      <c r="Q852" s="158">
        <v>5.7346000000000004</v>
      </c>
      <c r="R852" s="158">
        <v>3.7831999999999999</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44817</v>
      </c>
      <c r="E853" s="158">
        <v>35.289900000000003</v>
      </c>
      <c r="F853" s="158">
        <v>10.2423</v>
      </c>
      <c r="G853" s="158">
        <v>5.718</v>
      </c>
      <c r="H853" s="158">
        <v>6.3019999999999996</v>
      </c>
      <c r="I853" s="158">
        <v>8.2040000000000006</v>
      </c>
      <c r="J853" s="158">
        <v>8.2233000000000001</v>
      </c>
      <c r="K853" s="158">
        <v>7.0575999999999999</v>
      </c>
      <c r="L853" s="158">
        <v>4.7096</v>
      </c>
      <c r="M853" s="158">
        <v>3.9573</v>
      </c>
      <c r="N853" s="158">
        <v>3.6798000000000002</v>
      </c>
      <c r="O853" s="158">
        <v>5.3095999999999997</v>
      </c>
      <c r="P853" s="158">
        <v>6.1543000000000001</v>
      </c>
      <c r="Q853" s="158">
        <v>6.7152000000000003</v>
      </c>
      <c r="R853" s="158">
        <v>4.4755000000000003</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44817</v>
      </c>
      <c r="E854" s="158">
        <v>40.4069</v>
      </c>
      <c r="F854" s="158">
        <v>15.724399999999999</v>
      </c>
      <c r="G854" s="158">
        <v>5.9204999999999997</v>
      </c>
      <c r="H854" s="158">
        <v>9.6834000000000007</v>
      </c>
      <c r="I854" s="158">
        <v>10.9826</v>
      </c>
      <c r="J854" s="158">
        <v>11.4475</v>
      </c>
      <c r="K854" s="158">
        <v>7.8940000000000001</v>
      </c>
      <c r="L854" s="158">
        <v>5.0513000000000003</v>
      </c>
      <c r="M854" s="158">
        <v>3.9575</v>
      </c>
      <c r="N854" s="158">
        <v>3.6661999999999999</v>
      </c>
      <c r="O854" s="158">
        <v>6.1266999999999996</v>
      </c>
      <c r="P854" s="158">
        <v>6.6890000000000001</v>
      </c>
      <c r="Q854" s="158">
        <v>7.8068</v>
      </c>
      <c r="R854" s="158">
        <v>4.9008000000000003</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44817</v>
      </c>
      <c r="E855" s="158">
        <v>40.9557</v>
      </c>
      <c r="F855" s="158">
        <v>15.9596</v>
      </c>
      <c r="G855" s="158">
        <v>6.1311999999999998</v>
      </c>
      <c r="H855" s="158">
        <v>9.8984000000000005</v>
      </c>
      <c r="I855" s="158">
        <v>11.200699999999999</v>
      </c>
      <c r="J855" s="158">
        <v>11.6875</v>
      </c>
      <c r="K855" s="158">
        <v>8.1248000000000005</v>
      </c>
      <c r="L855" s="158">
        <v>5.2885999999999997</v>
      </c>
      <c r="M855" s="158">
        <v>4.2023999999999999</v>
      </c>
      <c r="N855" s="158">
        <v>3.9157999999999999</v>
      </c>
      <c r="O855" s="158">
        <v>6.3621999999999996</v>
      </c>
      <c r="P855" s="158">
        <v>6.8967000000000001</v>
      </c>
      <c r="Q855" s="158">
        <v>7.8731</v>
      </c>
      <c r="R855" s="158">
        <v>5.1585000000000001</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44817</v>
      </c>
      <c r="E856" s="158">
        <v>344.6832</v>
      </c>
      <c r="F856" s="158">
        <v>17.237100000000002</v>
      </c>
      <c r="G856" s="158">
        <v>10.646800000000001</v>
      </c>
      <c r="H856" s="158">
        <v>13.982200000000001</v>
      </c>
      <c r="I856" s="158">
        <v>15.6515</v>
      </c>
      <c r="J856" s="158">
        <v>18.428100000000001</v>
      </c>
      <c r="K856" s="158">
        <v>9.3855000000000004</v>
      </c>
      <c r="L856" s="158">
        <v>5.6554000000000002</v>
      </c>
      <c r="M856" s="158">
        <v>3.3169</v>
      </c>
      <c r="N856" s="158">
        <v>2.8955000000000002</v>
      </c>
      <c r="O856" s="158">
        <v>6.0780000000000003</v>
      </c>
      <c r="P856" s="158">
        <v>6.4025999999999996</v>
      </c>
      <c r="Q856" s="158">
        <v>7.6284000000000001</v>
      </c>
      <c r="R856" s="158">
        <v>4.6986999999999997</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44817</v>
      </c>
      <c r="E857" s="158">
        <v>369.70549999999997</v>
      </c>
      <c r="F857" s="158">
        <v>17.9377</v>
      </c>
      <c r="G857" s="158">
        <v>11.348000000000001</v>
      </c>
      <c r="H857" s="158">
        <v>14.6853</v>
      </c>
      <c r="I857" s="158">
        <v>16.356000000000002</v>
      </c>
      <c r="J857" s="158">
        <v>19.139800000000001</v>
      </c>
      <c r="K857" s="158">
        <v>10.1028</v>
      </c>
      <c r="L857" s="158">
        <v>6.3860000000000001</v>
      </c>
      <c r="M857" s="158">
        <v>4.0490000000000004</v>
      </c>
      <c r="N857" s="158">
        <v>3.6331000000000002</v>
      </c>
      <c r="O857" s="158">
        <v>6.8463000000000003</v>
      </c>
      <c r="P857" s="158">
        <v>7.1942000000000004</v>
      </c>
      <c r="Q857" s="158">
        <v>8.2964000000000002</v>
      </c>
      <c r="R857" s="158">
        <v>5.4522000000000004</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44817</v>
      </c>
      <c r="E858" s="158">
        <v>10.6305</v>
      </c>
      <c r="F858" s="158">
        <v>8.9292999999999996</v>
      </c>
      <c r="G858" s="158">
        <v>4.6375999999999999</v>
      </c>
      <c r="H858" s="158">
        <v>5.0079000000000002</v>
      </c>
      <c r="I858" s="158">
        <v>5.6036999999999999</v>
      </c>
      <c r="J858" s="158">
        <v>5.2603</v>
      </c>
      <c r="K858" s="158">
        <v>6.7832999999999997</v>
      </c>
      <c r="L858" s="158">
        <v>3.7109999999999999</v>
      </c>
      <c r="M858" s="158">
        <v>3.7081</v>
      </c>
      <c r="N858" s="158">
        <v>3.5817999999999999</v>
      </c>
      <c r="O858" s="158"/>
      <c r="P858" s="158"/>
      <c r="Q858" s="158">
        <v>3.9786999999999999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44817</v>
      </c>
      <c r="E859" s="158">
        <v>10.5497</v>
      </c>
      <c r="F859" s="158">
        <v>8.3054000000000006</v>
      </c>
      <c r="G859" s="158">
        <v>4.1536999999999997</v>
      </c>
      <c r="H859" s="158">
        <v>4.5511999999999997</v>
      </c>
      <c r="I859" s="158">
        <v>5.1256000000000004</v>
      </c>
      <c r="J859" s="158">
        <v>4.7881</v>
      </c>
      <c r="K859" s="158">
        <v>6.2919999999999998</v>
      </c>
      <c r="L859" s="158">
        <v>3.2178</v>
      </c>
      <c r="M859" s="158">
        <v>3.2056</v>
      </c>
      <c r="N859" s="158">
        <v>3.0777999999999999</v>
      </c>
      <c r="O859" s="158"/>
      <c r="P859" s="158"/>
      <c r="Q859" s="158">
        <v>3.4737</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44817</v>
      </c>
      <c r="E860" s="158">
        <v>1244.1732</v>
      </c>
      <c r="F860" s="158">
        <v>17.581199999999999</v>
      </c>
      <c r="G860" s="158">
        <v>6.7009999999999996</v>
      </c>
      <c r="H860" s="158">
        <v>8.6228999999999996</v>
      </c>
      <c r="I860" s="158">
        <v>10.527900000000001</v>
      </c>
      <c r="J860" s="158">
        <v>9.4916</v>
      </c>
      <c r="K860" s="158">
        <v>8.4258000000000006</v>
      </c>
      <c r="L860" s="158">
        <v>3.9091999999999998</v>
      </c>
      <c r="M860" s="158">
        <v>3.2202999999999999</v>
      </c>
      <c r="N860" s="158">
        <v>3.2197</v>
      </c>
      <c r="O860" s="158">
        <v>6.6425000000000001</v>
      </c>
      <c r="P860" s="158"/>
      <c r="Q860" s="158">
        <v>6.766</v>
      </c>
      <c r="R860" s="158">
        <v>5.1688000000000001</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44817</v>
      </c>
      <c r="E861" s="158">
        <v>1229.2520999999999</v>
      </c>
      <c r="F861" s="158">
        <v>17.179500000000001</v>
      </c>
      <c r="G861" s="158">
        <v>6.3007</v>
      </c>
      <c r="H861" s="158">
        <v>8.2222000000000008</v>
      </c>
      <c r="I861" s="158">
        <v>10.126300000000001</v>
      </c>
      <c r="J861" s="158">
        <v>9.0883000000000003</v>
      </c>
      <c r="K861" s="158">
        <v>8.0172000000000008</v>
      </c>
      <c r="L861" s="158">
        <v>3.5013999999999998</v>
      </c>
      <c r="M861" s="158">
        <v>2.8111000000000002</v>
      </c>
      <c r="N861" s="158">
        <v>2.8079999999999998</v>
      </c>
      <c r="O861" s="158">
        <v>6.2389000000000001</v>
      </c>
      <c r="P861" s="158"/>
      <c r="Q861" s="158">
        <v>6.3807</v>
      </c>
      <c r="R861" s="158">
        <v>4.7491000000000003</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44817</v>
      </c>
      <c r="E862" s="158">
        <v>36.675899999999999</v>
      </c>
      <c r="F862" s="158">
        <v>4.8772000000000002</v>
      </c>
      <c r="G862" s="158">
        <v>4.9786999999999999</v>
      </c>
      <c r="H862" s="158">
        <v>5.1231999999999998</v>
      </c>
      <c r="I862" s="158">
        <v>5.0568999999999997</v>
      </c>
      <c r="J862" s="158">
        <v>5.4027000000000003</v>
      </c>
      <c r="K862" s="158">
        <v>6.0491000000000001</v>
      </c>
      <c r="L862" s="158">
        <v>3.0377999999999998</v>
      </c>
      <c r="M862" s="158">
        <v>2.9215</v>
      </c>
      <c r="N862" s="158">
        <v>2.7947000000000002</v>
      </c>
      <c r="O862" s="158">
        <v>6.4059999999999997</v>
      </c>
      <c r="P862" s="158">
        <v>6.4713000000000003</v>
      </c>
      <c r="Q862" s="158">
        <v>7.4690000000000003</v>
      </c>
      <c r="R862" s="158">
        <v>4.5406000000000004</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44817</v>
      </c>
      <c r="E863" s="158">
        <v>38.266599999999997</v>
      </c>
      <c r="F863" s="158">
        <v>5.2468000000000004</v>
      </c>
      <c r="G863" s="158">
        <v>5.3207000000000004</v>
      </c>
      <c r="H863" s="158">
        <v>5.4561999999999999</v>
      </c>
      <c r="I863" s="158">
        <v>5.3935000000000004</v>
      </c>
      <c r="J863" s="158">
        <v>5.7367999999999997</v>
      </c>
      <c r="K863" s="158">
        <v>6.3849999999999998</v>
      </c>
      <c r="L863" s="158">
        <v>3.3734000000000002</v>
      </c>
      <c r="M863" s="158">
        <v>3.2593000000000001</v>
      </c>
      <c r="N863" s="158">
        <v>3.1345000000000001</v>
      </c>
      <c r="O863" s="158">
        <v>6.7831999999999999</v>
      </c>
      <c r="P863" s="158">
        <v>6.8895999999999997</v>
      </c>
      <c r="Q863" s="158">
        <v>8.0015999999999998</v>
      </c>
      <c r="R863" s="158">
        <v>4.8913000000000002</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44817</v>
      </c>
      <c r="E864" s="158">
        <v>10.845800000000001</v>
      </c>
      <c r="F864" s="158">
        <v>3.7023000000000001</v>
      </c>
      <c r="G864" s="158">
        <v>4.6296999999999997</v>
      </c>
      <c r="H864" s="158">
        <v>4.7638999999999996</v>
      </c>
      <c r="I864" s="158">
        <v>4.6959</v>
      </c>
      <c r="J864" s="158">
        <v>4.9538000000000002</v>
      </c>
      <c r="K864" s="158">
        <v>6.8278999999999996</v>
      </c>
      <c r="L864" s="158">
        <v>4.3895999999999997</v>
      </c>
      <c r="M864" s="158">
        <v>3.9586000000000001</v>
      </c>
      <c r="N864" s="158">
        <v>3.6972999999999998</v>
      </c>
      <c r="O864" s="158"/>
      <c r="P864" s="158"/>
      <c r="Q864" s="158">
        <v>4.4146999999999998</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44817</v>
      </c>
      <c r="E865" s="158">
        <v>10.804399999999999</v>
      </c>
      <c r="F865" s="158">
        <v>3.7164999999999999</v>
      </c>
      <c r="G865" s="158">
        <v>4.4783999999999997</v>
      </c>
      <c r="H865" s="158">
        <v>4.5404999999999998</v>
      </c>
      <c r="I865" s="158">
        <v>4.4960000000000004</v>
      </c>
      <c r="J865" s="158">
        <v>4.7492000000000001</v>
      </c>
      <c r="K865" s="158">
        <v>6.6266999999999996</v>
      </c>
      <c r="L865" s="158">
        <v>4.1848999999999998</v>
      </c>
      <c r="M865" s="158">
        <v>3.7523</v>
      </c>
      <c r="N865" s="158">
        <v>3.4893999999999998</v>
      </c>
      <c r="O865" s="158"/>
      <c r="P865" s="158"/>
      <c r="Q865" s="158">
        <v>4.2023999999999999</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44817</v>
      </c>
      <c r="E866" s="158">
        <v>1280.8759</v>
      </c>
      <c r="F866" s="158">
        <v>7.5815000000000001</v>
      </c>
      <c r="G866" s="158">
        <v>5.7020999999999997</v>
      </c>
      <c r="H866" s="158">
        <v>5.1669999999999998</v>
      </c>
      <c r="I866" s="158">
        <v>5.8352000000000004</v>
      </c>
      <c r="J866" s="158">
        <v>6.7827000000000002</v>
      </c>
      <c r="K866" s="158">
        <v>5.9775999999999998</v>
      </c>
      <c r="L866" s="158">
        <v>4.3445999999999998</v>
      </c>
      <c r="M866" s="158">
        <v>3.5571999999999999</v>
      </c>
      <c r="N866" s="158">
        <v>3.3077999999999999</v>
      </c>
      <c r="O866" s="158">
        <v>5.6490999999999998</v>
      </c>
      <c r="P866" s="158"/>
      <c r="Q866" s="158">
        <v>6.5984999999999996</v>
      </c>
      <c r="R866" s="158">
        <v>4.2386999999999997</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44817</v>
      </c>
      <c r="E867" s="158">
        <v>1240.2738999999999</v>
      </c>
      <c r="F867" s="158">
        <v>7.0789999999999997</v>
      </c>
      <c r="G867" s="158">
        <v>5.2016</v>
      </c>
      <c r="H867" s="158">
        <v>4.6665999999999999</v>
      </c>
      <c r="I867" s="158">
        <v>5.3339999999999996</v>
      </c>
      <c r="J867" s="158">
        <v>6.2798999999999996</v>
      </c>
      <c r="K867" s="158">
        <v>5.4703999999999997</v>
      </c>
      <c r="L867" s="158">
        <v>3.8342000000000001</v>
      </c>
      <c r="M867" s="158">
        <v>3.0448</v>
      </c>
      <c r="N867" s="158">
        <v>2.7924000000000002</v>
      </c>
      <c r="O867" s="158">
        <v>4.8369999999999997</v>
      </c>
      <c r="P867" s="158"/>
      <c r="Q867" s="158">
        <v>5.7157999999999998</v>
      </c>
      <c r="R867" s="158">
        <v>3.5270000000000001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10.654394999999999</v>
      </c>
      <c r="G868" s="160">
        <v>6.0837149999999998</v>
      </c>
      <c r="H868" s="160">
        <v>6.677299999999998</v>
      </c>
      <c r="I868" s="160">
        <v>7.7419600000000006</v>
      </c>
      <c r="J868" s="160">
        <v>8.2444100000000002</v>
      </c>
      <c r="K868" s="160">
        <v>6.88849</v>
      </c>
      <c r="L868" s="160">
        <v>4.1545849999999991</v>
      </c>
      <c r="M868" s="160">
        <v>3.3984399999999999</v>
      </c>
      <c r="N868" s="160">
        <v>3.2457300000000004</v>
      </c>
      <c r="O868" s="160">
        <v>5.9767285714285716</v>
      </c>
      <c r="P868" s="160">
        <v>6.5554100000000002</v>
      </c>
      <c r="Q868" s="160">
        <v>6.2444350000000002</v>
      </c>
      <c r="R868" s="160">
        <v>4.6186785714285703</v>
      </c>
    </row>
    <row r="869" spans="1:34" x14ac:dyDescent="0.3">
      <c r="A869" s="159" t="s">
        <v>407</v>
      </c>
      <c r="B869" s="154"/>
      <c r="C869" s="154"/>
      <c r="D869" s="154"/>
      <c r="E869" s="154"/>
      <c r="F869" s="160">
        <v>9.2788000000000004</v>
      </c>
      <c r="G869" s="160">
        <v>5.6766500000000004</v>
      </c>
      <c r="H869" s="160">
        <v>5.5287500000000005</v>
      </c>
      <c r="I869" s="160">
        <v>6.351</v>
      </c>
      <c r="J869" s="160">
        <v>6.7809500000000007</v>
      </c>
      <c r="K869" s="160">
        <v>6.5679999999999996</v>
      </c>
      <c r="L869" s="160">
        <v>4.09335</v>
      </c>
      <c r="M869" s="160">
        <v>3.4370500000000002</v>
      </c>
      <c r="N869" s="160">
        <v>3.2637499999999999</v>
      </c>
      <c r="O869" s="160">
        <v>6.1023499999999995</v>
      </c>
      <c r="P869" s="160">
        <v>6.6243499999999997</v>
      </c>
      <c r="Q869" s="160">
        <v>6.6568500000000004</v>
      </c>
      <c r="R869" s="160">
        <v>4.66995</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44817</v>
      </c>
      <c r="E872" s="158">
        <v>94.151200000000003</v>
      </c>
      <c r="F872" s="158">
        <v>0.81510000000000005</v>
      </c>
      <c r="G872" s="158">
        <v>1.5016</v>
      </c>
      <c r="H872" s="158">
        <v>2.4735</v>
      </c>
      <c r="I872" s="158">
        <v>2.1339999999999999</v>
      </c>
      <c r="J872" s="158">
        <v>2.8626</v>
      </c>
      <c r="K872" s="158">
        <v>15.232799999999999</v>
      </c>
      <c r="L872" s="158">
        <v>9.1875999999999998</v>
      </c>
      <c r="M872" s="158">
        <v>2.2810000000000001</v>
      </c>
      <c r="N872" s="158">
        <v>3.4306000000000001</v>
      </c>
      <c r="O872" s="158">
        <v>17.8749</v>
      </c>
      <c r="P872" s="158">
        <v>10.609400000000001</v>
      </c>
      <c r="Q872" s="158">
        <v>14.1899</v>
      </c>
      <c r="R872" s="158">
        <v>25.887599999999999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44817</v>
      </c>
      <c r="E873" s="158">
        <v>103.2204</v>
      </c>
      <c r="F873" s="158">
        <v>0.81830000000000003</v>
      </c>
      <c r="G873" s="158">
        <v>1.5144</v>
      </c>
      <c r="H873" s="158">
        <v>2.4962</v>
      </c>
      <c r="I873" s="158">
        <v>2.1785999999999999</v>
      </c>
      <c r="J873" s="158">
        <v>2.9702999999999999</v>
      </c>
      <c r="K873" s="158">
        <v>15.5533</v>
      </c>
      <c r="L873" s="158">
        <v>9.7415000000000003</v>
      </c>
      <c r="M873" s="158">
        <v>3.0247999999999999</v>
      </c>
      <c r="N873" s="158">
        <v>4.4130000000000003</v>
      </c>
      <c r="O873" s="158">
        <v>18.949000000000002</v>
      </c>
      <c r="P873" s="158">
        <v>11.679500000000001</v>
      </c>
      <c r="Q873" s="158">
        <v>15.163600000000001</v>
      </c>
      <c r="R873" s="158">
        <v>27.0441</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44817</v>
      </c>
      <c r="E874" s="158">
        <v>48.1</v>
      </c>
      <c r="F874" s="158">
        <v>0.66969999999999996</v>
      </c>
      <c r="G874" s="158">
        <v>1.1779999999999999</v>
      </c>
      <c r="H874" s="158">
        <v>2.0581</v>
      </c>
      <c r="I874" s="158">
        <v>1.2418</v>
      </c>
      <c r="J874" s="158">
        <v>2.0148000000000001</v>
      </c>
      <c r="K874" s="158">
        <v>16.804300000000001</v>
      </c>
      <c r="L874" s="158">
        <v>3.5745</v>
      </c>
      <c r="M874" s="158">
        <v>-7.0171999999999999</v>
      </c>
      <c r="N874" s="158">
        <v>-7.5</v>
      </c>
      <c r="O874" s="158">
        <v>17.3123</v>
      </c>
      <c r="P874" s="158">
        <v>12.561999999999999</v>
      </c>
      <c r="Q874" s="158">
        <v>15.7234</v>
      </c>
      <c r="R874" s="158">
        <v>21.534199999999998</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44817</v>
      </c>
      <c r="E875" s="158">
        <v>42.82</v>
      </c>
      <c r="F875" s="158">
        <v>0.68189999999999995</v>
      </c>
      <c r="G875" s="158">
        <v>1.1576</v>
      </c>
      <c r="H875" s="158">
        <v>2.0253000000000001</v>
      </c>
      <c r="I875" s="158">
        <v>1.1815</v>
      </c>
      <c r="J875" s="158">
        <v>1.9038999999999999</v>
      </c>
      <c r="K875" s="158">
        <v>16.485299999999999</v>
      </c>
      <c r="L875" s="158">
        <v>2.9822000000000002</v>
      </c>
      <c r="M875" s="158">
        <v>-7.7949999999999999</v>
      </c>
      <c r="N875" s="158">
        <v>-8.5237999999999996</v>
      </c>
      <c r="O875" s="158">
        <v>15.974399999999999</v>
      </c>
      <c r="P875" s="158">
        <v>11.2235</v>
      </c>
      <c r="Q875" s="158">
        <v>15.303699999999999</v>
      </c>
      <c r="R875" s="158">
        <v>20.174399999999999</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44817</v>
      </c>
      <c r="E876" s="158">
        <v>16.473099999999999</v>
      </c>
      <c r="F876" s="158">
        <v>0.68889999999999996</v>
      </c>
      <c r="G876" s="158">
        <v>1.1569</v>
      </c>
      <c r="H876" s="158">
        <v>1.7109000000000001</v>
      </c>
      <c r="I876" s="158">
        <v>2.1398000000000001</v>
      </c>
      <c r="J876" s="158">
        <v>3.3632</v>
      </c>
      <c r="K876" s="158">
        <v>16.425899999999999</v>
      </c>
      <c r="L876" s="158">
        <v>11.3499</v>
      </c>
      <c r="M876" s="158">
        <v>6.4085000000000001</v>
      </c>
      <c r="N876" s="158">
        <v>6.9126000000000003</v>
      </c>
      <c r="O876" s="158">
        <v>19.842199999999998</v>
      </c>
      <c r="P876" s="158"/>
      <c r="Q876" s="158">
        <v>10.6328</v>
      </c>
      <c r="R876" s="158">
        <v>27.068200000000001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44817</v>
      </c>
      <c r="E877" s="158">
        <v>15.3187</v>
      </c>
      <c r="F877" s="158">
        <v>0.68420000000000003</v>
      </c>
      <c r="G877" s="158">
        <v>1.1375999999999999</v>
      </c>
      <c r="H877" s="158">
        <v>1.6773</v>
      </c>
      <c r="I877" s="158">
        <v>2.0729000000000002</v>
      </c>
      <c r="J877" s="158">
        <v>3.2097000000000002</v>
      </c>
      <c r="K877" s="158">
        <v>15.9269</v>
      </c>
      <c r="L877" s="158">
        <v>10.417</v>
      </c>
      <c r="M877" s="158">
        <v>5.0881999999999996</v>
      </c>
      <c r="N877" s="158">
        <v>5.1603000000000003</v>
      </c>
      <c r="O877" s="158">
        <v>18.013500000000001</v>
      </c>
      <c r="P877" s="158"/>
      <c r="Q877" s="158">
        <v>9.0175000000000001</v>
      </c>
      <c r="R877" s="158">
        <v>25.044499999999999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44817</v>
      </c>
      <c r="E878" s="158">
        <v>37.92</v>
      </c>
      <c r="F878" s="158">
        <v>0.4849</v>
      </c>
      <c r="G878" s="158">
        <v>1.6023000000000001</v>
      </c>
      <c r="H878" s="158">
        <v>3.3523999999999998</v>
      </c>
      <c r="I878" s="158">
        <v>3.2538999999999998</v>
      </c>
      <c r="J878" s="158">
        <v>4.1872999999999996</v>
      </c>
      <c r="K878" s="158">
        <v>20.258800000000001</v>
      </c>
      <c r="L878" s="158">
        <v>11.611499999999999</v>
      </c>
      <c r="M878" s="158">
        <v>3.2118000000000002</v>
      </c>
      <c r="N878" s="158">
        <v>0.85109999999999997</v>
      </c>
      <c r="O878" s="158">
        <v>17.233000000000001</v>
      </c>
      <c r="P878" s="158">
        <v>10.4015</v>
      </c>
      <c r="Q878" s="158">
        <v>13.524900000000001</v>
      </c>
      <c r="R878" s="158">
        <v>24.137699999999999</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44817</v>
      </c>
      <c r="E879" s="158">
        <v>34.991</v>
      </c>
      <c r="F879" s="158">
        <v>0.4824</v>
      </c>
      <c r="G879" s="158">
        <v>1.5881000000000001</v>
      </c>
      <c r="H879" s="158">
        <v>3.3311000000000002</v>
      </c>
      <c r="I879" s="158">
        <v>3.2122000000000002</v>
      </c>
      <c r="J879" s="158">
        <v>4.0872000000000002</v>
      </c>
      <c r="K879" s="158">
        <v>19.930800000000001</v>
      </c>
      <c r="L879" s="158">
        <v>10.997999999999999</v>
      </c>
      <c r="M879" s="158">
        <v>2.3847</v>
      </c>
      <c r="N879" s="158">
        <v>-0.2253</v>
      </c>
      <c r="O879" s="158">
        <v>15.9847</v>
      </c>
      <c r="P879" s="158">
        <v>9.3048000000000002</v>
      </c>
      <c r="Q879" s="158">
        <v>10.7485</v>
      </c>
      <c r="R879" s="158">
        <v>22.8231</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44817</v>
      </c>
      <c r="E880" s="158">
        <v>70.7774</v>
      </c>
      <c r="F880" s="158">
        <v>0.51439999999999997</v>
      </c>
      <c r="G880" s="158">
        <v>1.1746000000000001</v>
      </c>
      <c r="H880" s="158">
        <v>2.4609000000000001</v>
      </c>
      <c r="I880" s="158">
        <v>2.9891999999999999</v>
      </c>
      <c r="J880" s="158">
        <v>4.4874999999999998</v>
      </c>
      <c r="K880" s="158">
        <v>18.2623</v>
      </c>
      <c r="L880" s="158">
        <v>14.0093</v>
      </c>
      <c r="M880" s="158">
        <v>7.3647</v>
      </c>
      <c r="N880" s="158">
        <v>10.818899999999999</v>
      </c>
      <c r="O880" s="158">
        <v>21.903099999999998</v>
      </c>
      <c r="P880" s="158">
        <v>13.924200000000001</v>
      </c>
      <c r="Q880" s="158">
        <v>13.793200000000001</v>
      </c>
      <c r="R880" s="158">
        <v>38.911099999999998</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44817</v>
      </c>
      <c r="E881" s="158">
        <v>77.890299999999996</v>
      </c>
      <c r="F881" s="158">
        <v>0.51659999999999995</v>
      </c>
      <c r="G881" s="158">
        <v>1.1838</v>
      </c>
      <c r="H881" s="158">
        <v>2.4773000000000001</v>
      </c>
      <c r="I881" s="158">
        <v>3.0221</v>
      </c>
      <c r="J881" s="158">
        <v>4.5624000000000002</v>
      </c>
      <c r="K881" s="158">
        <v>18.504899999999999</v>
      </c>
      <c r="L881" s="158">
        <v>14.4749</v>
      </c>
      <c r="M881" s="158">
        <v>8.0010999999999992</v>
      </c>
      <c r="N881" s="158">
        <v>11.688800000000001</v>
      </c>
      <c r="O881" s="158">
        <v>22.901</v>
      </c>
      <c r="P881" s="158">
        <v>14.974500000000001</v>
      </c>
      <c r="Q881" s="158">
        <v>18.815999999999999</v>
      </c>
      <c r="R881" s="158">
        <v>40.026499999999999</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44817</v>
      </c>
      <c r="E882" s="158">
        <v>130.71199999999999</v>
      </c>
      <c r="F882" s="158">
        <v>0.34849999999999998</v>
      </c>
      <c r="G882" s="158">
        <v>1.2587999999999999</v>
      </c>
      <c r="H882" s="158">
        <v>2.0518000000000001</v>
      </c>
      <c r="I882" s="158">
        <v>3.0680999999999998</v>
      </c>
      <c r="J882" s="158">
        <v>4.7279</v>
      </c>
      <c r="K882" s="158">
        <v>17.430599999999998</v>
      </c>
      <c r="L882" s="158">
        <v>18.679099999999998</v>
      </c>
      <c r="M882" s="158">
        <v>15.972</v>
      </c>
      <c r="N882" s="158">
        <v>24.440200000000001</v>
      </c>
      <c r="O882" s="158">
        <v>21.2882</v>
      </c>
      <c r="P882" s="158">
        <v>10.792899999999999</v>
      </c>
      <c r="Q882" s="158">
        <v>15.35</v>
      </c>
      <c r="R882" s="158">
        <v>38.822600000000001</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44817</v>
      </c>
      <c r="E883" s="158">
        <v>143.185</v>
      </c>
      <c r="F883" s="158">
        <v>0.35249999999999998</v>
      </c>
      <c r="G883" s="158">
        <v>1.2724</v>
      </c>
      <c r="H883" s="158">
        <v>2.0752000000000002</v>
      </c>
      <c r="I883" s="158">
        <v>3.1175999999999999</v>
      </c>
      <c r="J883" s="158">
        <v>4.8467000000000002</v>
      </c>
      <c r="K883" s="158">
        <v>17.819600000000001</v>
      </c>
      <c r="L883" s="158">
        <v>19.5061</v>
      </c>
      <c r="M883" s="158">
        <v>17.210100000000001</v>
      </c>
      <c r="N883" s="158">
        <v>26.153099999999998</v>
      </c>
      <c r="O883" s="158">
        <v>22.6677</v>
      </c>
      <c r="P883" s="158">
        <v>11.9732</v>
      </c>
      <c r="Q883" s="158">
        <v>14.1046</v>
      </c>
      <c r="R883" s="158">
        <v>40.5441</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44817</v>
      </c>
      <c r="E884" s="158">
        <v>16.965699999999998</v>
      </c>
      <c r="F884" s="158">
        <v>0.80510000000000004</v>
      </c>
      <c r="G884" s="158">
        <v>1.8319000000000001</v>
      </c>
      <c r="H884" s="158">
        <v>2.8923000000000001</v>
      </c>
      <c r="I884" s="158">
        <v>2.6842999999999999</v>
      </c>
      <c r="J884" s="158">
        <v>2.6638000000000002</v>
      </c>
      <c r="K884" s="158">
        <v>18.641300000000001</v>
      </c>
      <c r="L884" s="158">
        <v>9.7819000000000003</v>
      </c>
      <c r="M884" s="158">
        <v>1.9885999999999999</v>
      </c>
      <c r="N884" s="158">
        <v>4.6619000000000002</v>
      </c>
      <c r="O884" s="158"/>
      <c r="P884" s="158"/>
      <c r="Q884" s="158">
        <v>27.942900000000002</v>
      </c>
      <c r="R884" s="158">
        <v>29.061399999999999</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44817</v>
      </c>
      <c r="E885" s="158">
        <v>16.375699999999998</v>
      </c>
      <c r="F885" s="158">
        <v>0.80020000000000002</v>
      </c>
      <c r="G885" s="158">
        <v>1.8129999999999999</v>
      </c>
      <c r="H885" s="158">
        <v>2.8586</v>
      </c>
      <c r="I885" s="158">
        <v>2.6187999999999998</v>
      </c>
      <c r="J885" s="158">
        <v>2.5141</v>
      </c>
      <c r="K885" s="158">
        <v>18.138000000000002</v>
      </c>
      <c r="L885" s="158">
        <v>8.8476999999999997</v>
      </c>
      <c r="M885" s="158">
        <v>0.71399999999999997</v>
      </c>
      <c r="N885" s="158">
        <v>2.9342000000000001</v>
      </c>
      <c r="O885" s="158"/>
      <c r="P885" s="158"/>
      <c r="Q885" s="158">
        <v>25.8492</v>
      </c>
      <c r="R885" s="158">
        <v>26.946100000000001</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44817</v>
      </c>
      <c r="E886" s="158">
        <v>51.91</v>
      </c>
      <c r="F886" s="158">
        <v>0.4839</v>
      </c>
      <c r="G886" s="158">
        <v>1.0906</v>
      </c>
      <c r="H886" s="158">
        <v>2.0846</v>
      </c>
      <c r="I886" s="158">
        <v>2.1046</v>
      </c>
      <c r="J886" s="158">
        <v>2.6497999999999999</v>
      </c>
      <c r="K886" s="158">
        <v>15.7156</v>
      </c>
      <c r="L886" s="158">
        <v>11.6104</v>
      </c>
      <c r="M886" s="158">
        <v>5.5296000000000003</v>
      </c>
      <c r="N886" s="158">
        <v>8.3716000000000008</v>
      </c>
      <c r="O886" s="158">
        <v>22.016500000000001</v>
      </c>
      <c r="P886" s="158">
        <v>13.566000000000001</v>
      </c>
      <c r="Q886" s="158">
        <v>13.177899999999999</v>
      </c>
      <c r="R886" s="158">
        <v>29.856200000000001</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44817</v>
      </c>
      <c r="E887" s="158">
        <v>57.48</v>
      </c>
      <c r="F887" s="158">
        <v>0.48949999999999999</v>
      </c>
      <c r="G887" s="158">
        <v>1.1082000000000001</v>
      </c>
      <c r="H887" s="158">
        <v>2.1141000000000001</v>
      </c>
      <c r="I887" s="158">
        <v>2.1503000000000001</v>
      </c>
      <c r="J887" s="158">
        <v>2.7528999999999999</v>
      </c>
      <c r="K887" s="158">
        <v>16.097799999999999</v>
      </c>
      <c r="L887" s="158">
        <v>12.353400000000001</v>
      </c>
      <c r="M887" s="158">
        <v>6.5628000000000002</v>
      </c>
      <c r="N887" s="158">
        <v>9.7994000000000003</v>
      </c>
      <c r="O887" s="158">
        <v>23.456199999999999</v>
      </c>
      <c r="P887" s="158">
        <v>14.8451</v>
      </c>
      <c r="Q887" s="158">
        <v>14.610099999999999</v>
      </c>
      <c r="R887" s="158">
        <v>31.481200000000001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44817</v>
      </c>
      <c r="E888" s="158">
        <v>16.82</v>
      </c>
      <c r="F888" s="158">
        <v>0.71860000000000002</v>
      </c>
      <c r="G888" s="158">
        <v>1.2643</v>
      </c>
      <c r="H888" s="158">
        <v>2.4984999999999999</v>
      </c>
      <c r="I888" s="158">
        <v>2.0630999999999999</v>
      </c>
      <c r="J888" s="158">
        <v>2.5609999999999999</v>
      </c>
      <c r="K888" s="158">
        <v>16.080100000000002</v>
      </c>
      <c r="L888" s="158">
        <v>8.4461999999999993</v>
      </c>
      <c r="M888" s="158">
        <v>2.3113999999999999</v>
      </c>
      <c r="N888" s="158">
        <v>5.4545000000000003</v>
      </c>
      <c r="O888" s="158">
        <v>19.954599999999999</v>
      </c>
      <c r="P888" s="158"/>
      <c r="Q888" s="158">
        <v>11.379899999999999</v>
      </c>
      <c r="R888" s="158">
        <v>25.711200000000002</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44817</v>
      </c>
      <c r="E889" s="158">
        <v>15.71</v>
      </c>
      <c r="F889" s="158">
        <v>0.70509999999999995</v>
      </c>
      <c r="G889" s="158">
        <v>1.2242</v>
      </c>
      <c r="H889" s="158">
        <v>2.4119999999999999</v>
      </c>
      <c r="I889" s="158">
        <v>2.0129999999999999</v>
      </c>
      <c r="J889" s="158">
        <v>2.4119999999999999</v>
      </c>
      <c r="K889" s="158">
        <v>15.770099999999999</v>
      </c>
      <c r="L889" s="158">
        <v>7.9725000000000001</v>
      </c>
      <c r="M889" s="158">
        <v>1.6171</v>
      </c>
      <c r="N889" s="158">
        <v>4.5243000000000002</v>
      </c>
      <c r="O889" s="158">
        <v>18.9071</v>
      </c>
      <c r="P889" s="158"/>
      <c r="Q889" s="158">
        <v>9.8148999999999997</v>
      </c>
      <c r="R889" s="158">
        <v>24.5808</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44817</v>
      </c>
      <c r="E890" s="158">
        <v>62.084000000000003</v>
      </c>
      <c r="F890" s="158">
        <v>0.49530000000000002</v>
      </c>
      <c r="G890" s="158">
        <v>1.0482</v>
      </c>
      <c r="H890" s="158">
        <v>2.1017999999999999</v>
      </c>
      <c r="I890" s="158">
        <v>1.5639000000000001</v>
      </c>
      <c r="J890" s="158">
        <v>2.3610000000000002</v>
      </c>
      <c r="K890" s="158">
        <v>17.228100000000001</v>
      </c>
      <c r="L890" s="158">
        <v>7.2447999999999997</v>
      </c>
      <c r="M890" s="158">
        <v>1.544</v>
      </c>
      <c r="N890" s="158">
        <v>4.3604000000000003</v>
      </c>
      <c r="O890" s="158">
        <v>18.747199999999999</v>
      </c>
      <c r="P890" s="158">
        <v>9.3005999999999993</v>
      </c>
      <c r="Q890" s="158">
        <v>12.3927</v>
      </c>
      <c r="R890" s="158">
        <v>19.449300000000001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44817</v>
      </c>
      <c r="E891" s="158">
        <v>54.701000000000001</v>
      </c>
      <c r="F891" s="158">
        <v>0.49230000000000002</v>
      </c>
      <c r="G891" s="158">
        <v>1.0343</v>
      </c>
      <c r="H891" s="158">
        <v>2.077</v>
      </c>
      <c r="I891" s="158">
        <v>1.5125</v>
      </c>
      <c r="J891" s="158">
        <v>2.2410000000000001</v>
      </c>
      <c r="K891" s="158">
        <v>16.832599999999999</v>
      </c>
      <c r="L891" s="158">
        <v>6.5050999999999997</v>
      </c>
      <c r="M891" s="158">
        <v>0.51639999999999997</v>
      </c>
      <c r="N891" s="158">
        <v>2.9569000000000001</v>
      </c>
      <c r="O891" s="158">
        <v>17.159099999999999</v>
      </c>
      <c r="P891" s="158">
        <v>7.7206000000000001</v>
      </c>
      <c r="Q891" s="158">
        <v>10.843</v>
      </c>
      <c r="R891" s="158">
        <v>17.850100000000001</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44817</v>
      </c>
      <c r="E892" s="158">
        <v>33.713200000000001</v>
      </c>
      <c r="F892" s="158">
        <v>0.50019999999999998</v>
      </c>
      <c r="G892" s="158">
        <v>1.0811999999999999</v>
      </c>
      <c r="H892" s="158">
        <v>2.6667999999999998</v>
      </c>
      <c r="I892" s="158">
        <v>2.8942999999999999</v>
      </c>
      <c r="J892" s="158">
        <v>3.8227000000000002</v>
      </c>
      <c r="K892" s="158">
        <v>18.68</v>
      </c>
      <c r="L892" s="158">
        <v>10.001300000000001</v>
      </c>
      <c r="M892" s="158">
        <v>1.319</v>
      </c>
      <c r="N892" s="158">
        <v>3.9822000000000002</v>
      </c>
      <c r="O892" s="158">
        <v>25.3353</v>
      </c>
      <c r="P892" s="158">
        <v>16.908200000000001</v>
      </c>
      <c r="Q892" s="158">
        <v>16.683</v>
      </c>
      <c r="R892" s="158">
        <v>31.228999999999999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44817</v>
      </c>
      <c r="E893" s="158">
        <v>30.585699999999999</v>
      </c>
      <c r="F893" s="158">
        <v>0.4975</v>
      </c>
      <c r="G893" s="158">
        <v>1.0697000000000001</v>
      </c>
      <c r="H893" s="158">
        <v>2.6461999999999999</v>
      </c>
      <c r="I893" s="158">
        <v>2.8532999999999999</v>
      </c>
      <c r="J893" s="158">
        <v>3.7282000000000002</v>
      </c>
      <c r="K893" s="158">
        <v>18.366199999999999</v>
      </c>
      <c r="L893" s="158">
        <v>9.4116999999999997</v>
      </c>
      <c r="M893" s="158">
        <v>0.51</v>
      </c>
      <c r="N893" s="158">
        <v>2.8713000000000002</v>
      </c>
      <c r="O893" s="158">
        <v>23.832699999999999</v>
      </c>
      <c r="P893" s="158">
        <v>15.3653</v>
      </c>
      <c r="Q893" s="158">
        <v>15.249700000000001</v>
      </c>
      <c r="R893" s="158">
        <v>29.792999999999999</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44817</v>
      </c>
      <c r="E894" s="158">
        <v>15.79</v>
      </c>
      <c r="F894" s="158">
        <v>0.38140000000000002</v>
      </c>
      <c r="G894" s="158">
        <v>1.0237000000000001</v>
      </c>
      <c r="H894" s="158">
        <v>1.6741999999999999</v>
      </c>
      <c r="I894" s="158">
        <v>1.0883</v>
      </c>
      <c r="J894" s="158">
        <v>2.2006000000000001</v>
      </c>
      <c r="K894" s="158">
        <v>13.352499999999999</v>
      </c>
      <c r="L894" s="158">
        <v>4.5003000000000002</v>
      </c>
      <c r="M894" s="158">
        <v>-4.5921000000000003</v>
      </c>
      <c r="N894" s="158">
        <v>1.413</v>
      </c>
      <c r="O894" s="158"/>
      <c r="P894" s="158"/>
      <c r="Q894" s="158">
        <v>26.303000000000001</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44817</v>
      </c>
      <c r="E895" s="158">
        <v>15.26</v>
      </c>
      <c r="F895" s="158">
        <v>0.3947</v>
      </c>
      <c r="G895" s="158">
        <v>0.99270000000000003</v>
      </c>
      <c r="H895" s="158">
        <v>1.6656</v>
      </c>
      <c r="I895" s="158">
        <v>0.99270000000000003</v>
      </c>
      <c r="J895" s="158">
        <v>2.0053000000000001</v>
      </c>
      <c r="K895" s="158">
        <v>12.8698</v>
      </c>
      <c r="L895" s="158">
        <v>3.6684999999999999</v>
      </c>
      <c r="M895" s="158">
        <v>-5.7443</v>
      </c>
      <c r="N895" s="158">
        <v>-0.26140000000000002</v>
      </c>
      <c r="O895" s="158"/>
      <c r="P895" s="158"/>
      <c r="Q895" s="158">
        <v>24.117799999999999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44817</v>
      </c>
      <c r="E896" s="158">
        <v>13.778700000000001</v>
      </c>
      <c r="F896" s="158">
        <v>0.64129999999999998</v>
      </c>
      <c r="G896" s="158">
        <v>1.5573999999999999</v>
      </c>
      <c r="H896" s="158">
        <v>2.8744999999999998</v>
      </c>
      <c r="I896" s="158">
        <v>3.3731</v>
      </c>
      <c r="J896" s="158">
        <v>4.4553000000000003</v>
      </c>
      <c r="K896" s="158">
        <v>17.767700000000001</v>
      </c>
      <c r="L896" s="158">
        <v>13.136799999999999</v>
      </c>
      <c r="M896" s="158">
        <v>5.6761999999999997</v>
      </c>
      <c r="N896" s="158">
        <v>8.0266999999999999</v>
      </c>
      <c r="O896" s="158">
        <v>13.592499999999999</v>
      </c>
      <c r="P896" s="158">
        <v>7.9202000000000004</v>
      </c>
      <c r="Q896" s="158">
        <v>13.9335</v>
      </c>
      <c r="R896" s="158">
        <v>24.866399999999999</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44817</v>
      </c>
      <c r="E897" s="158">
        <v>12.2234</v>
      </c>
      <c r="F897" s="158">
        <v>0.63890000000000002</v>
      </c>
      <c r="G897" s="158">
        <v>1.5486</v>
      </c>
      <c r="H897" s="158">
        <v>2.8584999999999998</v>
      </c>
      <c r="I897" s="158">
        <v>3.3403</v>
      </c>
      <c r="J897" s="158">
        <v>4.3780000000000001</v>
      </c>
      <c r="K897" s="158">
        <v>17.527000000000001</v>
      </c>
      <c r="L897" s="158">
        <v>12.6768</v>
      </c>
      <c r="M897" s="158">
        <v>5.0011999999999999</v>
      </c>
      <c r="N897" s="158">
        <v>7.0425000000000004</v>
      </c>
      <c r="O897" s="158">
        <v>12.204800000000001</v>
      </c>
      <c r="P897" s="158">
        <v>6.5650000000000004</v>
      </c>
      <c r="Q897" s="158">
        <v>1.3909</v>
      </c>
      <c r="R897" s="158">
        <v>23.613199999999999</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44817</v>
      </c>
      <c r="E898" s="158">
        <v>17.995999999999999</v>
      </c>
      <c r="F898" s="158">
        <v>0.70509999999999995</v>
      </c>
      <c r="G898" s="158">
        <v>1.5117</v>
      </c>
      <c r="H898" s="158">
        <v>2.8048999999999999</v>
      </c>
      <c r="I898" s="158">
        <v>3.0758000000000001</v>
      </c>
      <c r="J898" s="158">
        <v>3.8311000000000002</v>
      </c>
      <c r="K898" s="158">
        <v>17.620899999999999</v>
      </c>
      <c r="L898" s="158">
        <v>11.6724</v>
      </c>
      <c r="M898" s="158">
        <v>4.5792999999999999</v>
      </c>
      <c r="N898" s="158">
        <v>7.1509</v>
      </c>
      <c r="O898" s="158">
        <v>21.227</v>
      </c>
      <c r="P898" s="158"/>
      <c r="Q898" s="158">
        <v>20.4038</v>
      </c>
      <c r="R898" s="158">
        <v>30.8447</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44817</v>
      </c>
      <c r="E899" s="158">
        <v>17.05</v>
      </c>
      <c r="F899" s="158">
        <v>0.70289999999999997</v>
      </c>
      <c r="G899" s="158">
        <v>1.4941</v>
      </c>
      <c r="H899" s="158">
        <v>2.7728000000000002</v>
      </c>
      <c r="I899" s="158">
        <v>3.0148999999999999</v>
      </c>
      <c r="J899" s="158">
        <v>3.6852</v>
      </c>
      <c r="K899" s="158">
        <v>17.149899999999999</v>
      </c>
      <c r="L899" s="158">
        <v>10.757400000000001</v>
      </c>
      <c r="M899" s="158">
        <v>3.3144999999999998</v>
      </c>
      <c r="N899" s="158">
        <v>5.4226000000000001</v>
      </c>
      <c r="O899" s="158">
        <v>19.1844</v>
      </c>
      <c r="P899" s="158"/>
      <c r="Q899" s="158">
        <v>18.366499999999998</v>
      </c>
      <c r="R899" s="158">
        <v>28.677399999999999</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44817</v>
      </c>
      <c r="E900" s="158">
        <v>16.82</v>
      </c>
      <c r="F900" s="158">
        <v>0.52590000000000003</v>
      </c>
      <c r="G900" s="158">
        <v>1.3069999999999999</v>
      </c>
      <c r="H900" s="158">
        <v>1.9209000000000001</v>
      </c>
      <c r="I900" s="158">
        <v>1.9394</v>
      </c>
      <c r="J900" s="158">
        <v>2.6360999999999999</v>
      </c>
      <c r="K900" s="158">
        <v>12.9162</v>
      </c>
      <c r="L900" s="158">
        <v>7.6273</v>
      </c>
      <c r="M900" s="158">
        <v>1.3496999999999999</v>
      </c>
      <c r="N900" s="158">
        <v>-0.6028</v>
      </c>
      <c r="O900" s="158">
        <v>16.886600000000001</v>
      </c>
      <c r="P900" s="158"/>
      <c r="Q900" s="158">
        <v>14.430400000000001</v>
      </c>
      <c r="R900" s="158">
        <v>19.871500000000001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44817</v>
      </c>
      <c r="E901" s="158">
        <v>16.085000000000001</v>
      </c>
      <c r="F901" s="158">
        <v>0.53129999999999999</v>
      </c>
      <c r="G901" s="158">
        <v>1.2972999999999999</v>
      </c>
      <c r="H901" s="158">
        <v>1.9005000000000001</v>
      </c>
      <c r="I901" s="158">
        <v>1.9005000000000001</v>
      </c>
      <c r="J901" s="158">
        <v>2.5306000000000002</v>
      </c>
      <c r="K901" s="158">
        <v>12.569100000000001</v>
      </c>
      <c r="L901" s="158">
        <v>6.9623999999999997</v>
      </c>
      <c r="M901" s="158">
        <v>0.42449999999999999</v>
      </c>
      <c r="N901" s="158">
        <v>-1.819</v>
      </c>
      <c r="O901" s="158">
        <v>15.5084</v>
      </c>
      <c r="P901" s="158"/>
      <c r="Q901" s="158">
        <v>13.1126</v>
      </c>
      <c r="R901" s="158">
        <v>18.433299999999999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44817</v>
      </c>
      <c r="E902" s="158">
        <v>16.774100000000001</v>
      </c>
      <c r="F902" s="158">
        <v>0.73929999999999996</v>
      </c>
      <c r="G902" s="158">
        <v>1.5504</v>
      </c>
      <c r="H902" s="158">
        <v>2.7271000000000001</v>
      </c>
      <c r="I902" s="158">
        <v>3.1738</v>
      </c>
      <c r="J902" s="158">
        <v>4.6425999999999998</v>
      </c>
      <c r="K902" s="158">
        <v>16.9815</v>
      </c>
      <c r="L902" s="158">
        <v>12.1751</v>
      </c>
      <c r="M902" s="158">
        <v>8.0945</v>
      </c>
      <c r="N902" s="158">
        <v>9.94</v>
      </c>
      <c r="O902" s="158"/>
      <c r="P902" s="158"/>
      <c r="Q902" s="158">
        <v>32.830599999999997</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44817</v>
      </c>
      <c r="E903" s="158">
        <v>16.120899999999999</v>
      </c>
      <c r="F903" s="158">
        <v>0.73299999999999998</v>
      </c>
      <c r="G903" s="158">
        <v>1.5271999999999999</v>
      </c>
      <c r="H903" s="158">
        <v>2.6855000000000002</v>
      </c>
      <c r="I903" s="158">
        <v>3.0912999999999999</v>
      </c>
      <c r="J903" s="158">
        <v>4.4512</v>
      </c>
      <c r="K903" s="158">
        <v>16.3687</v>
      </c>
      <c r="L903" s="158">
        <v>10.988799999999999</v>
      </c>
      <c r="M903" s="158">
        <v>6.3475000000000001</v>
      </c>
      <c r="N903" s="158">
        <v>7.5206999999999997</v>
      </c>
      <c r="O903" s="158"/>
      <c r="P903" s="158"/>
      <c r="Q903" s="158">
        <v>29.966100000000001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44817</v>
      </c>
      <c r="E904" s="158">
        <v>20.257000000000001</v>
      </c>
      <c r="F904" s="158">
        <v>0.67090000000000005</v>
      </c>
      <c r="G904" s="158">
        <v>1.1131</v>
      </c>
      <c r="H904" s="158">
        <v>2.7334999999999998</v>
      </c>
      <c r="I904" s="158">
        <v>2.4270999999999998</v>
      </c>
      <c r="J904" s="158">
        <v>1.7888999999999999</v>
      </c>
      <c r="K904" s="158">
        <v>12.614000000000001</v>
      </c>
      <c r="L904" s="158">
        <v>5.2530000000000001</v>
      </c>
      <c r="M904" s="158">
        <v>-3.9862000000000002</v>
      </c>
      <c r="N904" s="158">
        <v>0.55100000000000005</v>
      </c>
      <c r="O904" s="158">
        <v>23.880800000000001</v>
      </c>
      <c r="P904" s="158"/>
      <c r="Q904" s="158">
        <v>23.558299999999999</v>
      </c>
      <c r="R904" s="158">
        <v>28.683499999999999</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44817</v>
      </c>
      <c r="E905" s="158">
        <v>19.256</v>
      </c>
      <c r="F905" s="158">
        <v>0.66920000000000002</v>
      </c>
      <c r="G905" s="158">
        <v>1.1026</v>
      </c>
      <c r="H905" s="158">
        <v>2.7096</v>
      </c>
      <c r="I905" s="158">
        <v>2.3820000000000001</v>
      </c>
      <c r="J905" s="158">
        <v>1.6738</v>
      </c>
      <c r="K905" s="158">
        <v>12.260199999999999</v>
      </c>
      <c r="L905" s="158">
        <v>4.5782999999999996</v>
      </c>
      <c r="M905" s="158">
        <v>-4.9085999999999999</v>
      </c>
      <c r="N905" s="158">
        <v>-0.77300000000000002</v>
      </c>
      <c r="O905" s="158">
        <v>22.048500000000001</v>
      </c>
      <c r="P905" s="158"/>
      <c r="Q905" s="158">
        <v>21.696000000000002</v>
      </c>
      <c r="R905" s="158">
        <v>26.8733</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44817</v>
      </c>
      <c r="E906" s="158">
        <v>38.845300000000002</v>
      </c>
      <c r="F906" s="158">
        <v>0.49619999999999997</v>
      </c>
      <c r="G906" s="158">
        <v>1.1507000000000001</v>
      </c>
      <c r="H906" s="158">
        <v>2.1452</v>
      </c>
      <c r="I906" s="158">
        <v>1.7956000000000001</v>
      </c>
      <c r="J906" s="158">
        <v>4.4804000000000004</v>
      </c>
      <c r="K906" s="158">
        <v>17.145099999999999</v>
      </c>
      <c r="L906" s="158">
        <v>16.738399999999999</v>
      </c>
      <c r="M906" s="158">
        <v>4.8383000000000003</v>
      </c>
      <c r="N906" s="158">
        <v>1.2577</v>
      </c>
      <c r="O906" s="158">
        <v>18.501799999999999</v>
      </c>
      <c r="P906" s="158">
        <v>11.4992</v>
      </c>
      <c r="Q906" s="158">
        <v>15.632999999999999</v>
      </c>
      <c r="R906" s="158">
        <v>23.286200000000001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44817</v>
      </c>
      <c r="E907" s="158">
        <v>34.337000000000003</v>
      </c>
      <c r="F907" s="158">
        <v>0.49309999999999998</v>
      </c>
      <c r="G907" s="158">
        <v>1.1375</v>
      </c>
      <c r="H907" s="158">
        <v>2.1217000000000001</v>
      </c>
      <c r="I907" s="158">
        <v>1.7485999999999999</v>
      </c>
      <c r="J907" s="158">
        <v>4.3712999999999997</v>
      </c>
      <c r="K907" s="158">
        <v>16.798100000000002</v>
      </c>
      <c r="L907" s="158">
        <v>16.050799999999999</v>
      </c>
      <c r="M907" s="158">
        <v>3.9321999999999999</v>
      </c>
      <c r="N907" s="158">
        <v>7.3200000000000001E-2</v>
      </c>
      <c r="O907" s="158">
        <v>17.0639</v>
      </c>
      <c r="P907" s="158">
        <v>10.1305</v>
      </c>
      <c r="Q907" s="158">
        <v>14.116099999999999</v>
      </c>
      <c r="R907" s="158">
        <v>21.829599999999999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44817</v>
      </c>
      <c r="E908" s="158">
        <v>83.897199999999998</v>
      </c>
      <c r="F908" s="158">
        <v>0.43369999999999997</v>
      </c>
      <c r="G908" s="158">
        <v>1.0222</v>
      </c>
      <c r="H908" s="158">
        <v>2.8228</v>
      </c>
      <c r="I908" s="158">
        <v>3.1665000000000001</v>
      </c>
      <c r="J908" s="158">
        <v>4.1924000000000001</v>
      </c>
      <c r="K908" s="158">
        <v>17.4621</v>
      </c>
      <c r="L908" s="158">
        <v>14.953200000000001</v>
      </c>
      <c r="M908" s="158">
        <v>8.6826000000000008</v>
      </c>
      <c r="N908" s="158">
        <v>11.3215</v>
      </c>
      <c r="O908" s="158">
        <v>24.858599999999999</v>
      </c>
      <c r="P908" s="158">
        <v>13.2569</v>
      </c>
      <c r="Q908" s="158">
        <v>14.482699999999999</v>
      </c>
      <c r="R908" s="158">
        <v>36.1751</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44817</v>
      </c>
      <c r="E909" s="158">
        <v>90.525099999999995</v>
      </c>
      <c r="F909" s="158">
        <v>0.43519999999999998</v>
      </c>
      <c r="G909" s="158">
        <v>1.0281</v>
      </c>
      <c r="H909" s="158">
        <v>2.8332000000000002</v>
      </c>
      <c r="I909" s="158">
        <v>3.1876000000000002</v>
      </c>
      <c r="J909" s="158">
        <v>4.2420999999999998</v>
      </c>
      <c r="K909" s="158">
        <v>17.632300000000001</v>
      </c>
      <c r="L909" s="158">
        <v>15.3965</v>
      </c>
      <c r="M909" s="158">
        <v>9.2822999999999993</v>
      </c>
      <c r="N909" s="158">
        <v>12.1252</v>
      </c>
      <c r="O909" s="158">
        <v>25.7182</v>
      </c>
      <c r="P909" s="158">
        <v>14.1167</v>
      </c>
      <c r="Q909" s="158">
        <v>18.602799999999998</v>
      </c>
      <c r="R909" s="158">
        <v>37.130800000000001</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44817</v>
      </c>
      <c r="E910" s="158">
        <v>59.894599999999997</v>
      </c>
      <c r="F910" s="158">
        <v>0.9768</v>
      </c>
      <c r="G910" s="158">
        <v>1.9538</v>
      </c>
      <c r="H910" s="158">
        <v>3.1774</v>
      </c>
      <c r="I910" s="158">
        <v>4.7792000000000003</v>
      </c>
      <c r="J910" s="158">
        <v>7.4325000000000001</v>
      </c>
      <c r="K910" s="158">
        <v>19.706800000000001</v>
      </c>
      <c r="L910" s="158">
        <v>18.596800000000002</v>
      </c>
      <c r="M910" s="158">
        <v>7.2769000000000004</v>
      </c>
      <c r="N910" s="158">
        <v>13.278</v>
      </c>
      <c r="O910" s="158">
        <v>25.617599999999999</v>
      </c>
      <c r="P910" s="158">
        <v>14.326700000000001</v>
      </c>
      <c r="Q910" s="158">
        <v>13.509499999999999</v>
      </c>
      <c r="R910" s="158">
        <v>35.7361</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44817</v>
      </c>
      <c r="E911" s="158">
        <v>63.491599999999998</v>
      </c>
      <c r="F911" s="158">
        <v>0.98229999999999995</v>
      </c>
      <c r="G911" s="158">
        <v>1.9767999999999999</v>
      </c>
      <c r="H911" s="158">
        <v>3.2181999999999999</v>
      </c>
      <c r="I911" s="158">
        <v>4.8606999999999996</v>
      </c>
      <c r="J911" s="158">
        <v>7.6269</v>
      </c>
      <c r="K911" s="158">
        <v>20.328499999999998</v>
      </c>
      <c r="L911" s="158">
        <v>19.7699</v>
      </c>
      <c r="M911" s="158">
        <v>8.8574000000000002</v>
      </c>
      <c r="N911" s="158">
        <v>15.6173</v>
      </c>
      <c r="O911" s="158">
        <v>27.984999999999999</v>
      </c>
      <c r="P911" s="158">
        <v>15.9171</v>
      </c>
      <c r="Q911" s="158">
        <v>18.159300000000002</v>
      </c>
      <c r="R911" s="158">
        <v>38.561500000000002</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44817</v>
      </c>
      <c r="E912" s="158">
        <v>259.6155</v>
      </c>
      <c r="F912" s="158">
        <v>0.58260000000000001</v>
      </c>
      <c r="G912" s="158">
        <v>1.0645</v>
      </c>
      <c r="H912" s="158">
        <v>2.3914</v>
      </c>
      <c r="I912" s="158">
        <v>2.3525</v>
      </c>
      <c r="J912" s="158">
        <v>2.6713</v>
      </c>
      <c r="K912" s="158">
        <v>15.699400000000001</v>
      </c>
      <c r="L912" s="158">
        <v>4.8726000000000003</v>
      </c>
      <c r="M912" s="158">
        <v>-5.7272999999999996</v>
      </c>
      <c r="N912" s="158">
        <v>1.7549999999999999</v>
      </c>
      <c r="O912" s="158">
        <v>21.196400000000001</v>
      </c>
      <c r="P912" s="158">
        <v>15.578900000000001</v>
      </c>
      <c r="Q912" s="158">
        <v>16.0063</v>
      </c>
      <c r="R912" s="158">
        <v>28.135999999999999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44817</v>
      </c>
      <c r="E913" s="158">
        <v>237.0147</v>
      </c>
      <c r="F913" s="158">
        <v>0.58009999999999995</v>
      </c>
      <c r="G913" s="158">
        <v>1.0545</v>
      </c>
      <c r="H913" s="158">
        <v>2.3734999999999999</v>
      </c>
      <c r="I913" s="158">
        <v>2.3168000000000002</v>
      </c>
      <c r="J913" s="158">
        <v>2.5884999999999998</v>
      </c>
      <c r="K913" s="158">
        <v>15.421200000000001</v>
      </c>
      <c r="L913" s="158">
        <v>4.3395999999999999</v>
      </c>
      <c r="M913" s="158">
        <v>-6.4566999999999997</v>
      </c>
      <c r="N913" s="158">
        <v>0.69750000000000001</v>
      </c>
      <c r="O913" s="158">
        <v>19.927</v>
      </c>
      <c r="P913" s="158">
        <v>14.395300000000001</v>
      </c>
      <c r="Q913" s="158">
        <v>19.304400000000001</v>
      </c>
      <c r="R913" s="158">
        <v>26.793199999999999</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44817</v>
      </c>
      <c r="E914" s="158">
        <v>113.06019999999999</v>
      </c>
      <c r="F914" s="158">
        <v>0.77349999999999997</v>
      </c>
      <c r="G914" s="158">
        <v>1.3845000000000001</v>
      </c>
      <c r="H914" s="158">
        <v>2.2707000000000002</v>
      </c>
      <c r="I914" s="158">
        <v>2.89</v>
      </c>
      <c r="J914" s="158">
        <v>4.7369000000000003</v>
      </c>
      <c r="K914" s="158">
        <v>18.5853</v>
      </c>
      <c r="L914" s="158">
        <v>8.7988</v>
      </c>
      <c r="M914" s="158">
        <v>0.87460000000000004</v>
      </c>
      <c r="N914" s="158">
        <v>4.5208000000000004</v>
      </c>
      <c r="O914" s="158">
        <v>22.413499999999999</v>
      </c>
      <c r="P914" s="158">
        <v>13.714399999999999</v>
      </c>
      <c r="Q914" s="158">
        <v>15.4818</v>
      </c>
      <c r="R914" s="158">
        <v>28.854299999999999</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44817</v>
      </c>
      <c r="E915" s="158">
        <v>121.5643</v>
      </c>
      <c r="F915" s="158">
        <v>0.7762</v>
      </c>
      <c r="G915" s="158">
        <v>1.3953</v>
      </c>
      <c r="H915" s="158">
        <v>2.2898000000000001</v>
      </c>
      <c r="I915" s="158">
        <v>2.9289999999999998</v>
      </c>
      <c r="J915" s="158">
        <v>4.8277000000000001</v>
      </c>
      <c r="K915" s="158">
        <v>18.892199999999999</v>
      </c>
      <c r="L915" s="158">
        <v>9.3853000000000009</v>
      </c>
      <c r="M915" s="158">
        <v>1.6594</v>
      </c>
      <c r="N915" s="158">
        <v>5.5979000000000001</v>
      </c>
      <c r="O915" s="158">
        <v>23.5122</v>
      </c>
      <c r="P915" s="158">
        <v>14.6815</v>
      </c>
      <c r="Q915" s="158">
        <v>15.117000000000001</v>
      </c>
      <c r="R915" s="158">
        <v>30.1249</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44817</v>
      </c>
      <c r="E918" s="158">
        <v>16.386700000000001</v>
      </c>
      <c r="F918" s="158">
        <v>0.70860000000000001</v>
      </c>
      <c r="G918" s="158">
        <v>1.4713000000000001</v>
      </c>
      <c r="H918" s="158">
        <v>2.59</v>
      </c>
      <c r="I918" s="158">
        <v>2.5348000000000002</v>
      </c>
      <c r="J918" s="158">
        <v>3.3254999999999999</v>
      </c>
      <c r="K918" s="158">
        <v>16.092600000000001</v>
      </c>
      <c r="L918" s="158">
        <v>8.5952999999999999</v>
      </c>
      <c r="M918" s="158">
        <v>4.6905999999999999</v>
      </c>
      <c r="N918" s="158">
        <v>5.3353000000000002</v>
      </c>
      <c r="O918" s="158"/>
      <c r="P918" s="158"/>
      <c r="Q918" s="158">
        <v>19.4771</v>
      </c>
      <c r="R918" s="158">
        <v>30.7621</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44817</v>
      </c>
      <c r="E919" s="158">
        <v>15.5726</v>
      </c>
      <c r="F919" s="158">
        <v>0.70420000000000005</v>
      </c>
      <c r="G919" s="158">
        <v>1.4555</v>
      </c>
      <c r="H919" s="158">
        <v>2.5592999999999999</v>
      </c>
      <c r="I919" s="158">
        <v>2.4708999999999999</v>
      </c>
      <c r="J919" s="158">
        <v>3.1455000000000002</v>
      </c>
      <c r="K919" s="158">
        <v>15.5769</v>
      </c>
      <c r="L919" s="158">
        <v>7.6497000000000002</v>
      </c>
      <c r="M919" s="158">
        <v>3.3439999999999999</v>
      </c>
      <c r="N919" s="158">
        <v>3.5385</v>
      </c>
      <c r="O919" s="158"/>
      <c r="P919" s="158"/>
      <c r="Q919" s="158">
        <v>17.3034</v>
      </c>
      <c r="R919" s="158">
        <v>28.559799999999999</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44817</v>
      </c>
      <c r="E920" s="158">
        <v>18.91</v>
      </c>
      <c r="F920" s="158">
        <v>0.53159999999999996</v>
      </c>
      <c r="G920" s="158">
        <v>0.74590000000000001</v>
      </c>
      <c r="H920" s="158">
        <v>1.9957</v>
      </c>
      <c r="I920" s="158">
        <v>2.1057999999999999</v>
      </c>
      <c r="J920" s="158">
        <v>2.7159</v>
      </c>
      <c r="K920" s="158">
        <v>16.297699999999999</v>
      </c>
      <c r="L920" s="158">
        <v>10.844099999999999</v>
      </c>
      <c r="M920" s="158">
        <v>1.9407000000000001</v>
      </c>
      <c r="N920" s="158">
        <v>3.7869999999999999</v>
      </c>
      <c r="O920" s="158">
        <v>22.623899999999999</v>
      </c>
      <c r="P920" s="158"/>
      <c r="Q920" s="158">
        <v>22.738299999999999</v>
      </c>
      <c r="R920" s="158">
        <v>28.312000000000001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44817</v>
      </c>
      <c r="E921" s="158">
        <v>18.39</v>
      </c>
      <c r="F921" s="158">
        <v>0.54669999999999996</v>
      </c>
      <c r="G921" s="158">
        <v>0.7671</v>
      </c>
      <c r="H921" s="158">
        <v>1.9966999999999999</v>
      </c>
      <c r="I921" s="158">
        <v>2.1099000000000001</v>
      </c>
      <c r="J921" s="158">
        <v>2.6227999999999998</v>
      </c>
      <c r="K921" s="158">
        <v>15.9521</v>
      </c>
      <c r="L921" s="158">
        <v>10.251799999999999</v>
      </c>
      <c r="M921" s="158">
        <v>1.1551</v>
      </c>
      <c r="N921" s="158">
        <v>2.8523000000000001</v>
      </c>
      <c r="O921" s="158">
        <v>21.529900000000001</v>
      </c>
      <c r="P921" s="158"/>
      <c r="Q921" s="158">
        <v>21.642600000000002</v>
      </c>
      <c r="R921" s="158">
        <v>27.2057</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0.61249583333333335</v>
      </c>
      <c r="G922" s="160">
        <v>1.2901083333333336</v>
      </c>
      <c r="H922" s="160">
        <v>2.4303145833333333</v>
      </c>
      <c r="I922" s="160">
        <v>2.5232687500000002</v>
      </c>
      <c r="J922" s="160">
        <v>3.5039250000000006</v>
      </c>
      <c r="K922" s="160">
        <v>16.703606249999996</v>
      </c>
      <c r="L922" s="160">
        <v>10.394718750000001</v>
      </c>
      <c r="M922" s="160">
        <v>2.8886229166666659</v>
      </c>
      <c r="N922" s="160">
        <v>5.2688458333333337</v>
      </c>
      <c r="O922" s="160">
        <v>20.370842500000002</v>
      </c>
      <c r="P922" s="160">
        <v>12.401917857142857</v>
      </c>
      <c r="Q922" s="160">
        <v>16.791566666666668</v>
      </c>
      <c r="R922" s="160">
        <v>28.211522727272726</v>
      </c>
    </row>
    <row r="923" spans="1:34" x14ac:dyDescent="0.3">
      <c r="A923" s="159" t="s">
        <v>407</v>
      </c>
      <c r="B923" s="154"/>
      <c r="C923" s="154"/>
      <c r="D923" s="154"/>
      <c r="E923" s="154"/>
      <c r="F923" s="160">
        <v>0.61075000000000002</v>
      </c>
      <c r="G923" s="160">
        <v>1.204</v>
      </c>
      <c r="H923" s="160">
        <v>2.4672000000000001</v>
      </c>
      <c r="I923" s="160">
        <v>2.4489999999999998</v>
      </c>
      <c r="J923" s="160">
        <v>3.2675999999999998</v>
      </c>
      <c r="K923" s="160">
        <v>16.818449999999999</v>
      </c>
      <c r="L923" s="160">
        <v>10.12655</v>
      </c>
      <c r="M923" s="160">
        <v>2.7047499999999998</v>
      </c>
      <c r="N923" s="160">
        <v>4.4669000000000008</v>
      </c>
      <c r="O923" s="160">
        <v>20.575499999999998</v>
      </c>
      <c r="P923" s="160">
        <v>12.90945</v>
      </c>
      <c r="Q923" s="160">
        <v>15.32685</v>
      </c>
      <c r="R923" s="160">
        <v>27.670850000000002</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44817</v>
      </c>
      <c r="E926" s="158">
        <v>17.991099999999999</v>
      </c>
      <c r="F926" s="158">
        <v>174.28899999999999</v>
      </c>
      <c r="G926" s="158">
        <v>38.045400000000001</v>
      </c>
      <c r="H926" s="158">
        <v>33.162799999999997</v>
      </c>
      <c r="I926" s="158">
        <v>20.1526</v>
      </c>
      <c r="J926" s="158">
        <v>20.188800000000001</v>
      </c>
      <c r="K926" s="158">
        <v>19.705200000000001</v>
      </c>
      <c r="L926" s="158">
        <v>3.2949999999999999</v>
      </c>
      <c r="M926" s="158">
        <v>-0.48180000000000001</v>
      </c>
      <c r="N926" s="158">
        <v>-0.11940000000000001</v>
      </c>
      <c r="O926" s="158">
        <v>4.67</v>
      </c>
      <c r="P926" s="158">
        <v>5.4084000000000003</v>
      </c>
      <c r="Q926" s="158">
        <v>7.6471999999999998</v>
      </c>
      <c r="R926" s="158">
        <v>1.7505999999999999</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44817</v>
      </c>
      <c r="E927" s="158">
        <v>17.662099999999999</v>
      </c>
      <c r="F927" s="158">
        <v>174.21289999999999</v>
      </c>
      <c r="G927" s="158">
        <v>37.871499999999997</v>
      </c>
      <c r="H927" s="158">
        <v>32.977200000000003</v>
      </c>
      <c r="I927" s="158">
        <v>19.946200000000001</v>
      </c>
      <c r="J927" s="158">
        <v>19.9696</v>
      </c>
      <c r="K927" s="158">
        <v>19.476900000000001</v>
      </c>
      <c r="L927" s="158">
        <v>3.0785</v>
      </c>
      <c r="M927" s="158">
        <v>-0.69179999999999997</v>
      </c>
      <c r="N927" s="158">
        <v>-0.3301</v>
      </c>
      <c r="O927" s="158">
        <v>4.4513999999999996</v>
      </c>
      <c r="P927" s="158">
        <v>5.1761999999999997</v>
      </c>
      <c r="Q927" s="158">
        <v>7.3982000000000001</v>
      </c>
      <c r="R927" s="158">
        <v>1.5379</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44817</v>
      </c>
      <c r="E928" s="158">
        <v>19.872599999999998</v>
      </c>
      <c r="F928" s="158">
        <v>154.56720000000001</v>
      </c>
      <c r="G928" s="158">
        <v>30.267900000000001</v>
      </c>
      <c r="H928" s="158">
        <v>28.837399999999999</v>
      </c>
      <c r="I928" s="158">
        <v>22.348400000000002</v>
      </c>
      <c r="J928" s="158">
        <v>21.2882</v>
      </c>
      <c r="K928" s="158">
        <v>20.557600000000001</v>
      </c>
      <c r="L928" s="158">
        <v>3.5886999999999998</v>
      </c>
      <c r="M928" s="158">
        <v>0.37640000000000001</v>
      </c>
      <c r="N928" s="158">
        <v>1.1904999999999999</v>
      </c>
      <c r="O928" s="158">
        <v>6.2382</v>
      </c>
      <c r="P928" s="158">
        <v>7.4649000000000001</v>
      </c>
      <c r="Q928" s="158">
        <v>8.9541000000000004</v>
      </c>
      <c r="R928" s="158">
        <v>3.5352999999999999</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44817</v>
      </c>
      <c r="E929" s="158">
        <v>20.226800000000001</v>
      </c>
      <c r="F929" s="158">
        <v>154.76079999999999</v>
      </c>
      <c r="G929" s="158">
        <v>30.417300000000001</v>
      </c>
      <c r="H929" s="158">
        <v>29.007300000000001</v>
      </c>
      <c r="I929" s="158">
        <v>22.517499999999998</v>
      </c>
      <c r="J929" s="158">
        <v>21.4527</v>
      </c>
      <c r="K929" s="158">
        <v>20.725899999999999</v>
      </c>
      <c r="L929" s="158">
        <v>3.7502</v>
      </c>
      <c r="M929" s="158">
        <v>0.5363</v>
      </c>
      <c r="N929" s="158">
        <v>1.3524</v>
      </c>
      <c r="O929" s="158">
        <v>6.4101999999999997</v>
      </c>
      <c r="P929" s="158">
        <v>7.6638999999999999</v>
      </c>
      <c r="Q929" s="158">
        <v>9.1946999999999992</v>
      </c>
      <c r="R929" s="158">
        <v>3.7008999999999999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44817</v>
      </c>
      <c r="E930" s="158">
        <v>37.207700000000003</v>
      </c>
      <c r="F930" s="158">
        <v>155.55680000000001</v>
      </c>
      <c r="G930" s="158">
        <v>30.610800000000001</v>
      </c>
      <c r="H930" s="158">
        <v>29.171299999999999</v>
      </c>
      <c r="I930" s="158">
        <v>24.514600000000002</v>
      </c>
      <c r="J930" s="158">
        <v>22.144300000000001</v>
      </c>
      <c r="K930" s="158">
        <v>20.688700000000001</v>
      </c>
      <c r="L930" s="158">
        <v>3.5497999999999998</v>
      </c>
      <c r="M930" s="158">
        <v>0.30109999999999998</v>
      </c>
      <c r="N930" s="158">
        <v>0.55649999999999999</v>
      </c>
      <c r="O930" s="158">
        <v>5.7560000000000002</v>
      </c>
      <c r="P930" s="158">
        <v>8.2596000000000007</v>
      </c>
      <c r="Q930" s="158">
        <v>9.2805</v>
      </c>
      <c r="R930" s="158">
        <v>3.0903999999999998</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44817</v>
      </c>
      <c r="E931" s="158">
        <v>36.802100000000003</v>
      </c>
      <c r="F931" s="158">
        <v>155.47810000000001</v>
      </c>
      <c r="G931" s="158">
        <v>30.5</v>
      </c>
      <c r="H931" s="158">
        <v>29.0504</v>
      </c>
      <c r="I931" s="158">
        <v>24.375900000000001</v>
      </c>
      <c r="J931" s="158">
        <v>22.006599999999999</v>
      </c>
      <c r="K931" s="158">
        <v>20.5503</v>
      </c>
      <c r="L931" s="158">
        <v>3.4134000000000002</v>
      </c>
      <c r="M931" s="158">
        <v>0.16270000000000001</v>
      </c>
      <c r="N931" s="158">
        <v>0.41970000000000002</v>
      </c>
      <c r="O931" s="158">
        <v>5.6140999999999996</v>
      </c>
      <c r="P931" s="158">
        <v>8.1344999999999992</v>
      </c>
      <c r="Q931" s="158">
        <v>6.5528000000000004</v>
      </c>
      <c r="R931" s="158">
        <v>2.9531000000000001</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44817</v>
      </c>
      <c r="E932" s="158">
        <v>53.190800000000003</v>
      </c>
      <c r="F932" s="158">
        <v>158.09819999999999</v>
      </c>
      <c r="G932" s="158">
        <v>33.610300000000002</v>
      </c>
      <c r="H932" s="158">
        <v>32.273899999999998</v>
      </c>
      <c r="I932" s="158">
        <v>20.371700000000001</v>
      </c>
      <c r="J932" s="158">
        <v>21.6433</v>
      </c>
      <c r="K932" s="158">
        <v>21.2181</v>
      </c>
      <c r="L932" s="158">
        <v>4.7268999999999997</v>
      </c>
      <c r="M932" s="158">
        <v>1.0022</v>
      </c>
      <c r="N932" s="158">
        <v>1.8320000000000001</v>
      </c>
      <c r="O932" s="158">
        <v>5.7229000000000001</v>
      </c>
      <c r="P932" s="158">
        <v>7.7793000000000001</v>
      </c>
      <c r="Q932" s="158">
        <v>9.1532999999999998</v>
      </c>
      <c r="R932" s="158">
        <v>3.6253000000000002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44817</v>
      </c>
      <c r="E933" s="158">
        <v>51.619599999999998</v>
      </c>
      <c r="F933" s="158">
        <v>157.79589999999999</v>
      </c>
      <c r="G933" s="158">
        <v>33.301600000000001</v>
      </c>
      <c r="H933" s="158">
        <v>31.9635</v>
      </c>
      <c r="I933" s="158">
        <v>20.0579</v>
      </c>
      <c r="J933" s="158">
        <v>21.325900000000001</v>
      </c>
      <c r="K933" s="158">
        <v>20.893999999999998</v>
      </c>
      <c r="L933" s="158">
        <v>4.4118000000000004</v>
      </c>
      <c r="M933" s="158">
        <v>0.69159999999999999</v>
      </c>
      <c r="N933" s="158">
        <v>1.5179</v>
      </c>
      <c r="O933" s="158">
        <v>5.3997000000000002</v>
      </c>
      <c r="P933" s="158">
        <v>7.4356</v>
      </c>
      <c r="Q933" s="158">
        <v>7.8452000000000002</v>
      </c>
      <c r="R933" s="158">
        <v>3.3054000000000001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160.5948625</v>
      </c>
      <c r="G934" s="160">
        <v>33.078099999999999</v>
      </c>
      <c r="H934" s="160">
        <v>30.805475000000001</v>
      </c>
      <c r="I934" s="160">
        <v>21.785599999999999</v>
      </c>
      <c r="J934" s="160">
        <v>21.252425000000002</v>
      </c>
      <c r="K934" s="160">
        <v>20.4770875</v>
      </c>
      <c r="L934" s="160">
        <v>3.7267874999999999</v>
      </c>
      <c r="M934" s="160">
        <v>0.23708750000000001</v>
      </c>
      <c r="N934" s="160">
        <v>0.80243750000000003</v>
      </c>
      <c r="O934" s="160">
        <v>5.5328125000000004</v>
      </c>
      <c r="P934" s="160">
        <v>7.1653000000000002</v>
      </c>
      <c r="Q934" s="160">
        <v>8.2532499999999995</v>
      </c>
      <c r="R934" s="160">
        <v>2.9373624999999994</v>
      </c>
    </row>
    <row r="935" spans="1:34" x14ac:dyDescent="0.3">
      <c r="A935" s="159" t="s">
        <v>407</v>
      </c>
      <c r="B935" s="154"/>
      <c r="C935" s="154"/>
      <c r="D935" s="154"/>
      <c r="E935" s="154"/>
      <c r="F935" s="160">
        <v>156.67635000000001</v>
      </c>
      <c r="G935" s="160">
        <v>31.956200000000003</v>
      </c>
      <c r="H935" s="160">
        <v>30.567399999999999</v>
      </c>
      <c r="I935" s="160">
        <v>21.360050000000001</v>
      </c>
      <c r="J935" s="160">
        <v>21.389299999999999</v>
      </c>
      <c r="K935" s="160">
        <v>20.623150000000003</v>
      </c>
      <c r="L935" s="160">
        <v>3.5692499999999998</v>
      </c>
      <c r="M935" s="160">
        <v>0.33875</v>
      </c>
      <c r="N935" s="160">
        <v>0.87349999999999994</v>
      </c>
      <c r="O935" s="160">
        <v>5.6684999999999999</v>
      </c>
      <c r="P935" s="160">
        <v>7.5644</v>
      </c>
      <c r="Q935" s="160">
        <v>8.3996500000000012</v>
      </c>
      <c r="R935" s="160">
        <v>3.1978999999999997</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44817</v>
      </c>
      <c r="E938" s="158">
        <v>45.908700000000003</v>
      </c>
      <c r="F938" s="158">
        <v>-229.51150000000001</v>
      </c>
      <c r="G938" s="158">
        <v>-55.728900000000003</v>
      </c>
      <c r="H938" s="158">
        <v>-9.0592000000000006</v>
      </c>
      <c r="I938" s="158">
        <v>-39.844299999999997</v>
      </c>
      <c r="J938" s="158">
        <v>-42.689399999999999</v>
      </c>
      <c r="K938" s="158">
        <v>-8.1395999999999997</v>
      </c>
      <c r="L938" s="158">
        <v>-13.2829</v>
      </c>
      <c r="M938" s="158">
        <v>6.1067</v>
      </c>
      <c r="N938" s="158">
        <v>7.0598999999999998</v>
      </c>
      <c r="O938" s="158">
        <v>8.5465</v>
      </c>
      <c r="P938" s="158">
        <v>10.0595</v>
      </c>
      <c r="Q938" s="158">
        <v>6.5766</v>
      </c>
      <c r="R938" s="158">
        <v>-1.7905</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44817</v>
      </c>
      <c r="E939" s="158">
        <v>15.3948</v>
      </c>
      <c r="F939" s="158">
        <v>-112.97969999999999</v>
      </c>
      <c r="G939" s="158">
        <v>-94.035899999999998</v>
      </c>
      <c r="H939" s="158">
        <v>-9.9389000000000003</v>
      </c>
      <c r="I939" s="158">
        <v>-10.810499999999999</v>
      </c>
      <c r="J939" s="158">
        <v>-39.1098</v>
      </c>
      <c r="K939" s="158">
        <v>-6.1451000000000002</v>
      </c>
      <c r="L939" s="158">
        <v>-13.926600000000001</v>
      </c>
      <c r="M939" s="158">
        <v>5.4866999999999999</v>
      </c>
      <c r="N939" s="158">
        <v>6.2934999999999999</v>
      </c>
      <c r="O939" s="158">
        <v>8.7600999999999996</v>
      </c>
      <c r="P939" s="158">
        <v>9.4921000000000006</v>
      </c>
      <c r="Q939" s="158">
        <v>4.1985000000000001</v>
      </c>
      <c r="R939" s="158">
        <v>-1.7050000000000001</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44817</v>
      </c>
      <c r="E940" s="158">
        <v>15.8437</v>
      </c>
      <c r="F940" s="158">
        <v>-112.5359</v>
      </c>
      <c r="G940" s="158">
        <v>-93.655500000000004</v>
      </c>
      <c r="H940" s="158">
        <v>-9.5922999999999998</v>
      </c>
      <c r="I940" s="158">
        <v>-10.4564</v>
      </c>
      <c r="J940" s="158">
        <v>-38.596800000000002</v>
      </c>
      <c r="K940" s="158">
        <v>-5.7548000000000004</v>
      </c>
      <c r="L940" s="158">
        <v>-13.603199999999999</v>
      </c>
      <c r="M940" s="158">
        <v>5.8334000000000001</v>
      </c>
      <c r="N940" s="158">
        <v>6.67</v>
      </c>
      <c r="O940" s="158">
        <v>9.1696000000000009</v>
      </c>
      <c r="P940" s="158">
        <v>9.8617000000000008</v>
      </c>
      <c r="Q940" s="158">
        <v>4.1978999999999997</v>
      </c>
      <c r="R940" s="158">
        <v>-1.3161</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44817</v>
      </c>
      <c r="E941" s="158">
        <v>43.584299999999999</v>
      </c>
      <c r="F941" s="158">
        <v>-229.93190000000001</v>
      </c>
      <c r="G941" s="158">
        <v>-55.849499999999999</v>
      </c>
      <c r="H941" s="158">
        <v>-9.16</v>
      </c>
      <c r="I941" s="158">
        <v>-38.844799999999999</v>
      </c>
      <c r="J941" s="158">
        <v>-42.210900000000002</v>
      </c>
      <c r="K941" s="158">
        <v>-7.9866000000000001</v>
      </c>
      <c r="L941" s="158">
        <v>-12.986800000000001</v>
      </c>
      <c r="M941" s="158">
        <v>6.3057999999999996</v>
      </c>
      <c r="N941" s="158">
        <v>7.2050000000000001</v>
      </c>
      <c r="O941" s="158">
        <v>8.4281000000000006</v>
      </c>
      <c r="P941" s="158">
        <v>10.1006</v>
      </c>
      <c r="Q941" s="158">
        <v>6.6746999999999996</v>
      </c>
      <c r="R941" s="158">
        <v>-1.6736</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44817</v>
      </c>
      <c r="E942" s="158">
        <v>16.6709</v>
      </c>
      <c r="F942" s="158">
        <v>-33.030700000000003</v>
      </c>
      <c r="G942" s="158">
        <v>-28.9726</v>
      </c>
      <c r="H942" s="158">
        <v>-15.2501</v>
      </c>
      <c r="I942" s="158">
        <v>-19.988499999999998</v>
      </c>
      <c r="J942" s="158">
        <v>-33.220300000000002</v>
      </c>
      <c r="K942" s="158">
        <v>-6.2655000000000003</v>
      </c>
      <c r="L942" s="158">
        <v>-6.2773000000000003</v>
      </c>
      <c r="M942" s="158">
        <v>6.2008999999999999</v>
      </c>
      <c r="N942" s="158">
        <v>6.9490999999999996</v>
      </c>
      <c r="O942" s="158">
        <v>9.7818000000000005</v>
      </c>
      <c r="P942" s="158">
        <v>10.7658</v>
      </c>
      <c r="Q942" s="158">
        <v>3.9554</v>
      </c>
      <c r="R942" s="158">
        <v>-1.1545000000000001</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44817</v>
      </c>
      <c r="E943" s="158">
        <v>15.427099999999999</v>
      </c>
      <c r="F943" s="158">
        <v>-33.565800000000003</v>
      </c>
      <c r="G943" s="158">
        <v>-29.420300000000001</v>
      </c>
      <c r="H943" s="158">
        <v>-15.703099999999999</v>
      </c>
      <c r="I943" s="158">
        <v>-20.422699999999999</v>
      </c>
      <c r="J943" s="158">
        <v>-33.646099999999997</v>
      </c>
      <c r="K943" s="158">
        <v>-6.7148000000000003</v>
      </c>
      <c r="L943" s="158">
        <v>-6.3761999999999999</v>
      </c>
      <c r="M943" s="158">
        <v>5.9848999999999997</v>
      </c>
      <c r="N943" s="158">
        <v>6.6703999999999999</v>
      </c>
      <c r="O943" s="158">
        <v>9.4823000000000004</v>
      </c>
      <c r="P943" s="158">
        <v>10.3735</v>
      </c>
      <c r="Q943" s="158">
        <v>4.0549999999999997</v>
      </c>
      <c r="R943" s="158">
        <v>-1.4132</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44817</v>
      </c>
      <c r="E944" s="158">
        <v>14.0985</v>
      </c>
      <c r="F944" s="158">
        <v>-908.06949999999995</v>
      </c>
      <c r="G944" s="158">
        <v>-60.053600000000003</v>
      </c>
      <c r="H944" s="158">
        <v>187.35339999999999</v>
      </c>
      <c r="I944" s="158">
        <v>57.8613</v>
      </c>
      <c r="J944" s="158">
        <v>-82.95</v>
      </c>
      <c r="K944" s="158">
        <v>-64.656899999999993</v>
      </c>
      <c r="L944" s="158">
        <v>-58.044800000000002</v>
      </c>
      <c r="M944" s="158">
        <v>-26.509599999999999</v>
      </c>
      <c r="N944" s="158">
        <v>-20.132200000000001</v>
      </c>
      <c r="O944" s="158">
        <v>-0.67190000000000005</v>
      </c>
      <c r="P944" s="158">
        <v>1.5114000000000001</v>
      </c>
      <c r="Q944" s="158">
        <v>-2.3706999999999998</v>
      </c>
      <c r="R944" s="158">
        <v>-21.1526</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44817</v>
      </c>
      <c r="E945" s="158">
        <v>13.4299</v>
      </c>
      <c r="F945" s="158">
        <v>-908.73680000000002</v>
      </c>
      <c r="G945" s="158">
        <v>-60.7438</v>
      </c>
      <c r="H945" s="158">
        <v>186.5994</v>
      </c>
      <c r="I945" s="158">
        <v>57.154899999999998</v>
      </c>
      <c r="J945" s="158">
        <v>-83.594899999999996</v>
      </c>
      <c r="K945" s="158">
        <v>-65.232900000000001</v>
      </c>
      <c r="L945" s="158">
        <v>-58.510800000000003</v>
      </c>
      <c r="M945" s="158">
        <v>-27.075600000000001</v>
      </c>
      <c r="N945" s="158">
        <v>-20.7044</v>
      </c>
      <c r="O945" s="158">
        <v>-1.2633000000000001</v>
      </c>
      <c r="P945" s="158">
        <v>0.93820000000000003</v>
      </c>
      <c r="Q945" s="158">
        <v>1.9843</v>
      </c>
      <c r="R945" s="158">
        <v>-21.6799</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44817</v>
      </c>
      <c r="E946" s="158">
        <v>44.6815</v>
      </c>
      <c r="F946" s="158">
        <v>-229.4837</v>
      </c>
      <c r="G946" s="158">
        <v>-55.777500000000003</v>
      </c>
      <c r="H946" s="158">
        <v>-9.1214999999999993</v>
      </c>
      <c r="I946" s="158">
        <v>-40.898899999999998</v>
      </c>
      <c r="J946" s="158">
        <v>-43.1295</v>
      </c>
      <c r="K946" s="158">
        <v>-8.3474000000000004</v>
      </c>
      <c r="L946" s="158">
        <v>-13.3703</v>
      </c>
      <c r="M946" s="158">
        <v>6.0213000000000001</v>
      </c>
      <c r="N946" s="158">
        <v>6.9669999999999996</v>
      </c>
      <c r="O946" s="158">
        <v>8.2319999999999993</v>
      </c>
      <c r="P946" s="158">
        <v>9.7994000000000003</v>
      </c>
      <c r="Q946" s="158">
        <v>7.8064</v>
      </c>
      <c r="R946" s="158">
        <v>-1.8924000000000001</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44817</v>
      </c>
      <c r="E947" s="158">
        <v>15.841699999999999</v>
      </c>
      <c r="F947" s="158">
        <v>-8.5229999999999997</v>
      </c>
      <c r="G947" s="158">
        <v>-20.804099999999998</v>
      </c>
      <c r="H947" s="158">
        <v>6.5583</v>
      </c>
      <c r="I947" s="158">
        <v>-24.696899999999999</v>
      </c>
      <c r="J947" s="158">
        <v>-36.999499999999998</v>
      </c>
      <c r="K947" s="158">
        <v>-6.1589</v>
      </c>
      <c r="L947" s="158">
        <v>-7.5262000000000002</v>
      </c>
      <c r="M947" s="158">
        <v>6.0773999999999999</v>
      </c>
      <c r="N947" s="158">
        <v>6.7032999999999996</v>
      </c>
      <c r="O947" s="158">
        <v>9.2667000000000002</v>
      </c>
      <c r="P947" s="158">
        <v>9.6630000000000003</v>
      </c>
      <c r="Q947" s="158">
        <v>4.3216000000000001</v>
      </c>
      <c r="R947" s="158">
        <v>-2.0236000000000001</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44817</v>
      </c>
      <c r="E948" s="158">
        <v>16.437799999999999</v>
      </c>
      <c r="F948" s="158">
        <v>-8.2140000000000004</v>
      </c>
      <c r="G948" s="158">
        <v>-20.438199999999998</v>
      </c>
      <c r="H948" s="158">
        <v>6.8608000000000002</v>
      </c>
      <c r="I948" s="158">
        <v>-24.354399999999998</v>
      </c>
      <c r="J948" s="158">
        <v>-36.656100000000002</v>
      </c>
      <c r="K948" s="158">
        <v>-5.7983000000000002</v>
      </c>
      <c r="L948" s="158">
        <v>-7.2323000000000004</v>
      </c>
      <c r="M948" s="158">
        <v>6.4184000000000001</v>
      </c>
      <c r="N948" s="158">
        <v>7.0824999999999996</v>
      </c>
      <c r="O948" s="158">
        <v>9.6870999999999992</v>
      </c>
      <c r="P948" s="158">
        <v>10.1029</v>
      </c>
      <c r="Q948" s="158">
        <v>4.2153</v>
      </c>
      <c r="R948" s="158">
        <v>-1.6531</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44817</v>
      </c>
      <c r="E949" s="158">
        <v>44.636099999999999</v>
      </c>
      <c r="F949" s="158">
        <v>-229.4734</v>
      </c>
      <c r="G949" s="158">
        <v>-55.692500000000003</v>
      </c>
      <c r="H949" s="158">
        <v>-9.0493000000000006</v>
      </c>
      <c r="I949" s="158">
        <v>-40.775700000000001</v>
      </c>
      <c r="J949" s="158">
        <v>-43.010899999999999</v>
      </c>
      <c r="K949" s="158">
        <v>-8.2040000000000006</v>
      </c>
      <c r="L949" s="158">
        <v>-13.3055</v>
      </c>
      <c r="M949" s="158">
        <v>6.1372999999999998</v>
      </c>
      <c r="N949" s="158">
        <v>7.0911</v>
      </c>
      <c r="O949" s="158">
        <v>8.2189999999999994</v>
      </c>
      <c r="P949" s="158">
        <v>9.8610000000000007</v>
      </c>
      <c r="Q949" s="158">
        <v>7.3723999999999998</v>
      </c>
      <c r="R949" s="158">
        <v>-1.8313999999999999</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44817</v>
      </c>
      <c r="E950" s="158">
        <v>16.351700000000001</v>
      </c>
      <c r="F950" s="158">
        <v>-115.4838</v>
      </c>
      <c r="G950" s="158">
        <v>-35.2988</v>
      </c>
      <c r="H950" s="158">
        <v>1.6268</v>
      </c>
      <c r="I950" s="158">
        <v>-26.67</v>
      </c>
      <c r="J950" s="158">
        <v>-40.027999999999999</v>
      </c>
      <c r="K950" s="158">
        <v>-7.2343000000000002</v>
      </c>
      <c r="L950" s="158">
        <v>-7.0841000000000003</v>
      </c>
      <c r="M950" s="158">
        <v>5.5701999999999998</v>
      </c>
      <c r="N950" s="158">
        <v>6.4141000000000004</v>
      </c>
      <c r="O950" s="158">
        <v>9.0594000000000001</v>
      </c>
      <c r="P950" s="158">
        <v>10.19</v>
      </c>
      <c r="Q950" s="158">
        <v>4.6010999999999997</v>
      </c>
      <c r="R950" s="158">
        <v>-2.1459999999999999</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44817</v>
      </c>
      <c r="E951" s="158">
        <v>16.799099999999999</v>
      </c>
      <c r="F951" s="158">
        <v>-114.7928</v>
      </c>
      <c r="G951" s="158">
        <v>-34.847499999999997</v>
      </c>
      <c r="H951" s="158">
        <v>2.0804</v>
      </c>
      <c r="I951" s="158">
        <v>-26.2254</v>
      </c>
      <c r="J951" s="158">
        <v>-39.599699999999999</v>
      </c>
      <c r="K951" s="158">
        <v>-6.8193000000000001</v>
      </c>
      <c r="L951" s="158">
        <v>-6.9824999999999999</v>
      </c>
      <c r="M951" s="158">
        <v>5.7930000000000001</v>
      </c>
      <c r="N951" s="158">
        <v>6.7016</v>
      </c>
      <c r="O951" s="158">
        <v>9.3939000000000004</v>
      </c>
      <c r="P951" s="158">
        <v>10.5511</v>
      </c>
      <c r="Q951" s="158">
        <v>4.1654999999999998</v>
      </c>
      <c r="R951" s="158">
        <v>-1.7996000000000001</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44817</v>
      </c>
      <c r="E952" s="158">
        <v>4647.8095999999996</v>
      </c>
      <c r="F952" s="158">
        <v>-232.3612</v>
      </c>
      <c r="G952" s="158">
        <v>-56.257800000000003</v>
      </c>
      <c r="H952" s="158">
        <v>-8.9701000000000004</v>
      </c>
      <c r="I952" s="158">
        <v>-41.159700000000001</v>
      </c>
      <c r="J952" s="158">
        <v>-43.405999999999999</v>
      </c>
      <c r="K952" s="158">
        <v>-8.1758000000000006</v>
      </c>
      <c r="L952" s="158">
        <v>-13.2707</v>
      </c>
      <c r="M952" s="158">
        <v>6.4112</v>
      </c>
      <c r="N952" s="158">
        <v>7.3765999999999998</v>
      </c>
      <c r="O952" s="158">
        <v>8.4696999999999996</v>
      </c>
      <c r="P952" s="158">
        <v>10.1777</v>
      </c>
      <c r="Q952" s="158">
        <v>4.4371999999999998</v>
      </c>
      <c r="R952" s="158">
        <v>-1.6175999999999999</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44817</v>
      </c>
      <c r="E953" s="158">
        <v>13.787000000000001</v>
      </c>
      <c r="F953" s="158">
        <v>-122.9543</v>
      </c>
      <c r="G953" s="158">
        <v>18.8355</v>
      </c>
      <c r="H953" s="158">
        <v>6.7786</v>
      </c>
      <c r="I953" s="158">
        <v>-28.5595</v>
      </c>
      <c r="J953" s="158">
        <v>-30.837700000000002</v>
      </c>
      <c r="K953" s="158">
        <v>-5.7595999999999998</v>
      </c>
      <c r="L953" s="158">
        <v>-5.5799000000000003</v>
      </c>
      <c r="M953" s="158">
        <v>6.9165000000000001</v>
      </c>
      <c r="N953" s="158">
        <v>6.6816000000000004</v>
      </c>
      <c r="O953" s="158">
        <v>8.0139999999999993</v>
      </c>
      <c r="P953" s="158">
        <v>9.1945999999999994</v>
      </c>
      <c r="Q953" s="158">
        <v>3.2347000000000001</v>
      </c>
      <c r="R953" s="158">
        <v>-1.3098000000000001</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44817</v>
      </c>
      <c r="E954" s="158">
        <v>14.3629</v>
      </c>
      <c r="F954" s="158">
        <v>-122.8368</v>
      </c>
      <c r="G954" s="158">
        <v>19.1632</v>
      </c>
      <c r="H954" s="158">
        <v>7.1616999999999997</v>
      </c>
      <c r="I954" s="158">
        <v>-28.154900000000001</v>
      </c>
      <c r="J954" s="158">
        <v>-30.4465</v>
      </c>
      <c r="K954" s="158">
        <v>-5.3545999999999996</v>
      </c>
      <c r="L954" s="158">
        <v>-5.1798000000000002</v>
      </c>
      <c r="M954" s="158">
        <v>7.3486000000000002</v>
      </c>
      <c r="N954" s="158">
        <v>7.1186999999999996</v>
      </c>
      <c r="O954" s="158">
        <v>8.4438999999999993</v>
      </c>
      <c r="P954" s="158">
        <v>9.6961999999999993</v>
      </c>
      <c r="Q954" s="158">
        <v>3.8043</v>
      </c>
      <c r="R954" s="158">
        <v>-0.91690000000000005</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44817</v>
      </c>
      <c r="E955" s="158">
        <v>4530.5281000000004</v>
      </c>
      <c r="F955" s="158">
        <v>-230.5643</v>
      </c>
      <c r="G955" s="158">
        <v>-55.989899999999999</v>
      </c>
      <c r="H955" s="158">
        <v>-9.0792000000000002</v>
      </c>
      <c r="I955" s="158">
        <v>-41.040599999999998</v>
      </c>
      <c r="J955" s="158">
        <v>-43.264299999999999</v>
      </c>
      <c r="K955" s="158">
        <v>-8.3233999999999995</v>
      </c>
      <c r="L955" s="158">
        <v>-13.3847</v>
      </c>
      <c r="M955" s="158">
        <v>6.1372999999999998</v>
      </c>
      <c r="N955" s="158">
        <v>7.0849000000000002</v>
      </c>
      <c r="O955" s="158">
        <v>8.5234000000000005</v>
      </c>
      <c r="P955" s="158">
        <v>10.077</v>
      </c>
      <c r="Q955" s="158">
        <v>8.2324999999999999</v>
      </c>
      <c r="R955" s="158">
        <v>-1.7819</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44817</v>
      </c>
      <c r="E956" s="158">
        <v>15.071400000000001</v>
      </c>
      <c r="F956" s="158">
        <v>113.2062</v>
      </c>
      <c r="G956" s="158">
        <v>-5.5667999999999997</v>
      </c>
      <c r="H956" s="158">
        <v>5.9922000000000004</v>
      </c>
      <c r="I956" s="158">
        <v>-15.6302</v>
      </c>
      <c r="J956" s="158">
        <v>-35.8523</v>
      </c>
      <c r="K956" s="158">
        <v>-7.8998999999999997</v>
      </c>
      <c r="L956" s="158">
        <v>-7.8318000000000003</v>
      </c>
      <c r="M956" s="158">
        <v>6.3747999999999996</v>
      </c>
      <c r="N956" s="158">
        <v>7.0701000000000001</v>
      </c>
      <c r="O956" s="158">
        <v>9.4286999999999992</v>
      </c>
      <c r="P956" s="158">
        <v>9.8976000000000006</v>
      </c>
      <c r="Q956" s="158">
        <v>3.8784000000000001</v>
      </c>
      <c r="R956" s="158">
        <v>-1.7077</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44817</v>
      </c>
      <c r="E957" s="158">
        <v>15.5267</v>
      </c>
      <c r="F957" s="158">
        <v>113.4243</v>
      </c>
      <c r="G957" s="158">
        <v>-5.3449</v>
      </c>
      <c r="H957" s="158">
        <v>6.2874999999999996</v>
      </c>
      <c r="I957" s="158">
        <v>-15.356999999999999</v>
      </c>
      <c r="J957" s="158">
        <v>-35.571399999999997</v>
      </c>
      <c r="K957" s="158">
        <v>-7.5915999999999997</v>
      </c>
      <c r="L957" s="158">
        <v>-7.5129000000000001</v>
      </c>
      <c r="M957" s="158">
        <v>6.7347000000000001</v>
      </c>
      <c r="N957" s="158">
        <v>7.4847000000000001</v>
      </c>
      <c r="O957" s="158">
        <v>9.8523999999999994</v>
      </c>
      <c r="P957" s="158">
        <v>10.2921</v>
      </c>
      <c r="Q957" s="158">
        <v>4.1041999999999996</v>
      </c>
      <c r="R957" s="158">
        <v>-1.3418000000000001</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44817</v>
      </c>
      <c r="E958" s="158">
        <v>43.611899999999999</v>
      </c>
      <c r="F958" s="158">
        <v>-229.12610000000001</v>
      </c>
      <c r="G958" s="158">
        <v>-55.669699999999999</v>
      </c>
      <c r="H958" s="158">
        <v>-9.0827000000000009</v>
      </c>
      <c r="I958" s="158">
        <v>-40.803100000000001</v>
      </c>
      <c r="J958" s="158">
        <v>-43.028599999999997</v>
      </c>
      <c r="K958" s="158">
        <v>-8.3027999999999995</v>
      </c>
      <c r="L958" s="158">
        <v>-13.3246</v>
      </c>
      <c r="M958" s="158">
        <v>6.0614999999999997</v>
      </c>
      <c r="N958" s="158">
        <v>7.0076000000000001</v>
      </c>
      <c r="O958" s="158">
        <v>8.4018999999999995</v>
      </c>
      <c r="P958" s="158">
        <v>9.9899000000000004</v>
      </c>
      <c r="Q958" s="158">
        <v>11.148999999999999</v>
      </c>
      <c r="R958" s="158">
        <v>-1.8520000000000001</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44817</v>
      </c>
      <c r="E959" s="158">
        <v>20.4254</v>
      </c>
      <c r="F959" s="158">
        <v>-16.968499999999999</v>
      </c>
      <c r="G959" s="158">
        <v>-67.932199999999995</v>
      </c>
      <c r="H959" s="158">
        <v>-8.6143999999999998</v>
      </c>
      <c r="I959" s="158">
        <v>-20.841899999999999</v>
      </c>
      <c r="J959" s="158">
        <v>-36.3001</v>
      </c>
      <c r="K959" s="158">
        <v>-8.6508000000000003</v>
      </c>
      <c r="L959" s="158">
        <v>-5.3811999999999998</v>
      </c>
      <c r="M959" s="158">
        <v>4.5442999999999998</v>
      </c>
      <c r="N959" s="158">
        <v>5.5871000000000004</v>
      </c>
      <c r="O959" s="158">
        <v>9.0951000000000004</v>
      </c>
      <c r="P959" s="158">
        <v>10.1081</v>
      </c>
      <c r="Q959" s="158">
        <v>6.4191000000000003</v>
      </c>
      <c r="R959" s="158">
        <v>-2.37</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44817</v>
      </c>
      <c r="E960" s="158">
        <v>21.308399999999999</v>
      </c>
      <c r="F960" s="158">
        <v>-16.608000000000001</v>
      </c>
      <c r="G960" s="158">
        <v>-67.584999999999994</v>
      </c>
      <c r="H960" s="158">
        <v>-8.2822999999999993</v>
      </c>
      <c r="I960" s="158">
        <v>-20.5029</v>
      </c>
      <c r="J960" s="158">
        <v>-35.957500000000003</v>
      </c>
      <c r="K960" s="158">
        <v>-8.3033999999999999</v>
      </c>
      <c r="L960" s="158">
        <v>-5.0294999999999996</v>
      </c>
      <c r="M960" s="158">
        <v>4.9161999999999999</v>
      </c>
      <c r="N960" s="158">
        <v>5.9835000000000003</v>
      </c>
      <c r="O960" s="158">
        <v>9.5195000000000007</v>
      </c>
      <c r="P960" s="158">
        <v>10.5624</v>
      </c>
      <c r="Q960" s="158">
        <v>4.2061000000000002</v>
      </c>
      <c r="R960" s="158">
        <v>-1.9915</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44817</v>
      </c>
      <c r="E961" s="158">
        <v>43.551699999999997</v>
      </c>
      <c r="F961" s="158">
        <v>-143.74979999999999</v>
      </c>
      <c r="G961" s="158">
        <v>-35.189</v>
      </c>
      <c r="H961" s="158">
        <v>0.74239999999999995</v>
      </c>
      <c r="I961" s="158">
        <v>-35.179299999999998</v>
      </c>
      <c r="J961" s="158">
        <v>-40.994100000000003</v>
      </c>
      <c r="K961" s="158">
        <v>-7.6833999999999998</v>
      </c>
      <c r="L961" s="158">
        <v>-13.194100000000001</v>
      </c>
      <c r="M961" s="158">
        <v>5.9931000000000001</v>
      </c>
      <c r="N961" s="158">
        <v>6.8270999999999997</v>
      </c>
      <c r="O961" s="158">
        <v>8.2423999999999999</v>
      </c>
      <c r="P961" s="158">
        <v>9.8420000000000005</v>
      </c>
      <c r="Q961" s="158">
        <v>10.334</v>
      </c>
      <c r="R961" s="158">
        <v>-2.0055000000000001</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44817</v>
      </c>
      <c r="E962" s="158">
        <v>20.285699999999999</v>
      </c>
      <c r="F962" s="158">
        <v>-83.834199999999996</v>
      </c>
      <c r="G962" s="158">
        <v>-33.746499999999997</v>
      </c>
      <c r="H962" s="158">
        <v>-0.33410000000000001</v>
      </c>
      <c r="I962" s="158">
        <v>-24.066299999999998</v>
      </c>
      <c r="J962" s="158">
        <v>-38.340899999999998</v>
      </c>
      <c r="K962" s="158">
        <v>-6.5343</v>
      </c>
      <c r="L962" s="158">
        <v>-8.0495000000000001</v>
      </c>
      <c r="M962" s="158">
        <v>5.8000999999999996</v>
      </c>
      <c r="N962" s="158">
        <v>6.3710000000000004</v>
      </c>
      <c r="O962" s="158">
        <v>9.1163000000000007</v>
      </c>
      <c r="P962" s="158">
        <v>9.4664000000000001</v>
      </c>
      <c r="Q962" s="158">
        <v>6.3274999999999997</v>
      </c>
      <c r="R962" s="158">
        <v>-2.2469000000000001</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44817</v>
      </c>
      <c r="E963" s="158">
        <v>21.08</v>
      </c>
      <c r="F963" s="158">
        <v>-83.784899999999993</v>
      </c>
      <c r="G963" s="158">
        <v>-33.553800000000003</v>
      </c>
      <c r="H963" s="158">
        <v>-9.8900000000000002E-2</v>
      </c>
      <c r="I963" s="158">
        <v>-23.8355</v>
      </c>
      <c r="J963" s="158">
        <v>-38.096800000000002</v>
      </c>
      <c r="K963" s="158">
        <v>-6.2664999999999997</v>
      </c>
      <c r="L963" s="158">
        <v>-7.7839999999999998</v>
      </c>
      <c r="M963" s="158">
        <v>6.0909000000000004</v>
      </c>
      <c r="N963" s="158">
        <v>6.6753</v>
      </c>
      <c r="O963" s="158">
        <v>9.4471000000000007</v>
      </c>
      <c r="P963" s="158">
        <v>9.8727</v>
      </c>
      <c r="Q963" s="158">
        <v>4.0109000000000004</v>
      </c>
      <c r="R963" s="158">
        <v>-1.9567000000000001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44817</v>
      </c>
      <c r="E964" s="158">
        <v>43.241</v>
      </c>
      <c r="F964" s="158">
        <v>-231.9958</v>
      </c>
      <c r="G964" s="158">
        <v>-56.519399999999997</v>
      </c>
      <c r="H964" s="158">
        <v>-9.4129000000000005</v>
      </c>
      <c r="I964" s="158">
        <v>-41.497900000000001</v>
      </c>
      <c r="J964" s="158">
        <v>-43.722900000000003</v>
      </c>
      <c r="K964" s="158">
        <v>-8.4603999999999999</v>
      </c>
      <c r="L964" s="158">
        <v>-13.617900000000001</v>
      </c>
      <c r="M964" s="158">
        <v>5.9292999999999996</v>
      </c>
      <c r="N964" s="158">
        <v>6.8483000000000001</v>
      </c>
      <c r="O964" s="158">
        <v>8.1707999999999998</v>
      </c>
      <c r="P964" s="158">
        <v>9.8107000000000006</v>
      </c>
      <c r="Q964" s="158">
        <v>9.2881999999999998</v>
      </c>
      <c r="R964" s="158">
        <v>-2.0562</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44817</v>
      </c>
      <c r="E965" s="158">
        <v>20.073499999999999</v>
      </c>
      <c r="F965" s="158">
        <v>-67.878600000000006</v>
      </c>
      <c r="G965" s="158">
        <v>-31.71</v>
      </c>
      <c r="H965" s="158">
        <v>1.0391999999999999</v>
      </c>
      <c r="I965" s="158">
        <v>-23.387499999999999</v>
      </c>
      <c r="J965" s="158">
        <v>-37.787700000000001</v>
      </c>
      <c r="K965" s="158">
        <v>-6.4206000000000003</v>
      </c>
      <c r="L965" s="158">
        <v>-7.5427</v>
      </c>
      <c r="M965" s="158">
        <v>6.1127000000000002</v>
      </c>
      <c r="N965" s="158">
        <v>6.8319000000000001</v>
      </c>
      <c r="O965" s="158">
        <v>9.3485999999999994</v>
      </c>
      <c r="P965" s="158">
        <v>9.8635999999999999</v>
      </c>
      <c r="Q965" s="158">
        <v>6.3440000000000003</v>
      </c>
      <c r="R965" s="158">
        <v>-1.9326000000000001</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44817</v>
      </c>
      <c r="E966" s="158">
        <v>19.940000000000001</v>
      </c>
      <c r="F966" s="158">
        <v>-67.7851</v>
      </c>
      <c r="G966" s="158">
        <v>-31.8307</v>
      </c>
      <c r="H966" s="158">
        <v>0.91539999999999999</v>
      </c>
      <c r="I966" s="158">
        <v>-23.516999999999999</v>
      </c>
      <c r="J966" s="158">
        <v>-37.930700000000002</v>
      </c>
      <c r="K966" s="158">
        <v>-6.5648999999999997</v>
      </c>
      <c r="L966" s="158">
        <v>-7.6867000000000001</v>
      </c>
      <c r="M966" s="158">
        <v>5.9561999999999999</v>
      </c>
      <c r="N966" s="158">
        <v>6.6721000000000004</v>
      </c>
      <c r="O966" s="158">
        <v>9.2147000000000006</v>
      </c>
      <c r="P966" s="158">
        <v>9.7302999999999997</v>
      </c>
      <c r="Q966" s="158">
        <v>6.2263000000000002</v>
      </c>
      <c r="R966" s="158">
        <v>-2.0554999999999999</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44817</v>
      </c>
      <c r="E967" s="158">
        <v>44.756300000000003</v>
      </c>
      <c r="F967" s="158">
        <v>-230.6326</v>
      </c>
      <c r="G967" s="158">
        <v>-56.087600000000002</v>
      </c>
      <c r="H967" s="158">
        <v>-9.3036999999999992</v>
      </c>
      <c r="I967" s="158">
        <v>-41.074300000000001</v>
      </c>
      <c r="J967" s="158">
        <v>-43.284300000000002</v>
      </c>
      <c r="K967" s="158">
        <v>-8.4109999999999996</v>
      </c>
      <c r="L967" s="158">
        <v>-13.4374</v>
      </c>
      <c r="M967" s="158">
        <v>6.0297000000000001</v>
      </c>
      <c r="N967" s="158">
        <v>7.0011000000000001</v>
      </c>
      <c r="O967" s="158">
        <v>8.4320000000000004</v>
      </c>
      <c r="P967" s="158">
        <v>9.9452999999999996</v>
      </c>
      <c r="Q967" s="158">
        <v>8.7486999999999995</v>
      </c>
      <c r="R967" s="158">
        <v>-1.8581000000000001</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44817</v>
      </c>
      <c r="E968" s="158">
        <v>15.996600000000001</v>
      </c>
      <c r="F968" s="158">
        <v>-32.827399999999997</v>
      </c>
      <c r="G968" s="158">
        <v>-44.899299999999997</v>
      </c>
      <c r="H968" s="158">
        <v>-11.7407</v>
      </c>
      <c r="I968" s="158">
        <v>-22.7315</v>
      </c>
      <c r="J968" s="158">
        <v>-41.739100000000001</v>
      </c>
      <c r="K968" s="158">
        <v>-7.3846999999999996</v>
      </c>
      <c r="L968" s="158">
        <v>-6.0941999999999998</v>
      </c>
      <c r="M968" s="158">
        <v>6.1406000000000001</v>
      </c>
      <c r="N968" s="158">
        <v>6.76</v>
      </c>
      <c r="O968" s="158">
        <v>9.6448</v>
      </c>
      <c r="P968" s="158">
        <v>10.0291</v>
      </c>
      <c r="Q968" s="158">
        <v>4.1726999999999999</v>
      </c>
      <c r="R968" s="158">
        <v>-1.7138</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44817</v>
      </c>
      <c r="E969" s="158">
        <v>15.3849</v>
      </c>
      <c r="F969" s="158">
        <v>-32.947400000000002</v>
      </c>
      <c r="G969" s="158">
        <v>-45.207500000000003</v>
      </c>
      <c r="H969" s="158">
        <v>-12.037800000000001</v>
      </c>
      <c r="I969" s="158">
        <v>-23.044599999999999</v>
      </c>
      <c r="J969" s="158">
        <v>-42.0441</v>
      </c>
      <c r="K969" s="158">
        <v>-7.6924999999999999</v>
      </c>
      <c r="L969" s="158">
        <v>-6.3943000000000003</v>
      </c>
      <c r="M969" s="158">
        <v>5.7915000000000001</v>
      </c>
      <c r="N969" s="158">
        <v>6.3807999999999998</v>
      </c>
      <c r="O969" s="158">
        <v>9.2303999999999995</v>
      </c>
      <c r="P969" s="158">
        <v>9.5959000000000003</v>
      </c>
      <c r="Q969" s="158">
        <v>3.99</v>
      </c>
      <c r="R969" s="158">
        <v>-2.0666000000000002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44817</v>
      </c>
      <c r="E970" s="158">
        <v>43.471299999999999</v>
      </c>
      <c r="F970" s="158">
        <v>-233.75880000000001</v>
      </c>
      <c r="G970" s="158">
        <v>-57.216900000000003</v>
      </c>
      <c r="H970" s="158">
        <v>-9.6499000000000006</v>
      </c>
      <c r="I970" s="158">
        <v>-42.187399999999997</v>
      </c>
      <c r="J970" s="158">
        <v>-44.494500000000002</v>
      </c>
      <c r="K970" s="158">
        <v>-9.0101999999999993</v>
      </c>
      <c r="L970" s="158">
        <v>-14.114000000000001</v>
      </c>
      <c r="M970" s="158">
        <v>5.6272000000000002</v>
      </c>
      <c r="N970" s="158">
        <v>6.5818000000000003</v>
      </c>
      <c r="O970" s="158">
        <v>7.8940000000000001</v>
      </c>
      <c r="P970" s="158">
        <v>9.7302999999999997</v>
      </c>
      <c r="Q970" s="158">
        <v>10.390499999999999</v>
      </c>
      <c r="R970" s="158">
        <v>-2.4207000000000001</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-158.4338121212121</v>
      </c>
      <c r="G971" s="160">
        <v>-42.534151515151514</v>
      </c>
      <c r="H971" s="160">
        <v>7.1671212121212085</v>
      </c>
      <c r="I971" s="160">
        <v>-23.077072727272729</v>
      </c>
      <c r="J971" s="160">
        <v>-41.773981818181824</v>
      </c>
      <c r="K971" s="160">
        <v>-10.795418181818182</v>
      </c>
      <c r="L971" s="160">
        <v>-12.512709090909089</v>
      </c>
      <c r="M971" s="160">
        <v>4.0384000000000002</v>
      </c>
      <c r="N971" s="160">
        <v>5.1307606060606048</v>
      </c>
      <c r="O971" s="160">
        <v>8.3206363636363605</v>
      </c>
      <c r="P971" s="160">
        <v>9.4288515151515178</v>
      </c>
      <c r="Q971" s="160">
        <v>5.4864333333333333</v>
      </c>
      <c r="R971" s="160">
        <v>-2.9828272727272722</v>
      </c>
    </row>
    <row r="972" spans="1:34" x14ac:dyDescent="0.3">
      <c r="A972" s="159" t="s">
        <v>407</v>
      </c>
      <c r="B972" s="154"/>
      <c r="C972" s="154"/>
      <c r="D972" s="154"/>
      <c r="E972" s="154"/>
      <c r="F972" s="160">
        <v>-114.7928</v>
      </c>
      <c r="G972" s="160">
        <v>-45.207500000000003</v>
      </c>
      <c r="H972" s="160">
        <v>-8.6143999999999998</v>
      </c>
      <c r="I972" s="160">
        <v>-24.354399999999998</v>
      </c>
      <c r="J972" s="160">
        <v>-39.599699999999999</v>
      </c>
      <c r="K972" s="160">
        <v>-7.6833999999999998</v>
      </c>
      <c r="L972" s="160">
        <v>-7.8318000000000003</v>
      </c>
      <c r="M972" s="160">
        <v>6.0297000000000001</v>
      </c>
      <c r="N972" s="160">
        <v>6.76</v>
      </c>
      <c r="O972" s="160">
        <v>9.0594000000000001</v>
      </c>
      <c r="P972" s="160">
        <v>9.8727</v>
      </c>
      <c r="Q972" s="160">
        <v>4.3216000000000001</v>
      </c>
      <c r="R972" s="160">
        <v>-1.8520000000000001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44817</v>
      </c>
      <c r="E975" s="158">
        <v>765.66653053524703</v>
      </c>
      <c r="F975" s="158">
        <v>0.64370000000000005</v>
      </c>
      <c r="G975" s="158">
        <v>1.8092999999999999</v>
      </c>
      <c r="H975" s="158">
        <v>3.3037999999999998</v>
      </c>
      <c r="I975" s="158">
        <v>3.0305</v>
      </c>
      <c r="J975" s="158">
        <v>3.5954999999999999</v>
      </c>
      <c r="K975" s="158">
        <v>18.1417</v>
      </c>
      <c r="L975" s="158">
        <v>2.2702</v>
      </c>
      <c r="M975" s="158">
        <v>-7.4223999999999997</v>
      </c>
      <c r="N975" s="158">
        <v>-6.2339000000000002</v>
      </c>
      <c r="O975" s="158">
        <v>18.905999999999999</v>
      </c>
      <c r="P975" s="158">
        <v>7.7134999999999998</v>
      </c>
      <c r="Q975" s="158">
        <v>17.303699999999999</v>
      </c>
      <c r="R975" s="158">
        <v>26.038599999999999</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44817</v>
      </c>
      <c r="E976" s="158">
        <v>689.87</v>
      </c>
      <c r="F976" s="158">
        <v>0.64629999999999999</v>
      </c>
      <c r="G976" s="158">
        <v>1.8183</v>
      </c>
      <c r="H976" s="158">
        <v>3.3203999999999998</v>
      </c>
      <c r="I976" s="158">
        <v>3.0640999999999998</v>
      </c>
      <c r="J976" s="158">
        <v>3.6728000000000001</v>
      </c>
      <c r="K976" s="158">
        <v>18.398099999999999</v>
      </c>
      <c r="L976" s="158">
        <v>2.7187999999999999</v>
      </c>
      <c r="M976" s="158">
        <v>-6.8133999999999997</v>
      </c>
      <c r="N976" s="158">
        <v>-5.4090999999999996</v>
      </c>
      <c r="O976" s="158">
        <v>19.973099999999999</v>
      </c>
      <c r="P976" s="158">
        <v>8.7558000000000007</v>
      </c>
      <c r="Q976" s="158">
        <v>15.9717</v>
      </c>
      <c r="R976" s="158">
        <v>27.147099999999998</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44817</v>
      </c>
      <c r="E977" s="158">
        <v>757.96985673456902</v>
      </c>
      <c r="F977" s="158">
        <v>0.64729999999999999</v>
      </c>
      <c r="G977" s="158">
        <v>1.8120000000000001</v>
      </c>
      <c r="H977" s="158">
        <v>3.3039000000000001</v>
      </c>
      <c r="I977" s="158">
        <v>3.032</v>
      </c>
      <c r="J977" s="158">
        <v>3.5975999999999999</v>
      </c>
      <c r="K977" s="158">
        <v>18.145600000000002</v>
      </c>
      <c r="L977" s="158">
        <v>2.2742</v>
      </c>
      <c r="M977" s="158">
        <v>-7.4214000000000002</v>
      </c>
      <c r="N977" s="158">
        <v>-6.2294</v>
      </c>
      <c r="O977" s="158">
        <v>18.904900000000001</v>
      </c>
      <c r="P977" s="158">
        <v>7.3897000000000004</v>
      </c>
      <c r="Q977" s="158">
        <v>16.997800000000002</v>
      </c>
      <c r="R977" s="158">
        <v>26.041399999999999</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44817</v>
      </c>
      <c r="E978" s="158">
        <v>329.79958771111598</v>
      </c>
      <c r="F978" s="158">
        <v>0.64949999999999997</v>
      </c>
      <c r="G978" s="158">
        <v>1.8219000000000001</v>
      </c>
      <c r="H978" s="158">
        <v>3.3216000000000001</v>
      </c>
      <c r="I978" s="158">
        <v>3.0655000000000001</v>
      </c>
      <c r="J978" s="158">
        <v>3.6766000000000001</v>
      </c>
      <c r="K978" s="158">
        <v>18.401599999999998</v>
      </c>
      <c r="L978" s="158">
        <v>2.7206000000000001</v>
      </c>
      <c r="M978" s="158">
        <v>-6.8113000000000001</v>
      </c>
      <c r="N978" s="158">
        <v>-5.4082999999999997</v>
      </c>
      <c r="O978" s="158">
        <v>19.972100000000001</v>
      </c>
      <c r="P978" s="158">
        <v>8.6050000000000004</v>
      </c>
      <c r="Q978" s="158">
        <v>15.886799999999999</v>
      </c>
      <c r="R978" s="158">
        <v>27.147400000000001</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44817</v>
      </c>
      <c r="E979" s="158">
        <v>22.37</v>
      </c>
      <c r="F979" s="158">
        <v>0.31390000000000001</v>
      </c>
      <c r="G979" s="158">
        <v>0.94769999999999999</v>
      </c>
      <c r="H979" s="158">
        <v>2.2395</v>
      </c>
      <c r="I979" s="158">
        <v>2.1461000000000001</v>
      </c>
      <c r="J979" s="158">
        <v>1.7281</v>
      </c>
      <c r="K979" s="158">
        <v>19.052700000000002</v>
      </c>
      <c r="L979" s="158">
        <v>8.1721000000000004</v>
      </c>
      <c r="M979" s="158">
        <v>-1.5838000000000001</v>
      </c>
      <c r="N979" s="158">
        <v>3.7088999999999999</v>
      </c>
      <c r="O979" s="158">
        <v>26.667200000000001</v>
      </c>
      <c r="P979" s="158"/>
      <c r="Q979" s="158">
        <v>22.956800000000001</v>
      </c>
      <c r="R979" s="158">
        <v>32.824599999999997</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44817</v>
      </c>
      <c r="E980" s="158">
        <v>20.98</v>
      </c>
      <c r="F980" s="158">
        <v>0.2868</v>
      </c>
      <c r="G980" s="158">
        <v>0.91390000000000005</v>
      </c>
      <c r="H980" s="158">
        <v>2.1919</v>
      </c>
      <c r="I980" s="158">
        <v>2.0924999999999998</v>
      </c>
      <c r="J980" s="158">
        <v>1.5981000000000001</v>
      </c>
      <c r="K980" s="158">
        <v>18.598099999999999</v>
      </c>
      <c r="L980" s="158">
        <v>7.3695000000000004</v>
      </c>
      <c r="M980" s="158">
        <v>-2.645</v>
      </c>
      <c r="N980" s="158">
        <v>2.1919</v>
      </c>
      <c r="O980" s="158">
        <v>24.711300000000001</v>
      </c>
      <c r="P980" s="158"/>
      <c r="Q980" s="158">
        <v>20.948699999999999</v>
      </c>
      <c r="R980" s="158">
        <v>30.878799999999998</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44817</v>
      </c>
      <c r="E981" s="158">
        <v>64.709999999999994</v>
      </c>
      <c r="F981" s="158">
        <v>0.18579999999999999</v>
      </c>
      <c r="G981" s="158">
        <v>0.68459999999999999</v>
      </c>
      <c r="H981" s="158">
        <v>2.0179999999999998</v>
      </c>
      <c r="I981" s="158">
        <v>2.7959000000000001</v>
      </c>
      <c r="J981" s="158">
        <v>4.3205</v>
      </c>
      <c r="K981" s="158">
        <v>20.817799999999998</v>
      </c>
      <c r="L981" s="158">
        <v>12.5</v>
      </c>
      <c r="M981" s="158">
        <v>4.6749000000000001</v>
      </c>
      <c r="N981" s="158">
        <v>5.9603999999999999</v>
      </c>
      <c r="O981" s="158">
        <v>22.735199999999999</v>
      </c>
      <c r="P981" s="158">
        <v>11.809900000000001</v>
      </c>
      <c r="Q981" s="158">
        <v>13.8108</v>
      </c>
      <c r="R981" s="158">
        <v>31.0379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44817</v>
      </c>
      <c r="E982" s="158">
        <v>58.09</v>
      </c>
      <c r="F982" s="158">
        <v>0.1724</v>
      </c>
      <c r="G982" s="158">
        <v>0.67589999999999995</v>
      </c>
      <c r="H982" s="158">
        <v>2.0017999999999998</v>
      </c>
      <c r="I982" s="158">
        <v>2.7595999999999998</v>
      </c>
      <c r="J982" s="158">
        <v>4.2160000000000002</v>
      </c>
      <c r="K982" s="158">
        <v>20.468699999999998</v>
      </c>
      <c r="L982" s="158">
        <v>11.905200000000001</v>
      </c>
      <c r="M982" s="158">
        <v>3.8805000000000001</v>
      </c>
      <c r="N982" s="158">
        <v>4.9123999999999999</v>
      </c>
      <c r="O982" s="158">
        <v>21.424900000000001</v>
      </c>
      <c r="P982" s="158">
        <v>10.550800000000001</v>
      </c>
      <c r="Q982" s="158">
        <v>13.4893</v>
      </c>
      <c r="R982" s="158">
        <v>29.705300000000001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44817</v>
      </c>
      <c r="E983" s="158">
        <v>17.296600000000002</v>
      </c>
      <c r="F983" s="158">
        <v>0.59319999999999995</v>
      </c>
      <c r="G983" s="158">
        <v>1.419</v>
      </c>
      <c r="H983" s="158">
        <v>2.2553999999999998</v>
      </c>
      <c r="I983" s="158">
        <v>2.7023000000000001</v>
      </c>
      <c r="J983" s="158">
        <v>3.254</v>
      </c>
      <c r="K983" s="158">
        <v>17.057200000000002</v>
      </c>
      <c r="L983" s="158">
        <v>7.3589000000000002</v>
      </c>
      <c r="M983" s="158">
        <v>0.91369999999999996</v>
      </c>
      <c r="N983" s="158">
        <v>5.0826000000000002</v>
      </c>
      <c r="O983" s="158"/>
      <c r="P983" s="158"/>
      <c r="Q983" s="158">
        <v>31.078499999999998</v>
      </c>
      <c r="R983" s="158">
        <v>31.352699999999999</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44817</v>
      </c>
      <c r="E984" s="158">
        <v>16.710699999999999</v>
      </c>
      <c r="F984" s="158">
        <v>0.58930000000000005</v>
      </c>
      <c r="G984" s="158">
        <v>1.4023000000000001</v>
      </c>
      <c r="H984" s="158">
        <v>2.2254999999999998</v>
      </c>
      <c r="I984" s="158">
        <v>2.6417999999999999</v>
      </c>
      <c r="J984" s="158">
        <v>3.1156000000000001</v>
      </c>
      <c r="K984" s="158">
        <v>16.602799999999998</v>
      </c>
      <c r="L984" s="158">
        <v>6.5583999999999998</v>
      </c>
      <c r="M984" s="158">
        <v>-0.2346</v>
      </c>
      <c r="N984" s="158">
        <v>3.4718</v>
      </c>
      <c r="O984" s="158"/>
      <c r="P984" s="158"/>
      <c r="Q984" s="158">
        <v>28.866299999999999</v>
      </c>
      <c r="R984" s="158">
        <v>29.114899999999999</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44817</v>
      </c>
      <c r="E985" s="158">
        <v>187.27</v>
      </c>
      <c r="F985" s="158">
        <v>0.43440000000000001</v>
      </c>
      <c r="G985" s="158">
        <v>1.3366</v>
      </c>
      <c r="H985" s="158">
        <v>2.5912000000000002</v>
      </c>
      <c r="I985" s="158">
        <v>2.7206000000000001</v>
      </c>
      <c r="J985" s="158">
        <v>3.9523000000000001</v>
      </c>
      <c r="K985" s="158">
        <v>18.129100000000001</v>
      </c>
      <c r="L985" s="158">
        <v>11.304600000000001</v>
      </c>
      <c r="M985" s="158">
        <v>3.3498999999999999</v>
      </c>
      <c r="N985" s="158">
        <v>5.1074999999999999</v>
      </c>
      <c r="O985" s="158">
        <v>25.918500000000002</v>
      </c>
      <c r="P985" s="158">
        <v>14.744999999999999</v>
      </c>
      <c r="Q985" s="158">
        <v>21.753399999999999</v>
      </c>
      <c r="R985" s="158">
        <v>31.74</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44817</v>
      </c>
      <c r="E986" s="158">
        <v>168.56</v>
      </c>
      <c r="F986" s="158">
        <v>0.42899999999999999</v>
      </c>
      <c r="G986" s="158">
        <v>1.3285</v>
      </c>
      <c r="H986" s="158">
        <v>2.5678000000000001</v>
      </c>
      <c r="I986" s="158">
        <v>2.6741000000000001</v>
      </c>
      <c r="J986" s="158">
        <v>3.8443000000000001</v>
      </c>
      <c r="K986" s="158">
        <v>17.767099999999999</v>
      </c>
      <c r="L986" s="158">
        <v>10.6182</v>
      </c>
      <c r="M986" s="158">
        <v>2.4121000000000001</v>
      </c>
      <c r="N986" s="158">
        <v>3.8506999999999998</v>
      </c>
      <c r="O986" s="158">
        <v>24.416599999999999</v>
      </c>
      <c r="P986" s="158">
        <v>13.3734</v>
      </c>
      <c r="Q986" s="158">
        <v>17.494599999999998</v>
      </c>
      <c r="R986" s="158">
        <v>30.167200000000001</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44817</v>
      </c>
      <c r="E987" s="158">
        <v>168.56</v>
      </c>
      <c r="F987" s="158">
        <v>0.42899999999999999</v>
      </c>
      <c r="G987" s="158">
        <v>1.3285</v>
      </c>
      <c r="H987" s="158">
        <v>2.5678000000000001</v>
      </c>
      <c r="I987" s="158">
        <v>2.6741000000000001</v>
      </c>
      <c r="J987" s="158">
        <v>3.8443000000000001</v>
      </c>
      <c r="K987" s="158">
        <v>17.767099999999999</v>
      </c>
      <c r="L987" s="158">
        <v>10.6182</v>
      </c>
      <c r="M987" s="158">
        <v>2.4121000000000001</v>
      </c>
      <c r="N987" s="158">
        <v>3.8506999999999998</v>
      </c>
      <c r="O987" s="158">
        <v>24.416599999999999</v>
      </c>
      <c r="P987" s="158">
        <v>13.3734</v>
      </c>
      <c r="Q987" s="158">
        <v>17.494599999999998</v>
      </c>
      <c r="R987" s="158">
        <v>30.167200000000001</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44817</v>
      </c>
      <c r="E988" s="158">
        <v>402.12</v>
      </c>
      <c r="F988" s="158">
        <v>0.3291</v>
      </c>
      <c r="G988" s="158">
        <v>1.1511</v>
      </c>
      <c r="H988" s="158">
        <v>2.8740000000000001</v>
      </c>
      <c r="I988" s="158">
        <v>3.1991999999999998</v>
      </c>
      <c r="J988" s="158">
        <v>3.9813999999999998</v>
      </c>
      <c r="K988" s="158">
        <v>18.702100000000002</v>
      </c>
      <c r="L988" s="158">
        <v>13.1891</v>
      </c>
      <c r="M988" s="158">
        <v>4.7527999999999997</v>
      </c>
      <c r="N988" s="158">
        <v>2.6757</v>
      </c>
      <c r="O988" s="158">
        <v>21.2423</v>
      </c>
      <c r="P988" s="158">
        <v>12.717000000000001</v>
      </c>
      <c r="Q988" s="158">
        <v>16.596800000000002</v>
      </c>
      <c r="R988" s="158">
        <v>30.673300000000001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44817</v>
      </c>
      <c r="E989" s="158">
        <v>370.22800000000001</v>
      </c>
      <c r="F989" s="158">
        <v>0.32650000000000001</v>
      </c>
      <c r="G989" s="158">
        <v>1.1405000000000001</v>
      </c>
      <c r="H989" s="158">
        <v>2.8553999999999999</v>
      </c>
      <c r="I989" s="158">
        <v>3.1621000000000001</v>
      </c>
      <c r="J989" s="158">
        <v>3.8944999999999999</v>
      </c>
      <c r="K989" s="158">
        <v>18.411999999999999</v>
      </c>
      <c r="L989" s="158">
        <v>12.631600000000001</v>
      </c>
      <c r="M989" s="158">
        <v>4.0012999999999996</v>
      </c>
      <c r="N989" s="158">
        <v>1.7009000000000001</v>
      </c>
      <c r="O989" s="158">
        <v>20.102900000000002</v>
      </c>
      <c r="P989" s="158">
        <v>11.6196</v>
      </c>
      <c r="Q989" s="158">
        <v>17.5442</v>
      </c>
      <c r="R989" s="158">
        <v>29.441199999999998</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44817</v>
      </c>
      <c r="E990" s="158">
        <v>62.704000000000001</v>
      </c>
      <c r="F990" s="158">
        <v>0.61780000000000002</v>
      </c>
      <c r="G990" s="158">
        <v>1.5022</v>
      </c>
      <c r="H990" s="158">
        <v>2.3689</v>
      </c>
      <c r="I990" s="158">
        <v>3.1011000000000002</v>
      </c>
      <c r="J990" s="158">
        <v>4.2946</v>
      </c>
      <c r="K990" s="158">
        <v>20.552199999999999</v>
      </c>
      <c r="L990" s="158">
        <v>12.976100000000001</v>
      </c>
      <c r="M990" s="158">
        <v>6.6413000000000002</v>
      </c>
      <c r="N990" s="158">
        <v>9.4502000000000006</v>
      </c>
      <c r="O990" s="158">
        <v>24.790299999999998</v>
      </c>
      <c r="P990" s="158">
        <v>15.8406</v>
      </c>
      <c r="Q990" s="158">
        <v>16.4621</v>
      </c>
      <c r="R990" s="158">
        <v>33.377600000000001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44817</v>
      </c>
      <c r="E991" s="158">
        <v>55.606000000000002</v>
      </c>
      <c r="F991" s="158">
        <v>0.61339999999999995</v>
      </c>
      <c r="G991" s="158">
        <v>1.4838</v>
      </c>
      <c r="H991" s="158">
        <v>2.3353999999999999</v>
      </c>
      <c r="I991" s="158">
        <v>3.0331999999999999</v>
      </c>
      <c r="J991" s="158">
        <v>4.1388999999999996</v>
      </c>
      <c r="K991" s="158">
        <v>20.0319</v>
      </c>
      <c r="L991" s="158">
        <v>11.998200000000001</v>
      </c>
      <c r="M991" s="158">
        <v>5.2685000000000004</v>
      </c>
      <c r="N991" s="158">
        <v>7.6216999999999997</v>
      </c>
      <c r="O991" s="158">
        <v>22.813800000000001</v>
      </c>
      <c r="P991" s="158">
        <v>14.1479</v>
      </c>
      <c r="Q991" s="158">
        <v>11.8993</v>
      </c>
      <c r="R991" s="158">
        <v>31.2483</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44817</v>
      </c>
      <c r="E992" s="158">
        <v>126.3947</v>
      </c>
      <c r="F992" s="158">
        <v>0.69</v>
      </c>
      <c r="G992" s="158">
        <v>1.0601</v>
      </c>
      <c r="H992" s="158">
        <v>2.4771999999999998</v>
      </c>
      <c r="I992" s="158">
        <v>2.6514000000000002</v>
      </c>
      <c r="J992" s="158">
        <v>3.1806999999999999</v>
      </c>
      <c r="K992" s="158">
        <v>15.647600000000001</v>
      </c>
      <c r="L992" s="158">
        <v>10.501099999999999</v>
      </c>
      <c r="M992" s="158">
        <v>0.43780000000000002</v>
      </c>
      <c r="N992" s="158">
        <v>5.3826999999999998</v>
      </c>
      <c r="O992" s="158">
        <v>18.7379</v>
      </c>
      <c r="P992" s="158">
        <v>10.6411</v>
      </c>
      <c r="Q992" s="158">
        <v>15.5563</v>
      </c>
      <c r="R992" s="158">
        <v>33.627000000000002</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44817</v>
      </c>
      <c r="E993" s="158">
        <v>135.9383</v>
      </c>
      <c r="F993" s="158">
        <v>0.69179999999999997</v>
      </c>
      <c r="G993" s="158">
        <v>1.0677000000000001</v>
      </c>
      <c r="H993" s="158">
        <v>2.4906999999999999</v>
      </c>
      <c r="I993" s="158">
        <v>2.6787000000000001</v>
      </c>
      <c r="J993" s="158">
        <v>3.2433999999999998</v>
      </c>
      <c r="K993" s="158">
        <v>15.850300000000001</v>
      </c>
      <c r="L993" s="158">
        <v>10.9002</v>
      </c>
      <c r="M993" s="158">
        <v>0.97450000000000003</v>
      </c>
      <c r="N993" s="158">
        <v>6.1345999999999998</v>
      </c>
      <c r="O993" s="158">
        <v>19.704799999999999</v>
      </c>
      <c r="P993" s="158">
        <v>11.5136</v>
      </c>
      <c r="Q993" s="158">
        <v>14.776999999999999</v>
      </c>
      <c r="R993" s="158">
        <v>34.620600000000003</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44817</v>
      </c>
      <c r="E994" s="158">
        <v>207.494</v>
      </c>
      <c r="F994" s="158">
        <v>0.58609999999999995</v>
      </c>
      <c r="G994" s="158">
        <v>1.5341</v>
      </c>
      <c r="H994" s="158">
        <v>2.5015999999999998</v>
      </c>
      <c r="I994" s="158">
        <v>3.0861999999999998</v>
      </c>
      <c r="J994" s="158">
        <v>4.2588999999999997</v>
      </c>
      <c r="K994" s="158">
        <v>18.1736</v>
      </c>
      <c r="L994" s="158">
        <v>14.941800000000001</v>
      </c>
      <c r="M994" s="158">
        <v>7.8316999999999997</v>
      </c>
      <c r="N994" s="158">
        <v>13.2263</v>
      </c>
      <c r="O994" s="158">
        <v>24.041399999999999</v>
      </c>
      <c r="P994" s="158">
        <v>14.073399999999999</v>
      </c>
      <c r="Q994" s="158">
        <v>12.367000000000001</v>
      </c>
      <c r="R994" s="158">
        <v>36.894199999999998</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44817</v>
      </c>
      <c r="E995" s="158">
        <v>272.271787453228</v>
      </c>
      <c r="F995" s="158">
        <v>0.58399999999999996</v>
      </c>
      <c r="G995" s="158">
        <v>1.5267999999999999</v>
      </c>
      <c r="H995" s="158">
        <v>2.4900000000000002</v>
      </c>
      <c r="I995" s="158">
        <v>3.0583</v>
      </c>
      <c r="J995" s="158">
        <v>4.1829999999999998</v>
      </c>
      <c r="K995" s="158">
        <v>17.916599999999999</v>
      </c>
      <c r="L995" s="158">
        <v>14.5085</v>
      </c>
      <c r="M995" s="158">
        <v>7.1805000000000003</v>
      </c>
      <c r="N995" s="158">
        <v>12.395899999999999</v>
      </c>
      <c r="O995" s="158">
        <v>23.395600000000002</v>
      </c>
      <c r="P995" s="158">
        <v>13.6599</v>
      </c>
      <c r="Q995" s="158">
        <v>12.253299999999999</v>
      </c>
      <c r="R995" s="158">
        <v>36.017499999999998</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44817</v>
      </c>
      <c r="E996" s="158">
        <v>17.169899999999998</v>
      </c>
      <c r="F996" s="158">
        <v>0.67549999999999999</v>
      </c>
      <c r="G996" s="158">
        <v>1.5376000000000001</v>
      </c>
      <c r="H996" s="158">
        <v>2.8506999999999998</v>
      </c>
      <c r="I996" s="158">
        <v>2.9346000000000001</v>
      </c>
      <c r="J996" s="158">
        <v>3.7563</v>
      </c>
      <c r="K996" s="158">
        <v>18.9068</v>
      </c>
      <c r="L996" s="158">
        <v>9.6921999999999997</v>
      </c>
      <c r="M996" s="158">
        <v>1.9984</v>
      </c>
      <c r="N996" s="158">
        <v>3.387</v>
      </c>
      <c r="O996" s="158">
        <v>21.4636</v>
      </c>
      <c r="P996" s="158"/>
      <c r="Q996" s="158">
        <v>16.879799999999999</v>
      </c>
      <c r="R996" s="158">
        <v>30.596499999999999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44817</v>
      </c>
      <c r="E997" s="158">
        <v>16.208600000000001</v>
      </c>
      <c r="F997" s="158">
        <v>0.67079999999999995</v>
      </c>
      <c r="G997" s="158">
        <v>1.5182</v>
      </c>
      <c r="H997" s="158">
        <v>2.8170999999999999</v>
      </c>
      <c r="I997" s="158">
        <v>2.8679999999999999</v>
      </c>
      <c r="J997" s="158">
        <v>3.6023999999999998</v>
      </c>
      <c r="K997" s="158">
        <v>18.397400000000001</v>
      </c>
      <c r="L997" s="158">
        <v>8.7497000000000007</v>
      </c>
      <c r="M997" s="158">
        <v>0.70640000000000003</v>
      </c>
      <c r="N997" s="158">
        <v>1.6468</v>
      </c>
      <c r="O997" s="158">
        <v>19.445900000000002</v>
      </c>
      <c r="P997" s="158"/>
      <c r="Q997" s="158">
        <v>14.9528</v>
      </c>
      <c r="R997" s="158">
        <v>28.403600000000001</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44817</v>
      </c>
      <c r="E998" s="158">
        <v>581.16</v>
      </c>
      <c r="F998" s="158">
        <v>0.52580000000000005</v>
      </c>
      <c r="G998" s="158">
        <v>1.0993999999999999</v>
      </c>
      <c r="H998" s="158">
        <v>2.2863000000000002</v>
      </c>
      <c r="I998" s="158">
        <v>2.8256000000000001</v>
      </c>
      <c r="J998" s="158">
        <v>3.9215</v>
      </c>
      <c r="K998" s="158">
        <v>15.7597</v>
      </c>
      <c r="L998" s="158">
        <v>14.742599999999999</v>
      </c>
      <c r="M998" s="158">
        <v>8.4172999999999991</v>
      </c>
      <c r="N998" s="158">
        <v>16.055599999999998</v>
      </c>
      <c r="O998" s="158">
        <v>23.270099999999999</v>
      </c>
      <c r="P998" s="158">
        <v>13.3642</v>
      </c>
      <c r="Q998" s="158">
        <v>18.2805</v>
      </c>
      <c r="R998" s="158">
        <v>37.999699999999997</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44817</v>
      </c>
      <c r="E999" s="158">
        <v>633.29</v>
      </c>
      <c r="F999" s="158">
        <v>0.52859999999999996</v>
      </c>
      <c r="G999" s="158">
        <v>1.1095999999999999</v>
      </c>
      <c r="H999" s="158">
        <v>2.3035999999999999</v>
      </c>
      <c r="I999" s="158">
        <v>2.8635999999999999</v>
      </c>
      <c r="J999" s="158">
        <v>4.0056000000000003</v>
      </c>
      <c r="K999" s="158">
        <v>16.014800000000001</v>
      </c>
      <c r="L999" s="158">
        <v>15.2316</v>
      </c>
      <c r="M999" s="158">
        <v>9.0900999999999996</v>
      </c>
      <c r="N999" s="158">
        <v>17.005099999999999</v>
      </c>
      <c r="O999" s="158">
        <v>24.235600000000002</v>
      </c>
      <c r="P999" s="158">
        <v>14.3775</v>
      </c>
      <c r="Q999" s="158">
        <v>15.662699999999999</v>
      </c>
      <c r="R999" s="158">
        <v>39.0916</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44817</v>
      </c>
      <c r="E1000" s="158">
        <v>82.555999999999997</v>
      </c>
      <c r="F1000" s="158">
        <v>0.54320000000000002</v>
      </c>
      <c r="G1000" s="158">
        <v>1.5174000000000001</v>
      </c>
      <c r="H1000" s="158">
        <v>2.7953999999999999</v>
      </c>
      <c r="I1000" s="158">
        <v>3.319</v>
      </c>
      <c r="J1000" s="158">
        <v>4.6429999999999998</v>
      </c>
      <c r="K1000" s="158">
        <v>19.4559</v>
      </c>
      <c r="L1000" s="158">
        <v>12.9048</v>
      </c>
      <c r="M1000" s="158">
        <v>6.5376000000000003</v>
      </c>
      <c r="N1000" s="158">
        <v>9.0568000000000008</v>
      </c>
      <c r="O1000" s="158">
        <v>21.6174</v>
      </c>
      <c r="P1000" s="158">
        <v>12.321199999999999</v>
      </c>
      <c r="Q1000" s="158">
        <v>14.1767</v>
      </c>
      <c r="R1000" s="158">
        <v>32.375300000000003</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44817</v>
      </c>
      <c r="E1001" s="158">
        <v>73.222999999999999</v>
      </c>
      <c r="F1001" s="158">
        <v>0.53959999999999997</v>
      </c>
      <c r="G1001" s="158">
        <v>1.5041</v>
      </c>
      <c r="H1001" s="158">
        <v>2.7719999999999998</v>
      </c>
      <c r="I1001" s="158">
        <v>3.2721</v>
      </c>
      <c r="J1001" s="158">
        <v>4.5340999999999996</v>
      </c>
      <c r="K1001" s="158">
        <v>19.1005</v>
      </c>
      <c r="L1001" s="158">
        <v>12.219200000000001</v>
      </c>
      <c r="M1001" s="158">
        <v>5.5846999999999998</v>
      </c>
      <c r="N1001" s="158">
        <v>7.7443</v>
      </c>
      <c r="O1001" s="158">
        <v>20.163900000000002</v>
      </c>
      <c r="P1001" s="158">
        <v>10.8956</v>
      </c>
      <c r="Q1001" s="158">
        <v>12.342499999999999</v>
      </c>
      <c r="R1001" s="158">
        <v>30.793800000000001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44817</v>
      </c>
      <c r="E1002" s="158">
        <v>53.72</v>
      </c>
      <c r="F1002" s="158">
        <v>0.39250000000000002</v>
      </c>
      <c r="G1002" s="158">
        <v>1.0344</v>
      </c>
      <c r="H1002" s="158">
        <v>2.48</v>
      </c>
      <c r="I1002" s="158">
        <v>2.5777999999999999</v>
      </c>
      <c r="J1002" s="158">
        <v>3.8871000000000002</v>
      </c>
      <c r="K1002" s="158">
        <v>17.2926</v>
      </c>
      <c r="L1002" s="158">
        <v>10.0594</v>
      </c>
      <c r="M1002" s="158">
        <v>2.0323000000000002</v>
      </c>
      <c r="N1002" s="158">
        <v>3.2481</v>
      </c>
      <c r="O1002" s="158">
        <v>17.4648</v>
      </c>
      <c r="P1002" s="158">
        <v>11.7974</v>
      </c>
      <c r="Q1002" s="158">
        <v>11.771599999999999</v>
      </c>
      <c r="R1002" s="158">
        <v>24.7806</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44817</v>
      </c>
      <c r="E1003" s="158">
        <v>61.49</v>
      </c>
      <c r="F1003" s="158">
        <v>0.40820000000000001</v>
      </c>
      <c r="G1003" s="158">
        <v>1.0518000000000001</v>
      </c>
      <c r="H1003" s="158">
        <v>2.5004</v>
      </c>
      <c r="I1003" s="158">
        <v>2.6373000000000002</v>
      </c>
      <c r="J1003" s="158">
        <v>4.0087999999999999</v>
      </c>
      <c r="K1003" s="158">
        <v>17.706700000000001</v>
      </c>
      <c r="L1003" s="158">
        <v>10.7928</v>
      </c>
      <c r="M1003" s="158">
        <v>3.0501</v>
      </c>
      <c r="N1003" s="158">
        <v>4.6104000000000003</v>
      </c>
      <c r="O1003" s="158">
        <v>18.958500000000001</v>
      </c>
      <c r="P1003" s="158">
        <v>13.2818</v>
      </c>
      <c r="Q1003" s="158">
        <v>16.6813</v>
      </c>
      <c r="R1003" s="158">
        <v>26.477599999999999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44817</v>
      </c>
      <c r="E1004" s="158">
        <v>211.36099999999999</v>
      </c>
      <c r="F1004" s="158">
        <v>0.53700000000000003</v>
      </c>
      <c r="G1004" s="158">
        <v>1.3581000000000001</v>
      </c>
      <c r="H1004" s="158">
        <v>2.7490999999999999</v>
      </c>
      <c r="I1004" s="158">
        <v>3.1472000000000002</v>
      </c>
      <c r="J1004" s="158">
        <v>4.5488</v>
      </c>
      <c r="K1004" s="158">
        <v>19.2103</v>
      </c>
      <c r="L1004" s="158">
        <v>13.936299999999999</v>
      </c>
      <c r="M1004" s="158">
        <v>8.4224999999999994</v>
      </c>
      <c r="N1004" s="158">
        <v>7.6538000000000004</v>
      </c>
      <c r="O1004" s="158">
        <v>22.407299999999999</v>
      </c>
      <c r="P1004" s="158">
        <v>13.1126</v>
      </c>
      <c r="Q1004" s="158">
        <v>18.4467</v>
      </c>
      <c r="R1004" s="158">
        <v>30.524799999999999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44817</v>
      </c>
      <c r="E1005" s="158">
        <v>234.994</v>
      </c>
      <c r="F1005" s="158">
        <v>0.53990000000000005</v>
      </c>
      <c r="G1005" s="158">
        <v>1.3705000000000001</v>
      </c>
      <c r="H1005" s="158">
        <v>2.7717999999999998</v>
      </c>
      <c r="I1005" s="158">
        <v>3.1943000000000001</v>
      </c>
      <c r="J1005" s="158">
        <v>4.6589999999999998</v>
      </c>
      <c r="K1005" s="158">
        <v>19.575199999999999</v>
      </c>
      <c r="L1005" s="158">
        <v>14.649100000000001</v>
      </c>
      <c r="M1005" s="158">
        <v>9.4252000000000002</v>
      </c>
      <c r="N1005" s="158">
        <v>8.9841999999999995</v>
      </c>
      <c r="O1005" s="158">
        <v>23.8568</v>
      </c>
      <c r="P1005" s="158">
        <v>14.4574</v>
      </c>
      <c r="Q1005" s="158">
        <v>17.107700000000001</v>
      </c>
      <c r="R1005" s="158">
        <v>32.119900000000001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44817</v>
      </c>
      <c r="E1006" s="158">
        <v>79.635000000000005</v>
      </c>
      <c r="F1006" s="158">
        <v>0.60770000000000002</v>
      </c>
      <c r="G1006" s="158">
        <v>1.464</v>
      </c>
      <c r="H1006" s="158">
        <v>2.8491</v>
      </c>
      <c r="I1006" s="158">
        <v>3.4878999999999998</v>
      </c>
      <c r="J1006" s="158">
        <v>4.9706999999999999</v>
      </c>
      <c r="K1006" s="158">
        <v>20.668199999999999</v>
      </c>
      <c r="L1006" s="158">
        <v>11.001899999999999</v>
      </c>
      <c r="M1006" s="158">
        <v>3.0647000000000002</v>
      </c>
      <c r="N1006" s="158">
        <v>5.7331000000000003</v>
      </c>
      <c r="O1006" s="158">
        <v>19.7074</v>
      </c>
      <c r="P1006" s="158">
        <v>10.1219</v>
      </c>
      <c r="Q1006" s="158">
        <v>14.4268</v>
      </c>
      <c r="R1006" s="158">
        <v>25.1965</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44817</v>
      </c>
      <c r="E1007" s="158">
        <v>73.77</v>
      </c>
      <c r="F1007" s="158">
        <v>0.60550000000000004</v>
      </c>
      <c r="G1007" s="158">
        <v>1.4537</v>
      </c>
      <c r="H1007" s="158">
        <v>2.8296999999999999</v>
      </c>
      <c r="I1007" s="158">
        <v>3.4483000000000001</v>
      </c>
      <c r="J1007" s="158">
        <v>4.8792999999999997</v>
      </c>
      <c r="K1007" s="158">
        <v>20.3642</v>
      </c>
      <c r="L1007" s="158">
        <v>10.4474</v>
      </c>
      <c r="M1007" s="158">
        <v>2.3134000000000001</v>
      </c>
      <c r="N1007" s="158">
        <v>4.7244999999999999</v>
      </c>
      <c r="O1007" s="158">
        <v>18.6465</v>
      </c>
      <c r="P1007" s="158">
        <v>9.1662999999999997</v>
      </c>
      <c r="Q1007" s="158">
        <v>13.023400000000001</v>
      </c>
      <c r="R1007" s="158">
        <v>24.047599999999999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44817</v>
      </c>
      <c r="E1008" s="158">
        <v>28.473600000000001</v>
      </c>
      <c r="F1008" s="158">
        <v>0.50790000000000002</v>
      </c>
      <c r="G1008" s="158">
        <v>1.3198000000000001</v>
      </c>
      <c r="H1008" s="158">
        <v>2.9091</v>
      </c>
      <c r="I1008" s="158">
        <v>3.3422999999999998</v>
      </c>
      <c r="J1008" s="158">
        <v>3.6126999999999998</v>
      </c>
      <c r="K1008" s="158">
        <v>17.9085</v>
      </c>
      <c r="L1008" s="158">
        <v>11.974299999999999</v>
      </c>
      <c r="M1008" s="158">
        <v>5.5038999999999998</v>
      </c>
      <c r="N1008" s="158">
        <v>8.8574000000000002</v>
      </c>
      <c r="O1008" s="158">
        <v>22.6905</v>
      </c>
      <c r="P1008" s="158">
        <v>14.4557</v>
      </c>
      <c r="Q1008" s="158">
        <v>14.858700000000001</v>
      </c>
      <c r="R1008" s="158">
        <v>31.857299999999999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44817</v>
      </c>
      <c r="E1009" s="158">
        <v>25.685400000000001</v>
      </c>
      <c r="F1009" s="158">
        <v>0.50360000000000005</v>
      </c>
      <c r="G1009" s="158">
        <v>1.3030999999999999</v>
      </c>
      <c r="H1009" s="158">
        <v>2.879</v>
      </c>
      <c r="I1009" s="158">
        <v>3.282</v>
      </c>
      <c r="J1009" s="158">
        <v>3.4763000000000002</v>
      </c>
      <c r="K1009" s="158">
        <v>17.462499999999999</v>
      </c>
      <c r="L1009" s="158">
        <v>11.105600000000001</v>
      </c>
      <c r="M1009" s="158">
        <v>4.3099999999999996</v>
      </c>
      <c r="N1009" s="158">
        <v>7.2092000000000001</v>
      </c>
      <c r="O1009" s="158">
        <v>20.788799999999998</v>
      </c>
      <c r="P1009" s="158">
        <v>12.701599999999999</v>
      </c>
      <c r="Q1009" s="158">
        <v>13.302199999999999</v>
      </c>
      <c r="R1009" s="158">
        <v>29.8139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44817</v>
      </c>
      <c r="E1010" s="158">
        <v>18.739000000000001</v>
      </c>
      <c r="F1010" s="158">
        <v>0.3846</v>
      </c>
      <c r="G1010" s="158">
        <v>1.6274999999999999</v>
      </c>
      <c r="H1010" s="158">
        <v>2.8304999999999998</v>
      </c>
      <c r="I1010" s="158">
        <v>3.4624000000000001</v>
      </c>
      <c r="J1010" s="158">
        <v>5.1151999999999997</v>
      </c>
      <c r="K1010" s="158">
        <v>16.605699999999999</v>
      </c>
      <c r="L1010" s="158">
        <v>10.5585</v>
      </c>
      <c r="M1010" s="158">
        <v>4.9744999999999999</v>
      </c>
      <c r="N1010" s="158">
        <v>11.6713</v>
      </c>
      <c r="O1010" s="158"/>
      <c r="P1010" s="158"/>
      <c r="Q1010" s="158">
        <v>26.113499999999998</v>
      </c>
      <c r="R1010" s="158">
        <v>37.097499999999997</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44817</v>
      </c>
      <c r="E1011" s="158">
        <v>17.810199999999998</v>
      </c>
      <c r="F1011" s="158">
        <v>0.37930000000000003</v>
      </c>
      <c r="G1011" s="158">
        <v>1.6053999999999999</v>
      </c>
      <c r="H1011" s="158">
        <v>2.7905000000000002</v>
      </c>
      <c r="I1011" s="158">
        <v>3.3824000000000001</v>
      </c>
      <c r="J1011" s="158">
        <v>4.9301000000000004</v>
      </c>
      <c r="K1011" s="158">
        <v>16.010000000000002</v>
      </c>
      <c r="L1011" s="158">
        <v>9.4550999999999998</v>
      </c>
      <c r="M1011" s="158">
        <v>3.4466000000000001</v>
      </c>
      <c r="N1011" s="158">
        <v>9.5048999999999992</v>
      </c>
      <c r="O1011" s="158"/>
      <c r="P1011" s="158"/>
      <c r="Q1011" s="158">
        <v>23.767099999999999</v>
      </c>
      <c r="R1011" s="158">
        <v>34.498699999999999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44817</v>
      </c>
      <c r="E1012" s="158">
        <v>108.39400000000001</v>
      </c>
      <c r="F1012" s="158">
        <v>0.64629999999999999</v>
      </c>
      <c r="G1012" s="158">
        <v>1.0506</v>
      </c>
      <c r="H1012" s="158">
        <v>2.2016</v>
      </c>
      <c r="I1012" s="158">
        <v>2.2161</v>
      </c>
      <c r="J1012" s="158">
        <v>2.1120999999999999</v>
      </c>
      <c r="K1012" s="158">
        <v>15.1988</v>
      </c>
      <c r="L1012" s="158">
        <v>8.5373000000000001</v>
      </c>
      <c r="M1012" s="158">
        <v>0.80159999999999998</v>
      </c>
      <c r="N1012" s="158">
        <v>2.6896</v>
      </c>
      <c r="O1012" s="158">
        <v>25.069700000000001</v>
      </c>
      <c r="P1012" s="158">
        <v>16.468499999999999</v>
      </c>
      <c r="Q1012" s="158">
        <v>23.462199999999999</v>
      </c>
      <c r="R1012" s="158">
        <v>31.860399999999998</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44817</v>
      </c>
      <c r="E1013" s="158">
        <v>98.948999999999998</v>
      </c>
      <c r="F1013" s="158">
        <v>0.64380000000000004</v>
      </c>
      <c r="G1013" s="158">
        <v>1.0405</v>
      </c>
      <c r="H1013" s="158">
        <v>2.1831</v>
      </c>
      <c r="I1013" s="158">
        <v>2.1778</v>
      </c>
      <c r="J1013" s="158">
        <v>2.024</v>
      </c>
      <c r="K1013" s="158">
        <v>14.91</v>
      </c>
      <c r="L1013" s="158">
        <v>7.9958</v>
      </c>
      <c r="M1013" s="158">
        <v>5.6599999999999998E-2</v>
      </c>
      <c r="N1013" s="158">
        <v>1.6728000000000001</v>
      </c>
      <c r="O1013" s="158">
        <v>23.8094</v>
      </c>
      <c r="P1013" s="158">
        <v>15.378299999999999</v>
      </c>
      <c r="Q1013" s="158">
        <v>20.688099999999999</v>
      </c>
      <c r="R1013" s="158">
        <v>30.523800000000001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44817</v>
      </c>
      <c r="E1014" s="158">
        <v>17.881399999999999</v>
      </c>
      <c r="F1014" s="158">
        <v>0.91710000000000003</v>
      </c>
      <c r="G1014" s="158">
        <v>1.8958999999999999</v>
      </c>
      <c r="H1014" s="158">
        <v>3.9931000000000001</v>
      </c>
      <c r="I1014" s="158">
        <v>4.2313000000000001</v>
      </c>
      <c r="J1014" s="158">
        <v>5.5983999999999998</v>
      </c>
      <c r="K1014" s="158">
        <v>22.753599999999999</v>
      </c>
      <c r="L1014" s="158">
        <v>13.519</v>
      </c>
      <c r="M1014" s="158">
        <v>1.5296000000000001</v>
      </c>
      <c r="N1014" s="158">
        <v>2.7927</v>
      </c>
      <c r="O1014" s="158"/>
      <c r="P1014" s="158"/>
      <c r="Q1014" s="158">
        <v>22.109100000000002</v>
      </c>
      <c r="R1014" s="158">
        <v>34.8795</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44817</v>
      </c>
      <c r="E1015" s="158">
        <v>17.036899999999999</v>
      </c>
      <c r="F1015" s="158">
        <v>0.91279999999999994</v>
      </c>
      <c r="G1015" s="158">
        <v>1.8789</v>
      </c>
      <c r="H1015" s="158">
        <v>3.9628000000000001</v>
      </c>
      <c r="I1015" s="158">
        <v>4.17</v>
      </c>
      <c r="J1015" s="158">
        <v>5.4577</v>
      </c>
      <c r="K1015" s="158">
        <v>22.3001</v>
      </c>
      <c r="L1015" s="158">
        <v>12.669</v>
      </c>
      <c r="M1015" s="158">
        <v>0.42970000000000003</v>
      </c>
      <c r="N1015" s="158">
        <v>1.2745</v>
      </c>
      <c r="O1015" s="158"/>
      <c r="P1015" s="158"/>
      <c r="Q1015" s="158">
        <v>20.095500000000001</v>
      </c>
      <c r="R1015" s="158">
        <v>32.718200000000003</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44817</v>
      </c>
      <c r="E1016" s="158">
        <v>28.965599999999998</v>
      </c>
      <c r="F1016" s="158">
        <v>0.87690000000000001</v>
      </c>
      <c r="G1016" s="158">
        <v>1.9441999999999999</v>
      </c>
      <c r="H1016" s="158">
        <v>3.3835999999999999</v>
      </c>
      <c r="I1016" s="158">
        <v>3.4922</v>
      </c>
      <c r="J1016" s="158">
        <v>4.5236999999999998</v>
      </c>
      <c r="K1016" s="158">
        <v>18.234200000000001</v>
      </c>
      <c r="L1016" s="158">
        <v>11.414300000000001</v>
      </c>
      <c r="M1016" s="158">
        <v>5.6021000000000001</v>
      </c>
      <c r="N1016" s="158">
        <v>10.622</v>
      </c>
      <c r="O1016" s="158">
        <v>22.603200000000001</v>
      </c>
      <c r="P1016" s="158">
        <v>13.769500000000001</v>
      </c>
      <c r="Q1016" s="158">
        <v>17.003499999999999</v>
      </c>
      <c r="R1016" s="158">
        <v>34.812100000000001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44817</v>
      </c>
      <c r="E1017" s="158">
        <v>25.565200000000001</v>
      </c>
      <c r="F1017" s="158">
        <v>0.87160000000000004</v>
      </c>
      <c r="G1017" s="158">
        <v>1.9219999999999999</v>
      </c>
      <c r="H1017" s="158">
        <v>3.3447</v>
      </c>
      <c r="I1017" s="158">
        <v>3.4144999999999999</v>
      </c>
      <c r="J1017" s="158">
        <v>4.3442999999999996</v>
      </c>
      <c r="K1017" s="158">
        <v>17.638000000000002</v>
      </c>
      <c r="L1017" s="158">
        <v>10.369400000000001</v>
      </c>
      <c r="M1017" s="158">
        <v>4.0547000000000004</v>
      </c>
      <c r="N1017" s="158">
        <v>8.4581</v>
      </c>
      <c r="O1017" s="158">
        <v>20.2224</v>
      </c>
      <c r="P1017" s="158">
        <v>11.6936</v>
      </c>
      <c r="Q1017" s="158">
        <v>14.8658</v>
      </c>
      <c r="R1017" s="158">
        <v>32.061199999999999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44817</v>
      </c>
      <c r="E1018" s="158">
        <v>861.97500000000002</v>
      </c>
      <c r="F1018" s="158">
        <v>0.64339999999999997</v>
      </c>
      <c r="G1018" s="158">
        <v>1.3038000000000001</v>
      </c>
      <c r="H1018" s="158">
        <v>2.2622</v>
      </c>
      <c r="I1018" s="158">
        <v>2.7155999999999998</v>
      </c>
      <c r="J1018" s="158">
        <v>3.9725000000000001</v>
      </c>
      <c r="K1018" s="158">
        <v>16.8705</v>
      </c>
      <c r="L1018" s="158">
        <v>10.0517</v>
      </c>
      <c r="M1018" s="158">
        <v>5.0282999999999998</v>
      </c>
      <c r="N1018" s="158">
        <v>4.9509999999999996</v>
      </c>
      <c r="O1018" s="158">
        <v>20.420000000000002</v>
      </c>
      <c r="P1018" s="158">
        <v>8.9192999999999998</v>
      </c>
      <c r="Q1018" s="158">
        <v>17.982099999999999</v>
      </c>
      <c r="R1018" s="158">
        <v>30.5443</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44817</v>
      </c>
      <c r="E1019" s="158">
        <v>913.03200000000004</v>
      </c>
      <c r="F1019" s="158">
        <v>0.64480000000000004</v>
      </c>
      <c r="G1019" s="158">
        <v>1.3092999999999999</v>
      </c>
      <c r="H1019" s="158">
        <v>2.2722000000000002</v>
      </c>
      <c r="I1019" s="158">
        <v>2.7355999999999998</v>
      </c>
      <c r="J1019" s="158">
        <v>4.0186999999999999</v>
      </c>
      <c r="K1019" s="158">
        <v>17.008299999999998</v>
      </c>
      <c r="L1019" s="158">
        <v>10.345000000000001</v>
      </c>
      <c r="M1019" s="158">
        <v>5.4145000000000003</v>
      </c>
      <c r="N1019" s="158">
        <v>5.4584000000000001</v>
      </c>
      <c r="O1019" s="158">
        <v>21.029299999999999</v>
      </c>
      <c r="P1019" s="158">
        <v>9.5203000000000007</v>
      </c>
      <c r="Q1019" s="158">
        <v>13.2905</v>
      </c>
      <c r="R1019" s="158">
        <v>31.195699999999999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44817</v>
      </c>
      <c r="E1022" s="158">
        <v>73.882499999999993</v>
      </c>
      <c r="F1022" s="158">
        <v>0.46700000000000003</v>
      </c>
      <c r="G1022" s="158">
        <v>1.4258999999999999</v>
      </c>
      <c r="H1022" s="158">
        <v>2.915</v>
      </c>
      <c r="I1022" s="158">
        <v>4.3597000000000001</v>
      </c>
      <c r="J1022" s="158">
        <v>6.7138999999999998</v>
      </c>
      <c r="K1022" s="158">
        <v>18.712900000000001</v>
      </c>
      <c r="L1022" s="158">
        <v>16.6388</v>
      </c>
      <c r="M1022" s="158">
        <v>6.6387</v>
      </c>
      <c r="N1022" s="158">
        <v>17.151599999999998</v>
      </c>
      <c r="O1022" s="158">
        <v>27.66</v>
      </c>
      <c r="P1022" s="158">
        <v>14.2743</v>
      </c>
      <c r="Q1022" s="158">
        <v>13.5235</v>
      </c>
      <c r="R1022" s="158">
        <v>35.933199999999999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44817</v>
      </c>
      <c r="E1023" s="158">
        <v>77.628399999999999</v>
      </c>
      <c r="F1023" s="158">
        <v>0.4718</v>
      </c>
      <c r="G1023" s="158">
        <v>1.4455</v>
      </c>
      <c r="H1023" s="158">
        <v>2.9500999999999999</v>
      </c>
      <c r="I1023" s="158">
        <v>4.4298999999999999</v>
      </c>
      <c r="J1023" s="158">
        <v>6.8733000000000004</v>
      </c>
      <c r="K1023" s="158">
        <v>19.231100000000001</v>
      </c>
      <c r="L1023" s="158">
        <v>17.674399999999999</v>
      </c>
      <c r="M1023" s="158">
        <v>8.0318000000000005</v>
      </c>
      <c r="N1023" s="158">
        <v>19.2498</v>
      </c>
      <c r="O1023" s="158">
        <v>29.0002</v>
      </c>
      <c r="P1023" s="158">
        <v>15.2098</v>
      </c>
      <c r="Q1023" s="158">
        <v>18.882000000000001</v>
      </c>
      <c r="R1023" s="158">
        <v>38.004399999999997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44817</v>
      </c>
      <c r="E1024" s="158">
        <v>420.44920000000002</v>
      </c>
      <c r="F1024" s="158">
        <v>0.27829999999999999</v>
      </c>
      <c r="G1024" s="158">
        <v>0.93069999999999997</v>
      </c>
      <c r="H1024" s="158">
        <v>2.5733000000000001</v>
      </c>
      <c r="I1024" s="158">
        <v>3.1996000000000002</v>
      </c>
      <c r="J1024" s="158">
        <v>4.7549999999999999</v>
      </c>
      <c r="K1024" s="158">
        <v>19.219000000000001</v>
      </c>
      <c r="L1024" s="158">
        <v>13.808199999999999</v>
      </c>
      <c r="M1024" s="158">
        <v>7.6848000000000001</v>
      </c>
      <c r="N1024" s="158">
        <v>14.383599999999999</v>
      </c>
      <c r="O1024" s="158">
        <v>24.513999999999999</v>
      </c>
      <c r="P1024" s="158">
        <v>15.282500000000001</v>
      </c>
      <c r="Q1024" s="158">
        <v>17.403199999999998</v>
      </c>
      <c r="R1024" s="158">
        <v>37.281700000000001</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44817</v>
      </c>
      <c r="E1025" s="158">
        <v>266.19291711115102</v>
      </c>
      <c r="F1025" s="158">
        <v>0.27829999999999999</v>
      </c>
      <c r="G1025" s="158">
        <v>0.93069999999999997</v>
      </c>
      <c r="H1025" s="158">
        <v>2.5733000000000001</v>
      </c>
      <c r="I1025" s="158">
        <v>3.1996000000000002</v>
      </c>
      <c r="J1025" s="158">
        <v>4.7550999999999997</v>
      </c>
      <c r="K1025" s="158">
        <v>19.219200000000001</v>
      </c>
      <c r="L1025" s="158">
        <v>13.808199999999999</v>
      </c>
      <c r="M1025" s="158">
        <v>7.6858000000000004</v>
      </c>
      <c r="N1025" s="158">
        <v>14.385</v>
      </c>
      <c r="O1025" s="158">
        <v>24.516100000000002</v>
      </c>
      <c r="P1025" s="158">
        <v>15.280200000000001</v>
      </c>
      <c r="Q1025" s="158">
        <v>17.4133</v>
      </c>
      <c r="R1025" s="158">
        <v>37.277500000000003</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44817</v>
      </c>
      <c r="E1026" s="158">
        <v>585.25693023297504</v>
      </c>
      <c r="F1026" s="158">
        <v>0.27610000000000001</v>
      </c>
      <c r="G1026" s="158">
        <v>0.92190000000000005</v>
      </c>
      <c r="H1026" s="158">
        <v>2.5577000000000001</v>
      </c>
      <c r="I1026" s="158">
        <v>3.1688000000000001</v>
      </c>
      <c r="J1026" s="158">
        <v>4.6867999999999999</v>
      </c>
      <c r="K1026" s="158">
        <v>18.996200000000002</v>
      </c>
      <c r="L1026" s="158">
        <v>13.3573</v>
      </c>
      <c r="M1026" s="158">
        <v>7.0381</v>
      </c>
      <c r="N1026" s="158">
        <v>13.476699999999999</v>
      </c>
      <c r="O1026" s="158">
        <v>23.597300000000001</v>
      </c>
      <c r="P1026" s="158">
        <v>14.4308</v>
      </c>
      <c r="Q1026" s="158">
        <v>14.76</v>
      </c>
      <c r="R1026" s="158">
        <v>36.240200000000002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44817</v>
      </c>
      <c r="E1027" s="158">
        <v>596.61693723749102</v>
      </c>
      <c r="F1027" s="158">
        <v>0.27610000000000001</v>
      </c>
      <c r="G1027" s="158">
        <v>0.92200000000000004</v>
      </c>
      <c r="H1027" s="158">
        <v>2.5577999999999999</v>
      </c>
      <c r="I1027" s="158">
        <v>3.169</v>
      </c>
      <c r="J1027" s="158">
        <v>4.6871</v>
      </c>
      <c r="K1027" s="158">
        <v>18.996600000000001</v>
      </c>
      <c r="L1027" s="158">
        <v>13.3584</v>
      </c>
      <c r="M1027" s="158">
        <v>7.0388000000000002</v>
      </c>
      <c r="N1027" s="158">
        <v>13.477499999999999</v>
      </c>
      <c r="O1027" s="158">
        <v>23.601800000000001</v>
      </c>
      <c r="P1027" s="158">
        <v>14.4336</v>
      </c>
      <c r="Q1027" s="158">
        <v>14.8347</v>
      </c>
      <c r="R1027" s="158">
        <v>36.240699999999997</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44817</v>
      </c>
      <c r="E1028" s="158">
        <v>57.465699999999998</v>
      </c>
      <c r="F1028" s="158">
        <v>0.53249999999999997</v>
      </c>
      <c r="G1028" s="158">
        <v>1.1355</v>
      </c>
      <c r="H1028" s="158">
        <v>2.6718000000000002</v>
      </c>
      <c r="I1028" s="158">
        <v>3.0527000000000002</v>
      </c>
      <c r="J1028" s="158">
        <v>4.359</v>
      </c>
      <c r="K1028" s="158">
        <v>19.895299999999999</v>
      </c>
      <c r="L1028" s="158">
        <v>10.3811</v>
      </c>
      <c r="M1028" s="158">
        <v>2.3995000000000002</v>
      </c>
      <c r="N1028" s="158">
        <v>5.0571000000000002</v>
      </c>
      <c r="O1028" s="158">
        <v>20.375699999999998</v>
      </c>
      <c r="P1028" s="158">
        <v>13.6099</v>
      </c>
      <c r="Q1028" s="158">
        <v>11.898899999999999</v>
      </c>
      <c r="R1028" s="158">
        <v>30.369700000000002</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44817</v>
      </c>
      <c r="E1029" s="158">
        <v>62.664299999999997</v>
      </c>
      <c r="F1029" s="158">
        <v>0.53549999999999998</v>
      </c>
      <c r="G1029" s="158">
        <v>1.1477999999999999</v>
      </c>
      <c r="H1029" s="158">
        <v>2.694</v>
      </c>
      <c r="I1029" s="158">
        <v>3.0975000000000001</v>
      </c>
      <c r="J1029" s="158">
        <v>4.4634999999999998</v>
      </c>
      <c r="K1029" s="158">
        <v>20.248799999999999</v>
      </c>
      <c r="L1029" s="158">
        <v>11.043699999999999</v>
      </c>
      <c r="M1029" s="158">
        <v>3.3174000000000001</v>
      </c>
      <c r="N1029" s="158">
        <v>6.3365</v>
      </c>
      <c r="O1029" s="158">
        <v>21.8888</v>
      </c>
      <c r="P1029" s="158">
        <v>14.993399999999999</v>
      </c>
      <c r="Q1029" s="158">
        <v>15.6182</v>
      </c>
      <c r="R1029" s="158">
        <v>31.995000000000001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44817</v>
      </c>
      <c r="E1030" s="158">
        <v>357.71280000000002</v>
      </c>
      <c r="F1030" s="158">
        <v>0.3488</v>
      </c>
      <c r="G1030" s="158">
        <v>0.64080000000000004</v>
      </c>
      <c r="H1030" s="158">
        <v>2.2686000000000002</v>
      </c>
      <c r="I1030" s="158">
        <v>2.74</v>
      </c>
      <c r="J1030" s="158">
        <v>4.1189</v>
      </c>
      <c r="K1030" s="158">
        <v>20.672799999999999</v>
      </c>
      <c r="L1030" s="158">
        <v>17.314499999999999</v>
      </c>
      <c r="M1030" s="158">
        <v>9.0434000000000001</v>
      </c>
      <c r="N1030" s="158">
        <v>8.8877000000000006</v>
      </c>
      <c r="O1030" s="158">
        <v>20.977399999999999</v>
      </c>
      <c r="P1030" s="158">
        <v>13.4603</v>
      </c>
      <c r="Q1030" s="158">
        <v>12.8607</v>
      </c>
      <c r="R1030" s="158">
        <v>30.319500000000001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44817</v>
      </c>
      <c r="E1031" s="158">
        <v>395.4443</v>
      </c>
      <c r="F1031" s="158">
        <v>0.35239999999999999</v>
      </c>
      <c r="G1031" s="158">
        <v>0.65410000000000001</v>
      </c>
      <c r="H1031" s="158">
        <v>2.2915999999999999</v>
      </c>
      <c r="I1031" s="158">
        <v>2.7856999999999998</v>
      </c>
      <c r="J1031" s="158">
        <v>4.2287999999999997</v>
      </c>
      <c r="K1031" s="158">
        <v>21.0336</v>
      </c>
      <c r="L1031" s="158">
        <v>18.0185</v>
      </c>
      <c r="M1031" s="158">
        <v>9.9981000000000009</v>
      </c>
      <c r="N1031" s="158">
        <v>10.1388</v>
      </c>
      <c r="O1031" s="158">
        <v>21.746300000000002</v>
      </c>
      <c r="P1031" s="158">
        <v>14.5518</v>
      </c>
      <c r="Q1031" s="158">
        <v>16.642600000000002</v>
      </c>
      <c r="R1031" s="158">
        <v>31.770399999999999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44817</v>
      </c>
      <c r="E1032" s="158">
        <v>17.920000000000002</v>
      </c>
      <c r="F1032" s="158">
        <v>0.44840000000000002</v>
      </c>
      <c r="G1032" s="158">
        <v>1.0146999999999999</v>
      </c>
      <c r="H1032" s="158">
        <v>2.7523</v>
      </c>
      <c r="I1032" s="158">
        <v>3.2258</v>
      </c>
      <c r="J1032" s="158">
        <v>4.3681000000000001</v>
      </c>
      <c r="K1032" s="158">
        <v>18.754100000000001</v>
      </c>
      <c r="L1032" s="158">
        <v>13.850099999999999</v>
      </c>
      <c r="M1032" s="158">
        <v>1.5297000000000001</v>
      </c>
      <c r="N1032" s="158">
        <v>7.3053999999999997</v>
      </c>
      <c r="O1032" s="158"/>
      <c r="P1032" s="158"/>
      <c r="Q1032" s="158">
        <v>23.4161</v>
      </c>
      <c r="R1032" s="158">
        <v>30.668299999999999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44817</v>
      </c>
      <c r="E1033" s="158">
        <v>17.39</v>
      </c>
      <c r="F1033" s="158">
        <v>0.4622</v>
      </c>
      <c r="G1033" s="158">
        <v>1.0459000000000001</v>
      </c>
      <c r="H1033" s="158">
        <v>2.7170999999999998</v>
      </c>
      <c r="I1033" s="158">
        <v>3.2046999999999999</v>
      </c>
      <c r="J1033" s="158">
        <v>4.2565999999999997</v>
      </c>
      <c r="K1033" s="158">
        <v>18.379899999999999</v>
      </c>
      <c r="L1033" s="158">
        <v>13.068899999999999</v>
      </c>
      <c r="M1033" s="158">
        <v>0.5202</v>
      </c>
      <c r="N1033" s="158">
        <v>6.0366</v>
      </c>
      <c r="O1033" s="158"/>
      <c r="P1033" s="158"/>
      <c r="Q1033" s="158">
        <v>22.087</v>
      </c>
      <c r="R1033" s="158">
        <v>29.2195</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44817</v>
      </c>
      <c r="E1034" s="158">
        <v>108.75239999999999</v>
      </c>
      <c r="F1034" s="158">
        <v>0.46139999999999998</v>
      </c>
      <c r="G1034" s="158">
        <v>1.1112</v>
      </c>
      <c r="H1034" s="158">
        <v>2.2282999999999999</v>
      </c>
      <c r="I1034" s="158">
        <v>2.7048999999999999</v>
      </c>
      <c r="J1034" s="158">
        <v>3.8803000000000001</v>
      </c>
      <c r="K1034" s="158">
        <v>17.556899999999999</v>
      </c>
      <c r="L1034" s="158">
        <v>12.734999999999999</v>
      </c>
      <c r="M1034" s="158">
        <v>4.6925999999999997</v>
      </c>
      <c r="N1034" s="158">
        <v>6.6268000000000002</v>
      </c>
      <c r="O1034" s="158">
        <v>21.5685</v>
      </c>
      <c r="P1034" s="158">
        <v>11.7407</v>
      </c>
      <c r="Q1034" s="158">
        <v>13.638299999999999</v>
      </c>
      <c r="R1034" s="158">
        <v>34.508600000000001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44817</v>
      </c>
      <c r="E1035" s="158">
        <v>207.68559999999999</v>
      </c>
      <c r="F1035" s="158">
        <v>0.45939999999999998</v>
      </c>
      <c r="G1035" s="158">
        <v>1.1031</v>
      </c>
      <c r="H1035" s="158">
        <v>2.2132999999999998</v>
      </c>
      <c r="I1035" s="158">
        <v>2.6766000000000001</v>
      </c>
      <c r="J1035" s="158">
        <v>3.8155999999999999</v>
      </c>
      <c r="K1035" s="158">
        <v>17.342700000000001</v>
      </c>
      <c r="L1035" s="158">
        <v>12.3401</v>
      </c>
      <c r="M1035" s="158">
        <v>4.1657999999999999</v>
      </c>
      <c r="N1035" s="158">
        <v>5.94</v>
      </c>
      <c r="O1035" s="158">
        <v>20.920500000000001</v>
      </c>
      <c r="P1035" s="158">
        <v>11.1393</v>
      </c>
      <c r="Q1035" s="158">
        <v>12.505100000000001</v>
      </c>
      <c r="R1035" s="158">
        <v>33.7361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0.51887966101694916</v>
      </c>
      <c r="G1036" s="160">
        <v>1.2951593220338982</v>
      </c>
      <c r="H1036" s="160">
        <v>2.665823728813558</v>
      </c>
      <c r="I1036" s="160">
        <v>3.0437576271186444</v>
      </c>
      <c r="J1036" s="160">
        <v>4.104328813559321</v>
      </c>
      <c r="K1036" s="160">
        <v>18.444838983050843</v>
      </c>
      <c r="L1036" s="160">
        <v>11.319571186440674</v>
      </c>
      <c r="M1036" s="160">
        <v>3.4471050847457616</v>
      </c>
      <c r="N1036" s="160">
        <v>6.5577779661016962</v>
      </c>
      <c r="O1036" s="160">
        <v>22.178688235294114</v>
      </c>
      <c r="P1036" s="160">
        <v>12.654019148936166</v>
      </c>
      <c r="Q1036" s="160">
        <v>17.089549152542372</v>
      </c>
      <c r="R1036" s="160">
        <v>31.815215254237291</v>
      </c>
    </row>
    <row r="1037" spans="1:34" x14ac:dyDescent="0.3">
      <c r="A1037" s="159" t="s">
        <v>407</v>
      </c>
      <c r="B1037" s="154"/>
      <c r="C1037" s="154"/>
      <c r="D1037" s="154"/>
      <c r="E1037" s="154"/>
      <c r="F1037" s="160">
        <v>0.53249999999999997</v>
      </c>
      <c r="G1037" s="160">
        <v>1.3198000000000001</v>
      </c>
      <c r="H1037" s="160">
        <v>2.5733000000000001</v>
      </c>
      <c r="I1037" s="160">
        <v>3.0583</v>
      </c>
      <c r="J1037" s="160">
        <v>4.1189</v>
      </c>
      <c r="K1037" s="160">
        <v>18.398099999999999</v>
      </c>
      <c r="L1037" s="160">
        <v>11.414300000000001</v>
      </c>
      <c r="M1037" s="160">
        <v>4.0012999999999996</v>
      </c>
      <c r="N1037" s="160">
        <v>5.9603999999999999</v>
      </c>
      <c r="O1037" s="160">
        <v>21.746300000000002</v>
      </c>
      <c r="P1037" s="160">
        <v>13.3642</v>
      </c>
      <c r="Q1037" s="160">
        <v>16.596800000000002</v>
      </c>
      <c r="R1037" s="160">
        <v>31.352699999999999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44817</v>
      </c>
      <c r="E1040" s="158">
        <v>354.82</v>
      </c>
      <c r="F1040" s="158">
        <v>0.70389999999999997</v>
      </c>
      <c r="G1040" s="158">
        <v>1.3627</v>
      </c>
      <c r="H1040" s="158">
        <v>2.4485000000000001</v>
      </c>
      <c r="I1040" s="158">
        <v>2.3805000000000001</v>
      </c>
      <c r="J1040" s="158">
        <v>3.1783000000000001</v>
      </c>
      <c r="K1040" s="158">
        <v>16.262</v>
      </c>
      <c r="L1040" s="158">
        <v>9.7461000000000002</v>
      </c>
      <c r="M1040" s="158">
        <v>4.1291000000000002</v>
      </c>
      <c r="N1040" s="158">
        <v>4.8552999999999997</v>
      </c>
      <c r="O1040" s="158">
        <v>18.16</v>
      </c>
      <c r="P1040" s="158">
        <v>10.5922</v>
      </c>
      <c r="Q1040" s="158">
        <v>19.551100000000002</v>
      </c>
      <c r="R1040" s="158">
        <v>27.865100000000002</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44817</v>
      </c>
      <c r="E1041" s="158">
        <v>354.82</v>
      </c>
      <c r="F1041" s="158">
        <v>0.70389999999999997</v>
      </c>
      <c r="G1041" s="158">
        <v>1.3627</v>
      </c>
      <c r="H1041" s="158">
        <v>2.4485000000000001</v>
      </c>
      <c r="I1041" s="158">
        <v>2.3805000000000001</v>
      </c>
      <c r="J1041" s="158">
        <v>3.1783000000000001</v>
      </c>
      <c r="K1041" s="158">
        <v>16.262</v>
      </c>
      <c r="L1041" s="158">
        <v>9.7461000000000002</v>
      </c>
      <c r="M1041" s="158">
        <v>4.1291000000000002</v>
      </c>
      <c r="N1041" s="158">
        <v>4.8552999999999997</v>
      </c>
      <c r="O1041" s="158">
        <v>18.16</v>
      </c>
      <c r="P1041" s="158">
        <v>10.5922</v>
      </c>
      <c r="Q1041" s="158">
        <v>19.481100000000001</v>
      </c>
      <c r="R1041" s="158">
        <v>27.865100000000002</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44817</v>
      </c>
      <c r="E1042" s="158">
        <v>384.73</v>
      </c>
      <c r="F1042" s="158">
        <v>0.70409999999999995</v>
      </c>
      <c r="G1042" s="158">
        <v>1.3701000000000001</v>
      </c>
      <c r="H1042" s="158">
        <v>2.4607999999999999</v>
      </c>
      <c r="I1042" s="158">
        <v>2.4062000000000001</v>
      </c>
      <c r="J1042" s="158">
        <v>3.2389000000000001</v>
      </c>
      <c r="K1042" s="158">
        <v>16.4649</v>
      </c>
      <c r="L1042" s="158">
        <v>10.1242</v>
      </c>
      <c r="M1042" s="158">
        <v>4.66</v>
      </c>
      <c r="N1042" s="158">
        <v>5.5731999999999999</v>
      </c>
      <c r="O1042" s="158">
        <v>18.952500000000001</v>
      </c>
      <c r="P1042" s="158">
        <v>11.433999999999999</v>
      </c>
      <c r="Q1042" s="158">
        <v>14.866300000000001</v>
      </c>
      <c r="R1042" s="158">
        <v>28.728300000000001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44817</v>
      </c>
      <c r="E1043" s="158">
        <v>50.72</v>
      </c>
      <c r="F1043" s="158">
        <v>0.77490000000000003</v>
      </c>
      <c r="G1043" s="158">
        <v>1.3994</v>
      </c>
      <c r="H1043" s="158">
        <v>2.0522999999999998</v>
      </c>
      <c r="I1043" s="158">
        <v>1.5212000000000001</v>
      </c>
      <c r="J1043" s="158">
        <v>2.1551</v>
      </c>
      <c r="K1043" s="158">
        <v>16.570900000000002</v>
      </c>
      <c r="L1043" s="158">
        <v>5.8430999999999997</v>
      </c>
      <c r="M1043" s="158">
        <v>-1.2653000000000001</v>
      </c>
      <c r="N1043" s="158">
        <v>-1.9523999999999999</v>
      </c>
      <c r="O1043" s="158">
        <v>17.1784</v>
      </c>
      <c r="P1043" s="158">
        <v>14.520099999999999</v>
      </c>
      <c r="Q1043" s="158">
        <v>15.835599999999999</v>
      </c>
      <c r="R1043" s="158">
        <v>21.963799999999999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44817</v>
      </c>
      <c r="E1044" s="158">
        <v>45.26</v>
      </c>
      <c r="F1044" s="158">
        <v>0.77929999999999999</v>
      </c>
      <c r="G1044" s="158">
        <v>1.3889</v>
      </c>
      <c r="H1044" s="158">
        <v>2.0518999999999998</v>
      </c>
      <c r="I1044" s="158">
        <v>1.4798</v>
      </c>
      <c r="J1044" s="158">
        <v>2.0749</v>
      </c>
      <c r="K1044" s="158">
        <v>16.2301</v>
      </c>
      <c r="L1044" s="158">
        <v>5.2313000000000001</v>
      </c>
      <c r="M1044" s="158">
        <v>-2.0981999999999998</v>
      </c>
      <c r="N1044" s="158">
        <v>-3.0628000000000002</v>
      </c>
      <c r="O1044" s="158">
        <v>15.7933</v>
      </c>
      <c r="P1044" s="158">
        <v>13.108000000000001</v>
      </c>
      <c r="Q1044" s="158">
        <v>12.628399999999999</v>
      </c>
      <c r="R1044" s="158">
        <v>20.535599999999999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44817</v>
      </c>
      <c r="E1045" s="158">
        <v>161.83959999999999</v>
      </c>
      <c r="F1045" s="158">
        <v>0.68269999999999997</v>
      </c>
      <c r="G1045" s="158">
        <v>1.4532</v>
      </c>
      <c r="H1045" s="158">
        <v>2.3308</v>
      </c>
      <c r="I1045" s="158">
        <v>2.0211000000000001</v>
      </c>
      <c r="J1045" s="158">
        <v>2.3685</v>
      </c>
      <c r="K1045" s="158">
        <v>15.2529</v>
      </c>
      <c r="L1045" s="158">
        <v>10.2767</v>
      </c>
      <c r="M1045" s="158">
        <v>4.7911999999999999</v>
      </c>
      <c r="N1045" s="158">
        <v>5.5223000000000004</v>
      </c>
      <c r="O1045" s="158">
        <v>19.1127</v>
      </c>
      <c r="P1045" s="158">
        <v>13.1707</v>
      </c>
      <c r="Q1045" s="158">
        <v>15.506</v>
      </c>
      <c r="R1045" s="158">
        <v>25.607399999999998</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44817</v>
      </c>
      <c r="E1046" s="158">
        <v>145.09469999999999</v>
      </c>
      <c r="F1046" s="158">
        <v>0.67920000000000003</v>
      </c>
      <c r="G1046" s="158">
        <v>1.4388000000000001</v>
      </c>
      <c r="H1046" s="158">
        <v>2.3054000000000001</v>
      </c>
      <c r="I1046" s="158">
        <v>1.9705999999999999</v>
      </c>
      <c r="J1046" s="158">
        <v>2.2526999999999999</v>
      </c>
      <c r="K1046" s="158">
        <v>14.8786</v>
      </c>
      <c r="L1046" s="158">
        <v>9.5885999999999996</v>
      </c>
      <c r="M1046" s="158">
        <v>3.8393000000000002</v>
      </c>
      <c r="N1046" s="158">
        <v>4.2422000000000004</v>
      </c>
      <c r="O1046" s="158">
        <v>17.716000000000001</v>
      </c>
      <c r="P1046" s="158">
        <v>11.7796</v>
      </c>
      <c r="Q1046" s="158">
        <v>16.0367</v>
      </c>
      <c r="R1046" s="158">
        <v>24.074400000000001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44817</v>
      </c>
      <c r="E1049" s="158">
        <v>47.17</v>
      </c>
      <c r="F1049" s="158">
        <v>0.72599999999999998</v>
      </c>
      <c r="G1049" s="158">
        <v>1.3754999999999999</v>
      </c>
      <c r="H1049" s="158">
        <v>2.2545000000000002</v>
      </c>
      <c r="I1049" s="158">
        <v>1.8571</v>
      </c>
      <c r="J1049" s="158">
        <v>2.7892999999999999</v>
      </c>
      <c r="K1049" s="158">
        <v>15.161099999999999</v>
      </c>
      <c r="L1049" s="158">
        <v>9.0888000000000009</v>
      </c>
      <c r="M1049" s="158">
        <v>2.9912999999999998</v>
      </c>
      <c r="N1049" s="158">
        <v>2.4765999999999999</v>
      </c>
      <c r="O1049" s="158">
        <v>22.098299999999998</v>
      </c>
      <c r="P1049" s="158">
        <v>15.299300000000001</v>
      </c>
      <c r="Q1049" s="158">
        <v>15.1295</v>
      </c>
      <c r="R1049" s="158">
        <v>25.628799999999998</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44817</v>
      </c>
      <c r="E1050" s="158">
        <v>42.28</v>
      </c>
      <c r="F1050" s="158">
        <v>0.71460000000000001</v>
      </c>
      <c r="G1050" s="158">
        <v>1.3666</v>
      </c>
      <c r="H1050" s="158">
        <v>2.2490999999999999</v>
      </c>
      <c r="I1050" s="158">
        <v>1.8059000000000001</v>
      </c>
      <c r="J1050" s="158">
        <v>2.6711999999999998</v>
      </c>
      <c r="K1050" s="158">
        <v>14.7354</v>
      </c>
      <c r="L1050" s="158">
        <v>8.2992000000000008</v>
      </c>
      <c r="M1050" s="158">
        <v>1.855</v>
      </c>
      <c r="N1050" s="158">
        <v>0.95509999999999995</v>
      </c>
      <c r="O1050" s="158">
        <v>20.304500000000001</v>
      </c>
      <c r="P1050" s="158">
        <v>13.7433</v>
      </c>
      <c r="Q1050" s="158">
        <v>12.683</v>
      </c>
      <c r="R1050" s="158">
        <v>23.7196</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44817</v>
      </c>
      <c r="E1051" s="158">
        <v>318.88200000000001</v>
      </c>
      <c r="F1051" s="158">
        <v>0.68010000000000004</v>
      </c>
      <c r="G1051" s="158">
        <v>1.5273000000000001</v>
      </c>
      <c r="H1051" s="158">
        <v>3.024</v>
      </c>
      <c r="I1051" s="158">
        <v>2.6053000000000002</v>
      </c>
      <c r="J1051" s="158">
        <v>3.2334999999999998</v>
      </c>
      <c r="K1051" s="158">
        <v>17.643000000000001</v>
      </c>
      <c r="L1051" s="158">
        <v>12.3544</v>
      </c>
      <c r="M1051" s="158">
        <v>3.7382</v>
      </c>
      <c r="N1051" s="158">
        <v>-0.29920000000000002</v>
      </c>
      <c r="O1051" s="158">
        <v>15.4781</v>
      </c>
      <c r="P1051" s="158">
        <v>9.0953999999999997</v>
      </c>
      <c r="Q1051" s="158">
        <v>11.4701</v>
      </c>
      <c r="R1051" s="158">
        <v>23.310099999999998</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44817</v>
      </c>
      <c r="E1052" s="158">
        <v>298.64600000000002</v>
      </c>
      <c r="F1052" s="158">
        <v>0.67789999999999995</v>
      </c>
      <c r="G1052" s="158">
        <v>1.5187999999999999</v>
      </c>
      <c r="H1052" s="158">
        <v>3.0087000000000002</v>
      </c>
      <c r="I1052" s="158">
        <v>2.5750000000000002</v>
      </c>
      <c r="J1052" s="158">
        <v>3.1627999999999998</v>
      </c>
      <c r="K1052" s="158">
        <v>17.4057</v>
      </c>
      <c r="L1052" s="158">
        <v>11.8931</v>
      </c>
      <c r="M1052" s="158">
        <v>3.1240000000000001</v>
      </c>
      <c r="N1052" s="158">
        <v>-1.0831</v>
      </c>
      <c r="O1052" s="158">
        <v>14.5913</v>
      </c>
      <c r="P1052" s="158">
        <v>8.2936999999999994</v>
      </c>
      <c r="Q1052" s="158">
        <v>19.000299999999999</v>
      </c>
      <c r="R1052" s="158">
        <v>22.355899999999998</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44817</v>
      </c>
      <c r="E1053" s="158">
        <v>61.79</v>
      </c>
      <c r="F1053" s="158">
        <v>0.63519999999999999</v>
      </c>
      <c r="G1053" s="158">
        <v>1.3449</v>
      </c>
      <c r="H1053" s="158">
        <v>2.3351999999999999</v>
      </c>
      <c r="I1053" s="158">
        <v>2.1829000000000001</v>
      </c>
      <c r="J1053" s="158">
        <v>2.7435999999999998</v>
      </c>
      <c r="K1053" s="158">
        <v>15.8635</v>
      </c>
      <c r="L1053" s="158">
        <v>10.024900000000001</v>
      </c>
      <c r="M1053" s="158">
        <v>4.4985999999999997</v>
      </c>
      <c r="N1053" s="158">
        <v>4.0761000000000003</v>
      </c>
      <c r="O1053" s="158">
        <v>19.435400000000001</v>
      </c>
      <c r="P1053" s="158">
        <v>13.7112</v>
      </c>
      <c r="Q1053" s="158">
        <v>14.724600000000001</v>
      </c>
      <c r="R1053" s="158">
        <v>26.261199999999999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44817</v>
      </c>
      <c r="E1054" s="158">
        <v>56.23</v>
      </c>
      <c r="F1054" s="158">
        <v>0.64439999999999997</v>
      </c>
      <c r="G1054" s="158">
        <v>1.3335999999999999</v>
      </c>
      <c r="H1054" s="158">
        <v>2.3108</v>
      </c>
      <c r="I1054" s="158">
        <v>2.125</v>
      </c>
      <c r="J1054" s="158">
        <v>2.6095000000000002</v>
      </c>
      <c r="K1054" s="158">
        <v>15.4146</v>
      </c>
      <c r="L1054" s="158">
        <v>9.1420999999999992</v>
      </c>
      <c r="M1054" s="158">
        <v>3.2879999999999998</v>
      </c>
      <c r="N1054" s="158">
        <v>2.516</v>
      </c>
      <c r="O1054" s="158">
        <v>17.5868</v>
      </c>
      <c r="P1054" s="158">
        <v>12.2235</v>
      </c>
      <c r="Q1054" s="158">
        <v>13.835699999999999</v>
      </c>
      <c r="R1054" s="158">
        <v>24.385899999999999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44817</v>
      </c>
      <c r="E1055" s="158">
        <v>1699.7094646061801</v>
      </c>
      <c r="F1055" s="158">
        <v>0.66400000000000003</v>
      </c>
      <c r="G1055" s="158">
        <v>1.0271999999999999</v>
      </c>
      <c r="H1055" s="158">
        <v>2.0004</v>
      </c>
      <c r="I1055" s="158">
        <v>1.6879</v>
      </c>
      <c r="J1055" s="158">
        <v>1.6908000000000001</v>
      </c>
      <c r="K1055" s="158">
        <v>12.8803</v>
      </c>
      <c r="L1055" s="158">
        <v>7.7881999999999998</v>
      </c>
      <c r="M1055" s="158">
        <v>-5.4899999999999997E-2</v>
      </c>
      <c r="N1055" s="158">
        <v>1.6037999999999999</v>
      </c>
      <c r="O1055" s="158">
        <v>17.716100000000001</v>
      </c>
      <c r="P1055" s="158">
        <v>9.9305000000000003</v>
      </c>
      <c r="Q1055" s="158">
        <v>19.518799999999999</v>
      </c>
      <c r="R1055" s="158">
        <v>28.854099999999999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44817</v>
      </c>
      <c r="E1056" s="158">
        <v>766.11890000000005</v>
      </c>
      <c r="F1056" s="158">
        <v>0.66610000000000003</v>
      </c>
      <c r="G1056" s="158">
        <v>1.0357000000000001</v>
      </c>
      <c r="H1056" s="158">
        <v>2.0154000000000001</v>
      </c>
      <c r="I1056" s="158">
        <v>1.7181</v>
      </c>
      <c r="J1056" s="158">
        <v>1.7579</v>
      </c>
      <c r="K1056" s="158">
        <v>13.0924</v>
      </c>
      <c r="L1056" s="158">
        <v>8.1946999999999992</v>
      </c>
      <c r="M1056" s="158">
        <v>0.49890000000000001</v>
      </c>
      <c r="N1056" s="158">
        <v>2.3506</v>
      </c>
      <c r="O1056" s="158">
        <v>18.585899999999999</v>
      </c>
      <c r="P1056" s="158">
        <v>10.789899999999999</v>
      </c>
      <c r="Q1056" s="158">
        <v>12.786</v>
      </c>
      <c r="R1056" s="158">
        <v>29.794799999999999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44817</v>
      </c>
      <c r="E1057" s="158">
        <v>912.55609387496304</v>
      </c>
      <c r="F1057" s="158">
        <v>0.5837</v>
      </c>
      <c r="G1057" s="158">
        <v>1.0299</v>
      </c>
      <c r="H1057" s="158">
        <v>2.0636999999999999</v>
      </c>
      <c r="I1057" s="158">
        <v>1.8075000000000001</v>
      </c>
      <c r="J1057" s="158">
        <v>2.4411999999999998</v>
      </c>
      <c r="K1057" s="158">
        <v>14.8292</v>
      </c>
      <c r="L1057" s="158">
        <v>11.7623</v>
      </c>
      <c r="M1057" s="158">
        <v>8.6416000000000004</v>
      </c>
      <c r="N1057" s="158">
        <v>11.1153</v>
      </c>
      <c r="O1057" s="158">
        <v>16.395399999999999</v>
      </c>
      <c r="P1057" s="158">
        <v>11.1373</v>
      </c>
      <c r="Q1057" s="158">
        <v>18.923500000000001</v>
      </c>
      <c r="R1057" s="158">
        <v>30.4023</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44817</v>
      </c>
      <c r="E1058" s="158">
        <v>791.32899999999995</v>
      </c>
      <c r="F1058" s="158">
        <v>0.58520000000000005</v>
      </c>
      <c r="G1058" s="158">
        <v>1.0361</v>
      </c>
      <c r="H1058" s="158">
        <v>2.0735999999999999</v>
      </c>
      <c r="I1058" s="158">
        <v>1.8282</v>
      </c>
      <c r="J1058" s="158">
        <v>2.4904999999999999</v>
      </c>
      <c r="K1058" s="158">
        <v>15.002000000000001</v>
      </c>
      <c r="L1058" s="158">
        <v>12.1012</v>
      </c>
      <c r="M1058" s="158">
        <v>9.1280999999999999</v>
      </c>
      <c r="N1058" s="158">
        <v>11.7761</v>
      </c>
      <c r="O1058" s="158">
        <v>17.0731</v>
      </c>
      <c r="P1058" s="158">
        <v>11.838100000000001</v>
      </c>
      <c r="Q1058" s="158">
        <v>13.7682</v>
      </c>
      <c r="R1058" s="158">
        <v>31.166599999999999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44817</v>
      </c>
      <c r="E1059" s="158">
        <v>327.83969999999999</v>
      </c>
      <c r="F1059" s="158">
        <v>0.68169999999999997</v>
      </c>
      <c r="G1059" s="158">
        <v>1.5143</v>
      </c>
      <c r="H1059" s="158">
        <v>2.7126999999999999</v>
      </c>
      <c r="I1059" s="158">
        <v>2.177</v>
      </c>
      <c r="J1059" s="158">
        <v>2.6831</v>
      </c>
      <c r="K1059" s="158">
        <v>18.282499999999999</v>
      </c>
      <c r="L1059" s="158">
        <v>10.4468</v>
      </c>
      <c r="M1059" s="158">
        <v>2.9152999999999998</v>
      </c>
      <c r="N1059" s="158">
        <v>3.2505999999999999</v>
      </c>
      <c r="O1059" s="158">
        <v>16.904900000000001</v>
      </c>
      <c r="P1059" s="158">
        <v>10.562900000000001</v>
      </c>
      <c r="Q1059" s="158">
        <v>19.303899999999999</v>
      </c>
      <c r="R1059" s="158">
        <v>24.3857</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44817</v>
      </c>
      <c r="E1060" s="158">
        <v>354.56259999999997</v>
      </c>
      <c r="F1060" s="158">
        <v>0.68430000000000002</v>
      </c>
      <c r="G1060" s="158">
        <v>1.5254000000000001</v>
      </c>
      <c r="H1060" s="158">
        <v>2.7320000000000002</v>
      </c>
      <c r="I1060" s="158">
        <v>2.2143999999999999</v>
      </c>
      <c r="J1060" s="158">
        <v>2.7682000000000002</v>
      </c>
      <c r="K1060" s="158">
        <v>18.563700000000001</v>
      </c>
      <c r="L1060" s="158">
        <v>10.977</v>
      </c>
      <c r="M1060" s="158">
        <v>3.6469999999999998</v>
      </c>
      <c r="N1060" s="158">
        <v>4.2279999999999998</v>
      </c>
      <c r="O1060" s="158">
        <v>18.0124</v>
      </c>
      <c r="P1060" s="158">
        <v>11.532500000000001</v>
      </c>
      <c r="Q1060" s="158">
        <v>13.1188</v>
      </c>
      <c r="R1060" s="158">
        <v>25.562100000000001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44817</v>
      </c>
      <c r="E1061" s="158">
        <v>68.86</v>
      </c>
      <c r="F1061" s="158">
        <v>0.59899999999999998</v>
      </c>
      <c r="G1061" s="158">
        <v>1.2796000000000001</v>
      </c>
      <c r="H1061" s="158">
        <v>2.2572000000000001</v>
      </c>
      <c r="I1061" s="158">
        <v>2.0752999999999999</v>
      </c>
      <c r="J1061" s="158">
        <v>2.7301000000000002</v>
      </c>
      <c r="K1061" s="158">
        <v>14.025499999999999</v>
      </c>
      <c r="L1061" s="158">
        <v>9.5799000000000003</v>
      </c>
      <c r="M1061" s="158">
        <v>5.4356</v>
      </c>
      <c r="N1061" s="158">
        <v>8.2194000000000003</v>
      </c>
      <c r="O1061" s="158">
        <v>19.022500000000001</v>
      </c>
      <c r="P1061" s="158">
        <v>12.4237</v>
      </c>
      <c r="Q1061" s="158">
        <v>14.426399999999999</v>
      </c>
      <c r="R1061" s="158">
        <v>28.2624</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44817</v>
      </c>
      <c r="E1062" s="158">
        <v>74.400000000000006</v>
      </c>
      <c r="F1062" s="158">
        <v>0.60850000000000004</v>
      </c>
      <c r="G1062" s="158">
        <v>1.2934000000000001</v>
      </c>
      <c r="H1062" s="158">
        <v>2.2820999999999998</v>
      </c>
      <c r="I1062" s="158">
        <v>2.1135999999999999</v>
      </c>
      <c r="J1062" s="158">
        <v>2.7907999999999999</v>
      </c>
      <c r="K1062" s="158">
        <v>14.2331</v>
      </c>
      <c r="L1062" s="158">
        <v>9.9616000000000007</v>
      </c>
      <c r="M1062" s="158">
        <v>5.9527000000000001</v>
      </c>
      <c r="N1062" s="158">
        <v>8.9152000000000005</v>
      </c>
      <c r="O1062" s="158">
        <v>19.763300000000001</v>
      </c>
      <c r="P1062" s="158">
        <v>13.246600000000001</v>
      </c>
      <c r="Q1062" s="158">
        <v>15.388400000000001</v>
      </c>
      <c r="R1062" s="158">
        <v>29.0671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44817</v>
      </c>
      <c r="E1063" s="158">
        <v>41.23</v>
      </c>
      <c r="F1063" s="158">
        <v>0.56100000000000005</v>
      </c>
      <c r="G1063" s="158">
        <v>1.3270999999999999</v>
      </c>
      <c r="H1063" s="158">
        <v>2.3839000000000001</v>
      </c>
      <c r="I1063" s="158">
        <v>2.3839000000000001</v>
      </c>
      <c r="J1063" s="158">
        <v>3.1524000000000001</v>
      </c>
      <c r="K1063" s="158">
        <v>17.364100000000001</v>
      </c>
      <c r="L1063" s="158">
        <v>9.8003</v>
      </c>
      <c r="M1063" s="158">
        <v>4.5385</v>
      </c>
      <c r="N1063" s="158">
        <v>5.3936999999999999</v>
      </c>
      <c r="O1063" s="158">
        <v>20.725999999999999</v>
      </c>
      <c r="P1063" s="158">
        <v>11.101000000000001</v>
      </c>
      <c r="Q1063" s="158">
        <v>14.6874</v>
      </c>
      <c r="R1063" s="158">
        <v>28.6417</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44817</v>
      </c>
      <c r="E1064" s="158">
        <v>45.87</v>
      </c>
      <c r="F1064" s="158">
        <v>0.57010000000000005</v>
      </c>
      <c r="G1064" s="158">
        <v>1.3478000000000001</v>
      </c>
      <c r="H1064" s="158">
        <v>2.4113000000000002</v>
      </c>
      <c r="I1064" s="158">
        <v>2.4340999999999999</v>
      </c>
      <c r="J1064" s="158">
        <v>3.2875000000000001</v>
      </c>
      <c r="K1064" s="158">
        <v>17.7361</v>
      </c>
      <c r="L1064" s="158">
        <v>10.3705</v>
      </c>
      <c r="M1064" s="158">
        <v>5.3997999999999999</v>
      </c>
      <c r="N1064" s="158">
        <v>6.6247999999999996</v>
      </c>
      <c r="O1064" s="158">
        <v>22.1083</v>
      </c>
      <c r="P1064" s="158">
        <v>12.629799999999999</v>
      </c>
      <c r="Q1064" s="158">
        <v>14.680999999999999</v>
      </c>
      <c r="R1064" s="158">
        <v>30.151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44817</v>
      </c>
      <c r="E1065" s="158">
        <v>56.58</v>
      </c>
      <c r="F1065" s="158">
        <v>0.68689999999999996</v>
      </c>
      <c r="G1065" s="158">
        <v>1.298</v>
      </c>
      <c r="H1065" s="158">
        <v>2.3109000000000002</v>
      </c>
      <c r="I1065" s="158">
        <v>1.8945000000000001</v>
      </c>
      <c r="J1065" s="158">
        <v>2.6114999999999999</v>
      </c>
      <c r="K1065" s="158">
        <v>17.825900000000001</v>
      </c>
      <c r="L1065" s="158">
        <v>8.1214999999999993</v>
      </c>
      <c r="M1065" s="158">
        <v>1.8725000000000001</v>
      </c>
      <c r="N1065" s="158">
        <v>4.1029999999999998</v>
      </c>
      <c r="O1065" s="158">
        <v>19.439499999999999</v>
      </c>
      <c r="P1065" s="158">
        <v>11.987500000000001</v>
      </c>
      <c r="Q1065" s="158">
        <v>13.051600000000001</v>
      </c>
      <c r="R1065" s="158">
        <v>24.226500000000001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44817</v>
      </c>
      <c r="E1066" s="158">
        <v>50.962000000000003</v>
      </c>
      <c r="F1066" s="158">
        <v>0.68159999999999998</v>
      </c>
      <c r="G1066" s="158">
        <v>1.2819</v>
      </c>
      <c r="H1066" s="158">
        <v>2.2839999999999998</v>
      </c>
      <c r="I1066" s="158">
        <v>1.8446</v>
      </c>
      <c r="J1066" s="158">
        <v>2.5001000000000002</v>
      </c>
      <c r="K1066" s="158">
        <v>17.451000000000001</v>
      </c>
      <c r="L1066" s="158">
        <v>7.4241000000000001</v>
      </c>
      <c r="M1066" s="158">
        <v>0.91490000000000005</v>
      </c>
      <c r="N1066" s="158">
        <v>2.7873999999999999</v>
      </c>
      <c r="O1066" s="158">
        <v>18.092700000000001</v>
      </c>
      <c r="P1066" s="158">
        <v>10.8094</v>
      </c>
      <c r="Q1066" s="158">
        <v>10.5245</v>
      </c>
      <c r="R1066" s="158">
        <v>22.703600000000002</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44817</v>
      </c>
      <c r="E1067" s="158">
        <v>34.61</v>
      </c>
      <c r="F1067" s="158">
        <v>0.7863</v>
      </c>
      <c r="G1067" s="158">
        <v>1.5254000000000001</v>
      </c>
      <c r="H1067" s="158">
        <v>2.7307999999999999</v>
      </c>
      <c r="I1067" s="158">
        <v>2.2452000000000001</v>
      </c>
      <c r="J1067" s="158">
        <v>3.0979999999999999</v>
      </c>
      <c r="K1067" s="158">
        <v>16.297000000000001</v>
      </c>
      <c r="L1067" s="158">
        <v>11.645200000000001</v>
      </c>
      <c r="M1067" s="158">
        <v>3.9964</v>
      </c>
      <c r="N1067" s="158">
        <v>6.0354999999999999</v>
      </c>
      <c r="O1067" s="158">
        <v>15.506</v>
      </c>
      <c r="P1067" s="158">
        <v>10.5764</v>
      </c>
      <c r="Q1067" s="158">
        <v>12.8482</v>
      </c>
      <c r="R1067" s="158">
        <v>22.627700000000001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44817</v>
      </c>
      <c r="E1068" s="158">
        <v>29.96</v>
      </c>
      <c r="F1068" s="158">
        <v>0.73970000000000002</v>
      </c>
      <c r="G1068" s="158">
        <v>1.4904999999999999</v>
      </c>
      <c r="H1068" s="158">
        <v>2.6730999999999998</v>
      </c>
      <c r="I1068" s="158">
        <v>2.1827999999999999</v>
      </c>
      <c r="J1068" s="158">
        <v>2.9552999999999998</v>
      </c>
      <c r="K1068" s="158">
        <v>15.8994</v>
      </c>
      <c r="L1068" s="158">
        <v>10.8398</v>
      </c>
      <c r="M1068" s="158">
        <v>2.8845999999999998</v>
      </c>
      <c r="N1068" s="158">
        <v>4.5358999999999998</v>
      </c>
      <c r="O1068" s="158">
        <v>13.8406</v>
      </c>
      <c r="P1068" s="158">
        <v>8.9634999999999998</v>
      </c>
      <c r="Q1068" s="158">
        <v>10.9094</v>
      </c>
      <c r="R1068" s="158">
        <v>20.916599999999999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44817</v>
      </c>
      <c r="E1069" s="158">
        <v>45.15</v>
      </c>
      <c r="F1069" s="158">
        <v>0.69130000000000003</v>
      </c>
      <c r="G1069" s="158">
        <v>1.3012999999999999</v>
      </c>
      <c r="H1069" s="158">
        <v>2.3113999999999999</v>
      </c>
      <c r="I1069" s="158">
        <v>2.08</v>
      </c>
      <c r="J1069" s="158">
        <v>2.5436999999999999</v>
      </c>
      <c r="K1069" s="158">
        <v>16.516100000000002</v>
      </c>
      <c r="L1069" s="158">
        <v>7.5255999999999998</v>
      </c>
      <c r="M1069" s="158">
        <v>-0.24299999999999999</v>
      </c>
      <c r="N1069" s="158">
        <v>3.0116000000000001</v>
      </c>
      <c r="O1069" s="158">
        <v>17.896100000000001</v>
      </c>
      <c r="P1069" s="158">
        <v>11.6462</v>
      </c>
      <c r="Q1069" s="158">
        <v>12.2235</v>
      </c>
      <c r="R1069" s="158">
        <v>24.358599999999999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44817</v>
      </c>
      <c r="E1070" s="158">
        <v>52.05</v>
      </c>
      <c r="F1070" s="158">
        <v>0.69650000000000001</v>
      </c>
      <c r="G1070" s="158">
        <v>1.3237000000000001</v>
      </c>
      <c r="H1070" s="158">
        <v>2.3397999999999999</v>
      </c>
      <c r="I1070" s="158">
        <v>2.1389</v>
      </c>
      <c r="J1070" s="158">
        <v>2.6829999999999998</v>
      </c>
      <c r="K1070" s="158">
        <v>16.9663</v>
      </c>
      <c r="L1070" s="158">
        <v>8.3472000000000008</v>
      </c>
      <c r="M1070" s="158">
        <v>0.87209999999999999</v>
      </c>
      <c r="N1070" s="158">
        <v>4.5391000000000004</v>
      </c>
      <c r="O1070" s="158">
        <v>19.482199999999999</v>
      </c>
      <c r="P1070" s="158">
        <v>13.3155</v>
      </c>
      <c r="Q1070" s="158">
        <v>15.349600000000001</v>
      </c>
      <c r="R1070" s="158">
        <v>26.103400000000001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44817</v>
      </c>
      <c r="E1071" s="158">
        <v>12.686500000000001</v>
      </c>
      <c r="F1071" s="158">
        <v>0.60429999999999995</v>
      </c>
      <c r="G1071" s="158">
        <v>1.3218000000000001</v>
      </c>
      <c r="H1071" s="158">
        <v>2.4146000000000001</v>
      </c>
      <c r="I1071" s="158">
        <v>2.2115999999999998</v>
      </c>
      <c r="J1071" s="158">
        <v>3.0510000000000002</v>
      </c>
      <c r="K1071" s="158">
        <v>15.289899999999999</v>
      </c>
      <c r="L1071" s="158">
        <v>9.9388000000000005</v>
      </c>
      <c r="M1071" s="158">
        <v>-2.9899999999999999E-2</v>
      </c>
      <c r="N1071" s="158">
        <v>1.8774999999999999</v>
      </c>
      <c r="O1071" s="158"/>
      <c r="P1071" s="158"/>
      <c r="Q1071" s="158">
        <v>14.832100000000001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44817</v>
      </c>
      <c r="E1072" s="158">
        <v>12.200799999999999</v>
      </c>
      <c r="F1072" s="158">
        <v>0.59860000000000002</v>
      </c>
      <c r="G1072" s="158">
        <v>1.2994000000000001</v>
      </c>
      <c r="H1072" s="158">
        <v>2.3736999999999999</v>
      </c>
      <c r="I1072" s="158">
        <v>2.1295000000000002</v>
      </c>
      <c r="J1072" s="158">
        <v>2.8605</v>
      </c>
      <c r="K1072" s="158">
        <v>14.662699999999999</v>
      </c>
      <c r="L1072" s="158">
        <v>8.6544000000000008</v>
      </c>
      <c r="M1072" s="158">
        <v>-1.6865000000000001</v>
      </c>
      <c r="N1072" s="158">
        <v>-0.3463</v>
      </c>
      <c r="O1072" s="158"/>
      <c r="P1072" s="158"/>
      <c r="Q1072" s="158">
        <v>12.2561</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44817</v>
      </c>
      <c r="E1073" s="158">
        <v>112.7436</v>
      </c>
      <c r="F1073" s="158">
        <v>0.77490000000000003</v>
      </c>
      <c r="G1073" s="158">
        <v>1.2764</v>
      </c>
      <c r="H1073" s="158">
        <v>2.286</v>
      </c>
      <c r="I1073" s="158">
        <v>2.4552</v>
      </c>
      <c r="J1073" s="158">
        <v>3.5402999999999998</v>
      </c>
      <c r="K1073" s="158">
        <v>15.888</v>
      </c>
      <c r="L1073" s="158">
        <v>9.1417000000000002</v>
      </c>
      <c r="M1073" s="158">
        <v>3.5613999999999999</v>
      </c>
      <c r="N1073" s="158">
        <v>6.5862999999999996</v>
      </c>
      <c r="O1073" s="158">
        <v>16.977</v>
      </c>
      <c r="P1073" s="158">
        <v>11.131600000000001</v>
      </c>
      <c r="Q1073" s="158">
        <v>12.4221</v>
      </c>
      <c r="R1073" s="158">
        <v>21.291599999999999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44817</v>
      </c>
      <c r="E1074" s="158">
        <v>101.8233</v>
      </c>
      <c r="F1074" s="158">
        <v>0.77290000000000003</v>
      </c>
      <c r="G1074" s="158">
        <v>1.2685999999999999</v>
      </c>
      <c r="H1074" s="158">
        <v>2.2724000000000002</v>
      </c>
      <c r="I1074" s="158">
        <v>2.4266000000000001</v>
      </c>
      <c r="J1074" s="158">
        <v>3.472</v>
      </c>
      <c r="K1074" s="158">
        <v>15.674799999999999</v>
      </c>
      <c r="L1074" s="158">
        <v>8.7420000000000009</v>
      </c>
      <c r="M1074" s="158">
        <v>2.9565000000000001</v>
      </c>
      <c r="N1074" s="158">
        <v>5.6736000000000004</v>
      </c>
      <c r="O1074" s="158">
        <v>15.8307</v>
      </c>
      <c r="P1074" s="158">
        <v>10.0182</v>
      </c>
      <c r="Q1074" s="158">
        <v>8.8146000000000004</v>
      </c>
      <c r="R1074" s="158">
        <v>20.108499999999999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44817</v>
      </c>
      <c r="E1075" s="158">
        <v>387.67700000000002</v>
      </c>
      <c r="F1075" s="158">
        <v>0.56000000000000005</v>
      </c>
      <c r="G1075" s="158">
        <v>1.2093</v>
      </c>
      <c r="H1075" s="158">
        <v>2.5819999999999999</v>
      </c>
      <c r="I1075" s="158">
        <v>2.2058</v>
      </c>
      <c r="J1075" s="158">
        <v>2.6827999999999999</v>
      </c>
      <c r="K1075" s="158">
        <v>15.804</v>
      </c>
      <c r="L1075" s="158">
        <v>10.7547</v>
      </c>
      <c r="M1075" s="158">
        <v>3.1465000000000001</v>
      </c>
      <c r="N1075" s="158">
        <v>2.9318</v>
      </c>
      <c r="O1075" s="158">
        <v>19.490400000000001</v>
      </c>
      <c r="P1075" s="158">
        <v>12.443099999999999</v>
      </c>
      <c r="Q1075" s="158">
        <v>19.3627</v>
      </c>
      <c r="R1075" s="158">
        <v>26.17</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44817</v>
      </c>
      <c r="E1076" s="158">
        <v>431.00900000000001</v>
      </c>
      <c r="F1076" s="158">
        <v>0.5635</v>
      </c>
      <c r="G1076" s="158">
        <v>1.2229000000000001</v>
      </c>
      <c r="H1076" s="158">
        <v>2.6063000000000001</v>
      </c>
      <c r="I1076" s="158">
        <v>2.2553000000000001</v>
      </c>
      <c r="J1076" s="158">
        <v>2.7978999999999998</v>
      </c>
      <c r="K1076" s="158">
        <v>16.173400000000001</v>
      </c>
      <c r="L1076" s="158">
        <v>11.4701</v>
      </c>
      <c r="M1076" s="158">
        <v>4.1291000000000002</v>
      </c>
      <c r="N1076" s="158">
        <v>4.2343000000000002</v>
      </c>
      <c r="O1076" s="158">
        <v>20.912199999999999</v>
      </c>
      <c r="P1076" s="158">
        <v>13.7758</v>
      </c>
      <c r="Q1076" s="158">
        <v>14.993</v>
      </c>
      <c r="R1076" s="158">
        <v>27.721399999999999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44817</v>
      </c>
      <c r="E1077" s="158">
        <v>517.254873954799</v>
      </c>
      <c r="F1077" s="158">
        <v>0.56059999999999999</v>
      </c>
      <c r="G1077" s="158">
        <v>1.2094</v>
      </c>
      <c r="H1077" s="158">
        <v>2.5829</v>
      </c>
      <c r="I1077" s="158">
        <v>2.2078000000000002</v>
      </c>
      <c r="J1077" s="158">
        <v>2.6839</v>
      </c>
      <c r="K1077" s="158">
        <v>15.805400000000001</v>
      </c>
      <c r="L1077" s="158">
        <v>10.7538</v>
      </c>
      <c r="M1077" s="158">
        <v>3.1474000000000002</v>
      </c>
      <c r="N1077" s="158">
        <v>2.931</v>
      </c>
      <c r="O1077" s="158">
        <v>19.132000000000001</v>
      </c>
      <c r="P1077" s="158">
        <v>12.130699999999999</v>
      </c>
      <c r="Q1077" s="158">
        <v>18.096599999999999</v>
      </c>
      <c r="R1077" s="158">
        <v>26.17</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44817</v>
      </c>
      <c r="E1078" s="158">
        <v>118.526480690184</v>
      </c>
      <c r="F1078" s="158">
        <v>0.56279999999999997</v>
      </c>
      <c r="G1078" s="158">
        <v>1.2217</v>
      </c>
      <c r="H1078" s="158">
        <v>2.6065</v>
      </c>
      <c r="I1078" s="158">
        <v>2.2549000000000001</v>
      </c>
      <c r="J1078" s="158">
        <v>2.7970999999999999</v>
      </c>
      <c r="K1078" s="158">
        <v>16.171800000000001</v>
      </c>
      <c r="L1078" s="158">
        <v>11.469200000000001</v>
      </c>
      <c r="M1078" s="158">
        <v>4.1284999999999998</v>
      </c>
      <c r="N1078" s="158">
        <v>4.2332000000000001</v>
      </c>
      <c r="O1078" s="158">
        <v>20.549700000000001</v>
      </c>
      <c r="P1078" s="158">
        <v>13.467000000000001</v>
      </c>
      <c r="Q1078" s="158">
        <v>14.571999999999999</v>
      </c>
      <c r="R1078" s="158">
        <v>27.7212</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44817</v>
      </c>
      <c r="E1079" s="158">
        <v>45.625999999999998</v>
      </c>
      <c r="F1079" s="158">
        <v>0.63970000000000005</v>
      </c>
      <c r="G1079" s="158">
        <v>1.4158999999999999</v>
      </c>
      <c r="H1079" s="158">
        <v>2.4314</v>
      </c>
      <c r="I1079" s="158">
        <v>2.6341000000000001</v>
      </c>
      <c r="J1079" s="158">
        <v>4.1999000000000004</v>
      </c>
      <c r="K1079" s="158">
        <v>18.7651</v>
      </c>
      <c r="L1079" s="158">
        <v>10.818</v>
      </c>
      <c r="M1079" s="158">
        <v>4.9115000000000002</v>
      </c>
      <c r="N1079" s="158">
        <v>4.4767000000000001</v>
      </c>
      <c r="O1079" s="158">
        <v>17.964300000000001</v>
      </c>
      <c r="P1079" s="158">
        <v>11.7111</v>
      </c>
      <c r="Q1079" s="158">
        <v>13.8368</v>
      </c>
      <c r="R1079" s="158">
        <v>25.49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44817</v>
      </c>
      <c r="E1080" s="158">
        <v>42.281999999999996</v>
      </c>
      <c r="F1080" s="158">
        <v>0.63790000000000002</v>
      </c>
      <c r="G1080" s="158">
        <v>1.4054</v>
      </c>
      <c r="H1080" s="158">
        <v>2.4123999999999999</v>
      </c>
      <c r="I1080" s="158">
        <v>2.5962999999999998</v>
      </c>
      <c r="J1080" s="158">
        <v>4.1120999999999999</v>
      </c>
      <c r="K1080" s="158">
        <v>18.470199999999998</v>
      </c>
      <c r="L1080" s="158">
        <v>10.258699999999999</v>
      </c>
      <c r="M1080" s="158">
        <v>4.1402999999999999</v>
      </c>
      <c r="N1080" s="158">
        <v>3.4624999999999999</v>
      </c>
      <c r="O1080" s="158">
        <v>16.8811</v>
      </c>
      <c r="P1080" s="158">
        <v>10.729699999999999</v>
      </c>
      <c r="Q1080" s="158">
        <v>10.159000000000001</v>
      </c>
      <c r="R1080" s="158">
        <v>24.3125</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44817</v>
      </c>
      <c r="E1081" s="158">
        <v>45.526400000000002</v>
      </c>
      <c r="F1081" s="158">
        <v>0.72950000000000004</v>
      </c>
      <c r="G1081" s="158">
        <v>1.4136</v>
      </c>
      <c r="H1081" s="158">
        <v>2.6055999999999999</v>
      </c>
      <c r="I1081" s="158">
        <v>2.0215000000000001</v>
      </c>
      <c r="J1081" s="158">
        <v>2.6962999999999999</v>
      </c>
      <c r="K1081" s="158">
        <v>15.888999999999999</v>
      </c>
      <c r="L1081" s="158">
        <v>7.2066999999999997</v>
      </c>
      <c r="M1081" s="158">
        <v>1.4688000000000001</v>
      </c>
      <c r="N1081" s="158">
        <v>2.5425</v>
      </c>
      <c r="O1081" s="158">
        <v>17.776700000000002</v>
      </c>
      <c r="P1081" s="158">
        <v>12.138400000000001</v>
      </c>
      <c r="Q1081" s="158">
        <v>13.4156</v>
      </c>
      <c r="R1081" s="158">
        <v>25.1493</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44817</v>
      </c>
      <c r="E1082" s="158">
        <v>45.999829450350603</v>
      </c>
      <c r="F1082" s="158">
        <v>0.7268</v>
      </c>
      <c r="G1082" s="158">
        <v>1.4033</v>
      </c>
      <c r="H1082" s="158">
        <v>2.5874000000000001</v>
      </c>
      <c r="I1082" s="158">
        <v>1.9856</v>
      </c>
      <c r="J1082" s="158">
        <v>2.6113</v>
      </c>
      <c r="K1082" s="158">
        <v>15.5878</v>
      </c>
      <c r="L1082" s="158">
        <v>6.5677000000000003</v>
      </c>
      <c r="M1082" s="158">
        <v>0.5403</v>
      </c>
      <c r="N1082" s="158">
        <v>1.2487999999999999</v>
      </c>
      <c r="O1082" s="158">
        <v>16.369800000000001</v>
      </c>
      <c r="P1082" s="158">
        <v>10.8283</v>
      </c>
      <c r="Q1082" s="158">
        <v>10.296900000000001</v>
      </c>
      <c r="R1082" s="158">
        <v>23.469100000000001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44817</v>
      </c>
      <c r="E1083" s="158">
        <v>17.2546</v>
      </c>
      <c r="F1083" s="158">
        <v>0.7792</v>
      </c>
      <c r="G1083" s="158">
        <v>1.6004</v>
      </c>
      <c r="H1083" s="158">
        <v>2.7677</v>
      </c>
      <c r="I1083" s="158">
        <v>2.8319999999999999</v>
      </c>
      <c r="J1083" s="158">
        <v>3.3660999999999999</v>
      </c>
      <c r="K1083" s="158">
        <v>15.3969</v>
      </c>
      <c r="L1083" s="158">
        <v>10.4429</v>
      </c>
      <c r="M1083" s="158">
        <v>4.1007999999999996</v>
      </c>
      <c r="N1083" s="158">
        <v>6.1776</v>
      </c>
      <c r="O1083" s="158">
        <v>20.273599999999998</v>
      </c>
      <c r="P1083" s="158"/>
      <c r="Q1083" s="158">
        <v>16.858599999999999</v>
      </c>
      <c r="R1083" s="158">
        <v>29.934899999999999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44817</v>
      </c>
      <c r="E1084" s="158">
        <v>16.1569</v>
      </c>
      <c r="F1084" s="158">
        <v>0.77400000000000002</v>
      </c>
      <c r="G1084" s="158">
        <v>1.5792999999999999</v>
      </c>
      <c r="H1084" s="158">
        <v>2.7296</v>
      </c>
      <c r="I1084" s="158">
        <v>2.7557</v>
      </c>
      <c r="J1084" s="158">
        <v>3.1901999999999999</v>
      </c>
      <c r="K1084" s="158">
        <v>14.8323</v>
      </c>
      <c r="L1084" s="158">
        <v>9.3922000000000008</v>
      </c>
      <c r="M1084" s="158">
        <v>2.6486999999999998</v>
      </c>
      <c r="N1084" s="158">
        <v>4.2279999999999998</v>
      </c>
      <c r="O1084" s="158">
        <v>18.079799999999999</v>
      </c>
      <c r="P1084" s="158"/>
      <c r="Q1084" s="158">
        <v>14.6853</v>
      </c>
      <c r="R1084" s="158">
        <v>27.617100000000001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44817</v>
      </c>
      <c r="E1085" s="158">
        <v>88.397000000000006</v>
      </c>
      <c r="F1085" s="158">
        <v>0.68910000000000005</v>
      </c>
      <c r="G1085" s="158">
        <v>1.3541000000000001</v>
      </c>
      <c r="H1085" s="158">
        <v>2.4369999999999998</v>
      </c>
      <c r="I1085" s="158">
        <v>2.2522000000000002</v>
      </c>
      <c r="J1085" s="158">
        <v>2.3599000000000001</v>
      </c>
      <c r="K1085" s="158">
        <v>14.3987</v>
      </c>
      <c r="L1085" s="158">
        <v>9.2912999999999997</v>
      </c>
      <c r="M1085" s="158">
        <v>3.2288999999999999</v>
      </c>
      <c r="N1085" s="158">
        <v>3.6757</v>
      </c>
      <c r="O1085" s="158">
        <v>18.887699999999999</v>
      </c>
      <c r="P1085" s="158">
        <v>13.1676</v>
      </c>
      <c r="Q1085" s="158">
        <v>17.286200000000001</v>
      </c>
      <c r="R1085" s="158">
        <v>25.533899999999999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44817</v>
      </c>
      <c r="E1086" s="158">
        <v>80.668999999999997</v>
      </c>
      <c r="F1086" s="158">
        <v>0.68520000000000003</v>
      </c>
      <c r="G1086" s="158">
        <v>1.343</v>
      </c>
      <c r="H1086" s="158">
        <v>2.4159999999999999</v>
      </c>
      <c r="I1086" s="158">
        <v>2.2097000000000002</v>
      </c>
      <c r="J1086" s="158">
        <v>2.2641</v>
      </c>
      <c r="K1086" s="158">
        <v>14.097200000000001</v>
      </c>
      <c r="L1086" s="158">
        <v>8.7256999999999998</v>
      </c>
      <c r="M1086" s="158">
        <v>2.4329000000000001</v>
      </c>
      <c r="N1086" s="158">
        <v>2.601</v>
      </c>
      <c r="O1086" s="158">
        <v>17.615300000000001</v>
      </c>
      <c r="P1086" s="158">
        <v>12.026199999999999</v>
      </c>
      <c r="Q1086" s="158">
        <v>15.5418</v>
      </c>
      <c r="R1086" s="158">
        <v>24.2028</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44817</v>
      </c>
      <c r="E1089" s="158">
        <v>55.127299999999998</v>
      </c>
      <c r="F1089" s="158">
        <v>0.81930000000000003</v>
      </c>
      <c r="G1089" s="158">
        <v>1.325</v>
      </c>
      <c r="H1089" s="158">
        <v>2.2136999999999998</v>
      </c>
      <c r="I1089" s="158">
        <v>2.7572000000000001</v>
      </c>
      <c r="J1089" s="158">
        <v>3.6076999999999999</v>
      </c>
      <c r="K1089" s="158">
        <v>19.198</v>
      </c>
      <c r="L1089" s="158">
        <v>15.0761</v>
      </c>
      <c r="M1089" s="158">
        <v>9.8437999999999999</v>
      </c>
      <c r="N1089" s="158">
        <v>12.5001</v>
      </c>
      <c r="O1089" s="158">
        <v>19.3369</v>
      </c>
      <c r="P1089" s="158">
        <v>12.378299999999999</v>
      </c>
      <c r="Q1089" s="158">
        <v>11.960800000000001</v>
      </c>
      <c r="R1089" s="158">
        <v>33.713700000000003</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44817</v>
      </c>
      <c r="E1090" s="158">
        <v>60.016800000000003</v>
      </c>
      <c r="F1090" s="158">
        <v>0.82199999999999995</v>
      </c>
      <c r="G1090" s="158">
        <v>1.3351</v>
      </c>
      <c r="H1090" s="158">
        <v>2.2307000000000001</v>
      </c>
      <c r="I1090" s="158">
        <v>2.7907999999999999</v>
      </c>
      <c r="J1090" s="158">
        <v>3.6855000000000002</v>
      </c>
      <c r="K1090" s="158">
        <v>19.4497</v>
      </c>
      <c r="L1090" s="158">
        <v>15.603400000000001</v>
      </c>
      <c r="M1090" s="158">
        <v>10.5656</v>
      </c>
      <c r="N1090" s="158">
        <v>13.4636</v>
      </c>
      <c r="O1090" s="158">
        <v>20.3506</v>
      </c>
      <c r="P1090" s="158">
        <v>13.4009</v>
      </c>
      <c r="Q1090" s="158">
        <v>15.6965</v>
      </c>
      <c r="R1090" s="158">
        <v>34.822299999999998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44817</v>
      </c>
      <c r="E1091" s="158">
        <v>247.86</v>
      </c>
      <c r="F1091" s="158">
        <v>0.67830000000000001</v>
      </c>
      <c r="G1091" s="158">
        <v>1.3162</v>
      </c>
      <c r="H1091" s="158">
        <v>2.0966</v>
      </c>
      <c r="I1091" s="158">
        <v>2.4342000000000001</v>
      </c>
      <c r="J1091" s="158">
        <v>3.0602999999999998</v>
      </c>
      <c r="K1091" s="158">
        <v>15.181900000000001</v>
      </c>
      <c r="L1091" s="158">
        <v>11.197800000000001</v>
      </c>
      <c r="M1091" s="158">
        <v>1.5652999999999999</v>
      </c>
      <c r="N1091" s="158">
        <v>-1.8958999999999999</v>
      </c>
      <c r="O1091" s="158">
        <v>14.9084</v>
      </c>
      <c r="P1091" s="158">
        <v>9.5485000000000007</v>
      </c>
      <c r="Q1091" s="158">
        <v>17.764399999999998</v>
      </c>
      <c r="R1091" s="158">
        <v>21.317</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44817</v>
      </c>
      <c r="E1092" s="158">
        <v>281.62</v>
      </c>
      <c r="F1092" s="158">
        <v>0.68289999999999995</v>
      </c>
      <c r="G1092" s="158">
        <v>1.3312999999999999</v>
      </c>
      <c r="H1092" s="158">
        <v>2.1286999999999998</v>
      </c>
      <c r="I1092" s="158">
        <v>2.4967000000000001</v>
      </c>
      <c r="J1092" s="158">
        <v>3.1991000000000001</v>
      </c>
      <c r="K1092" s="158">
        <v>15.6218</v>
      </c>
      <c r="L1092" s="158">
        <v>12.042999999999999</v>
      </c>
      <c r="M1092" s="158">
        <v>2.6911</v>
      </c>
      <c r="N1092" s="158">
        <v>-0.43490000000000001</v>
      </c>
      <c r="O1092" s="158">
        <v>16.5992</v>
      </c>
      <c r="P1092" s="158">
        <v>11.151999999999999</v>
      </c>
      <c r="Q1092" s="158">
        <v>14.1631</v>
      </c>
      <c r="R1092" s="158">
        <v>23.143699999999999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44817</v>
      </c>
      <c r="E1095" s="158">
        <v>69.584599999999995</v>
      </c>
      <c r="F1095" s="158">
        <v>0.52829999999999999</v>
      </c>
      <c r="G1095" s="158">
        <v>1.0968</v>
      </c>
      <c r="H1095" s="158">
        <v>2.3437999999999999</v>
      </c>
      <c r="I1095" s="158">
        <v>2.2894000000000001</v>
      </c>
      <c r="J1095" s="158">
        <v>3.5034000000000001</v>
      </c>
      <c r="K1095" s="158">
        <v>16.6114</v>
      </c>
      <c r="L1095" s="158">
        <v>11.855399999999999</v>
      </c>
      <c r="M1095" s="158">
        <v>5.1871</v>
      </c>
      <c r="N1095" s="158">
        <v>6.6078000000000001</v>
      </c>
      <c r="O1095" s="158">
        <v>19.514399999999998</v>
      </c>
      <c r="P1095" s="158">
        <v>12.398199999999999</v>
      </c>
      <c r="Q1095" s="158">
        <v>15.8286</v>
      </c>
      <c r="R1095" s="158">
        <v>29.302</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44817</v>
      </c>
      <c r="E1096" s="158">
        <v>64.081500000000005</v>
      </c>
      <c r="F1096" s="158">
        <v>0.52629999999999999</v>
      </c>
      <c r="G1096" s="158">
        <v>1.0891</v>
      </c>
      <c r="H1096" s="158">
        <v>2.3302999999999998</v>
      </c>
      <c r="I1096" s="158">
        <v>2.2622</v>
      </c>
      <c r="J1096" s="158">
        <v>3.4413</v>
      </c>
      <c r="K1096" s="158">
        <v>16.4115</v>
      </c>
      <c r="L1096" s="158">
        <v>11.455</v>
      </c>
      <c r="M1096" s="158">
        <v>4.6157000000000004</v>
      </c>
      <c r="N1096" s="158">
        <v>5.8263999999999996</v>
      </c>
      <c r="O1096" s="158">
        <v>18.616099999999999</v>
      </c>
      <c r="P1096" s="158">
        <v>11.467700000000001</v>
      </c>
      <c r="Q1096" s="158">
        <v>11.7971</v>
      </c>
      <c r="R1096" s="158">
        <v>28.351299999999998</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44817</v>
      </c>
      <c r="E1097" s="158">
        <v>15.8894</v>
      </c>
      <c r="F1097" s="158">
        <v>0.84279999999999999</v>
      </c>
      <c r="G1097" s="158">
        <v>1.393</v>
      </c>
      <c r="H1097" s="158">
        <v>2.3003999999999998</v>
      </c>
      <c r="I1097" s="158">
        <v>2.4712999999999998</v>
      </c>
      <c r="J1097" s="158">
        <v>3.0682</v>
      </c>
      <c r="K1097" s="158">
        <v>16.0869</v>
      </c>
      <c r="L1097" s="158">
        <v>10.4512</v>
      </c>
      <c r="M1097" s="158">
        <v>4.6615000000000002</v>
      </c>
      <c r="N1097" s="158">
        <v>4.5987999999999998</v>
      </c>
      <c r="O1097" s="158"/>
      <c r="P1097" s="158"/>
      <c r="Q1097" s="158">
        <v>27.092400000000001</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44817</v>
      </c>
      <c r="E1098" s="158">
        <v>15.3597</v>
      </c>
      <c r="F1098" s="158">
        <v>0.8397</v>
      </c>
      <c r="G1098" s="158">
        <v>1.3788</v>
      </c>
      <c r="H1098" s="158">
        <v>2.2738999999999998</v>
      </c>
      <c r="I1098" s="158">
        <v>2.4184999999999999</v>
      </c>
      <c r="J1098" s="158">
        <v>2.9457</v>
      </c>
      <c r="K1098" s="158">
        <v>15.6839</v>
      </c>
      <c r="L1098" s="158">
        <v>9.6745000000000001</v>
      </c>
      <c r="M1098" s="158">
        <v>3.5558000000000001</v>
      </c>
      <c r="N1098" s="158">
        <v>2.9857</v>
      </c>
      <c r="O1098" s="158"/>
      <c r="P1098" s="158"/>
      <c r="Q1098" s="158">
        <v>24.8809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44817</v>
      </c>
      <c r="E1099" s="158">
        <v>751.10508541931699</v>
      </c>
      <c r="F1099" s="158">
        <v>0.74970000000000003</v>
      </c>
      <c r="G1099" s="158">
        <v>1.5098</v>
      </c>
      <c r="H1099" s="158">
        <v>2.4790999999999999</v>
      </c>
      <c r="I1099" s="158">
        <v>2.2237</v>
      </c>
      <c r="J1099" s="158">
        <v>2.7381000000000002</v>
      </c>
      <c r="K1099" s="158">
        <v>15.4369</v>
      </c>
      <c r="L1099" s="158">
        <v>8.3541000000000007</v>
      </c>
      <c r="M1099" s="158">
        <v>2.8654999999999999</v>
      </c>
      <c r="N1099" s="158">
        <v>4.0795000000000003</v>
      </c>
      <c r="O1099" s="158">
        <v>17.2056</v>
      </c>
      <c r="P1099" s="158">
        <v>10.7996</v>
      </c>
      <c r="Q1099" s="158">
        <v>19.39</v>
      </c>
      <c r="R1099" s="158">
        <v>27.873200000000001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44817</v>
      </c>
      <c r="E1100" s="158">
        <v>381.95010000000002</v>
      </c>
      <c r="F1100" s="158">
        <v>0.75229999999999997</v>
      </c>
      <c r="G1100" s="158">
        <v>1.5221</v>
      </c>
      <c r="H1100" s="158">
        <v>2.5013999999999998</v>
      </c>
      <c r="I1100" s="158">
        <v>2.2675000000000001</v>
      </c>
      <c r="J1100" s="158">
        <v>2.8401000000000001</v>
      </c>
      <c r="K1100" s="158">
        <v>15.772</v>
      </c>
      <c r="L1100" s="158">
        <v>8.9849999999999994</v>
      </c>
      <c r="M1100" s="158">
        <v>3.7201</v>
      </c>
      <c r="N1100" s="158">
        <v>5.1650999999999998</v>
      </c>
      <c r="O1100" s="158">
        <v>18.229600000000001</v>
      </c>
      <c r="P1100" s="158">
        <v>11.9658</v>
      </c>
      <c r="Q1100" s="158">
        <v>13.8378</v>
      </c>
      <c r="R1100" s="158">
        <v>29.0214</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44817</v>
      </c>
      <c r="E1101" s="158">
        <v>120.05</v>
      </c>
      <c r="F1101" s="158">
        <v>0.82299999999999995</v>
      </c>
      <c r="G1101" s="158">
        <v>2.0312999999999999</v>
      </c>
      <c r="H1101" s="158">
        <v>2.8971</v>
      </c>
      <c r="I1101" s="158">
        <v>3.7686999999999999</v>
      </c>
      <c r="J1101" s="158">
        <v>7.1684000000000001</v>
      </c>
      <c r="K1101" s="158">
        <v>24.005800000000001</v>
      </c>
      <c r="L1101" s="158">
        <v>17.373899999999999</v>
      </c>
      <c r="M1101" s="158">
        <v>11.6744</v>
      </c>
      <c r="N1101" s="158">
        <v>10.512700000000001</v>
      </c>
      <c r="O1101" s="158">
        <v>17.090299999999999</v>
      </c>
      <c r="P1101" s="158">
        <v>9.3484999999999996</v>
      </c>
      <c r="Q1101" s="158">
        <v>10.834899999999999</v>
      </c>
      <c r="R1101" s="158">
        <v>26.101299999999998</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44817</v>
      </c>
      <c r="E1102" s="158">
        <v>151.786666666667</v>
      </c>
      <c r="F1102" s="158">
        <v>0.82369999999999999</v>
      </c>
      <c r="G1102" s="158">
        <v>2.0255000000000001</v>
      </c>
      <c r="H1102" s="158">
        <v>2.8923000000000001</v>
      </c>
      <c r="I1102" s="158">
        <v>3.7645</v>
      </c>
      <c r="J1102" s="158">
        <v>7.1637000000000004</v>
      </c>
      <c r="K1102" s="158">
        <v>23.9682</v>
      </c>
      <c r="L1102" s="158">
        <v>17.3245</v>
      </c>
      <c r="M1102" s="158">
        <v>11.5969</v>
      </c>
      <c r="N1102" s="158">
        <v>10.4171</v>
      </c>
      <c r="O1102" s="158">
        <v>16.938500000000001</v>
      </c>
      <c r="P1102" s="158">
        <v>9.0266999999999999</v>
      </c>
      <c r="Q1102" s="158">
        <v>10.3728</v>
      </c>
      <c r="R1102" s="158">
        <v>25.9956</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44817</v>
      </c>
      <c r="E1103" s="158">
        <v>17.46</v>
      </c>
      <c r="F1103" s="158">
        <v>0.63400000000000001</v>
      </c>
      <c r="G1103" s="158">
        <v>1.2761</v>
      </c>
      <c r="H1103" s="158">
        <v>2.0455999999999999</v>
      </c>
      <c r="I1103" s="158">
        <v>1.4525999999999999</v>
      </c>
      <c r="J1103" s="158">
        <v>1.8076000000000001</v>
      </c>
      <c r="K1103" s="158">
        <v>14.944000000000001</v>
      </c>
      <c r="L1103" s="158">
        <v>8.5821000000000005</v>
      </c>
      <c r="M1103" s="158">
        <v>0.86660000000000004</v>
      </c>
      <c r="N1103" s="158">
        <v>2.8874</v>
      </c>
      <c r="O1103" s="158">
        <v>18.081099999999999</v>
      </c>
      <c r="P1103" s="158">
        <v>10.7209</v>
      </c>
      <c r="Q1103" s="158">
        <v>10.989699999999999</v>
      </c>
      <c r="R1103" s="158">
        <v>25.509899999999998</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44817</v>
      </c>
      <c r="E1104" s="158">
        <v>16.829999999999998</v>
      </c>
      <c r="F1104" s="158">
        <v>0.59770000000000001</v>
      </c>
      <c r="G1104" s="158">
        <v>1.2635000000000001</v>
      </c>
      <c r="H1104" s="158">
        <v>2</v>
      </c>
      <c r="I1104" s="158">
        <v>1.3855</v>
      </c>
      <c r="J1104" s="158">
        <v>1.6918</v>
      </c>
      <c r="K1104" s="158">
        <v>14.7239</v>
      </c>
      <c r="L1104" s="158">
        <v>8.0924999999999994</v>
      </c>
      <c r="M1104" s="158">
        <v>0.29799999999999999</v>
      </c>
      <c r="N1104" s="158">
        <v>2.2479</v>
      </c>
      <c r="O1104" s="158">
        <v>17.349399999999999</v>
      </c>
      <c r="P1104" s="158">
        <v>10.015499999999999</v>
      </c>
      <c r="Q1104" s="158">
        <v>10.229200000000001</v>
      </c>
      <c r="R1104" s="158">
        <v>24.7</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44817</v>
      </c>
      <c r="E1105" s="158">
        <v>212.50899999999999</v>
      </c>
      <c r="F1105" s="158">
        <v>0.4602</v>
      </c>
      <c r="G1105" s="158">
        <v>1.0678000000000001</v>
      </c>
      <c r="H1105" s="158">
        <v>2.3308</v>
      </c>
      <c r="I1105" s="158">
        <v>2.0337999999999998</v>
      </c>
      <c r="J1105" s="158">
        <v>2.6288</v>
      </c>
      <c r="K1105" s="158">
        <v>15.726599999999999</v>
      </c>
      <c r="L1105" s="158">
        <v>8.4343000000000004</v>
      </c>
      <c r="M1105" s="158">
        <v>1.1394</v>
      </c>
      <c r="N1105" s="158">
        <v>2.8734000000000002</v>
      </c>
      <c r="O1105" s="158">
        <v>20.011600000000001</v>
      </c>
      <c r="P1105" s="158">
        <v>13.583500000000001</v>
      </c>
      <c r="Q1105" s="158">
        <v>14.3241</v>
      </c>
      <c r="R1105" s="158">
        <v>27.618300000000001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44817</v>
      </c>
      <c r="E1106" s="158">
        <v>95.384696962192507</v>
      </c>
      <c r="F1106" s="158">
        <v>0.46029999999999999</v>
      </c>
      <c r="G1106" s="158">
        <v>1.0680000000000001</v>
      </c>
      <c r="H1106" s="158">
        <v>2.331</v>
      </c>
      <c r="I1106" s="158">
        <v>2.0337000000000001</v>
      </c>
      <c r="J1106" s="158">
        <v>2.629</v>
      </c>
      <c r="K1106" s="158">
        <v>15.726800000000001</v>
      </c>
      <c r="L1106" s="158">
        <v>8.4344000000000001</v>
      </c>
      <c r="M1106" s="158">
        <v>1.1395999999999999</v>
      </c>
      <c r="N1106" s="158">
        <v>2.8736999999999999</v>
      </c>
      <c r="O1106" s="158">
        <v>19.8203</v>
      </c>
      <c r="P1106" s="158">
        <v>13.271100000000001</v>
      </c>
      <c r="Q1106" s="158">
        <v>14.1622</v>
      </c>
      <c r="R1106" s="158">
        <v>27.62</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44817</v>
      </c>
      <c r="E1107" s="158">
        <v>198.69470000000001</v>
      </c>
      <c r="F1107" s="158">
        <v>0.4577</v>
      </c>
      <c r="G1107" s="158">
        <v>1.0585</v>
      </c>
      <c r="H1107" s="158">
        <v>2.3130999999999999</v>
      </c>
      <c r="I1107" s="158">
        <v>1.9988999999999999</v>
      </c>
      <c r="J1107" s="158">
        <v>2.5489000000000002</v>
      </c>
      <c r="K1107" s="158">
        <v>15.4556</v>
      </c>
      <c r="L1107" s="158">
        <v>7.9314999999999998</v>
      </c>
      <c r="M1107" s="158">
        <v>0.4572</v>
      </c>
      <c r="N1107" s="158">
        <v>1.9442999999999999</v>
      </c>
      <c r="O1107" s="158">
        <v>18.931100000000001</v>
      </c>
      <c r="P1107" s="158">
        <v>12.5809</v>
      </c>
      <c r="Q1107" s="158">
        <v>13.4026</v>
      </c>
      <c r="R1107" s="158">
        <v>26.465599999999998</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44817</v>
      </c>
      <c r="E1108" s="158">
        <v>977.76312374319002</v>
      </c>
      <c r="F1108" s="158">
        <v>0.4577</v>
      </c>
      <c r="G1108" s="158">
        <v>1.0585</v>
      </c>
      <c r="H1108" s="158">
        <v>2.3129</v>
      </c>
      <c r="I1108" s="158">
        <v>1.9988999999999999</v>
      </c>
      <c r="J1108" s="158">
        <v>2.5489000000000002</v>
      </c>
      <c r="K1108" s="158">
        <v>15.455500000000001</v>
      </c>
      <c r="L1108" s="158">
        <v>7.9313000000000002</v>
      </c>
      <c r="M1108" s="158">
        <v>0.45700000000000002</v>
      </c>
      <c r="N1108" s="158">
        <v>1.9443999999999999</v>
      </c>
      <c r="O1108" s="158">
        <v>18.5686</v>
      </c>
      <c r="P1108" s="158">
        <v>12.1645</v>
      </c>
      <c r="Q1108" s="158">
        <v>13.6008</v>
      </c>
      <c r="R1108" s="158">
        <v>26.465800000000002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0.66995238095238085</v>
      </c>
      <c r="G1109" s="160">
        <v>1.3423920634920632</v>
      </c>
      <c r="H1109" s="160">
        <v>2.3967571428571426</v>
      </c>
      <c r="I1109" s="160">
        <v>2.2288730158730159</v>
      </c>
      <c r="J1109" s="160">
        <v>2.9651206349206345</v>
      </c>
      <c r="K1109" s="160">
        <v>16.245665079365079</v>
      </c>
      <c r="L1109" s="160">
        <v>9.9789269841269821</v>
      </c>
      <c r="M1109" s="160">
        <v>3.3937492063492063</v>
      </c>
      <c r="N1109" s="160">
        <v>4.1634269841269846</v>
      </c>
      <c r="O1109" s="160">
        <v>18.193632203389829</v>
      </c>
      <c r="P1109" s="160">
        <v>11.709549122807017</v>
      </c>
      <c r="Q1109" s="160">
        <v>14.762141269841274</v>
      </c>
      <c r="R1109" s="160">
        <v>26.143030508474578</v>
      </c>
    </row>
    <row r="1110" spans="1:34" x14ac:dyDescent="0.3">
      <c r="A1110" s="159" t="s">
        <v>407</v>
      </c>
      <c r="B1110" s="154"/>
      <c r="C1110" s="154"/>
      <c r="D1110" s="154"/>
      <c r="E1110" s="154"/>
      <c r="F1110" s="160">
        <v>0.68169999999999997</v>
      </c>
      <c r="G1110" s="160">
        <v>1.3351</v>
      </c>
      <c r="H1110" s="160">
        <v>2.3351999999999999</v>
      </c>
      <c r="I1110" s="160">
        <v>2.2097000000000002</v>
      </c>
      <c r="J1110" s="160">
        <v>2.7892999999999999</v>
      </c>
      <c r="K1110" s="160">
        <v>15.805400000000001</v>
      </c>
      <c r="L1110" s="160">
        <v>9.7461000000000002</v>
      </c>
      <c r="M1110" s="160">
        <v>3.2288999999999999</v>
      </c>
      <c r="N1110" s="160">
        <v>4.0795000000000003</v>
      </c>
      <c r="O1110" s="160">
        <v>18.092700000000001</v>
      </c>
      <c r="P1110" s="160">
        <v>11.7796</v>
      </c>
      <c r="Q1110" s="160">
        <v>14.426399999999999</v>
      </c>
      <c r="R1110" s="160">
        <v>26.101299999999998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44817</v>
      </c>
      <c r="E1113" s="158">
        <v>233.69000130543901</v>
      </c>
      <c r="F1113" s="158">
        <v>3.5466000000000002</v>
      </c>
      <c r="G1113" s="158">
        <v>4.5061</v>
      </c>
      <c r="H1113" s="158">
        <v>4.9839000000000002</v>
      </c>
      <c r="I1113" s="158">
        <v>5.4480000000000004</v>
      </c>
      <c r="J1113" s="158">
        <v>5.5797999999999996</v>
      </c>
      <c r="K1113" s="158">
        <v>5.1303999999999998</v>
      </c>
      <c r="L1113" s="158">
        <v>4.532</v>
      </c>
      <c r="M1113" s="158">
        <v>4.1745000000000001</v>
      </c>
      <c r="N1113" s="158">
        <v>3.8687</v>
      </c>
      <c r="O1113" s="158">
        <v>4.0044000000000004</v>
      </c>
      <c r="P1113" s="158">
        <v>5.3220999999999998</v>
      </c>
      <c r="Q1113" s="158">
        <v>6.6238000000000001</v>
      </c>
      <c r="R1113" s="158">
        <v>3.5829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44817</v>
      </c>
      <c r="E1114" s="158">
        <v>347.36040000000003</v>
      </c>
      <c r="F1114" s="158">
        <v>4.0774999999999997</v>
      </c>
      <c r="G1114" s="158">
        <v>4.5025000000000004</v>
      </c>
      <c r="H1114" s="158">
        <v>4.8155000000000001</v>
      </c>
      <c r="I1114" s="158">
        <v>5.3135000000000003</v>
      </c>
      <c r="J1114" s="158">
        <v>5.3890000000000002</v>
      </c>
      <c r="K1114" s="158">
        <v>5.0308000000000002</v>
      </c>
      <c r="L1114" s="158">
        <v>4.4363999999999999</v>
      </c>
      <c r="M1114" s="158">
        <v>4.1429</v>
      </c>
      <c r="N1114" s="158">
        <v>3.9476</v>
      </c>
      <c r="O1114" s="158">
        <v>4.0393999999999997</v>
      </c>
      <c r="P1114" s="158">
        <v>5.2992999999999997</v>
      </c>
      <c r="Q1114" s="158">
        <v>6.9740000000000002</v>
      </c>
      <c r="R1114" s="158">
        <v>3.5743</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44817</v>
      </c>
      <c r="E1115" s="158">
        <v>350.29149999999998</v>
      </c>
      <c r="F1115" s="158">
        <v>4.1997</v>
      </c>
      <c r="G1115" s="158">
        <v>4.6212</v>
      </c>
      <c r="H1115" s="158">
        <v>4.9333</v>
      </c>
      <c r="I1115" s="158">
        <v>5.4318999999999997</v>
      </c>
      <c r="J1115" s="158">
        <v>5.5075000000000003</v>
      </c>
      <c r="K1115" s="158">
        <v>5.1502999999999997</v>
      </c>
      <c r="L1115" s="158">
        <v>4.5568999999999997</v>
      </c>
      <c r="M1115" s="158">
        <v>4.2643000000000004</v>
      </c>
      <c r="N1115" s="158">
        <v>4.0671999999999997</v>
      </c>
      <c r="O1115" s="158">
        <v>4.1509</v>
      </c>
      <c r="P1115" s="158">
        <v>5.4047999999999998</v>
      </c>
      <c r="Q1115" s="158">
        <v>6.8593999999999999</v>
      </c>
      <c r="R1115" s="158">
        <v>3.6907000000000001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44817</v>
      </c>
      <c r="E1116" s="158">
        <v>578.46460000000002</v>
      </c>
      <c r="F1116" s="158">
        <v>4.0829000000000004</v>
      </c>
      <c r="G1116" s="158">
        <v>4.5026999999999999</v>
      </c>
      <c r="H1116" s="158">
        <v>4.8151999999999999</v>
      </c>
      <c r="I1116" s="158">
        <v>5.3132999999999999</v>
      </c>
      <c r="J1116" s="158">
        <v>5.3891</v>
      </c>
      <c r="K1116" s="158">
        <v>5.0308999999999999</v>
      </c>
      <c r="L1116" s="158">
        <v>4.4363999999999999</v>
      </c>
      <c r="M1116" s="158">
        <v>4.1429999999999998</v>
      </c>
      <c r="N1116" s="158">
        <v>3.9478</v>
      </c>
      <c r="O1116" s="158">
        <v>4.0393999999999997</v>
      </c>
      <c r="P1116" s="158">
        <v>5.2995000000000001</v>
      </c>
      <c r="Q1116" s="158">
        <v>6.7289000000000003</v>
      </c>
      <c r="R1116" s="158">
        <v>3.5743999999999998</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44817</v>
      </c>
      <c r="E1117" s="158">
        <v>563.69190000000003</v>
      </c>
      <c r="F1117" s="158">
        <v>4.0732999999999997</v>
      </c>
      <c r="G1117" s="158">
        <v>4.5019</v>
      </c>
      <c r="H1117" s="158">
        <v>4.8146000000000004</v>
      </c>
      <c r="I1117" s="158">
        <v>5.3129999999999997</v>
      </c>
      <c r="J1117" s="158">
        <v>5.3888999999999996</v>
      </c>
      <c r="K1117" s="158">
        <v>5.0308999999999999</v>
      </c>
      <c r="L1117" s="158">
        <v>4.4363999999999999</v>
      </c>
      <c r="M1117" s="158">
        <v>4.1429999999999998</v>
      </c>
      <c r="N1117" s="158">
        <v>3.9477000000000002</v>
      </c>
      <c r="O1117" s="158">
        <v>4.0393999999999997</v>
      </c>
      <c r="P1117" s="158">
        <v>5.2995000000000001</v>
      </c>
      <c r="Q1117" s="158">
        <v>7.0858999999999996</v>
      </c>
      <c r="R1117" s="158">
        <v>3.5743999999999998</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44817</v>
      </c>
      <c r="E1118" s="158">
        <v>2413.6372000000001</v>
      </c>
      <c r="F1118" s="158">
        <v>4.5842000000000001</v>
      </c>
      <c r="G1118" s="158">
        <v>4.6932999999999998</v>
      </c>
      <c r="H1118" s="158">
        <v>5.0336999999999996</v>
      </c>
      <c r="I1118" s="158">
        <v>5.4526000000000003</v>
      </c>
      <c r="J1118" s="158">
        <v>5.5037000000000003</v>
      </c>
      <c r="K1118" s="158">
        <v>5.1318999999999999</v>
      </c>
      <c r="L1118" s="158">
        <v>4.5606</v>
      </c>
      <c r="M1118" s="158">
        <v>4.2588999999999997</v>
      </c>
      <c r="N1118" s="158">
        <v>4.0613999999999999</v>
      </c>
      <c r="O1118" s="158">
        <v>4.1264000000000003</v>
      </c>
      <c r="P1118" s="158">
        <v>5.3716999999999997</v>
      </c>
      <c r="Q1118" s="158">
        <v>6.8131000000000004</v>
      </c>
      <c r="R1118" s="158">
        <v>3.6823000000000001</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44817</v>
      </c>
      <c r="E1119" s="158">
        <v>2398.4209000000001</v>
      </c>
      <c r="F1119" s="158">
        <v>4.5128000000000004</v>
      </c>
      <c r="G1119" s="158">
        <v>4.6226000000000003</v>
      </c>
      <c r="H1119" s="158">
        <v>4.9629000000000003</v>
      </c>
      <c r="I1119" s="158">
        <v>5.3815</v>
      </c>
      <c r="J1119" s="158">
        <v>5.4325000000000001</v>
      </c>
      <c r="K1119" s="158">
        <v>5.0603999999999996</v>
      </c>
      <c r="L1119" s="158">
        <v>4.4885000000000002</v>
      </c>
      <c r="M1119" s="158">
        <v>4.1863999999999999</v>
      </c>
      <c r="N1119" s="158">
        <v>3.9878</v>
      </c>
      <c r="O1119" s="158">
        <v>4.0567000000000002</v>
      </c>
      <c r="P1119" s="158">
        <v>5.3064999999999998</v>
      </c>
      <c r="Q1119" s="158">
        <v>6.9960000000000004</v>
      </c>
      <c r="R1119" s="158">
        <v>3.6088</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44817</v>
      </c>
      <c r="E1120" s="158">
        <v>2227.0978</v>
      </c>
      <c r="F1120" s="158">
        <v>4.0141</v>
      </c>
      <c r="G1120" s="158">
        <v>4.1227</v>
      </c>
      <c r="H1120" s="158">
        <v>4.4627999999999997</v>
      </c>
      <c r="I1120" s="158">
        <v>4.8808999999999996</v>
      </c>
      <c r="J1120" s="158">
        <v>4.9305000000000003</v>
      </c>
      <c r="K1120" s="158">
        <v>4.5544000000000002</v>
      </c>
      <c r="L1120" s="158">
        <v>3.9777999999999998</v>
      </c>
      <c r="M1120" s="158">
        <v>3.6715</v>
      </c>
      <c r="N1120" s="158">
        <v>3.4689999999999999</v>
      </c>
      <c r="O1120" s="158">
        <v>3.5554000000000001</v>
      </c>
      <c r="P1120" s="158">
        <v>4.7732999999999999</v>
      </c>
      <c r="Q1120" s="158">
        <v>6.5906000000000002</v>
      </c>
      <c r="R1120" s="158">
        <v>3.0920000000000001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44817</v>
      </c>
      <c r="E1121" s="158">
        <v>2500.884</v>
      </c>
      <c r="F1121" s="158">
        <v>4.1322999999999999</v>
      </c>
      <c r="G1121" s="158">
        <v>4.4466999999999999</v>
      </c>
      <c r="H1121" s="158">
        <v>4.8541999999999996</v>
      </c>
      <c r="I1121" s="158">
        <v>5.4901999999999997</v>
      </c>
      <c r="J1121" s="158">
        <v>5.5102000000000002</v>
      </c>
      <c r="K1121" s="158">
        <v>5.1837</v>
      </c>
      <c r="L1121" s="158">
        <v>4.6025999999999998</v>
      </c>
      <c r="M1121" s="158">
        <v>4.2949000000000002</v>
      </c>
      <c r="N1121" s="158">
        <v>4.1108000000000002</v>
      </c>
      <c r="O1121" s="158">
        <v>4.0598000000000001</v>
      </c>
      <c r="P1121" s="158">
        <v>5.3121</v>
      </c>
      <c r="Q1121" s="158">
        <v>6.7872000000000003</v>
      </c>
      <c r="R1121" s="158">
        <v>3.6802000000000001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44817</v>
      </c>
      <c r="E1122" s="158">
        <v>2479.2348999999999</v>
      </c>
      <c r="F1122" s="158">
        <v>4.0534999999999997</v>
      </c>
      <c r="G1122" s="158">
        <v>4.3686999999999996</v>
      </c>
      <c r="H1122" s="158">
        <v>4.7760999999999996</v>
      </c>
      <c r="I1122" s="158">
        <v>5.4119999999999999</v>
      </c>
      <c r="J1122" s="158">
        <v>5.4321999999999999</v>
      </c>
      <c r="K1122" s="158">
        <v>5.1140999999999996</v>
      </c>
      <c r="L1122" s="158">
        <v>4.5469999999999997</v>
      </c>
      <c r="M1122" s="158">
        <v>4.2327000000000004</v>
      </c>
      <c r="N1122" s="158">
        <v>4.0449000000000002</v>
      </c>
      <c r="O1122" s="158">
        <v>3.9824000000000002</v>
      </c>
      <c r="P1122" s="158">
        <v>5.2275</v>
      </c>
      <c r="Q1122" s="158">
        <v>6.6173999999999999</v>
      </c>
      <c r="R1122" s="158">
        <v>3.6073</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44817</v>
      </c>
      <c r="E1123" s="158">
        <v>2481.6201000000001</v>
      </c>
      <c r="F1123" s="158">
        <v>4.6131000000000002</v>
      </c>
      <c r="G1123" s="158">
        <v>4.4993999999999996</v>
      </c>
      <c r="H1123" s="158">
        <v>4.7732000000000001</v>
      </c>
      <c r="I1123" s="158">
        <v>5.2441000000000004</v>
      </c>
      <c r="J1123" s="158">
        <v>5.3438999999999997</v>
      </c>
      <c r="K1123" s="158">
        <v>5.0831999999999997</v>
      </c>
      <c r="L1123" s="158">
        <v>4.5145999999999997</v>
      </c>
      <c r="M1123" s="158">
        <v>4.2150999999999996</v>
      </c>
      <c r="N1123" s="158">
        <v>4.0088999999999997</v>
      </c>
      <c r="O1123" s="158">
        <v>4.0357000000000003</v>
      </c>
      <c r="P1123" s="158">
        <v>5.2834000000000003</v>
      </c>
      <c r="Q1123" s="158">
        <v>6.9058000000000002</v>
      </c>
      <c r="R1123" s="158">
        <v>3.6339999999999999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44817</v>
      </c>
      <c r="E1124" s="158">
        <v>2504.7914000000001</v>
      </c>
      <c r="F1124" s="158">
        <v>4.6898999999999997</v>
      </c>
      <c r="G1124" s="158">
        <v>4.5763999999999996</v>
      </c>
      <c r="H1124" s="158">
        <v>4.8498999999999999</v>
      </c>
      <c r="I1124" s="158">
        <v>5.3211000000000004</v>
      </c>
      <c r="J1124" s="158">
        <v>5.4211999999999998</v>
      </c>
      <c r="K1124" s="158">
        <v>5.1612999999999998</v>
      </c>
      <c r="L1124" s="158">
        <v>4.6045999999999996</v>
      </c>
      <c r="M1124" s="158">
        <v>4.3099999999999996</v>
      </c>
      <c r="N1124" s="158">
        <v>4.1066000000000003</v>
      </c>
      <c r="O1124" s="158">
        <v>4.1375999999999999</v>
      </c>
      <c r="P1124" s="158">
        <v>5.3869999999999996</v>
      </c>
      <c r="Q1124" s="158">
        <v>6.8536999999999999</v>
      </c>
      <c r="R1124" s="158">
        <v>3.7345000000000002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44817</v>
      </c>
      <c r="E1125" s="158">
        <v>3652.5612000000001</v>
      </c>
      <c r="F1125" s="158">
        <v>4.6143000000000001</v>
      </c>
      <c r="G1125" s="158">
        <v>4.5002000000000004</v>
      </c>
      <c r="H1125" s="158">
        <v>4.7733999999999996</v>
      </c>
      <c r="I1125" s="158">
        <v>5.2450000000000001</v>
      </c>
      <c r="J1125" s="158">
        <v>5.3444000000000003</v>
      </c>
      <c r="K1125" s="158">
        <v>5.0835999999999997</v>
      </c>
      <c r="L1125" s="158">
        <v>4.5627000000000004</v>
      </c>
      <c r="M1125" s="158">
        <v>4.2477</v>
      </c>
      <c r="N1125" s="158">
        <v>4.0335999999999999</v>
      </c>
      <c r="O1125" s="158">
        <v>4.0438999999999998</v>
      </c>
      <c r="P1125" s="158">
        <v>5.2884000000000002</v>
      </c>
      <c r="Q1125" s="158">
        <v>6.4984999999999999</v>
      </c>
      <c r="R1125" s="158">
        <v>3.6463000000000001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44817</v>
      </c>
      <c r="E1129" s="158">
        <v>2602.7091</v>
      </c>
      <c r="F1129" s="158">
        <v>4.7055999999999996</v>
      </c>
      <c r="G1129" s="158">
        <v>4.8971999999999998</v>
      </c>
      <c r="H1129" s="158">
        <v>5.0712999999999999</v>
      </c>
      <c r="I1129" s="158">
        <v>5.4454000000000002</v>
      </c>
      <c r="J1129" s="158">
        <v>5.4824999999999999</v>
      </c>
      <c r="K1129" s="158">
        <v>5.0652999999999997</v>
      </c>
      <c r="L1129" s="158">
        <v>4.4873000000000003</v>
      </c>
      <c r="M1129" s="158">
        <v>4.1809000000000003</v>
      </c>
      <c r="N1129" s="158">
        <v>3.9803000000000002</v>
      </c>
      <c r="O1129" s="158">
        <v>3.8355000000000001</v>
      </c>
      <c r="P1129" s="158">
        <v>5.1185</v>
      </c>
      <c r="Q1129" s="158">
        <v>6.6212999999999997</v>
      </c>
      <c r="R1129" s="158">
        <v>3.5880999999999998</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44817</v>
      </c>
      <c r="E1130" s="158">
        <v>2593.4326999999998</v>
      </c>
      <c r="F1130" s="158">
        <v>4.6703999999999999</v>
      </c>
      <c r="G1130" s="158">
        <v>4.8639999999999999</v>
      </c>
      <c r="H1130" s="158">
        <v>5.0415999999999999</v>
      </c>
      <c r="I1130" s="158">
        <v>5.4166999999999996</v>
      </c>
      <c r="J1130" s="158">
        <v>5.4542999999999999</v>
      </c>
      <c r="K1130" s="158">
        <v>5.0335999999999999</v>
      </c>
      <c r="L1130" s="158">
        <v>4.4532999999999996</v>
      </c>
      <c r="M1130" s="158">
        <v>4.1456</v>
      </c>
      <c r="N1130" s="158">
        <v>3.9447000000000001</v>
      </c>
      <c r="O1130" s="158">
        <v>3.8073000000000001</v>
      </c>
      <c r="P1130" s="158">
        <v>5.0846</v>
      </c>
      <c r="Q1130" s="158">
        <v>6.9226000000000001</v>
      </c>
      <c r="R1130" s="158">
        <v>3.5562999999999998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44817</v>
      </c>
      <c r="E1131" s="158">
        <v>3106.4074999999998</v>
      </c>
      <c r="F1131" s="158">
        <v>4.5759999999999996</v>
      </c>
      <c r="G1131" s="158">
        <v>4.681</v>
      </c>
      <c r="H1131" s="158">
        <v>5.0083000000000002</v>
      </c>
      <c r="I1131" s="158">
        <v>5.3917000000000002</v>
      </c>
      <c r="J1131" s="158">
        <v>5.4641999999999999</v>
      </c>
      <c r="K1131" s="158">
        <v>5.1291000000000002</v>
      </c>
      <c r="L1131" s="158">
        <v>4.5335000000000001</v>
      </c>
      <c r="M1131" s="158">
        <v>4.2450999999999999</v>
      </c>
      <c r="N1131" s="158">
        <v>4.0477999999999996</v>
      </c>
      <c r="O1131" s="158">
        <v>4.0750999999999999</v>
      </c>
      <c r="P1131" s="158">
        <v>5.3288000000000002</v>
      </c>
      <c r="Q1131" s="158">
        <v>6.7774999999999999</v>
      </c>
      <c r="R1131" s="158">
        <v>3.6680999999999999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44817</v>
      </c>
      <c r="E1132" s="158">
        <v>3079.6747999999998</v>
      </c>
      <c r="F1132" s="158">
        <v>4.4865000000000004</v>
      </c>
      <c r="G1132" s="158">
        <v>4.5911999999999997</v>
      </c>
      <c r="H1132" s="158">
        <v>4.9180999999999999</v>
      </c>
      <c r="I1132" s="158">
        <v>5.3015999999999996</v>
      </c>
      <c r="J1132" s="158">
        <v>5.3738000000000001</v>
      </c>
      <c r="K1132" s="158">
        <v>5.0380000000000003</v>
      </c>
      <c r="L1132" s="158">
        <v>4.4485999999999999</v>
      </c>
      <c r="M1132" s="158">
        <v>4.1616</v>
      </c>
      <c r="N1132" s="158">
        <v>3.9594999999999998</v>
      </c>
      <c r="O1132" s="158">
        <v>3.9839000000000002</v>
      </c>
      <c r="P1132" s="158">
        <v>5.2316000000000003</v>
      </c>
      <c r="Q1132" s="158">
        <v>6.9164000000000003</v>
      </c>
      <c r="R1132" s="158">
        <v>3.5775999999999999</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44817</v>
      </c>
      <c r="E1133" s="158">
        <v>1162.49218083353</v>
      </c>
      <c r="F1133" s="158">
        <v>4.4009999999999998</v>
      </c>
      <c r="G1133" s="158">
        <v>4.5137999999999998</v>
      </c>
      <c r="H1133" s="158">
        <v>4.5141</v>
      </c>
      <c r="I1133" s="158">
        <v>4.5327999999999999</v>
      </c>
      <c r="J1133" s="158">
        <v>4.5678999999999998</v>
      </c>
      <c r="K1133" s="158">
        <v>4.5256999999999996</v>
      </c>
      <c r="L1133" s="158">
        <v>3.9053</v>
      </c>
      <c r="M1133" s="158">
        <v>3.6029</v>
      </c>
      <c r="N1133" s="158">
        <v>3.3927</v>
      </c>
      <c r="O1133" s="158">
        <v>2.9914000000000001</v>
      </c>
      <c r="P1133" s="158"/>
      <c r="Q1133" s="158">
        <v>3.3994</v>
      </c>
      <c r="R1133" s="158">
        <v>2.9935999999999998</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44817</v>
      </c>
      <c r="E1134" s="158">
        <v>2804.3206</v>
      </c>
      <c r="F1134" s="158">
        <v>4.4337</v>
      </c>
      <c r="G1134" s="158">
        <v>4.6970000000000001</v>
      </c>
      <c r="H1134" s="158">
        <v>4.9793000000000003</v>
      </c>
      <c r="I1134" s="158">
        <v>5.6197999999999997</v>
      </c>
      <c r="J1134" s="158">
        <v>5.6105</v>
      </c>
      <c r="K1134" s="158">
        <v>5.2018000000000004</v>
      </c>
      <c r="L1134" s="158">
        <v>4.4859</v>
      </c>
      <c r="M1134" s="158">
        <v>4.1947999999999999</v>
      </c>
      <c r="N1134" s="158">
        <v>4.0231000000000003</v>
      </c>
      <c r="O1134" s="158">
        <v>4.1878000000000002</v>
      </c>
      <c r="P1134" s="158">
        <v>5.4240000000000004</v>
      </c>
      <c r="Q1134" s="158">
        <v>6.7389000000000001</v>
      </c>
      <c r="R1134" s="158">
        <v>3.7423999999999999</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44817</v>
      </c>
      <c r="E1135" s="158">
        <v>2762.6289000000002</v>
      </c>
      <c r="F1135" s="158">
        <v>4.194</v>
      </c>
      <c r="G1135" s="158">
        <v>4.4566999999999997</v>
      </c>
      <c r="H1135" s="158">
        <v>4.7390999999999996</v>
      </c>
      <c r="I1135" s="158">
        <v>5.3792</v>
      </c>
      <c r="J1135" s="158">
        <v>5.3693</v>
      </c>
      <c r="K1135" s="158">
        <v>4.9587000000000003</v>
      </c>
      <c r="L1135" s="158">
        <v>4.2405999999999997</v>
      </c>
      <c r="M1135" s="158">
        <v>3.9474</v>
      </c>
      <c r="N1135" s="158">
        <v>3.7736999999999998</v>
      </c>
      <c r="O1135" s="158">
        <v>3.9285000000000001</v>
      </c>
      <c r="P1135" s="158">
        <v>5.2122000000000002</v>
      </c>
      <c r="Q1135" s="158">
        <v>6.9138000000000002</v>
      </c>
      <c r="R1135" s="158">
        <v>3.4887999999999999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44817</v>
      </c>
      <c r="E1136" s="158">
        <v>2512.4195</v>
      </c>
      <c r="F1136" s="158">
        <v>4.1917999999999997</v>
      </c>
      <c r="G1136" s="158">
        <v>4.4558999999999997</v>
      </c>
      <c r="H1136" s="158">
        <v>4.7385000000000002</v>
      </c>
      <c r="I1136" s="158">
        <v>5.3789999999999996</v>
      </c>
      <c r="J1136" s="158">
        <v>5.3692000000000002</v>
      </c>
      <c r="K1136" s="158">
        <v>4.9587000000000003</v>
      </c>
      <c r="L1136" s="158">
        <v>4.2404999999999999</v>
      </c>
      <c r="M1136" s="158">
        <v>3.9474999999999998</v>
      </c>
      <c r="N1136" s="158">
        <v>3.7738</v>
      </c>
      <c r="O1136" s="158">
        <v>3.9285000000000001</v>
      </c>
      <c r="P1136" s="158">
        <v>5.2096</v>
      </c>
      <c r="Q1136" s="158">
        <v>6.3388999999999998</v>
      </c>
      <c r="R1136" s="158">
        <v>3.4889999999999999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44817</v>
      </c>
      <c r="E1138" s="158">
        <v>4971.9601000000002</v>
      </c>
      <c r="F1138" s="158">
        <v>4.2327000000000004</v>
      </c>
      <c r="G1138" s="158">
        <v>4.0435999999999996</v>
      </c>
      <c r="H1138" s="158">
        <v>4.2607999999999997</v>
      </c>
      <c r="I1138" s="158">
        <v>4.7305000000000001</v>
      </c>
      <c r="J1138" s="158">
        <v>4.7622999999999998</v>
      </c>
      <c r="K1138" s="158">
        <v>4.3581000000000003</v>
      </c>
      <c r="L1138" s="158">
        <v>3.7494000000000001</v>
      </c>
      <c r="M1138" s="158">
        <v>3.4759000000000002</v>
      </c>
      <c r="N1138" s="158">
        <v>3.2778999999999998</v>
      </c>
      <c r="O1138" s="158">
        <v>3.4091999999999998</v>
      </c>
      <c r="P1138" s="158">
        <v>4.6517999999999997</v>
      </c>
      <c r="Q1138" s="158">
        <v>6.7961999999999998</v>
      </c>
      <c r="R1138" s="158">
        <v>2.8967000000000001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44817</v>
      </c>
      <c r="E1139" s="158">
        <v>3244.8690000000001</v>
      </c>
      <c r="F1139" s="158">
        <v>4.8859000000000004</v>
      </c>
      <c r="G1139" s="158">
        <v>4.6973000000000003</v>
      </c>
      <c r="H1139" s="158">
        <v>4.9146000000000001</v>
      </c>
      <c r="I1139" s="158">
        <v>5.3856000000000002</v>
      </c>
      <c r="J1139" s="158">
        <v>5.4200999999999997</v>
      </c>
      <c r="K1139" s="158">
        <v>5.0217000000000001</v>
      </c>
      <c r="L1139" s="158">
        <v>4.4204999999999997</v>
      </c>
      <c r="M1139" s="158">
        <v>4.1528999999999998</v>
      </c>
      <c r="N1139" s="158">
        <v>3.9597000000000002</v>
      </c>
      <c r="O1139" s="158">
        <v>4.1005000000000003</v>
      </c>
      <c r="P1139" s="158">
        <v>5.3578000000000001</v>
      </c>
      <c r="Q1139" s="158">
        <v>7.1513999999999998</v>
      </c>
      <c r="R1139" s="158">
        <v>3.5809000000000002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44817</v>
      </c>
      <c r="E1140" s="158">
        <v>3265.2266</v>
      </c>
      <c r="F1140" s="158">
        <v>4.9638999999999998</v>
      </c>
      <c r="G1140" s="158">
        <v>4.7743000000000002</v>
      </c>
      <c r="H1140" s="158">
        <v>4.9919000000000002</v>
      </c>
      <c r="I1140" s="158">
        <v>5.4623999999999997</v>
      </c>
      <c r="J1140" s="158">
        <v>5.4980000000000002</v>
      </c>
      <c r="K1140" s="158">
        <v>5.0993000000000004</v>
      </c>
      <c r="L1140" s="158">
        <v>4.4974999999999996</v>
      </c>
      <c r="M1140" s="158">
        <v>4.2300000000000004</v>
      </c>
      <c r="N1140" s="158">
        <v>4.0378999999999996</v>
      </c>
      <c r="O1140" s="158">
        <v>4.1795</v>
      </c>
      <c r="P1140" s="158">
        <v>5.4303999999999997</v>
      </c>
      <c r="Q1140" s="158">
        <v>6.8937999999999997</v>
      </c>
      <c r="R1140" s="158">
        <v>3.6602999999999999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44817</v>
      </c>
      <c r="E1141" s="158">
        <v>4235.1286</v>
      </c>
      <c r="F1141" s="158">
        <v>4.3063000000000002</v>
      </c>
      <c r="G1141" s="158">
        <v>4.4664999999999999</v>
      </c>
      <c r="H1141" s="158">
        <v>4.8072999999999997</v>
      </c>
      <c r="I1141" s="158">
        <v>5.3055000000000003</v>
      </c>
      <c r="J1141" s="158">
        <v>5.3085000000000004</v>
      </c>
      <c r="K1141" s="158">
        <v>4.9489000000000001</v>
      </c>
      <c r="L1141" s="158">
        <v>4.3775000000000004</v>
      </c>
      <c r="M1141" s="158">
        <v>4.0819999999999999</v>
      </c>
      <c r="N1141" s="158">
        <v>3.9</v>
      </c>
      <c r="O1141" s="158">
        <v>3.9336000000000002</v>
      </c>
      <c r="P1141" s="158">
        <v>5.1595000000000004</v>
      </c>
      <c r="Q1141" s="158">
        <v>6.8064</v>
      </c>
      <c r="R1141" s="158">
        <v>3.5211999999999999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44817</v>
      </c>
      <c r="E1142" s="158">
        <v>4270.6864999999998</v>
      </c>
      <c r="F1142" s="158">
        <v>4.4055</v>
      </c>
      <c r="G1142" s="158">
        <v>4.5664999999999996</v>
      </c>
      <c r="H1142" s="158">
        <v>4.9076000000000004</v>
      </c>
      <c r="I1142" s="158">
        <v>5.4058000000000002</v>
      </c>
      <c r="J1142" s="158">
        <v>5.4111000000000002</v>
      </c>
      <c r="K1142" s="158">
        <v>5.0510000000000002</v>
      </c>
      <c r="L1142" s="158">
        <v>4.4802999999999997</v>
      </c>
      <c r="M1142" s="158">
        <v>4.1853999999999996</v>
      </c>
      <c r="N1142" s="158">
        <v>4.0042</v>
      </c>
      <c r="O1142" s="158">
        <v>4.0377000000000001</v>
      </c>
      <c r="P1142" s="158">
        <v>5.2648000000000001</v>
      </c>
      <c r="Q1142" s="158">
        <v>6.7506000000000004</v>
      </c>
      <c r="R1142" s="158">
        <v>3.6248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44817</v>
      </c>
      <c r="E1143" s="158">
        <v>2150.0569999999998</v>
      </c>
      <c r="F1143" s="158">
        <v>4.5129000000000001</v>
      </c>
      <c r="G1143" s="158">
        <v>4.7706999999999997</v>
      </c>
      <c r="H1143" s="158">
        <v>4.9204999999999997</v>
      </c>
      <c r="I1143" s="158">
        <v>5.3239000000000001</v>
      </c>
      <c r="J1143" s="158">
        <v>5.3826000000000001</v>
      </c>
      <c r="K1143" s="158">
        <v>5.0242000000000004</v>
      </c>
      <c r="L1143" s="158">
        <v>4.4442000000000004</v>
      </c>
      <c r="M1143" s="158">
        <v>4.1506999999999996</v>
      </c>
      <c r="N1143" s="158">
        <v>3.9479000000000002</v>
      </c>
      <c r="O1143" s="158">
        <v>3.9533</v>
      </c>
      <c r="P1143" s="158">
        <v>5.2404999999999999</v>
      </c>
      <c r="Q1143" s="158">
        <v>4.2727000000000004</v>
      </c>
      <c r="R1143" s="158">
        <v>3.5678000000000001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44817</v>
      </c>
      <c r="E1144" s="158">
        <v>2164.1034</v>
      </c>
      <c r="F1144" s="158">
        <v>4.6117999999999997</v>
      </c>
      <c r="G1144" s="158">
        <v>4.8685</v>
      </c>
      <c r="H1144" s="158">
        <v>5.0183999999999997</v>
      </c>
      <c r="I1144" s="158">
        <v>5.4218000000000002</v>
      </c>
      <c r="J1144" s="158">
        <v>5.4808000000000003</v>
      </c>
      <c r="K1144" s="158">
        <v>5.1231999999999998</v>
      </c>
      <c r="L1144" s="158">
        <v>4.5439999999999996</v>
      </c>
      <c r="M1144" s="158">
        <v>4.2538</v>
      </c>
      <c r="N1144" s="158">
        <v>4.0510000000000002</v>
      </c>
      <c r="O1144" s="158">
        <v>4.0564999999999998</v>
      </c>
      <c r="P1144" s="158">
        <v>5.3300999999999998</v>
      </c>
      <c r="Q1144" s="158">
        <v>6.7735000000000003</v>
      </c>
      <c r="R1144" s="158">
        <v>3.6698</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44817</v>
      </c>
      <c r="E1145" s="158">
        <v>3106.3004000000001</v>
      </c>
      <c r="F1145" s="158">
        <v>3.7181999999999999</v>
      </c>
      <c r="G1145" s="158">
        <v>3.9756999999999998</v>
      </c>
      <c r="H1145" s="158">
        <v>4.1253000000000002</v>
      </c>
      <c r="I1145" s="158">
        <v>4.5278999999999998</v>
      </c>
      <c r="J1145" s="158">
        <v>4.5845000000000002</v>
      </c>
      <c r="K1145" s="158">
        <v>4.2203999999999997</v>
      </c>
      <c r="L1145" s="158">
        <v>3.6332</v>
      </c>
      <c r="M1145" s="158">
        <v>3.3355000000000001</v>
      </c>
      <c r="N1145" s="158">
        <v>3.1261000000000001</v>
      </c>
      <c r="O1145" s="158">
        <v>3.1324999999999998</v>
      </c>
      <c r="P1145" s="158">
        <v>4.3852000000000002</v>
      </c>
      <c r="Q1145" s="158">
        <v>5.8948</v>
      </c>
      <c r="R1145" s="158">
        <v>2.7486999999999999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44817</v>
      </c>
      <c r="E1146" s="158">
        <v>319.43360000000001</v>
      </c>
      <c r="F1146" s="158">
        <v>4.4112</v>
      </c>
      <c r="G1146" s="158">
        <v>4.5151000000000003</v>
      </c>
      <c r="H1146" s="158">
        <v>4.8166000000000002</v>
      </c>
      <c r="I1146" s="158">
        <v>5.3175999999999997</v>
      </c>
      <c r="J1146" s="158">
        <v>5.3467000000000002</v>
      </c>
      <c r="K1146" s="158">
        <v>4.9805999999999999</v>
      </c>
      <c r="L1146" s="158">
        <v>4.3833000000000002</v>
      </c>
      <c r="M1146" s="158">
        <v>4.0895000000000001</v>
      </c>
      <c r="N1146" s="158">
        <v>3.8942999999999999</v>
      </c>
      <c r="O1146" s="158">
        <v>4.0076999999999998</v>
      </c>
      <c r="P1146" s="158">
        <v>5.2526000000000002</v>
      </c>
      <c r="Q1146" s="158">
        <v>7.1430999999999996</v>
      </c>
      <c r="R1146" s="158">
        <v>3.5409999999999999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44817</v>
      </c>
      <c r="E1147" s="158">
        <v>321.72050000000002</v>
      </c>
      <c r="F1147" s="158">
        <v>4.5045999999999999</v>
      </c>
      <c r="G1147" s="158">
        <v>4.6078999999999999</v>
      </c>
      <c r="H1147" s="158">
        <v>4.9074</v>
      </c>
      <c r="I1147" s="158">
        <v>5.4082999999999997</v>
      </c>
      <c r="J1147" s="158">
        <v>5.4370000000000003</v>
      </c>
      <c r="K1147" s="158">
        <v>5.0717999999999996</v>
      </c>
      <c r="L1147" s="158">
        <v>4.4753999999999996</v>
      </c>
      <c r="M1147" s="158">
        <v>4.1879</v>
      </c>
      <c r="N1147" s="158">
        <v>3.9998999999999998</v>
      </c>
      <c r="O1147" s="158">
        <v>4.1185999999999998</v>
      </c>
      <c r="P1147" s="158">
        <v>5.3494999999999999</v>
      </c>
      <c r="Q1147" s="158">
        <v>6.8009000000000004</v>
      </c>
      <c r="R1147" s="158">
        <v>3.6558000000000002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44817</v>
      </c>
      <c r="E1148" s="158">
        <v>2319.8326999999999</v>
      </c>
      <c r="F1148" s="158">
        <v>4.8419999999999996</v>
      </c>
      <c r="G1148" s="158">
        <v>5.0627000000000004</v>
      </c>
      <c r="H1148" s="158">
        <v>5.2130999999999998</v>
      </c>
      <c r="I1148" s="158">
        <v>5.5103</v>
      </c>
      <c r="J1148" s="158">
        <v>5.5168999999999997</v>
      </c>
      <c r="K1148" s="158">
        <v>5.1814</v>
      </c>
      <c r="L1148" s="158">
        <v>4.5122</v>
      </c>
      <c r="M1148" s="158">
        <v>4.2194000000000003</v>
      </c>
      <c r="N1148" s="158">
        <v>4.0342000000000002</v>
      </c>
      <c r="O1148" s="158">
        <v>4.1992000000000003</v>
      </c>
      <c r="P1148" s="158">
        <v>5.3760000000000003</v>
      </c>
      <c r="Q1148" s="158">
        <v>7.1475999999999997</v>
      </c>
      <c r="R1148" s="158">
        <v>3.7027000000000001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44817</v>
      </c>
      <c r="E1149" s="158">
        <v>2339.1657</v>
      </c>
      <c r="F1149" s="158">
        <v>4.8830999999999998</v>
      </c>
      <c r="G1149" s="158">
        <v>5.1025</v>
      </c>
      <c r="H1149" s="158">
        <v>5.2530999999999999</v>
      </c>
      <c r="I1149" s="158">
        <v>5.5503</v>
      </c>
      <c r="J1149" s="158">
        <v>5.5571000000000002</v>
      </c>
      <c r="K1149" s="158">
        <v>5.2218999999999998</v>
      </c>
      <c r="L1149" s="158">
        <v>4.5532000000000004</v>
      </c>
      <c r="M1149" s="158">
        <v>4.2607999999999997</v>
      </c>
      <c r="N1149" s="158">
        <v>4.0758000000000001</v>
      </c>
      <c r="O1149" s="158">
        <v>4.2434000000000003</v>
      </c>
      <c r="P1149" s="158">
        <v>5.4520999999999997</v>
      </c>
      <c r="Q1149" s="158">
        <v>6.8220000000000001</v>
      </c>
      <c r="R1149" s="158">
        <v>3.7442000000000002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44817</v>
      </c>
      <c r="E1150" s="158">
        <v>2624.5414999999998</v>
      </c>
      <c r="F1150" s="158">
        <v>4.3451000000000004</v>
      </c>
      <c r="G1150" s="158">
        <v>4.4283000000000001</v>
      </c>
      <c r="H1150" s="158">
        <v>4.7853000000000003</v>
      </c>
      <c r="I1150" s="158">
        <v>5.3624000000000001</v>
      </c>
      <c r="J1150" s="158">
        <v>5.4139999999999997</v>
      </c>
      <c r="K1150" s="158">
        <v>5.0983999999999998</v>
      </c>
      <c r="L1150" s="158">
        <v>4.524</v>
      </c>
      <c r="M1150" s="158">
        <v>4.2239000000000004</v>
      </c>
      <c r="N1150" s="158">
        <v>4.0195999999999996</v>
      </c>
      <c r="O1150" s="158">
        <v>3.9864999999999999</v>
      </c>
      <c r="P1150" s="158">
        <v>5.2203999999999997</v>
      </c>
      <c r="Q1150" s="158">
        <v>6.7157</v>
      </c>
      <c r="R1150" s="158">
        <v>3.6288</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44817</v>
      </c>
      <c r="E1151" s="158">
        <v>2608.8611000000001</v>
      </c>
      <c r="F1151" s="158">
        <v>4.2145000000000001</v>
      </c>
      <c r="G1151" s="158">
        <v>4.2980999999999998</v>
      </c>
      <c r="H1151" s="158">
        <v>4.6548999999999996</v>
      </c>
      <c r="I1151" s="158">
        <v>5.2319000000000004</v>
      </c>
      <c r="J1151" s="158">
        <v>5.2950999999999997</v>
      </c>
      <c r="K1151" s="158">
        <v>5.0023999999999997</v>
      </c>
      <c r="L1151" s="158">
        <v>4.4397000000000002</v>
      </c>
      <c r="M1151" s="158">
        <v>4.1430999999999996</v>
      </c>
      <c r="N1151" s="158">
        <v>3.9447000000000001</v>
      </c>
      <c r="O1151" s="158">
        <v>3.9262000000000001</v>
      </c>
      <c r="P1151" s="158">
        <v>5.1532</v>
      </c>
      <c r="Q1151" s="158">
        <v>5.3310000000000004</v>
      </c>
      <c r="R1151" s="158">
        <v>3.5655999999999999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44817</v>
      </c>
      <c r="E1152" s="158">
        <v>1674.3245999999999</v>
      </c>
      <c r="F1152" s="158">
        <v>4.2515000000000001</v>
      </c>
      <c r="G1152" s="158">
        <v>4.6445999999999996</v>
      </c>
      <c r="H1152" s="158">
        <v>4.7897999999999996</v>
      </c>
      <c r="I1152" s="158">
        <v>5.2553000000000001</v>
      </c>
      <c r="J1152" s="158">
        <v>5.3289999999999997</v>
      </c>
      <c r="K1152" s="158">
        <v>5.0152999999999999</v>
      </c>
      <c r="L1152" s="158">
        <v>4.3898999999999999</v>
      </c>
      <c r="M1152" s="158">
        <v>4.0888</v>
      </c>
      <c r="N1152" s="158">
        <v>3.8902000000000001</v>
      </c>
      <c r="O1152" s="158">
        <v>3.6372</v>
      </c>
      <c r="P1152" s="158">
        <v>4.8169000000000004</v>
      </c>
      <c r="Q1152" s="158">
        <v>6.0021000000000004</v>
      </c>
      <c r="R1152" s="158">
        <v>3.3976000000000002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44817</v>
      </c>
      <c r="E1153" s="158">
        <v>1666.9366</v>
      </c>
      <c r="F1153" s="158">
        <v>4.2023999999999999</v>
      </c>
      <c r="G1153" s="158">
        <v>4.5945</v>
      </c>
      <c r="H1153" s="158">
        <v>4.7396000000000003</v>
      </c>
      <c r="I1153" s="158">
        <v>5.2050999999999998</v>
      </c>
      <c r="J1153" s="158">
        <v>5.2786999999999997</v>
      </c>
      <c r="K1153" s="158">
        <v>4.9646999999999997</v>
      </c>
      <c r="L1153" s="158">
        <v>4.3388999999999998</v>
      </c>
      <c r="M1153" s="158">
        <v>4.0373000000000001</v>
      </c>
      <c r="N1153" s="158">
        <v>3.8382999999999998</v>
      </c>
      <c r="O1153" s="158">
        <v>3.5853999999999999</v>
      </c>
      <c r="P1153" s="158">
        <v>4.7645</v>
      </c>
      <c r="Q1153" s="158">
        <v>5.9490999999999996</v>
      </c>
      <c r="R1153" s="158">
        <v>3.3458999999999999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44817</v>
      </c>
      <c r="E1154" s="158">
        <v>2110.3676999999998</v>
      </c>
      <c r="F1154" s="158">
        <v>3.7084999999999999</v>
      </c>
      <c r="G1154" s="158">
        <v>4.3289</v>
      </c>
      <c r="H1154" s="158">
        <v>4.8231999999999999</v>
      </c>
      <c r="I1154" s="158">
        <v>5.4592999999999998</v>
      </c>
      <c r="J1154" s="158">
        <v>5.2873000000000001</v>
      </c>
      <c r="K1154" s="158">
        <v>4.8728999999999996</v>
      </c>
      <c r="L1154" s="158">
        <v>4.2660999999999998</v>
      </c>
      <c r="M1154" s="158">
        <v>3.9678</v>
      </c>
      <c r="N1154" s="158">
        <v>3.7724000000000002</v>
      </c>
      <c r="O1154" s="158">
        <v>3.8938999999999999</v>
      </c>
      <c r="P1154" s="158">
        <v>5.2050999999999998</v>
      </c>
      <c r="Q1154" s="158">
        <v>6.7725999999999997</v>
      </c>
      <c r="R1154" s="158">
        <v>3.4952999999999999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44817</v>
      </c>
      <c r="E1159" s="158">
        <v>2090.6266999999998</v>
      </c>
      <c r="F1159" s="158">
        <v>3.6091000000000002</v>
      </c>
      <c r="G1159" s="158">
        <v>4.2287999999999997</v>
      </c>
      <c r="H1159" s="158">
        <v>4.7232000000000003</v>
      </c>
      <c r="I1159" s="158">
        <v>5.3590999999999998</v>
      </c>
      <c r="J1159" s="158">
        <v>5.1870000000000003</v>
      </c>
      <c r="K1159" s="158">
        <v>4.7717999999999998</v>
      </c>
      <c r="L1159" s="158">
        <v>4.1639999999999997</v>
      </c>
      <c r="M1159" s="158">
        <v>3.8828</v>
      </c>
      <c r="N1159" s="158">
        <v>3.6823999999999999</v>
      </c>
      <c r="O1159" s="158">
        <v>3.7946</v>
      </c>
      <c r="P1159" s="158">
        <v>5.1026999999999996</v>
      </c>
      <c r="Q1159" s="158">
        <v>7.0044000000000004</v>
      </c>
      <c r="R1159" s="158">
        <v>3.3986000000000001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44817</v>
      </c>
      <c r="E1160" s="158">
        <v>2964.1516999999999</v>
      </c>
      <c r="F1160" s="158">
        <v>4.0948000000000002</v>
      </c>
      <c r="G1160" s="158">
        <v>4.4802</v>
      </c>
      <c r="H1160" s="158">
        <v>4.8639000000000001</v>
      </c>
      <c r="I1160" s="158">
        <v>5.3015999999999996</v>
      </c>
      <c r="J1160" s="158">
        <v>5.3737000000000004</v>
      </c>
      <c r="K1160" s="158">
        <v>5.0083000000000002</v>
      </c>
      <c r="L1160" s="158">
        <v>4.4427000000000003</v>
      </c>
      <c r="M1160" s="158">
        <v>4.1364000000000001</v>
      </c>
      <c r="N1160" s="158">
        <v>3.9464999999999999</v>
      </c>
      <c r="O1160" s="158">
        <v>3.9550000000000001</v>
      </c>
      <c r="P1160" s="158">
        <v>5.2096999999999998</v>
      </c>
      <c r="Q1160" s="158">
        <v>7.1039000000000003</v>
      </c>
      <c r="R1160" s="158">
        <v>3.5767000000000002</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44817</v>
      </c>
      <c r="E1161" s="158">
        <v>2983.9146999999998</v>
      </c>
      <c r="F1161" s="158">
        <v>4.1656000000000004</v>
      </c>
      <c r="G1161" s="158">
        <v>4.5505000000000004</v>
      </c>
      <c r="H1161" s="158">
        <v>4.9344000000000001</v>
      </c>
      <c r="I1161" s="158">
        <v>5.3838999999999997</v>
      </c>
      <c r="J1161" s="158">
        <v>5.4497999999999998</v>
      </c>
      <c r="K1161" s="158">
        <v>5.0814000000000004</v>
      </c>
      <c r="L1161" s="158">
        <v>4.5157999999999996</v>
      </c>
      <c r="M1161" s="158">
        <v>4.2098000000000004</v>
      </c>
      <c r="N1161" s="158">
        <v>4.0204000000000004</v>
      </c>
      <c r="O1161" s="158">
        <v>4.0282999999999998</v>
      </c>
      <c r="P1161" s="158">
        <v>5.2836999999999996</v>
      </c>
      <c r="Q1161" s="158">
        <v>6.7755999999999998</v>
      </c>
      <c r="R1161" s="158">
        <v>3.6499000000000001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44817</v>
      </c>
      <c r="E1162" s="158">
        <v>2663.9947999999999</v>
      </c>
      <c r="F1162" s="158">
        <v>3.5640000000000001</v>
      </c>
      <c r="G1162" s="158">
        <v>3.9495</v>
      </c>
      <c r="H1162" s="158">
        <v>4.3334000000000001</v>
      </c>
      <c r="I1162" s="158">
        <v>4.7793999999999999</v>
      </c>
      <c r="J1162" s="158">
        <v>4.8453999999999997</v>
      </c>
      <c r="K1162" s="158">
        <v>4.4733999999999998</v>
      </c>
      <c r="L1162" s="158">
        <v>3.9024000000000001</v>
      </c>
      <c r="M1162" s="158">
        <v>3.5916000000000001</v>
      </c>
      <c r="N1162" s="158">
        <v>3.3976000000000002</v>
      </c>
      <c r="O1162" s="158">
        <v>3.4074</v>
      </c>
      <c r="P1162" s="158">
        <v>4.6485000000000003</v>
      </c>
      <c r="Q1162" s="158">
        <v>6.3841000000000001</v>
      </c>
      <c r="R1162" s="158">
        <v>3.0295000000000001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44817</v>
      </c>
      <c r="E1163" s="158">
        <v>1138.2819</v>
      </c>
      <c r="F1163" s="158">
        <v>4.6468999999999996</v>
      </c>
      <c r="G1163" s="158">
        <v>4.6749000000000001</v>
      </c>
      <c r="H1163" s="158">
        <v>4.8376999999999999</v>
      </c>
      <c r="I1163" s="158">
        <v>5.2210999999999999</v>
      </c>
      <c r="J1163" s="158">
        <v>5.3208000000000002</v>
      </c>
      <c r="K1163" s="158">
        <v>4.9870999999999999</v>
      </c>
      <c r="L1163" s="158">
        <v>4.4866000000000001</v>
      </c>
      <c r="M1163" s="158">
        <v>4.1520999999999999</v>
      </c>
      <c r="N1163" s="158">
        <v>3.9302000000000001</v>
      </c>
      <c r="O1163" s="158">
        <v>3.6295000000000002</v>
      </c>
      <c r="P1163" s="158"/>
      <c r="Q1163" s="158">
        <v>3.8898000000000001</v>
      </c>
      <c r="R1163" s="158">
        <v>3.4914000000000001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44817</v>
      </c>
      <c r="E1164" s="158">
        <v>1133.701</v>
      </c>
      <c r="F1164" s="158">
        <v>4.4885999999999999</v>
      </c>
      <c r="G1164" s="158">
        <v>4.5155000000000003</v>
      </c>
      <c r="H1164" s="158">
        <v>4.6780999999999997</v>
      </c>
      <c r="I1164" s="158">
        <v>5.0608000000000004</v>
      </c>
      <c r="J1164" s="158">
        <v>5.1600999999999999</v>
      </c>
      <c r="K1164" s="158">
        <v>4.8250999999999999</v>
      </c>
      <c r="L1164" s="158">
        <v>4.3230000000000004</v>
      </c>
      <c r="M1164" s="158">
        <v>3.9975999999999998</v>
      </c>
      <c r="N1164" s="158">
        <v>3.7848999999999999</v>
      </c>
      <c r="O1164" s="158">
        <v>3.5053000000000001</v>
      </c>
      <c r="P1164" s="158"/>
      <c r="Q1164" s="158">
        <v>3.7665000000000002</v>
      </c>
      <c r="R1164" s="158">
        <v>3.3620000000000001</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44817</v>
      </c>
      <c r="E1165" s="158">
        <v>58.964500000000001</v>
      </c>
      <c r="F1165" s="158">
        <v>4.5194000000000001</v>
      </c>
      <c r="G1165" s="158">
        <v>4.5823999999999998</v>
      </c>
      <c r="H1165" s="158">
        <v>4.8593999999999999</v>
      </c>
      <c r="I1165" s="158">
        <v>5.2279</v>
      </c>
      <c r="J1165" s="158">
        <v>5.3437000000000001</v>
      </c>
      <c r="K1165" s="158">
        <v>5.0030000000000001</v>
      </c>
      <c r="L1165" s="158">
        <v>4.4454000000000002</v>
      </c>
      <c r="M1165" s="158">
        <v>4.1463000000000001</v>
      </c>
      <c r="N1165" s="158">
        <v>3.9733000000000001</v>
      </c>
      <c r="O1165" s="158">
        <v>3.9432999999999998</v>
      </c>
      <c r="P1165" s="158">
        <v>5.2244999999999999</v>
      </c>
      <c r="Q1165" s="158">
        <v>7.4424000000000001</v>
      </c>
      <c r="R1165" s="158">
        <v>3.5958999999999999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44817</v>
      </c>
      <c r="E1166" s="158">
        <v>59.429099999999998</v>
      </c>
      <c r="F1166" s="158">
        <v>4.6069000000000004</v>
      </c>
      <c r="G1166" s="158">
        <v>4.6900000000000004</v>
      </c>
      <c r="H1166" s="158">
        <v>4.9531999999999998</v>
      </c>
      <c r="I1166" s="158">
        <v>5.3278999999999996</v>
      </c>
      <c r="J1166" s="158">
        <v>5.4436999999999998</v>
      </c>
      <c r="K1166" s="158">
        <v>5.1036999999999999</v>
      </c>
      <c r="L1166" s="158">
        <v>4.5476999999999999</v>
      </c>
      <c r="M1166" s="158">
        <v>4.2483000000000004</v>
      </c>
      <c r="N1166" s="158">
        <v>4.0712999999999999</v>
      </c>
      <c r="O1166" s="158">
        <v>4.0313999999999997</v>
      </c>
      <c r="P1166" s="158">
        <v>5.3114999999999997</v>
      </c>
      <c r="Q1166" s="158">
        <v>6.8236999999999997</v>
      </c>
      <c r="R1166" s="158">
        <v>3.6861999999999999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44817</v>
      </c>
      <c r="E1167" s="158">
        <v>33.898600000000002</v>
      </c>
      <c r="F1167" s="158">
        <v>4.5228999999999999</v>
      </c>
      <c r="G1167" s="158">
        <v>4.5598999999999998</v>
      </c>
      <c r="H1167" s="158">
        <v>4.8343999999999996</v>
      </c>
      <c r="I1167" s="158">
        <v>5.2095000000000002</v>
      </c>
      <c r="J1167" s="158">
        <v>5.3243</v>
      </c>
      <c r="K1167" s="158">
        <v>4.9832000000000001</v>
      </c>
      <c r="L1167" s="158">
        <v>4.4240000000000004</v>
      </c>
      <c r="M1167" s="158">
        <v>4.1234999999999999</v>
      </c>
      <c r="N1167" s="158">
        <v>3.9496000000000002</v>
      </c>
      <c r="O1167" s="158">
        <v>3.9359000000000002</v>
      </c>
      <c r="P1167" s="158">
        <v>5.22</v>
      </c>
      <c r="Q1167" s="158">
        <v>6.8863000000000003</v>
      </c>
      <c r="R1167" s="158">
        <v>3.5847000000000002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44817</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44817</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44817</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44817</v>
      </c>
      <c r="E1175" s="158">
        <v>4391.6318000000001</v>
      </c>
      <c r="F1175" s="158">
        <v>4.5585000000000004</v>
      </c>
      <c r="G1175" s="158">
        <v>4.9481000000000002</v>
      </c>
      <c r="H1175" s="158">
        <v>4.9683000000000002</v>
      </c>
      <c r="I1175" s="158">
        <v>5.4180999999999999</v>
      </c>
      <c r="J1175" s="158">
        <v>5.4551999999999996</v>
      </c>
      <c r="K1175" s="158">
        <v>5.0476000000000001</v>
      </c>
      <c r="L1175" s="158">
        <v>4.4870000000000001</v>
      </c>
      <c r="M1175" s="158">
        <v>4.1952999999999996</v>
      </c>
      <c r="N1175" s="158">
        <v>4.0130999999999997</v>
      </c>
      <c r="O1175" s="158">
        <v>4.0445000000000002</v>
      </c>
      <c r="P1175" s="158">
        <v>5.2737999999999996</v>
      </c>
      <c r="Q1175" s="158">
        <v>6.7477999999999998</v>
      </c>
      <c r="R1175" s="158">
        <v>3.6518000000000002</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44817</v>
      </c>
      <c r="E1176" s="158">
        <v>4364.6261999999997</v>
      </c>
      <c r="F1176" s="158">
        <v>4.4360999999999997</v>
      </c>
      <c r="G1176" s="158">
        <v>4.8263999999999996</v>
      </c>
      <c r="H1176" s="158">
        <v>4.8465999999999996</v>
      </c>
      <c r="I1176" s="158">
        <v>5.2961999999999998</v>
      </c>
      <c r="J1176" s="158">
        <v>5.3329000000000004</v>
      </c>
      <c r="K1176" s="158">
        <v>4.9244000000000003</v>
      </c>
      <c r="L1176" s="158">
        <v>4.3624999999999998</v>
      </c>
      <c r="M1176" s="158">
        <v>4.0697999999999999</v>
      </c>
      <c r="N1176" s="158">
        <v>3.8864999999999998</v>
      </c>
      <c r="O1176" s="158">
        <v>3.9455</v>
      </c>
      <c r="P1176" s="158">
        <v>5.1924999999999999</v>
      </c>
      <c r="Q1176" s="158">
        <v>6.86</v>
      </c>
      <c r="R1176" s="158">
        <v>3.5316999999999998</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44817</v>
      </c>
      <c r="E1177" s="158">
        <v>2975.7003</v>
      </c>
      <c r="F1177" s="158">
        <v>4.6359000000000004</v>
      </c>
      <c r="G1177" s="158">
        <v>4.7733999999999996</v>
      </c>
      <c r="H1177" s="158">
        <v>5.0041000000000002</v>
      </c>
      <c r="I1177" s="158">
        <v>5.4271000000000003</v>
      </c>
      <c r="J1177" s="158">
        <v>5.4492000000000003</v>
      </c>
      <c r="K1177" s="158">
        <v>5.0804999999999998</v>
      </c>
      <c r="L1177" s="158">
        <v>4.5278</v>
      </c>
      <c r="M1177" s="158">
        <v>4.2217000000000002</v>
      </c>
      <c r="N1177" s="158">
        <v>4.0205000000000002</v>
      </c>
      <c r="O1177" s="158">
        <v>4.0660999999999996</v>
      </c>
      <c r="P1177" s="158">
        <v>5.3083999999999998</v>
      </c>
      <c r="Q1177" s="158">
        <v>6.7697000000000003</v>
      </c>
      <c r="R1177" s="158">
        <v>3.6326999999999998</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44817</v>
      </c>
      <c r="E1178" s="158">
        <v>2959.7986000000001</v>
      </c>
      <c r="F1178" s="158">
        <v>4.5769000000000002</v>
      </c>
      <c r="G1178" s="158">
        <v>4.7138999999999998</v>
      </c>
      <c r="H1178" s="158">
        <v>4.9440999999999997</v>
      </c>
      <c r="I1178" s="158">
        <v>5.367</v>
      </c>
      <c r="J1178" s="158">
        <v>5.3888999999999996</v>
      </c>
      <c r="K1178" s="158">
        <v>5.0197000000000003</v>
      </c>
      <c r="L1178" s="158">
        <v>4.4664000000000001</v>
      </c>
      <c r="M1178" s="158">
        <v>4.1597999999999997</v>
      </c>
      <c r="N1178" s="158">
        <v>3.9581</v>
      </c>
      <c r="O1178" s="158">
        <v>4.0101000000000004</v>
      </c>
      <c r="P1178" s="158">
        <v>5.2511999999999999</v>
      </c>
      <c r="Q1178" s="158">
        <v>7.0372000000000003</v>
      </c>
      <c r="R1178" s="158">
        <v>3.5749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44817</v>
      </c>
      <c r="E1179" s="158">
        <v>3946.4027000000001</v>
      </c>
      <c r="F1179" s="158">
        <v>4.4936999999999996</v>
      </c>
      <c r="G1179" s="158">
        <v>4.5914000000000001</v>
      </c>
      <c r="H1179" s="158">
        <v>4.9508999999999999</v>
      </c>
      <c r="I1179" s="158">
        <v>5.3691000000000004</v>
      </c>
      <c r="J1179" s="158">
        <v>5.4423000000000004</v>
      </c>
      <c r="K1179" s="158">
        <v>5.0693000000000001</v>
      </c>
      <c r="L1179" s="158">
        <v>4.4725000000000001</v>
      </c>
      <c r="M1179" s="158">
        <v>4.1982999999999997</v>
      </c>
      <c r="N1179" s="158">
        <v>4.0096999999999996</v>
      </c>
      <c r="O1179" s="158">
        <v>4.1525999999999996</v>
      </c>
      <c r="P1179" s="158">
        <v>5.3681000000000001</v>
      </c>
      <c r="Q1179" s="158">
        <v>6.7946</v>
      </c>
      <c r="R1179" s="158">
        <v>3.6819999999999999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44817</v>
      </c>
      <c r="E1180" s="158">
        <v>3902.5216</v>
      </c>
      <c r="F1180" s="158">
        <v>4.3533999999999997</v>
      </c>
      <c r="G1180" s="158">
        <v>4.4508000000000001</v>
      </c>
      <c r="H1180" s="158">
        <v>4.8103999999999996</v>
      </c>
      <c r="I1180" s="158">
        <v>5.2283999999999997</v>
      </c>
      <c r="J1180" s="158">
        <v>5.3013000000000003</v>
      </c>
      <c r="K1180" s="158">
        <v>4.9271000000000003</v>
      </c>
      <c r="L1180" s="158">
        <v>4.3292000000000002</v>
      </c>
      <c r="M1180" s="158">
        <v>4.0537999999999998</v>
      </c>
      <c r="N1180" s="158">
        <v>3.8639999999999999</v>
      </c>
      <c r="O1180" s="158">
        <v>4.0091000000000001</v>
      </c>
      <c r="P1180" s="158">
        <v>5.2220000000000004</v>
      </c>
      <c r="Q1180" s="158">
        <v>6.8615000000000004</v>
      </c>
      <c r="R1180" s="158">
        <v>3.5373000000000001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44817</v>
      </c>
      <c r="E1181" s="158">
        <v>1413.5422000000001</v>
      </c>
      <c r="F1181" s="158">
        <v>4.992</v>
      </c>
      <c r="G1181" s="158">
        <v>4.7771999999999997</v>
      </c>
      <c r="H1181" s="158">
        <v>4.8445999999999998</v>
      </c>
      <c r="I1181" s="158">
        <v>5.4470000000000001</v>
      </c>
      <c r="J1181" s="158">
        <v>5.4454000000000002</v>
      </c>
      <c r="K1181" s="158">
        <v>5.1875999999999998</v>
      </c>
      <c r="L1181" s="158">
        <v>4.6051000000000002</v>
      </c>
      <c r="M1181" s="158">
        <v>4.3053999999999997</v>
      </c>
      <c r="N1181" s="158">
        <v>4.0940000000000003</v>
      </c>
      <c r="O1181" s="158">
        <v>4.1966999999999999</v>
      </c>
      <c r="P1181" s="158">
        <v>5.4352</v>
      </c>
      <c r="Q1181" s="158">
        <v>5.7408999999999999</v>
      </c>
      <c r="R1181" s="158">
        <v>3.7427000000000001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44817</v>
      </c>
      <c r="E1182" s="158">
        <v>1402.8907999999999</v>
      </c>
      <c r="F1182" s="158">
        <v>4.8815999999999997</v>
      </c>
      <c r="G1182" s="158">
        <v>4.6668000000000003</v>
      </c>
      <c r="H1182" s="158">
        <v>4.7336</v>
      </c>
      <c r="I1182" s="158">
        <v>5.3357999999999999</v>
      </c>
      <c r="J1182" s="158">
        <v>5.3343999999999996</v>
      </c>
      <c r="K1182" s="158">
        <v>5.0758999999999999</v>
      </c>
      <c r="L1182" s="158">
        <v>4.4923000000000002</v>
      </c>
      <c r="M1182" s="158">
        <v>4.1916000000000002</v>
      </c>
      <c r="N1182" s="158">
        <v>3.9792999999999998</v>
      </c>
      <c r="O1182" s="158">
        <v>4.0820999999999996</v>
      </c>
      <c r="P1182" s="158">
        <v>5.3108000000000004</v>
      </c>
      <c r="Q1182" s="158">
        <v>5.6119000000000003</v>
      </c>
      <c r="R1182" s="158">
        <v>3.6284000000000001</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44817</v>
      </c>
      <c r="E1183" s="158">
        <v>2294.2628</v>
      </c>
      <c r="F1183" s="158">
        <v>4.5632999999999999</v>
      </c>
      <c r="G1183" s="158">
        <v>4.8739999999999997</v>
      </c>
      <c r="H1183" s="158">
        <v>4.9370000000000003</v>
      </c>
      <c r="I1183" s="158">
        <v>5.4442000000000004</v>
      </c>
      <c r="J1183" s="158">
        <v>5.4682000000000004</v>
      </c>
      <c r="K1183" s="158">
        <v>5.1078999999999999</v>
      </c>
      <c r="L1183" s="158">
        <v>4.569</v>
      </c>
      <c r="M1183" s="158">
        <v>4.2552000000000003</v>
      </c>
      <c r="N1183" s="158">
        <v>4.0557999999999996</v>
      </c>
      <c r="O1183" s="158">
        <v>4.1224999999999996</v>
      </c>
      <c r="P1183" s="158">
        <v>5.3510999999999997</v>
      </c>
      <c r="Q1183" s="158">
        <v>6.6139999999999999</v>
      </c>
      <c r="R1183" s="158">
        <v>3.7241</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44817</v>
      </c>
      <c r="E1184" s="158">
        <v>2261.8948</v>
      </c>
      <c r="F1184" s="158">
        <v>4.4623999999999997</v>
      </c>
      <c r="G1184" s="158">
        <v>4.7733999999999996</v>
      </c>
      <c r="H1184" s="158">
        <v>4.8369999999999997</v>
      </c>
      <c r="I1184" s="158">
        <v>5.3531000000000004</v>
      </c>
      <c r="J1184" s="158">
        <v>5.3745000000000003</v>
      </c>
      <c r="K1184" s="158">
        <v>5.0109000000000004</v>
      </c>
      <c r="L1184" s="158">
        <v>4.4706999999999999</v>
      </c>
      <c r="M1184" s="158">
        <v>4.1551</v>
      </c>
      <c r="N1184" s="158">
        <v>3.9533999999999998</v>
      </c>
      <c r="O1184" s="158">
        <v>4.0209000000000001</v>
      </c>
      <c r="P1184" s="158">
        <v>5.2545000000000002</v>
      </c>
      <c r="Q1184" s="158">
        <v>6.1494999999999997</v>
      </c>
      <c r="R1184" s="158">
        <v>3.6236999999999999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44817</v>
      </c>
      <c r="E1185" s="158">
        <v>11.612500000000001</v>
      </c>
      <c r="F1185" s="158">
        <v>4.4009999999999998</v>
      </c>
      <c r="G1185" s="158">
        <v>4.7957999999999998</v>
      </c>
      <c r="H1185" s="158">
        <v>4.5841000000000003</v>
      </c>
      <c r="I1185" s="158">
        <v>5.1740000000000004</v>
      </c>
      <c r="J1185" s="158">
        <v>5.1405000000000003</v>
      </c>
      <c r="K1185" s="158">
        <v>4.7888999999999999</v>
      </c>
      <c r="L1185" s="158">
        <v>4.2290999999999999</v>
      </c>
      <c r="M1185" s="158">
        <v>3.9594999999999998</v>
      </c>
      <c r="N1185" s="158">
        <v>3.7654999999999998</v>
      </c>
      <c r="O1185" s="158">
        <v>3.6288</v>
      </c>
      <c r="P1185" s="158"/>
      <c r="Q1185" s="158">
        <v>4.0815999999999999</v>
      </c>
      <c r="R1185" s="158">
        <v>3.4037000000000002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44817</v>
      </c>
      <c r="E1186" s="158">
        <v>11.547499999999999</v>
      </c>
      <c r="F1186" s="158">
        <v>4.1096000000000004</v>
      </c>
      <c r="G1186" s="158">
        <v>4.6646000000000001</v>
      </c>
      <c r="H1186" s="158">
        <v>4.4290000000000003</v>
      </c>
      <c r="I1186" s="158">
        <v>5.0218999999999996</v>
      </c>
      <c r="J1186" s="158">
        <v>4.9901999999999997</v>
      </c>
      <c r="K1186" s="158">
        <v>4.6333000000000002</v>
      </c>
      <c r="L1186" s="158">
        <v>4.0743</v>
      </c>
      <c r="M1186" s="158">
        <v>3.8052999999999999</v>
      </c>
      <c r="N1186" s="158">
        <v>3.6095999999999999</v>
      </c>
      <c r="O1186" s="158">
        <v>3.4729000000000001</v>
      </c>
      <c r="P1186" s="158"/>
      <c r="Q1186" s="158">
        <v>3.9253</v>
      </c>
      <c r="R1186" s="158">
        <v>3.2480000000000002</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44817</v>
      </c>
      <c r="E1187" s="158">
        <v>2383.6623</v>
      </c>
      <c r="F1187" s="158">
        <v>4.8301999999999996</v>
      </c>
      <c r="G1187" s="158">
        <v>5.2430000000000003</v>
      </c>
      <c r="H1187" s="158">
        <v>5.1619000000000002</v>
      </c>
      <c r="I1187" s="158">
        <v>5.4991000000000003</v>
      </c>
      <c r="J1187" s="158">
        <v>5.5087000000000002</v>
      </c>
      <c r="K1187" s="158">
        <v>5.2161999999999997</v>
      </c>
      <c r="L1187" s="158">
        <v>4.7897999999999996</v>
      </c>
      <c r="M1187" s="158">
        <v>4.5904999999999996</v>
      </c>
      <c r="N1187" s="158">
        <v>4.4592999999999998</v>
      </c>
      <c r="O1187" s="158">
        <v>3.9689999999999999</v>
      </c>
      <c r="P1187" s="158">
        <v>5.2458</v>
      </c>
      <c r="Q1187" s="158">
        <v>6.82</v>
      </c>
      <c r="R1187" s="158">
        <v>3.8045</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44817</v>
      </c>
      <c r="E1188" s="158">
        <v>2365.4962999999998</v>
      </c>
      <c r="F1188" s="158">
        <v>4.6698000000000004</v>
      </c>
      <c r="G1188" s="158">
        <v>5.1673999999999998</v>
      </c>
      <c r="H1188" s="158">
        <v>5.0968999999999998</v>
      </c>
      <c r="I1188" s="158">
        <v>5.4413</v>
      </c>
      <c r="J1188" s="158">
        <v>5.4551999999999996</v>
      </c>
      <c r="K1188" s="158">
        <v>5.1643999999999997</v>
      </c>
      <c r="L1188" s="158">
        <v>4.7373000000000003</v>
      </c>
      <c r="M1188" s="158">
        <v>4.5378999999999996</v>
      </c>
      <c r="N1188" s="158">
        <v>4.4063999999999997</v>
      </c>
      <c r="O1188" s="158">
        <v>3.9146000000000001</v>
      </c>
      <c r="P1188" s="158">
        <v>5.1661999999999999</v>
      </c>
      <c r="Q1188" s="158">
        <v>7.0880999999999998</v>
      </c>
      <c r="R1188" s="158">
        <v>3.7523</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44817</v>
      </c>
      <c r="E1189" s="158">
        <v>5267.8266999999996</v>
      </c>
      <c r="F1189" s="158">
        <v>4.3567</v>
      </c>
      <c r="G1189" s="158">
        <v>4.4941000000000004</v>
      </c>
      <c r="H1189" s="158">
        <v>4.8597999999999999</v>
      </c>
      <c r="I1189" s="158">
        <v>5.3510999999999997</v>
      </c>
      <c r="J1189" s="158">
        <v>5.3764000000000003</v>
      </c>
      <c r="K1189" s="158">
        <v>4.9896000000000003</v>
      </c>
      <c r="L1189" s="158">
        <v>4.3651</v>
      </c>
      <c r="M1189" s="158">
        <v>4.0903</v>
      </c>
      <c r="N1189" s="158">
        <v>3.9011999999999998</v>
      </c>
      <c r="O1189" s="158">
        <v>4.0084999999999997</v>
      </c>
      <c r="P1189" s="158">
        <v>5.2824</v>
      </c>
      <c r="Q1189" s="158">
        <v>6.8423999999999996</v>
      </c>
      <c r="R1189" s="158">
        <v>3.5365000000000002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44817</v>
      </c>
      <c r="E1190" s="158">
        <v>5315.64</v>
      </c>
      <c r="F1190" s="158">
        <v>4.4968000000000004</v>
      </c>
      <c r="G1190" s="158">
        <v>4.6337000000000002</v>
      </c>
      <c r="H1190" s="158">
        <v>4.9996999999999998</v>
      </c>
      <c r="I1190" s="158">
        <v>5.4908999999999999</v>
      </c>
      <c r="J1190" s="158">
        <v>5.5167999999999999</v>
      </c>
      <c r="K1190" s="158">
        <v>5.1313000000000004</v>
      </c>
      <c r="L1190" s="158">
        <v>4.5067000000000004</v>
      </c>
      <c r="M1190" s="158">
        <v>4.2333999999999996</v>
      </c>
      <c r="N1190" s="158">
        <v>4.0457000000000001</v>
      </c>
      <c r="O1190" s="158">
        <v>4.1364000000000001</v>
      </c>
      <c r="P1190" s="158">
        <v>5.3939000000000004</v>
      </c>
      <c r="Q1190" s="158">
        <v>6.8362999999999996</v>
      </c>
      <c r="R1190" s="158">
        <v>3.6787000000000001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44817</v>
      </c>
      <c r="E1191" s="158">
        <v>4741.5379000000003</v>
      </c>
      <c r="F1191" s="158">
        <v>3.7370000000000001</v>
      </c>
      <c r="G1191" s="158">
        <v>3.8738000000000001</v>
      </c>
      <c r="H1191" s="158">
        <v>4.2392000000000003</v>
      </c>
      <c r="I1191" s="158">
        <v>4.7294999999999998</v>
      </c>
      <c r="J1191" s="158">
        <v>4.7534000000000001</v>
      </c>
      <c r="K1191" s="158">
        <v>4.3623000000000003</v>
      </c>
      <c r="L1191" s="158">
        <v>3.7328000000000001</v>
      </c>
      <c r="M1191" s="158">
        <v>3.4527999999999999</v>
      </c>
      <c r="N1191" s="158">
        <v>3.2589999999999999</v>
      </c>
      <c r="O1191" s="158">
        <v>3.3424</v>
      </c>
      <c r="P1191" s="158">
        <v>4.5309999999999997</v>
      </c>
      <c r="Q1191" s="158">
        <v>6.5567000000000002</v>
      </c>
      <c r="R1191" s="158">
        <v>2.8912</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44817</v>
      </c>
      <c r="E1192" s="158">
        <v>1214.8393000000001</v>
      </c>
      <c r="F1192" s="158">
        <v>4.3449999999999998</v>
      </c>
      <c r="G1192" s="158">
        <v>5.1337999999999999</v>
      </c>
      <c r="H1192" s="158">
        <v>5.0004</v>
      </c>
      <c r="I1192" s="158">
        <v>5.2858000000000001</v>
      </c>
      <c r="J1192" s="158">
        <v>5.1681999999999997</v>
      </c>
      <c r="K1192" s="158">
        <v>4.8944999999999999</v>
      </c>
      <c r="L1192" s="158">
        <v>4.2610000000000001</v>
      </c>
      <c r="M1192" s="158">
        <v>4.0153999999999996</v>
      </c>
      <c r="N1192" s="158">
        <v>3.8397999999999999</v>
      </c>
      <c r="O1192" s="158">
        <v>3.7742</v>
      </c>
      <c r="P1192" s="158"/>
      <c r="Q1192" s="158">
        <v>4.5805999999999996</v>
      </c>
      <c r="R1192" s="158">
        <v>3.5004</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44817</v>
      </c>
      <c r="E1193" s="158">
        <v>1209.4508000000001</v>
      </c>
      <c r="F1193" s="158">
        <v>4.2496999999999998</v>
      </c>
      <c r="G1193" s="158">
        <v>5.0366</v>
      </c>
      <c r="H1193" s="158">
        <v>4.9009</v>
      </c>
      <c r="I1193" s="158">
        <v>5.1868999999999996</v>
      </c>
      <c r="J1193" s="158">
        <v>5.0694999999999997</v>
      </c>
      <c r="K1193" s="158">
        <v>4.7956000000000003</v>
      </c>
      <c r="L1193" s="158">
        <v>4.1604999999999999</v>
      </c>
      <c r="M1193" s="158">
        <v>3.9138999999999999</v>
      </c>
      <c r="N1193" s="158">
        <v>3.7370999999999999</v>
      </c>
      <c r="O1193" s="158">
        <v>3.6711</v>
      </c>
      <c r="P1193" s="158"/>
      <c r="Q1193" s="158">
        <v>4.4736000000000002</v>
      </c>
      <c r="R1193" s="158">
        <v>3.3975</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44817</v>
      </c>
      <c r="E1194" s="158">
        <v>280.83699999999999</v>
      </c>
      <c r="F1194" s="158">
        <v>4.6275000000000004</v>
      </c>
      <c r="G1194" s="158">
        <v>4.8368000000000002</v>
      </c>
      <c r="H1194" s="158">
        <v>4.9006999999999996</v>
      </c>
      <c r="I1194" s="158">
        <v>5.1745999999999999</v>
      </c>
      <c r="J1194" s="158">
        <v>5.2603</v>
      </c>
      <c r="K1194" s="158">
        <v>4.9917999999999996</v>
      </c>
      <c r="L1194" s="158">
        <v>4.4066000000000001</v>
      </c>
      <c r="M1194" s="158">
        <v>4.1275000000000004</v>
      </c>
      <c r="N1194" s="158">
        <v>3.9291999999999998</v>
      </c>
      <c r="O1194" s="158">
        <v>4.0107999999999997</v>
      </c>
      <c r="P1194" s="158">
        <v>5.2866999999999997</v>
      </c>
      <c r="Q1194" s="158">
        <v>7.109</v>
      </c>
      <c r="R1194" s="158">
        <v>3.5678999999999998</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44817</v>
      </c>
      <c r="E1195" s="158">
        <v>283.18610000000001</v>
      </c>
      <c r="F1195" s="158">
        <v>4.7438000000000002</v>
      </c>
      <c r="G1195" s="158">
        <v>4.96</v>
      </c>
      <c r="H1195" s="158">
        <v>5.0224000000000002</v>
      </c>
      <c r="I1195" s="158">
        <v>5.2934000000000001</v>
      </c>
      <c r="J1195" s="158">
        <v>5.3776000000000002</v>
      </c>
      <c r="K1195" s="158">
        <v>5.1094999999999997</v>
      </c>
      <c r="L1195" s="158">
        <v>4.5247999999999999</v>
      </c>
      <c r="M1195" s="158">
        <v>4.2443999999999997</v>
      </c>
      <c r="N1195" s="158">
        <v>4.0434999999999999</v>
      </c>
      <c r="O1195" s="158">
        <v>4.1528</v>
      </c>
      <c r="P1195" s="158">
        <v>5.3945999999999996</v>
      </c>
      <c r="Q1195" s="158">
        <v>6.8197999999999999</v>
      </c>
      <c r="R1195" s="158">
        <v>3.6901999999999999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44817</v>
      </c>
      <c r="E1196" s="158">
        <v>10.888199999999999</v>
      </c>
      <c r="F1196" s="158">
        <v>4.6938000000000004</v>
      </c>
      <c r="G1196" s="158">
        <v>4.6955999999999998</v>
      </c>
      <c r="H1196" s="158">
        <v>4.7454000000000001</v>
      </c>
      <c r="I1196" s="158">
        <v>4.9660000000000002</v>
      </c>
      <c r="J1196" s="158">
        <v>5.0294999999999996</v>
      </c>
      <c r="K1196" s="158">
        <v>4.7755000000000001</v>
      </c>
      <c r="L1196" s="158">
        <v>4.2769000000000004</v>
      </c>
      <c r="M1196" s="158">
        <v>4.1558000000000002</v>
      </c>
      <c r="N1196" s="158">
        <v>4.1315</v>
      </c>
      <c r="O1196" s="158"/>
      <c r="P1196" s="158"/>
      <c r="Q1196" s="158">
        <v>4.3525999999999998</v>
      </c>
      <c r="R1196" s="158"/>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44817</v>
      </c>
      <c r="E1197" s="158">
        <v>10.8888</v>
      </c>
      <c r="F1197" s="158">
        <v>4.6935000000000002</v>
      </c>
      <c r="G1197" s="158">
        <v>4.6952999999999996</v>
      </c>
      <c r="H1197" s="158">
        <v>4.7450999999999999</v>
      </c>
      <c r="I1197" s="158">
        <v>4.9657</v>
      </c>
      <c r="J1197" s="158">
        <v>5.0292000000000003</v>
      </c>
      <c r="K1197" s="158">
        <v>4.7751999999999999</v>
      </c>
      <c r="L1197" s="158">
        <v>4.2766999999999999</v>
      </c>
      <c r="M1197" s="158">
        <v>4.1555</v>
      </c>
      <c r="N1197" s="158">
        <v>4.1322999999999999</v>
      </c>
      <c r="O1197" s="158"/>
      <c r="P1197" s="158"/>
      <c r="Q1197" s="158">
        <v>4.3555000000000001</v>
      </c>
      <c r="R1197" s="158"/>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44817</v>
      </c>
      <c r="E1198" s="158">
        <v>10.888199999999999</v>
      </c>
      <c r="F1198" s="158">
        <v>4.6938000000000004</v>
      </c>
      <c r="G1198" s="158">
        <v>4.6955999999999998</v>
      </c>
      <c r="H1198" s="158">
        <v>4.7454000000000001</v>
      </c>
      <c r="I1198" s="158">
        <v>4.9660000000000002</v>
      </c>
      <c r="J1198" s="158">
        <v>5.0294999999999996</v>
      </c>
      <c r="K1198" s="158">
        <v>4.7755000000000001</v>
      </c>
      <c r="L1198" s="158">
        <v>4.2769000000000004</v>
      </c>
      <c r="M1198" s="158">
        <v>4.1558000000000002</v>
      </c>
      <c r="N1198" s="158">
        <v>4.1315</v>
      </c>
      <c r="O1198" s="158"/>
      <c r="P1198" s="158"/>
      <c r="Q1198" s="158">
        <v>4.3525999999999998</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44817</v>
      </c>
      <c r="E1199" s="158">
        <v>10.895</v>
      </c>
      <c r="F1199" s="158">
        <v>5.0259</v>
      </c>
      <c r="G1199" s="158">
        <v>4.8602999999999996</v>
      </c>
      <c r="H1199" s="158">
        <v>4.8861999999999997</v>
      </c>
      <c r="I1199" s="158">
        <v>5.0590000000000002</v>
      </c>
      <c r="J1199" s="158">
        <v>5.1319999999999997</v>
      </c>
      <c r="K1199" s="158">
        <v>4.8320999999999996</v>
      </c>
      <c r="L1199" s="158">
        <v>4.3235999999999999</v>
      </c>
      <c r="M1199" s="158">
        <v>4.2050999999999998</v>
      </c>
      <c r="N1199" s="158">
        <v>4.1715999999999998</v>
      </c>
      <c r="O1199" s="158"/>
      <c r="P1199" s="158"/>
      <c r="Q1199" s="158">
        <v>4.3853</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44817</v>
      </c>
      <c r="E1200" s="158">
        <v>34.365400000000001</v>
      </c>
      <c r="F1200" s="158">
        <v>4.7801</v>
      </c>
      <c r="G1200" s="158">
        <v>4.7023000000000001</v>
      </c>
      <c r="H1200" s="158">
        <v>4.7686999999999999</v>
      </c>
      <c r="I1200" s="158">
        <v>5.0015000000000001</v>
      </c>
      <c r="J1200" s="158">
        <v>5.0574000000000003</v>
      </c>
      <c r="K1200" s="158">
        <v>4.8070000000000004</v>
      </c>
      <c r="L1200" s="158">
        <v>4.3089000000000004</v>
      </c>
      <c r="M1200" s="158">
        <v>4.1852</v>
      </c>
      <c r="N1200" s="158">
        <v>4.1422999999999996</v>
      </c>
      <c r="O1200" s="158">
        <v>4.5780000000000003</v>
      </c>
      <c r="P1200" s="158">
        <v>5.5976999999999997</v>
      </c>
      <c r="Q1200" s="158">
        <v>7.5468000000000002</v>
      </c>
      <c r="R1200" s="158">
        <v>4.1493000000000002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44817</v>
      </c>
      <c r="E1201" s="158">
        <v>35.012799999999999</v>
      </c>
      <c r="F1201" s="158">
        <v>5.0045999999999999</v>
      </c>
      <c r="G1201" s="158">
        <v>4.9805000000000001</v>
      </c>
      <c r="H1201" s="158">
        <v>5.0236000000000001</v>
      </c>
      <c r="I1201" s="158">
        <v>5.2602000000000002</v>
      </c>
      <c r="J1201" s="158">
        <v>5.3118999999999996</v>
      </c>
      <c r="K1201" s="158">
        <v>5.0597000000000003</v>
      </c>
      <c r="L1201" s="158">
        <v>4.5655000000000001</v>
      </c>
      <c r="M1201" s="158">
        <v>4.4466999999999999</v>
      </c>
      <c r="N1201" s="158">
        <v>4.4070999999999998</v>
      </c>
      <c r="O1201" s="158">
        <v>4.9101999999999997</v>
      </c>
      <c r="P1201" s="158">
        <v>5.8960999999999997</v>
      </c>
      <c r="Q1201" s="158">
        <v>7.2779999999999996</v>
      </c>
      <c r="R1201" s="158">
        <v>4.4640000000000004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44817</v>
      </c>
      <c r="E1202" s="158">
        <v>29.2759</v>
      </c>
      <c r="F1202" s="158">
        <v>4.3642000000000003</v>
      </c>
      <c r="G1202" s="158">
        <v>4.7811000000000003</v>
      </c>
      <c r="H1202" s="158">
        <v>4.9025999999999996</v>
      </c>
      <c r="I1202" s="158">
        <v>5.2737999999999996</v>
      </c>
      <c r="J1202" s="158">
        <v>5.2354000000000003</v>
      </c>
      <c r="K1202" s="158">
        <v>4.8963000000000001</v>
      </c>
      <c r="L1202" s="158">
        <v>4.3109999999999999</v>
      </c>
      <c r="M1202" s="158">
        <v>4.0397999999999996</v>
      </c>
      <c r="N1202" s="158">
        <v>3.8513000000000002</v>
      </c>
      <c r="O1202" s="158">
        <v>3.7545999999999999</v>
      </c>
      <c r="P1202" s="158">
        <v>4.8288000000000002</v>
      </c>
      <c r="Q1202" s="158">
        <v>6.7492999999999999</v>
      </c>
      <c r="R1202" s="158">
        <v>3.5041000000000002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44817</v>
      </c>
      <c r="E1203" s="158">
        <v>29.152899999999999</v>
      </c>
      <c r="F1203" s="158">
        <v>4.2573999999999996</v>
      </c>
      <c r="G1203" s="158">
        <v>4.6760000000000002</v>
      </c>
      <c r="H1203" s="158">
        <v>4.7979000000000003</v>
      </c>
      <c r="I1203" s="158">
        <v>5.1792999999999996</v>
      </c>
      <c r="J1203" s="158">
        <v>5.1395</v>
      </c>
      <c r="K1203" s="158">
        <v>4.7958999999999996</v>
      </c>
      <c r="L1203" s="158">
        <v>4.2096</v>
      </c>
      <c r="M1203" s="158">
        <v>3.9367000000000001</v>
      </c>
      <c r="N1203" s="158">
        <v>3.7477</v>
      </c>
      <c r="O1203" s="158">
        <v>3.6564000000000001</v>
      </c>
      <c r="P1203" s="158">
        <v>4.7458</v>
      </c>
      <c r="Q1203" s="158">
        <v>6.6863999999999999</v>
      </c>
      <c r="R1203" s="158">
        <v>3.4007999999999998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44817</v>
      </c>
      <c r="E1204" s="158">
        <v>3401.7033000000001</v>
      </c>
      <c r="F1204" s="158">
        <v>4.7228000000000003</v>
      </c>
      <c r="G1204" s="158">
        <v>4.8979999999999997</v>
      </c>
      <c r="H1204" s="158">
        <v>5.0076999999999998</v>
      </c>
      <c r="I1204" s="158">
        <v>5.4943</v>
      </c>
      <c r="J1204" s="158">
        <v>5.4584999999999999</v>
      </c>
      <c r="K1204" s="158">
        <v>5.0970000000000004</v>
      </c>
      <c r="L1204" s="158">
        <v>4.4755000000000003</v>
      </c>
      <c r="M1204" s="158">
        <v>4.1825000000000001</v>
      </c>
      <c r="N1204" s="158">
        <v>4.0168999999999997</v>
      </c>
      <c r="O1204" s="158">
        <v>4.0768000000000004</v>
      </c>
      <c r="P1204" s="158">
        <v>5.2965</v>
      </c>
      <c r="Q1204" s="158">
        <v>6.7434000000000003</v>
      </c>
      <c r="R1204" s="158">
        <v>3.657</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44817</v>
      </c>
      <c r="E1205" s="158">
        <v>3409.2871</v>
      </c>
      <c r="F1205" s="158">
        <v>4.6212999999999997</v>
      </c>
      <c r="G1205" s="158">
        <v>4.7975000000000003</v>
      </c>
      <c r="H1205" s="158">
        <v>4.9080000000000004</v>
      </c>
      <c r="I1205" s="158">
        <v>5.3954000000000004</v>
      </c>
      <c r="J1205" s="158">
        <v>5.3592000000000004</v>
      </c>
      <c r="K1205" s="158">
        <v>4.9954999999999998</v>
      </c>
      <c r="L1205" s="158">
        <v>4.3730000000000002</v>
      </c>
      <c r="M1205" s="158">
        <v>4.0795000000000003</v>
      </c>
      <c r="N1205" s="158">
        <v>3.9134000000000002</v>
      </c>
      <c r="O1205" s="158">
        <v>3.9870000000000001</v>
      </c>
      <c r="P1205" s="158">
        <v>5.2068000000000003</v>
      </c>
      <c r="Q1205" s="158">
        <v>6.7323000000000004</v>
      </c>
      <c r="R1205" s="158">
        <v>3.5615999999999999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44817</v>
      </c>
      <c r="E1206" s="158">
        <v>3377.3654000000001</v>
      </c>
      <c r="F1206" s="158">
        <v>4.6227999999999998</v>
      </c>
      <c r="G1206" s="158">
        <v>4.7977999999999996</v>
      </c>
      <c r="H1206" s="158">
        <v>4.9071999999999996</v>
      </c>
      <c r="I1206" s="158">
        <v>5.3926999999999996</v>
      </c>
      <c r="J1206" s="158">
        <v>5.3574000000000002</v>
      </c>
      <c r="K1206" s="158">
        <v>4.9950999999999999</v>
      </c>
      <c r="L1206" s="158">
        <v>4.3731999999999998</v>
      </c>
      <c r="M1206" s="158">
        <v>4.0793999999999997</v>
      </c>
      <c r="N1206" s="158">
        <v>3.9131999999999998</v>
      </c>
      <c r="O1206" s="158">
        <v>3.9864000000000002</v>
      </c>
      <c r="P1206" s="158">
        <v>5.2058999999999997</v>
      </c>
      <c r="Q1206" s="158">
        <v>6.6643999999999997</v>
      </c>
      <c r="R1206" s="158">
        <v>3.5611999999999999</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44817</v>
      </c>
      <c r="E1207" s="158">
        <v>3046.70768</v>
      </c>
      <c r="F1207" s="158">
        <v>4.4610000000000003</v>
      </c>
      <c r="G1207" s="158">
        <v>4.6482000000000001</v>
      </c>
      <c r="H1207" s="158">
        <v>4.9320000000000004</v>
      </c>
      <c r="I1207" s="158">
        <v>5.3474000000000004</v>
      </c>
      <c r="J1207" s="158">
        <v>5.3419999999999996</v>
      </c>
      <c r="K1207" s="158">
        <v>5.0358000000000001</v>
      </c>
      <c r="L1207" s="158">
        <v>4.4335000000000004</v>
      </c>
      <c r="M1207" s="158">
        <v>4.1224999999999996</v>
      </c>
      <c r="N1207" s="158">
        <v>3.9144999999999999</v>
      </c>
      <c r="O1207" s="158">
        <v>3.8268</v>
      </c>
      <c r="P1207" s="158">
        <v>3.2079</v>
      </c>
      <c r="Q1207" s="158">
        <v>6.3667999999999996</v>
      </c>
      <c r="R1207" s="158">
        <v>3.5196999999999998</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44817</v>
      </c>
      <c r="E1208" s="158">
        <v>3069.63472</v>
      </c>
      <c r="F1208" s="158">
        <v>4.5723000000000003</v>
      </c>
      <c r="G1208" s="158">
        <v>4.7580999999999998</v>
      </c>
      <c r="H1208" s="158">
        <v>5.0419</v>
      </c>
      <c r="I1208" s="158">
        <v>5.4574999999999996</v>
      </c>
      <c r="J1208" s="158">
        <v>5.4526000000000003</v>
      </c>
      <c r="K1208" s="158">
        <v>5.1473000000000004</v>
      </c>
      <c r="L1208" s="158">
        <v>4.5693999999999999</v>
      </c>
      <c r="M1208" s="158">
        <v>4.25</v>
      </c>
      <c r="N1208" s="158">
        <v>4.0324</v>
      </c>
      <c r="O1208" s="158">
        <v>3.915</v>
      </c>
      <c r="P1208" s="158">
        <v>3.2852000000000001</v>
      </c>
      <c r="Q1208" s="158">
        <v>5.7328000000000001</v>
      </c>
      <c r="R1208" s="158">
        <v>3.621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44817</v>
      </c>
      <c r="E1212" s="158">
        <v>3429.2494999999999</v>
      </c>
      <c r="F1212" s="158">
        <v>4.6391</v>
      </c>
      <c r="G1212" s="158">
        <v>4.641</v>
      </c>
      <c r="H1212" s="158">
        <v>4.9537000000000004</v>
      </c>
      <c r="I1212" s="158">
        <v>5.3807999999999998</v>
      </c>
      <c r="J1212" s="158">
        <v>5.4141000000000004</v>
      </c>
      <c r="K1212" s="158">
        <v>5.0355999999999996</v>
      </c>
      <c r="L1212" s="158">
        <v>4.4707999999999997</v>
      </c>
      <c r="M1212" s="158">
        <v>4.2115</v>
      </c>
      <c r="N1212" s="158">
        <v>4.0189000000000004</v>
      </c>
      <c r="O1212" s="158">
        <v>4.1349999999999998</v>
      </c>
      <c r="P1212" s="158">
        <v>5.3670999999999998</v>
      </c>
      <c r="Q1212" s="158">
        <v>6.8324999999999996</v>
      </c>
      <c r="R1212" s="158">
        <v>3.6575000000000002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44817</v>
      </c>
      <c r="E1213" s="158">
        <v>3399.4942000000001</v>
      </c>
      <c r="F1213" s="158">
        <v>4.5228999999999999</v>
      </c>
      <c r="G1213" s="158">
        <v>4.5247999999999999</v>
      </c>
      <c r="H1213" s="158">
        <v>4.8372999999999999</v>
      </c>
      <c r="I1213" s="158">
        <v>5.2647000000000004</v>
      </c>
      <c r="J1213" s="158">
        <v>5.2965999999999998</v>
      </c>
      <c r="K1213" s="158">
        <v>4.9165000000000001</v>
      </c>
      <c r="L1213" s="158">
        <v>4.3528000000000002</v>
      </c>
      <c r="M1213" s="158">
        <v>4.0942999999999996</v>
      </c>
      <c r="N1213" s="158">
        <v>3.8995000000000002</v>
      </c>
      <c r="O1213" s="158">
        <v>4.0133000000000001</v>
      </c>
      <c r="P1213" s="158">
        <v>5.2647000000000004</v>
      </c>
      <c r="Q1213" s="158">
        <v>7.0166000000000004</v>
      </c>
      <c r="R1213" s="158">
        <v>3.5387</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44817</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44817</v>
      </c>
      <c r="E1218" s="158">
        <v>1053.4807000000001</v>
      </c>
      <c r="F1218" s="158">
        <v>4.8304</v>
      </c>
      <c r="G1218" s="158">
        <v>4.9321000000000002</v>
      </c>
      <c r="H1218" s="158">
        <v>5.0747999999999998</v>
      </c>
      <c r="I1218" s="158">
        <v>5.4486999999999997</v>
      </c>
      <c r="J1218" s="158">
        <v>5.4507000000000003</v>
      </c>
      <c r="K1218" s="158">
        <v>5.1215000000000002</v>
      </c>
      <c r="L1218" s="158">
        <v>4.5128000000000004</v>
      </c>
      <c r="M1218" s="158">
        <v>4.1971999999999996</v>
      </c>
      <c r="N1218" s="158">
        <v>4.0011000000000001</v>
      </c>
      <c r="O1218" s="158"/>
      <c r="P1218" s="158"/>
      <c r="Q1218" s="158">
        <v>3.8142999999999998</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44817</v>
      </c>
      <c r="E1219" s="158">
        <v>1051.2746999999999</v>
      </c>
      <c r="F1219" s="158">
        <v>4.6807999999999996</v>
      </c>
      <c r="G1219" s="158">
        <v>4.7816999999999998</v>
      </c>
      <c r="H1219" s="158">
        <v>4.9244000000000003</v>
      </c>
      <c r="I1219" s="158">
        <v>5.2983000000000002</v>
      </c>
      <c r="J1219" s="158">
        <v>5.3000999999999996</v>
      </c>
      <c r="K1219" s="158">
        <v>4.9698000000000002</v>
      </c>
      <c r="L1219" s="158">
        <v>4.3593999999999999</v>
      </c>
      <c r="M1219" s="158">
        <v>4.0425000000000004</v>
      </c>
      <c r="N1219" s="158">
        <v>3.8451</v>
      </c>
      <c r="O1219" s="158"/>
      <c r="P1219" s="158"/>
      <c r="Q1219" s="158">
        <v>3.6581000000000001</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44817</v>
      </c>
      <c r="E1220" s="158">
        <v>2074.1154999999999</v>
      </c>
      <c r="F1220" s="158">
        <v>4.5602</v>
      </c>
      <c r="G1220" s="158">
        <v>4.6886999999999999</v>
      </c>
      <c r="H1220" s="158">
        <v>5.0027999999999997</v>
      </c>
      <c r="I1220" s="158">
        <v>5.3201000000000001</v>
      </c>
      <c r="J1220" s="158">
        <v>5.3773999999999997</v>
      </c>
      <c r="K1220" s="158">
        <v>5.0175000000000001</v>
      </c>
      <c r="L1220" s="158">
        <v>4.4424999999999999</v>
      </c>
      <c r="M1220" s="158">
        <v>4.1462000000000003</v>
      </c>
      <c r="N1220" s="158">
        <v>3.9521000000000002</v>
      </c>
      <c r="O1220" s="158">
        <v>4.0388000000000002</v>
      </c>
      <c r="P1220" s="158">
        <v>4.4813999999999998</v>
      </c>
      <c r="Q1220" s="158">
        <v>6.6950000000000003</v>
      </c>
      <c r="R1220" s="158">
        <v>3.5907</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44817</v>
      </c>
      <c r="E1221" s="158">
        <v>2093.8157000000001</v>
      </c>
      <c r="F1221" s="158">
        <v>4.6619999999999999</v>
      </c>
      <c r="G1221" s="158">
        <v>4.79</v>
      </c>
      <c r="H1221" s="158">
        <v>5.1032000000000002</v>
      </c>
      <c r="I1221" s="158">
        <v>5.4204999999999997</v>
      </c>
      <c r="J1221" s="158">
        <v>5.4779999999999998</v>
      </c>
      <c r="K1221" s="158">
        <v>5.1189</v>
      </c>
      <c r="L1221" s="158">
        <v>4.5448000000000004</v>
      </c>
      <c r="M1221" s="158">
        <v>4.2493999999999996</v>
      </c>
      <c r="N1221" s="158">
        <v>4.0563000000000002</v>
      </c>
      <c r="O1221" s="158">
        <v>4.1391999999999998</v>
      </c>
      <c r="P1221" s="158">
        <v>4.5838000000000001</v>
      </c>
      <c r="Q1221" s="158">
        <v>6.3612000000000002</v>
      </c>
      <c r="R1221" s="158">
        <v>3.6888999999999998</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44817</v>
      </c>
      <c r="E1222" s="158">
        <v>3560.7220000000002</v>
      </c>
      <c r="F1222" s="158">
        <v>4.6154999999999999</v>
      </c>
      <c r="G1222" s="158">
        <v>4.8029999999999999</v>
      </c>
      <c r="H1222" s="158">
        <v>5.0606</v>
      </c>
      <c r="I1222" s="158">
        <v>5.3753000000000002</v>
      </c>
      <c r="J1222" s="158">
        <v>5.4348999999999998</v>
      </c>
      <c r="K1222" s="158">
        <v>5.1261999999999999</v>
      </c>
      <c r="L1222" s="158">
        <v>4.5339999999999998</v>
      </c>
      <c r="M1222" s="158">
        <v>4.2519</v>
      </c>
      <c r="N1222" s="158">
        <v>4.0587</v>
      </c>
      <c r="O1222" s="158">
        <v>4.1050000000000004</v>
      </c>
      <c r="P1222" s="158">
        <v>5.3529</v>
      </c>
      <c r="Q1222" s="158">
        <v>6.7779999999999996</v>
      </c>
      <c r="R1222" s="158">
        <v>3.6873999999999998</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44817</v>
      </c>
      <c r="E1223" s="158">
        <v>3245.6705999999999</v>
      </c>
      <c r="F1223" s="158">
        <v>3.9836999999999998</v>
      </c>
      <c r="G1223" s="158">
        <v>4.1714000000000002</v>
      </c>
      <c r="H1223" s="158">
        <v>4.4287999999999998</v>
      </c>
      <c r="I1223" s="158">
        <v>4.7428999999999997</v>
      </c>
      <c r="J1223" s="158">
        <v>4.8010000000000002</v>
      </c>
      <c r="K1223" s="158">
        <v>4.4903000000000004</v>
      </c>
      <c r="L1223" s="158">
        <v>3.8889</v>
      </c>
      <c r="M1223" s="158">
        <v>3.5992000000000002</v>
      </c>
      <c r="N1223" s="158">
        <v>3.3984000000000001</v>
      </c>
      <c r="O1223" s="158">
        <v>3.4573999999999998</v>
      </c>
      <c r="P1223" s="158">
        <v>4.6821999999999999</v>
      </c>
      <c r="Q1223" s="158">
        <v>6.3125999999999998</v>
      </c>
      <c r="R1223" s="158">
        <v>3.0377999999999998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44817</v>
      </c>
      <c r="E1224" s="158">
        <v>3537.4666000000002</v>
      </c>
      <c r="F1224" s="158">
        <v>4.5260999999999996</v>
      </c>
      <c r="G1224" s="158">
        <v>4.7130999999999998</v>
      </c>
      <c r="H1224" s="158">
        <v>4.9705000000000004</v>
      </c>
      <c r="I1224" s="158">
        <v>5.2851999999999997</v>
      </c>
      <c r="J1224" s="158">
        <v>5.3445</v>
      </c>
      <c r="K1224" s="158">
        <v>5.0347</v>
      </c>
      <c r="L1224" s="158">
        <v>4.4371999999999998</v>
      </c>
      <c r="M1224" s="158">
        <v>4.1524000000000001</v>
      </c>
      <c r="N1224" s="158">
        <v>3.9575</v>
      </c>
      <c r="O1224" s="158">
        <v>4.01</v>
      </c>
      <c r="P1224" s="158">
        <v>5.2716000000000003</v>
      </c>
      <c r="Q1224" s="158">
        <v>6.8356000000000003</v>
      </c>
      <c r="R1224" s="158">
        <v>3.5933000000000002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44817</v>
      </c>
      <c r="E1225" s="158">
        <v>1167.9901</v>
      </c>
      <c r="F1225" s="158">
        <v>4.2629999999999999</v>
      </c>
      <c r="G1225" s="158">
        <v>4.7854000000000001</v>
      </c>
      <c r="H1225" s="158">
        <v>4.7553000000000001</v>
      </c>
      <c r="I1225" s="158">
        <v>5.2237</v>
      </c>
      <c r="J1225" s="158">
        <v>5.0937000000000001</v>
      </c>
      <c r="K1225" s="158">
        <v>4.7845000000000004</v>
      </c>
      <c r="L1225" s="158">
        <v>4.1494999999999997</v>
      </c>
      <c r="M1225" s="158">
        <v>3.8260000000000001</v>
      </c>
      <c r="N1225" s="158">
        <v>3.6427</v>
      </c>
      <c r="O1225" s="158">
        <v>3.7035999999999998</v>
      </c>
      <c r="P1225" s="158"/>
      <c r="Q1225" s="158">
        <v>4.3266</v>
      </c>
      <c r="R1225" s="158">
        <v>3.3249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44817</v>
      </c>
      <c r="E1226" s="158">
        <v>1164.2942</v>
      </c>
      <c r="F1226" s="158">
        <v>4.1448999999999998</v>
      </c>
      <c r="G1226" s="158">
        <v>4.6656000000000004</v>
      </c>
      <c r="H1226" s="158">
        <v>4.6313000000000004</v>
      </c>
      <c r="I1226" s="158">
        <v>5.0934999999999997</v>
      </c>
      <c r="J1226" s="158">
        <v>4.9881000000000002</v>
      </c>
      <c r="K1226" s="158">
        <v>4.6665000000000001</v>
      </c>
      <c r="L1226" s="158">
        <v>4.0288000000000004</v>
      </c>
      <c r="M1226" s="158">
        <v>3.7079</v>
      </c>
      <c r="N1226" s="158">
        <v>3.5329000000000002</v>
      </c>
      <c r="O1226" s="158">
        <v>3.6124000000000001</v>
      </c>
      <c r="P1226" s="158"/>
      <c r="Q1226" s="158">
        <v>4.2363999999999997</v>
      </c>
      <c r="R1226" s="158">
        <v>3.2288999999999999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4.2555677083333334</v>
      </c>
      <c r="G1227" s="160">
        <v>4.4512156249999997</v>
      </c>
      <c r="H1227" s="160">
        <v>4.6461677083333344</v>
      </c>
      <c r="I1227" s="160">
        <v>5.0562020833333348</v>
      </c>
      <c r="J1227" s="160">
        <v>5.0848447916666659</v>
      </c>
      <c r="K1227" s="160">
        <v>4.7598770833333326</v>
      </c>
      <c r="L1227" s="160">
        <v>4.202063541666667</v>
      </c>
      <c r="M1227" s="160">
        <v>3.9326427083333342</v>
      </c>
      <c r="N1227" s="160">
        <v>3.7575781249999998</v>
      </c>
      <c r="O1227" s="160">
        <v>3.8882586206896561</v>
      </c>
      <c r="P1227" s="160">
        <v>5.0786923076923056</v>
      </c>
      <c r="Q1227" s="160">
        <v>6.0020510416666673</v>
      </c>
      <c r="R1227" s="160">
        <v>3.3899444444444446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4.4952500000000004</v>
      </c>
      <c r="G1228" s="160">
        <v>4.6651000000000007</v>
      </c>
      <c r="H1228" s="160">
        <v>4.8596000000000004</v>
      </c>
      <c r="I1228" s="160">
        <v>5.3188499999999994</v>
      </c>
      <c r="J1228" s="160">
        <v>5.3642000000000003</v>
      </c>
      <c r="K1228" s="160">
        <v>5.0186000000000002</v>
      </c>
      <c r="L1228" s="160">
        <v>4.4384499999999996</v>
      </c>
      <c r="M1228" s="160">
        <v>4.1522500000000004</v>
      </c>
      <c r="N1228" s="160">
        <v>3.95275</v>
      </c>
      <c r="O1228" s="160">
        <v>4.0076999999999998</v>
      </c>
      <c r="P1228" s="160">
        <v>5.2596000000000007</v>
      </c>
      <c r="Q1228" s="160">
        <v>6.7455999999999996</v>
      </c>
      <c r="R1228" s="160">
        <v>3.5771500000000001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44817</v>
      </c>
      <c r="E1231" s="158">
        <v>73.199299999999994</v>
      </c>
      <c r="F1231" s="158">
        <v>194.9564</v>
      </c>
      <c r="G1231" s="158">
        <v>45.099299999999999</v>
      </c>
      <c r="H1231" s="158">
        <v>47.028799999999997</v>
      </c>
      <c r="I1231" s="158">
        <v>25.593900000000001</v>
      </c>
      <c r="J1231" s="158">
        <v>26.021899999999999</v>
      </c>
      <c r="K1231" s="158">
        <v>21.616399999999999</v>
      </c>
      <c r="L1231" s="158">
        <v>4.5854999999999997</v>
      </c>
      <c r="M1231" s="158">
        <v>0.61580000000000001</v>
      </c>
      <c r="N1231" s="158">
        <v>1.2991999999999999</v>
      </c>
      <c r="O1231" s="158">
        <v>4.6509</v>
      </c>
      <c r="P1231" s="158">
        <v>5.907</v>
      </c>
      <c r="Q1231" s="158">
        <v>8.5744000000000007</v>
      </c>
      <c r="R1231" s="158">
        <v>2.1070000000000002</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44817</v>
      </c>
      <c r="E1232" s="158">
        <v>78.936899999999994</v>
      </c>
      <c r="F1232" s="158">
        <v>195.57169999999999</v>
      </c>
      <c r="G1232" s="158">
        <v>45.692599999999999</v>
      </c>
      <c r="H1232" s="158">
        <v>47.635100000000001</v>
      </c>
      <c r="I1232" s="158">
        <v>26.197700000000001</v>
      </c>
      <c r="J1232" s="158">
        <v>26.636299999999999</v>
      </c>
      <c r="K1232" s="158">
        <v>22.249099999999999</v>
      </c>
      <c r="L1232" s="158">
        <v>5.2004999999999999</v>
      </c>
      <c r="M1232" s="158">
        <v>1.2199</v>
      </c>
      <c r="N1232" s="158">
        <v>1.9088000000000001</v>
      </c>
      <c r="O1232" s="158">
        <v>5.2393999999999998</v>
      </c>
      <c r="P1232" s="158">
        <v>6.5251000000000001</v>
      </c>
      <c r="Q1232" s="158">
        <v>8.2949000000000002</v>
      </c>
      <c r="R1232" s="158">
        <v>2.7214</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44817</v>
      </c>
      <c r="E1233" s="158">
        <v>14.3772</v>
      </c>
      <c r="F1233" s="158">
        <v>220.15950000000001</v>
      </c>
      <c r="G1233" s="158">
        <v>68.484999999999999</v>
      </c>
      <c r="H1233" s="158">
        <v>69.347399999999993</v>
      </c>
      <c r="I1233" s="158">
        <v>44.804099999999998</v>
      </c>
      <c r="J1233" s="158">
        <v>40.2121</v>
      </c>
      <c r="K1233" s="158">
        <v>29.367999999999999</v>
      </c>
      <c r="L1233" s="158">
        <v>5.4226000000000001</v>
      </c>
      <c r="M1233" s="158">
        <v>1.5589</v>
      </c>
      <c r="N1233" s="158">
        <v>3.0541999999999998</v>
      </c>
      <c r="O1233" s="158">
        <v>6.0275999999999996</v>
      </c>
      <c r="P1233" s="158"/>
      <c r="Q1233" s="158">
        <v>9.0472999999999999</v>
      </c>
      <c r="R1233" s="158">
        <v>3.2189999999999999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44817</v>
      </c>
      <c r="E1234" s="158">
        <v>14.57</v>
      </c>
      <c r="F1234" s="158">
        <v>220.27119999999999</v>
      </c>
      <c r="G1234" s="158">
        <v>68.779799999999994</v>
      </c>
      <c r="H1234" s="158">
        <v>69.666899999999998</v>
      </c>
      <c r="I1234" s="158">
        <v>45.1083</v>
      </c>
      <c r="J1234" s="158">
        <v>40.533900000000003</v>
      </c>
      <c r="K1234" s="158">
        <v>29.682700000000001</v>
      </c>
      <c r="L1234" s="158">
        <v>5.7662000000000004</v>
      </c>
      <c r="M1234" s="158">
        <v>1.8813</v>
      </c>
      <c r="N1234" s="158">
        <v>3.3715000000000002</v>
      </c>
      <c r="O1234" s="158">
        <v>6.3571</v>
      </c>
      <c r="P1234" s="158"/>
      <c r="Q1234" s="158">
        <v>9.3943999999999992</v>
      </c>
      <c r="R1234" s="158">
        <v>3.5341</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207.7397</v>
      </c>
      <c r="G1235" s="160">
        <v>57.014175000000002</v>
      </c>
      <c r="H1235" s="160">
        <v>58.419550000000001</v>
      </c>
      <c r="I1235" s="160">
        <v>35.426000000000002</v>
      </c>
      <c r="J1235" s="160">
        <v>33.351050000000001</v>
      </c>
      <c r="K1235" s="160">
        <v>25.729049999999997</v>
      </c>
      <c r="L1235" s="160">
        <v>5.2437000000000005</v>
      </c>
      <c r="M1235" s="160">
        <v>1.318975</v>
      </c>
      <c r="N1235" s="160">
        <v>2.4084250000000003</v>
      </c>
      <c r="O1235" s="160">
        <v>5.5687499999999996</v>
      </c>
      <c r="P1235" s="160">
        <v>6.2160500000000001</v>
      </c>
      <c r="Q1235" s="160">
        <v>8.82775</v>
      </c>
      <c r="R1235" s="160">
        <v>2.895375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207.8656</v>
      </c>
      <c r="G1236" s="160">
        <v>57.088799999999999</v>
      </c>
      <c r="H1236" s="160">
        <v>58.491249999999994</v>
      </c>
      <c r="I1236" s="160">
        <v>35.500900000000001</v>
      </c>
      <c r="J1236" s="160">
        <v>33.424199999999999</v>
      </c>
      <c r="K1236" s="160">
        <v>25.808549999999997</v>
      </c>
      <c r="L1236" s="160">
        <v>5.3115500000000004</v>
      </c>
      <c r="M1236" s="160">
        <v>1.3894</v>
      </c>
      <c r="N1236" s="160">
        <v>2.4815</v>
      </c>
      <c r="O1236" s="160">
        <v>5.6334999999999997</v>
      </c>
      <c r="P1236" s="160">
        <v>6.2160500000000001</v>
      </c>
      <c r="Q1236" s="160">
        <v>8.8108500000000003</v>
      </c>
      <c r="R1236" s="160">
        <v>2.9702000000000002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44817</v>
      </c>
      <c r="E1239" s="158">
        <v>544.9348</v>
      </c>
      <c r="F1239" s="158">
        <v>5.8215000000000003</v>
      </c>
      <c r="G1239" s="158">
        <v>4.4010999999999996</v>
      </c>
      <c r="H1239" s="158">
        <v>5.0091999999999999</v>
      </c>
      <c r="I1239" s="158">
        <v>5.9623999999999997</v>
      </c>
      <c r="J1239" s="158">
        <v>6.3376999999999999</v>
      </c>
      <c r="K1239" s="158">
        <v>5.8365999999999998</v>
      </c>
      <c r="L1239" s="158">
        <v>4.1784999999999997</v>
      </c>
      <c r="M1239" s="158">
        <v>3.8069000000000002</v>
      </c>
      <c r="N1239" s="158">
        <v>3.5190000000000001</v>
      </c>
      <c r="O1239" s="158">
        <v>5.3041999999999998</v>
      </c>
      <c r="P1239" s="158">
        <v>6.1109999999999998</v>
      </c>
      <c r="Q1239" s="158">
        <v>7.2110000000000003</v>
      </c>
      <c r="R1239" s="158">
        <v>4.0278999999999998</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44817</v>
      </c>
      <c r="E1240" s="158">
        <v>590.31129999999996</v>
      </c>
      <c r="F1240" s="158">
        <v>6.6481000000000003</v>
      </c>
      <c r="G1240" s="158">
        <v>5.2324000000000002</v>
      </c>
      <c r="H1240" s="158">
        <v>5.8399000000000001</v>
      </c>
      <c r="I1240" s="158">
        <v>6.7873000000000001</v>
      </c>
      <c r="J1240" s="158">
        <v>7.2168999999999999</v>
      </c>
      <c r="K1240" s="158">
        <v>6.6959</v>
      </c>
      <c r="L1240" s="158">
        <v>5.0357000000000003</v>
      </c>
      <c r="M1240" s="158">
        <v>4.6685999999999996</v>
      </c>
      <c r="N1240" s="158">
        <v>4.3859000000000004</v>
      </c>
      <c r="O1240" s="158">
        <v>6.1726000000000001</v>
      </c>
      <c r="P1240" s="158">
        <v>6.9897999999999998</v>
      </c>
      <c r="Q1240" s="158">
        <v>8.0902999999999992</v>
      </c>
      <c r="R1240" s="158">
        <v>4.8776999999999999</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44817</v>
      </c>
      <c r="E1241" s="158">
        <v>2637.6251999999999</v>
      </c>
      <c r="F1241" s="158">
        <v>6.04</v>
      </c>
      <c r="G1241" s="158">
        <v>5.1348000000000003</v>
      </c>
      <c r="H1241" s="158">
        <v>6.0027999999999997</v>
      </c>
      <c r="I1241" s="158">
        <v>6.6205999999999996</v>
      </c>
      <c r="J1241" s="158">
        <v>6.36</v>
      </c>
      <c r="K1241" s="158">
        <v>6.1700999999999997</v>
      </c>
      <c r="L1241" s="158">
        <v>4.5007000000000001</v>
      </c>
      <c r="M1241" s="158">
        <v>4.1924000000000001</v>
      </c>
      <c r="N1241" s="158">
        <v>3.9954999999999998</v>
      </c>
      <c r="O1241" s="158">
        <v>5.6135000000000002</v>
      </c>
      <c r="P1241" s="158">
        <v>6.68</v>
      </c>
      <c r="Q1241" s="158">
        <v>7.7548000000000004</v>
      </c>
      <c r="R1241" s="158">
        <v>4.4252000000000002</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44817</v>
      </c>
      <c r="E1242" s="158">
        <v>2538.9769999999999</v>
      </c>
      <c r="F1242" s="158">
        <v>5.7153</v>
      </c>
      <c r="G1242" s="158">
        <v>4.8098000000000001</v>
      </c>
      <c r="H1242" s="158">
        <v>5.6775000000000002</v>
      </c>
      <c r="I1242" s="158">
        <v>6.2949999999999999</v>
      </c>
      <c r="J1242" s="158">
        <v>6.0155000000000003</v>
      </c>
      <c r="K1242" s="158">
        <v>5.8041</v>
      </c>
      <c r="L1242" s="158">
        <v>4.1455000000000002</v>
      </c>
      <c r="M1242" s="158">
        <v>3.8464999999999998</v>
      </c>
      <c r="N1242" s="158">
        <v>3.6539999999999999</v>
      </c>
      <c r="O1242" s="158">
        <v>5.2820999999999998</v>
      </c>
      <c r="P1242" s="158">
        <v>6.2891000000000004</v>
      </c>
      <c r="Q1242" s="158">
        <v>7.468</v>
      </c>
      <c r="R1242" s="158">
        <v>4.0911</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44817</v>
      </c>
      <c r="E1243" s="158">
        <v>33.327500000000001</v>
      </c>
      <c r="F1243" s="158">
        <v>0.219</v>
      </c>
      <c r="G1243" s="158">
        <v>3.1497999999999999</v>
      </c>
      <c r="H1243" s="158">
        <v>4.8390000000000004</v>
      </c>
      <c r="I1243" s="158">
        <v>6.6192000000000002</v>
      </c>
      <c r="J1243" s="158">
        <v>6.0140000000000002</v>
      </c>
      <c r="K1243" s="158">
        <v>5.9263000000000003</v>
      </c>
      <c r="L1243" s="158">
        <v>3.1995</v>
      </c>
      <c r="M1243" s="158">
        <v>3.1509</v>
      </c>
      <c r="N1243" s="158">
        <v>2.9605000000000001</v>
      </c>
      <c r="O1243" s="158">
        <v>4.9547999999999996</v>
      </c>
      <c r="P1243" s="158">
        <v>5.6920000000000002</v>
      </c>
      <c r="Q1243" s="158">
        <v>7.3798000000000004</v>
      </c>
      <c r="R1243" s="158">
        <v>3.6448</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44817</v>
      </c>
      <c r="E1244" s="158">
        <v>35.751199999999997</v>
      </c>
      <c r="F1244" s="158">
        <v>0.91890000000000005</v>
      </c>
      <c r="G1244" s="158">
        <v>3.8046000000000002</v>
      </c>
      <c r="H1244" s="158">
        <v>5.4751000000000003</v>
      </c>
      <c r="I1244" s="158">
        <v>7.2542999999999997</v>
      </c>
      <c r="J1244" s="158">
        <v>6.6492000000000004</v>
      </c>
      <c r="K1244" s="158">
        <v>6.5769000000000002</v>
      </c>
      <c r="L1244" s="158">
        <v>3.9645000000000001</v>
      </c>
      <c r="M1244" s="158">
        <v>3.9719000000000002</v>
      </c>
      <c r="N1244" s="158">
        <v>3.8029999999999999</v>
      </c>
      <c r="O1244" s="158">
        <v>5.8118999999999996</v>
      </c>
      <c r="P1244" s="158">
        <v>6.5141</v>
      </c>
      <c r="Q1244" s="158">
        <v>7.6694000000000004</v>
      </c>
      <c r="R1244" s="158">
        <v>4.4829999999999997</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44817</v>
      </c>
      <c r="E1249" s="158">
        <v>35.433700000000002</v>
      </c>
      <c r="F1249" s="158">
        <v>3.1936</v>
      </c>
      <c r="G1249" s="158">
        <v>4.0449000000000002</v>
      </c>
      <c r="H1249" s="158">
        <v>4.9196999999999997</v>
      </c>
      <c r="I1249" s="158">
        <v>5.3822999999999999</v>
      </c>
      <c r="J1249" s="158">
        <v>5.4954999999999998</v>
      </c>
      <c r="K1249" s="158">
        <v>5.5564</v>
      </c>
      <c r="L1249" s="158">
        <v>3.96</v>
      </c>
      <c r="M1249" s="158">
        <v>3.7635999999999998</v>
      </c>
      <c r="N1249" s="158">
        <v>3.5446</v>
      </c>
      <c r="O1249" s="158">
        <v>4.8666999999999998</v>
      </c>
      <c r="P1249" s="158">
        <v>5.9457000000000004</v>
      </c>
      <c r="Q1249" s="158">
        <v>7.2694000000000001</v>
      </c>
      <c r="R1249" s="158">
        <v>3.8047</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44817</v>
      </c>
      <c r="E1250" s="158">
        <v>34.755899999999997</v>
      </c>
      <c r="F1250" s="158">
        <v>3.0457999999999998</v>
      </c>
      <c r="G1250" s="158">
        <v>3.8348</v>
      </c>
      <c r="H1250" s="158">
        <v>4.6849999999999996</v>
      </c>
      <c r="I1250" s="158">
        <v>5.141</v>
      </c>
      <c r="J1250" s="158">
        <v>5.2454000000000001</v>
      </c>
      <c r="K1250" s="158">
        <v>5.3026</v>
      </c>
      <c r="L1250" s="158">
        <v>3.7118000000000002</v>
      </c>
      <c r="M1250" s="158">
        <v>3.5105</v>
      </c>
      <c r="N1250" s="158">
        <v>3.2852999999999999</v>
      </c>
      <c r="O1250" s="158">
        <v>4.6071999999999997</v>
      </c>
      <c r="P1250" s="158">
        <v>5.6992000000000003</v>
      </c>
      <c r="Q1250" s="158">
        <v>7.3608000000000002</v>
      </c>
      <c r="R1250" s="158">
        <v>3.5419</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44817</v>
      </c>
      <c r="E1251" s="158">
        <v>16.744900000000001</v>
      </c>
      <c r="F1251" s="158">
        <v>5.4501999999999997</v>
      </c>
      <c r="G1251" s="158">
        <v>4.6344000000000003</v>
      </c>
      <c r="H1251" s="158">
        <v>5.3303000000000003</v>
      </c>
      <c r="I1251" s="158">
        <v>6.0551000000000004</v>
      </c>
      <c r="J1251" s="158">
        <v>5.51</v>
      </c>
      <c r="K1251" s="158">
        <v>5.7397999999999998</v>
      </c>
      <c r="L1251" s="158">
        <v>4.1489000000000003</v>
      </c>
      <c r="M1251" s="158">
        <v>3.9573999999999998</v>
      </c>
      <c r="N1251" s="158">
        <v>3.7298</v>
      </c>
      <c r="O1251" s="158">
        <v>5.2107999999999999</v>
      </c>
      <c r="P1251" s="158">
        <v>6.3371000000000004</v>
      </c>
      <c r="Q1251" s="158">
        <v>7.0976999999999997</v>
      </c>
      <c r="R1251" s="158">
        <v>4.1261000000000001</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44817</v>
      </c>
      <c r="E1252" s="158">
        <v>16.357900000000001</v>
      </c>
      <c r="F1252" s="158">
        <v>5.1327999999999996</v>
      </c>
      <c r="G1252" s="158">
        <v>4.3532000000000002</v>
      </c>
      <c r="H1252" s="158">
        <v>5.0412999999999997</v>
      </c>
      <c r="I1252" s="158">
        <v>5.7343999999999999</v>
      </c>
      <c r="J1252" s="158">
        <v>5.1974999999999998</v>
      </c>
      <c r="K1252" s="158">
        <v>5.4260000000000002</v>
      </c>
      <c r="L1252" s="158">
        <v>3.8380999999999998</v>
      </c>
      <c r="M1252" s="158">
        <v>3.6486999999999998</v>
      </c>
      <c r="N1252" s="158">
        <v>3.4203999999999999</v>
      </c>
      <c r="O1252" s="158">
        <v>4.9095000000000004</v>
      </c>
      <c r="P1252" s="158">
        <v>6.0267999999999997</v>
      </c>
      <c r="Q1252" s="158">
        <v>6.7651000000000003</v>
      </c>
      <c r="R1252" s="158">
        <v>3.8281000000000001</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44817</v>
      </c>
      <c r="E1261" s="158">
        <v>0.33329999999999999</v>
      </c>
      <c r="F1261" s="158">
        <v>10.9544</v>
      </c>
      <c r="G1261" s="158">
        <v>13.7094</v>
      </c>
      <c r="H1261" s="158">
        <v>15.6915</v>
      </c>
      <c r="I1261" s="158">
        <v>-161.43299999999999</v>
      </c>
      <c r="J1261" s="158">
        <v>-65.178600000000003</v>
      </c>
      <c r="K1261" s="158">
        <v>-15.992900000000001</v>
      </c>
      <c r="L1261" s="158">
        <v>-2.4420999999999999</v>
      </c>
      <c r="M1261" s="158"/>
      <c r="N1261" s="158"/>
      <c r="O1261" s="158"/>
      <c r="P1261" s="158"/>
      <c r="Q1261" s="158">
        <v>-1.8351</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44817</v>
      </c>
      <c r="E1262" s="158">
        <v>0.34089999999999998</v>
      </c>
      <c r="F1262" s="158">
        <v>21.426500000000001</v>
      </c>
      <c r="G1262" s="158">
        <v>16.088699999999999</v>
      </c>
      <c r="H1262" s="158">
        <v>15.3406</v>
      </c>
      <c r="I1262" s="158">
        <v>-161.42189999999999</v>
      </c>
      <c r="J1262" s="158">
        <v>-64.9983</v>
      </c>
      <c r="K1262" s="158">
        <v>-15.972300000000001</v>
      </c>
      <c r="L1262" s="158">
        <v>-2.4443999999999999</v>
      </c>
      <c r="M1262" s="158"/>
      <c r="N1262" s="158"/>
      <c r="O1262" s="158"/>
      <c r="P1262" s="158"/>
      <c r="Q1262" s="158">
        <v>-1.7946</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44817</v>
      </c>
      <c r="E1263" s="158">
        <v>0.1537</v>
      </c>
      <c r="F1263" s="158">
        <v>23.763000000000002</v>
      </c>
      <c r="G1263" s="158">
        <v>17.845500000000001</v>
      </c>
      <c r="H1263" s="158">
        <v>17.017900000000001</v>
      </c>
      <c r="I1263" s="158">
        <v>-160.75790000000001</v>
      </c>
      <c r="J1263" s="158">
        <v>-65.078599999999994</v>
      </c>
      <c r="K1263" s="158">
        <v>-15.8597</v>
      </c>
      <c r="L1263" s="158">
        <v>-2.3961999999999999</v>
      </c>
      <c r="M1263" s="158"/>
      <c r="N1263" s="158"/>
      <c r="O1263" s="158"/>
      <c r="P1263" s="158"/>
      <c r="Q1263" s="158">
        <v>-1.8090999999999999</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44817</v>
      </c>
      <c r="E1264" s="158">
        <v>0.15840000000000001</v>
      </c>
      <c r="F1264" s="158">
        <v>0</v>
      </c>
      <c r="G1264" s="158">
        <v>11.536</v>
      </c>
      <c r="H1264" s="158">
        <v>13.200699999999999</v>
      </c>
      <c r="I1264" s="158">
        <v>-162.07820000000001</v>
      </c>
      <c r="J1264" s="158">
        <v>-65.178600000000003</v>
      </c>
      <c r="K1264" s="158">
        <v>-16.100300000000001</v>
      </c>
      <c r="L1264" s="158">
        <v>-2.4468000000000001</v>
      </c>
      <c r="M1264" s="158"/>
      <c r="N1264" s="158"/>
      <c r="O1264" s="158"/>
      <c r="P1264" s="158"/>
      <c r="Q1264" s="158">
        <v>-1.8717999999999999</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44817</v>
      </c>
      <c r="E1265" s="158">
        <v>47.5991</v>
      </c>
      <c r="F1265" s="158">
        <v>13.731299999999999</v>
      </c>
      <c r="G1265" s="158">
        <v>7.0793999999999997</v>
      </c>
      <c r="H1265" s="158">
        <v>7.2839999999999998</v>
      </c>
      <c r="I1265" s="158">
        <v>7.5917000000000003</v>
      </c>
      <c r="J1265" s="158">
        <v>8.1549999999999994</v>
      </c>
      <c r="K1265" s="158">
        <v>6.4829999999999997</v>
      </c>
      <c r="L1265" s="158">
        <v>4.0800999999999998</v>
      </c>
      <c r="M1265" s="158">
        <v>3.5466000000000002</v>
      </c>
      <c r="N1265" s="158">
        <v>3.3992</v>
      </c>
      <c r="O1265" s="158">
        <v>5.4275000000000002</v>
      </c>
      <c r="P1265" s="158">
        <v>6.0415000000000001</v>
      </c>
      <c r="Q1265" s="158">
        <v>7.0712999999999999</v>
      </c>
      <c r="R1265" s="158">
        <v>4.2855999999999996</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44817</v>
      </c>
      <c r="E1266" s="158">
        <v>50.765000000000001</v>
      </c>
      <c r="F1266" s="158">
        <v>14.3857</v>
      </c>
      <c r="G1266" s="158">
        <v>7.6997999999999998</v>
      </c>
      <c r="H1266" s="158">
        <v>7.9004000000000003</v>
      </c>
      <c r="I1266" s="158">
        <v>8.2018000000000004</v>
      </c>
      <c r="J1266" s="158">
        <v>8.7713000000000001</v>
      </c>
      <c r="K1266" s="158">
        <v>7.1039000000000003</v>
      </c>
      <c r="L1266" s="158">
        <v>4.7157</v>
      </c>
      <c r="M1266" s="158">
        <v>4.1957000000000004</v>
      </c>
      <c r="N1266" s="158">
        <v>4.0476999999999999</v>
      </c>
      <c r="O1266" s="158">
        <v>6.0701000000000001</v>
      </c>
      <c r="P1266" s="158">
        <v>6.6958000000000002</v>
      </c>
      <c r="Q1266" s="158">
        <v>7.7271000000000001</v>
      </c>
      <c r="R1266" s="158">
        <v>4.9261999999999997</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44817</v>
      </c>
      <c r="E1267" s="158">
        <v>16.982800000000001</v>
      </c>
      <c r="F1267" s="158">
        <v>4.0839999999999996</v>
      </c>
      <c r="G1267" s="158">
        <v>4.1391999999999998</v>
      </c>
      <c r="H1267" s="158">
        <v>5.0095000000000001</v>
      </c>
      <c r="I1267" s="158">
        <v>5.6463000000000001</v>
      </c>
      <c r="J1267" s="158">
        <v>5.3442999999999996</v>
      </c>
      <c r="K1267" s="158">
        <v>5.3436000000000003</v>
      </c>
      <c r="L1267" s="158">
        <v>3.2275</v>
      </c>
      <c r="M1267" s="158">
        <v>3.2132000000000001</v>
      </c>
      <c r="N1267" s="158">
        <v>3.0366</v>
      </c>
      <c r="O1267" s="158">
        <v>3.484</v>
      </c>
      <c r="P1267" s="158">
        <v>2.7823000000000002</v>
      </c>
      <c r="Q1267" s="158">
        <v>3.3832</v>
      </c>
      <c r="R1267" s="158">
        <v>3.4754</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44817</v>
      </c>
      <c r="E1268" s="158">
        <v>18.208100000000002</v>
      </c>
      <c r="F1268" s="158">
        <v>4.4107000000000003</v>
      </c>
      <c r="G1268" s="158">
        <v>4.5628000000000002</v>
      </c>
      <c r="H1268" s="158">
        <v>5.4466999999999999</v>
      </c>
      <c r="I1268" s="158">
        <v>6.0853000000000002</v>
      </c>
      <c r="J1268" s="158">
        <v>5.7797999999999998</v>
      </c>
      <c r="K1268" s="158">
        <v>5.7831000000000001</v>
      </c>
      <c r="L1268" s="158">
        <v>3.6591</v>
      </c>
      <c r="M1268" s="158">
        <v>3.6446000000000001</v>
      </c>
      <c r="N1268" s="158">
        <v>3.5238999999999998</v>
      </c>
      <c r="O1268" s="158">
        <v>4.2114000000000003</v>
      </c>
      <c r="P1268" s="158">
        <v>3.5476000000000001</v>
      </c>
      <c r="Q1268" s="158">
        <v>6.1093000000000002</v>
      </c>
      <c r="R1268" s="158">
        <v>4.1448</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44817</v>
      </c>
      <c r="E1269" s="158">
        <v>441.9502</v>
      </c>
      <c r="F1269" s="158">
        <v>18.095800000000001</v>
      </c>
      <c r="G1269" s="158">
        <v>10.846399999999999</v>
      </c>
      <c r="H1269" s="158">
        <v>11.074999999999999</v>
      </c>
      <c r="I1269" s="158">
        <v>11.727600000000001</v>
      </c>
      <c r="J1269" s="158">
        <v>13.4879</v>
      </c>
      <c r="K1269" s="158">
        <v>7.9168000000000003</v>
      </c>
      <c r="L1269" s="158">
        <v>5.0681000000000003</v>
      </c>
      <c r="M1269" s="158">
        <v>3.6697000000000002</v>
      </c>
      <c r="N1269" s="158">
        <v>3.4748000000000001</v>
      </c>
      <c r="O1269" s="158">
        <v>5.7809999999999997</v>
      </c>
      <c r="P1269" s="158">
        <v>6.5195999999999996</v>
      </c>
      <c r="Q1269" s="158">
        <v>7.7229999999999999</v>
      </c>
      <c r="R1269" s="158">
        <v>4.4962999999999997</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44817</v>
      </c>
      <c r="E1270" s="158">
        <v>446.62950000000001</v>
      </c>
      <c r="F1270" s="158">
        <v>18.225200000000001</v>
      </c>
      <c r="G1270" s="158">
        <v>10.966100000000001</v>
      </c>
      <c r="H1270" s="158">
        <v>11.1967</v>
      </c>
      <c r="I1270" s="158">
        <v>11.848599999999999</v>
      </c>
      <c r="J1270" s="158">
        <v>13.6096</v>
      </c>
      <c r="K1270" s="158">
        <v>8.0393000000000008</v>
      </c>
      <c r="L1270" s="158">
        <v>5.1913</v>
      </c>
      <c r="M1270" s="158">
        <v>3.7930999999999999</v>
      </c>
      <c r="N1270" s="158">
        <v>3.5991</v>
      </c>
      <c r="O1270" s="158">
        <v>5.8956999999999997</v>
      </c>
      <c r="P1270" s="158">
        <v>6.6470000000000002</v>
      </c>
      <c r="Q1270" s="158">
        <v>7.8514999999999997</v>
      </c>
      <c r="R1270" s="158">
        <v>4.6170999999999998</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44817</v>
      </c>
      <c r="E1271" s="158">
        <v>32.380000000000003</v>
      </c>
      <c r="F1271" s="158">
        <v>9.1328999999999994</v>
      </c>
      <c r="G1271" s="158">
        <v>4.9061000000000003</v>
      </c>
      <c r="H1271" s="158">
        <v>5.1742999999999997</v>
      </c>
      <c r="I1271" s="158">
        <v>5.6646000000000001</v>
      </c>
      <c r="J1271" s="158">
        <v>5.5289999999999999</v>
      </c>
      <c r="K1271" s="158">
        <v>6.3463000000000003</v>
      </c>
      <c r="L1271" s="158">
        <v>3.9007999999999998</v>
      </c>
      <c r="M1271" s="158">
        <v>3.7231999999999998</v>
      </c>
      <c r="N1271" s="158">
        <v>3.5931000000000002</v>
      </c>
      <c r="O1271" s="158">
        <v>5.1814999999999998</v>
      </c>
      <c r="P1271" s="158">
        <v>6.2073</v>
      </c>
      <c r="Q1271" s="158">
        <v>7.5620000000000003</v>
      </c>
      <c r="R1271" s="158">
        <v>3.9802</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44817</v>
      </c>
      <c r="E1272" s="158">
        <v>31.832799999999999</v>
      </c>
      <c r="F1272" s="158">
        <v>8.8310999999999993</v>
      </c>
      <c r="G1272" s="158">
        <v>4.6749000000000001</v>
      </c>
      <c r="H1272" s="158">
        <v>4.9351000000000003</v>
      </c>
      <c r="I1272" s="158">
        <v>5.4166999999999996</v>
      </c>
      <c r="J1272" s="158">
        <v>5.2771999999999997</v>
      </c>
      <c r="K1272" s="158">
        <v>6.0957999999999997</v>
      </c>
      <c r="L1272" s="158">
        <v>3.6436999999999999</v>
      </c>
      <c r="M1272" s="158">
        <v>3.4605000000000001</v>
      </c>
      <c r="N1272" s="158">
        <v>3.3357999999999999</v>
      </c>
      <c r="O1272" s="158">
        <v>4.9413</v>
      </c>
      <c r="P1272" s="158">
        <v>5.9739000000000004</v>
      </c>
      <c r="Q1272" s="158">
        <v>7.1948999999999996</v>
      </c>
      <c r="R1272" s="158">
        <v>3.7393000000000001</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44817</v>
      </c>
      <c r="E1273" s="158">
        <v>3119.5185999999999</v>
      </c>
      <c r="F1273" s="158">
        <v>3.2728999999999999</v>
      </c>
      <c r="G1273" s="158">
        <v>3.8694999999999999</v>
      </c>
      <c r="H1273" s="158">
        <v>4.9337999999999997</v>
      </c>
      <c r="I1273" s="158">
        <v>5.5591999999999997</v>
      </c>
      <c r="J1273" s="158">
        <v>5.2230999999999996</v>
      </c>
      <c r="K1273" s="158">
        <v>5.3208000000000002</v>
      </c>
      <c r="L1273" s="158">
        <v>3.6638999999999999</v>
      </c>
      <c r="M1273" s="158">
        <v>3.4401999999999999</v>
      </c>
      <c r="N1273" s="158">
        <v>3.2581000000000002</v>
      </c>
      <c r="O1273" s="158">
        <v>5.0373999999999999</v>
      </c>
      <c r="P1273" s="158">
        <v>6.0742000000000003</v>
      </c>
      <c r="Q1273" s="158">
        <v>7.5324</v>
      </c>
      <c r="R1273" s="158">
        <v>3.7391999999999999</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44817</v>
      </c>
      <c r="E1274" s="158">
        <v>3225.8062</v>
      </c>
      <c r="F1274" s="158">
        <v>3.6042000000000001</v>
      </c>
      <c r="G1274" s="158">
        <v>4.2000999999999999</v>
      </c>
      <c r="H1274" s="158">
        <v>5.2641999999999998</v>
      </c>
      <c r="I1274" s="158">
        <v>5.89</v>
      </c>
      <c r="J1274" s="158">
        <v>5.5534999999999997</v>
      </c>
      <c r="K1274" s="158">
        <v>5.6478000000000002</v>
      </c>
      <c r="L1274" s="158">
        <v>3.9973000000000001</v>
      </c>
      <c r="M1274" s="158">
        <v>3.7772000000000001</v>
      </c>
      <c r="N1274" s="158">
        <v>3.5979999999999999</v>
      </c>
      <c r="O1274" s="158">
        <v>5.3747999999999996</v>
      </c>
      <c r="P1274" s="158">
        <v>6.4085999999999999</v>
      </c>
      <c r="Q1274" s="158">
        <v>7.5682</v>
      </c>
      <c r="R1274" s="158">
        <v>4.0814000000000004</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44817</v>
      </c>
      <c r="E1275" s="158">
        <v>30.709</v>
      </c>
      <c r="F1275" s="158">
        <v>4.2793999999999999</v>
      </c>
      <c r="G1275" s="158">
        <v>4.1322000000000001</v>
      </c>
      <c r="H1275" s="158">
        <v>4.6736000000000004</v>
      </c>
      <c r="I1275" s="158">
        <v>5.2488000000000001</v>
      </c>
      <c r="J1275" s="158">
        <v>5.2576000000000001</v>
      </c>
      <c r="K1275" s="158">
        <v>5.0396999999999998</v>
      </c>
      <c r="L1275" s="158">
        <v>3.8115000000000001</v>
      </c>
      <c r="M1275" s="158">
        <v>3.6638000000000002</v>
      </c>
      <c r="N1275" s="158">
        <v>3.4064000000000001</v>
      </c>
      <c r="O1275" s="158">
        <v>8.0879999999999992</v>
      </c>
      <c r="P1275" s="158">
        <v>5.0913000000000004</v>
      </c>
      <c r="Q1275" s="158">
        <v>7.2769000000000004</v>
      </c>
      <c r="R1275" s="158">
        <v>3.5547</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44817</v>
      </c>
      <c r="E1276" s="158">
        <v>31.173400000000001</v>
      </c>
      <c r="F1276" s="158">
        <v>4.8011999999999997</v>
      </c>
      <c r="G1276" s="158">
        <v>4.5686999999999998</v>
      </c>
      <c r="H1276" s="158">
        <v>5.1234000000000002</v>
      </c>
      <c r="I1276" s="158">
        <v>5.5735000000000001</v>
      </c>
      <c r="J1276" s="158">
        <v>5.5113000000000003</v>
      </c>
      <c r="K1276" s="158">
        <v>5.4509999999999996</v>
      </c>
      <c r="L1276" s="158">
        <v>4.3136000000000001</v>
      </c>
      <c r="M1276" s="158">
        <v>4.1626000000000003</v>
      </c>
      <c r="N1276" s="158">
        <v>3.8611</v>
      </c>
      <c r="O1276" s="158">
        <v>8.3691999999999993</v>
      </c>
      <c r="P1276" s="158">
        <v>5.2979000000000003</v>
      </c>
      <c r="Q1276" s="158">
        <v>6.9208999999999996</v>
      </c>
      <c r="R1276" s="158">
        <v>3.9066999999999998</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44817</v>
      </c>
      <c r="E1277" s="158">
        <v>2768.3825000000002</v>
      </c>
      <c r="F1277" s="158">
        <v>5.2112999999999996</v>
      </c>
      <c r="G1277" s="158">
        <v>4.0457999999999998</v>
      </c>
      <c r="H1277" s="158">
        <v>5.9802</v>
      </c>
      <c r="I1277" s="158">
        <v>7.3884999999999996</v>
      </c>
      <c r="J1277" s="158">
        <v>7.1977000000000002</v>
      </c>
      <c r="K1277" s="158">
        <v>6.3913000000000002</v>
      </c>
      <c r="L1277" s="158">
        <v>3.72</v>
      </c>
      <c r="M1277" s="158">
        <v>3.2395999999999998</v>
      </c>
      <c r="N1277" s="158">
        <v>3.1202999999999999</v>
      </c>
      <c r="O1277" s="158">
        <v>5.3380999999999998</v>
      </c>
      <c r="P1277" s="158">
        <v>6.1883999999999997</v>
      </c>
      <c r="Q1277" s="158">
        <v>7.2586000000000004</v>
      </c>
      <c r="R1277" s="158">
        <v>3.8315999999999999</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44817</v>
      </c>
      <c r="E1278" s="158">
        <v>2954.4099000000001</v>
      </c>
      <c r="F1278" s="158">
        <v>5.9569999999999999</v>
      </c>
      <c r="G1278" s="158">
        <v>4.7907999999999999</v>
      </c>
      <c r="H1278" s="158">
        <v>6.7332000000000001</v>
      </c>
      <c r="I1278" s="158">
        <v>8.1488999999999994</v>
      </c>
      <c r="J1278" s="158">
        <v>7.9650999999999996</v>
      </c>
      <c r="K1278" s="158">
        <v>7.1528</v>
      </c>
      <c r="L1278" s="158">
        <v>4.4912999999999998</v>
      </c>
      <c r="M1278" s="158">
        <v>4.0141</v>
      </c>
      <c r="N1278" s="158">
        <v>3.9018999999999999</v>
      </c>
      <c r="O1278" s="158">
        <v>6.1420000000000003</v>
      </c>
      <c r="P1278" s="158">
        <v>6.9904000000000002</v>
      </c>
      <c r="Q1278" s="158">
        <v>8.0385000000000009</v>
      </c>
      <c r="R1278" s="158">
        <v>4.6294000000000004</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44817</v>
      </c>
      <c r="E1279" s="158">
        <v>24.281300000000002</v>
      </c>
      <c r="F1279" s="158">
        <v>3.7584</v>
      </c>
      <c r="G1279" s="158">
        <v>4.5118999999999998</v>
      </c>
      <c r="H1279" s="158">
        <v>5.1158999999999999</v>
      </c>
      <c r="I1279" s="158">
        <v>5.8003</v>
      </c>
      <c r="J1279" s="158">
        <v>5.5749000000000004</v>
      </c>
      <c r="K1279" s="158">
        <v>5.7401999999999997</v>
      </c>
      <c r="L1279" s="158">
        <v>4.1722000000000001</v>
      </c>
      <c r="M1279" s="158">
        <v>4.0392999999999999</v>
      </c>
      <c r="N1279" s="158">
        <v>3.8540999999999999</v>
      </c>
      <c r="O1279" s="158">
        <v>5.4432</v>
      </c>
      <c r="P1279" s="158">
        <v>5.7374999999999998</v>
      </c>
      <c r="Q1279" s="158">
        <v>7.5632000000000001</v>
      </c>
      <c r="R1279" s="158">
        <v>4.4494999999999996</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44817</v>
      </c>
      <c r="E1280" s="158">
        <v>23.308599999999998</v>
      </c>
      <c r="F1280" s="158">
        <v>3.1322000000000001</v>
      </c>
      <c r="G1280" s="158">
        <v>3.8774000000000002</v>
      </c>
      <c r="H1280" s="158">
        <v>4.4779999999999998</v>
      </c>
      <c r="I1280" s="158">
        <v>5.1441999999999997</v>
      </c>
      <c r="J1280" s="158">
        <v>4.9146999999999998</v>
      </c>
      <c r="K1280" s="158">
        <v>5.0785999999999998</v>
      </c>
      <c r="L1280" s="158">
        <v>3.5154000000000001</v>
      </c>
      <c r="M1280" s="158">
        <v>3.3753000000000002</v>
      </c>
      <c r="N1280" s="158">
        <v>3.1842999999999999</v>
      </c>
      <c r="O1280" s="158">
        <v>4.8033000000000001</v>
      </c>
      <c r="P1280" s="158">
        <v>5.1578999999999997</v>
      </c>
      <c r="Q1280" s="158">
        <v>7.4457000000000004</v>
      </c>
      <c r="R1280" s="158">
        <v>3.7742</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44817</v>
      </c>
      <c r="E1281" s="158">
        <v>32.906300000000002</v>
      </c>
      <c r="F1281" s="158">
        <v>4.3263999999999996</v>
      </c>
      <c r="G1281" s="158">
        <v>4.1891999999999996</v>
      </c>
      <c r="H1281" s="158">
        <v>4.9645000000000001</v>
      </c>
      <c r="I1281" s="158">
        <v>5.6931000000000003</v>
      </c>
      <c r="J1281" s="158">
        <v>5.1638000000000002</v>
      </c>
      <c r="K1281" s="158">
        <v>4.9375999999999998</v>
      </c>
      <c r="L1281" s="158">
        <v>3.4967999999999999</v>
      </c>
      <c r="M1281" s="158">
        <v>3.3435000000000001</v>
      </c>
      <c r="N1281" s="158">
        <v>3.1764999999999999</v>
      </c>
      <c r="O1281" s="158">
        <v>5.0267999999999997</v>
      </c>
      <c r="P1281" s="158">
        <v>5.085</v>
      </c>
      <c r="Q1281" s="158">
        <v>6.3691000000000004</v>
      </c>
      <c r="R1281" s="158">
        <v>3.7852999999999999</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44817</v>
      </c>
      <c r="E1282" s="158">
        <v>35.033099999999997</v>
      </c>
      <c r="F1282" s="158">
        <v>4.7931999999999997</v>
      </c>
      <c r="G1282" s="158">
        <v>4.7168999999999999</v>
      </c>
      <c r="H1282" s="158">
        <v>5.4978999999999996</v>
      </c>
      <c r="I1282" s="158">
        <v>6.2289000000000003</v>
      </c>
      <c r="J1282" s="158">
        <v>5.7032999999999996</v>
      </c>
      <c r="K1282" s="158">
        <v>5.4833999999999996</v>
      </c>
      <c r="L1282" s="158">
        <v>4.0458999999999996</v>
      </c>
      <c r="M1282" s="158">
        <v>3.8969</v>
      </c>
      <c r="N1282" s="158">
        <v>3.7326000000000001</v>
      </c>
      <c r="O1282" s="158">
        <v>5.5854999999999997</v>
      </c>
      <c r="P1282" s="158">
        <v>5.6417000000000002</v>
      </c>
      <c r="Q1282" s="158">
        <v>7.1738</v>
      </c>
      <c r="R1282" s="158">
        <v>4.3453999999999997</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44817</v>
      </c>
      <c r="E1283" s="158">
        <v>1424.1935000000001</v>
      </c>
      <c r="F1283" s="158">
        <v>4.8009000000000004</v>
      </c>
      <c r="G1283" s="158">
        <v>4.2210999999999999</v>
      </c>
      <c r="H1283" s="158">
        <v>5.0761000000000003</v>
      </c>
      <c r="I1283" s="158">
        <v>5.7234999999999996</v>
      </c>
      <c r="J1283" s="158">
        <v>5.6772999999999998</v>
      </c>
      <c r="K1283" s="158">
        <v>5.9642999999999997</v>
      </c>
      <c r="L1283" s="158">
        <v>4.0926999999999998</v>
      </c>
      <c r="M1283" s="158">
        <v>3.9083000000000001</v>
      </c>
      <c r="N1283" s="158">
        <v>3.7658999999999998</v>
      </c>
      <c r="O1283" s="158">
        <v>5.3936000000000002</v>
      </c>
      <c r="P1283" s="158">
        <v>6.4027000000000003</v>
      </c>
      <c r="Q1283" s="158">
        <v>6.5444000000000004</v>
      </c>
      <c r="R1283" s="158">
        <v>4.2309000000000001</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44817</v>
      </c>
      <c r="E1284" s="158">
        <v>1357.2235000000001</v>
      </c>
      <c r="F1284" s="158">
        <v>4.0048000000000004</v>
      </c>
      <c r="G1284" s="158">
        <v>3.4207000000000001</v>
      </c>
      <c r="H1284" s="158">
        <v>4.2752999999999997</v>
      </c>
      <c r="I1284" s="158">
        <v>4.9221000000000004</v>
      </c>
      <c r="J1284" s="158">
        <v>4.8734000000000002</v>
      </c>
      <c r="K1284" s="158">
        <v>5.1521999999999997</v>
      </c>
      <c r="L1284" s="158">
        <v>3.2772000000000001</v>
      </c>
      <c r="M1284" s="158">
        <v>3.0870000000000002</v>
      </c>
      <c r="N1284" s="158">
        <v>2.9390000000000001</v>
      </c>
      <c r="O1284" s="158">
        <v>4.5433000000000003</v>
      </c>
      <c r="P1284" s="158">
        <v>5.4988000000000001</v>
      </c>
      <c r="Q1284" s="158">
        <v>5.6284000000000001</v>
      </c>
      <c r="R1284" s="158">
        <v>3.3933</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44817</v>
      </c>
      <c r="E1285" s="158">
        <v>2003.3390999999999</v>
      </c>
      <c r="F1285" s="158">
        <v>6.3944000000000001</v>
      </c>
      <c r="G1285" s="158">
        <v>4.2439</v>
      </c>
      <c r="H1285" s="158">
        <v>5.7352999999999996</v>
      </c>
      <c r="I1285" s="158">
        <v>6.6779999999999999</v>
      </c>
      <c r="J1285" s="158">
        <v>6.4919000000000002</v>
      </c>
      <c r="K1285" s="158">
        <v>6.4747000000000003</v>
      </c>
      <c r="L1285" s="158">
        <v>4.4654999999999996</v>
      </c>
      <c r="M1285" s="158">
        <v>4.1009000000000002</v>
      </c>
      <c r="N1285" s="158">
        <v>3.8460999999999999</v>
      </c>
      <c r="O1285" s="158">
        <v>5.1189</v>
      </c>
      <c r="P1285" s="158">
        <v>5.8418999999999999</v>
      </c>
      <c r="Q1285" s="158">
        <v>6.9391999999999996</v>
      </c>
      <c r="R1285" s="158">
        <v>4.2008000000000001</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44817</v>
      </c>
      <c r="E1286" s="158">
        <v>1871.893</v>
      </c>
      <c r="F1286" s="158">
        <v>5.798</v>
      </c>
      <c r="G1286" s="158">
        <v>3.6467999999999998</v>
      </c>
      <c r="H1286" s="158">
        <v>5.1372</v>
      </c>
      <c r="I1286" s="158">
        <v>6.0867000000000004</v>
      </c>
      <c r="J1286" s="158">
        <v>5.8891</v>
      </c>
      <c r="K1286" s="158">
        <v>5.8460000000000001</v>
      </c>
      <c r="L1286" s="158">
        <v>3.8365</v>
      </c>
      <c r="M1286" s="158">
        <v>3.4605000000000001</v>
      </c>
      <c r="N1286" s="158">
        <v>3.1958000000000002</v>
      </c>
      <c r="O1286" s="158">
        <v>4.4672000000000001</v>
      </c>
      <c r="P1286" s="158">
        <v>5.1582999999999997</v>
      </c>
      <c r="Q1286" s="158">
        <v>4.4080000000000004</v>
      </c>
      <c r="R1286" s="158">
        <v>3.5411000000000001</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44817</v>
      </c>
      <c r="E1287" s="158">
        <v>3094.2975999999999</v>
      </c>
      <c r="F1287" s="158">
        <v>6.8263999999999996</v>
      </c>
      <c r="G1287" s="158">
        <v>4.4374000000000002</v>
      </c>
      <c r="H1287" s="158">
        <v>4.7648000000000001</v>
      </c>
      <c r="I1287" s="158">
        <v>5.3933999999999997</v>
      </c>
      <c r="J1287" s="158">
        <v>5.3422999999999998</v>
      </c>
      <c r="K1287" s="158">
        <v>5.5585000000000004</v>
      </c>
      <c r="L1287" s="158">
        <v>3.7465000000000002</v>
      </c>
      <c r="M1287" s="158">
        <v>3.6230000000000002</v>
      </c>
      <c r="N1287" s="158">
        <v>3.5346000000000002</v>
      </c>
      <c r="O1287" s="158">
        <v>5.4295</v>
      </c>
      <c r="P1287" s="158">
        <v>5.9599000000000002</v>
      </c>
      <c r="Q1287" s="158">
        <v>7.5617000000000001</v>
      </c>
      <c r="R1287" s="158">
        <v>4.2874999999999996</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44817</v>
      </c>
      <c r="E1288" s="158">
        <v>3227.9641999999999</v>
      </c>
      <c r="F1288" s="158">
        <v>7.4870999999999999</v>
      </c>
      <c r="G1288" s="158">
        <v>5.0983000000000001</v>
      </c>
      <c r="H1288" s="158">
        <v>5.4273999999999996</v>
      </c>
      <c r="I1288" s="158">
        <v>6.0553999999999997</v>
      </c>
      <c r="J1288" s="158">
        <v>6.0063000000000004</v>
      </c>
      <c r="K1288" s="158">
        <v>6.2281000000000004</v>
      </c>
      <c r="L1288" s="158">
        <v>4.4198000000000004</v>
      </c>
      <c r="M1288" s="158">
        <v>4.3026</v>
      </c>
      <c r="N1288" s="158">
        <v>4.2281000000000004</v>
      </c>
      <c r="O1288" s="158">
        <v>6.1169000000000002</v>
      </c>
      <c r="P1288" s="158">
        <v>6.5076999999999998</v>
      </c>
      <c r="Q1288" s="158">
        <v>7.7076000000000002</v>
      </c>
      <c r="R1288" s="158">
        <v>4.9978999999999996</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44817</v>
      </c>
      <c r="E1289" s="158">
        <v>24.5002</v>
      </c>
      <c r="F1289" s="158">
        <v>6.5561999999999996</v>
      </c>
      <c r="G1289" s="158">
        <v>4.5461</v>
      </c>
      <c r="H1289" s="158">
        <v>4.5797999999999996</v>
      </c>
      <c r="I1289" s="158">
        <v>5.2354000000000003</v>
      </c>
      <c r="J1289" s="158">
        <v>5.5766</v>
      </c>
      <c r="K1289" s="158">
        <v>5.5033000000000003</v>
      </c>
      <c r="L1289" s="158">
        <v>3.8656000000000001</v>
      </c>
      <c r="M1289" s="158">
        <v>3.6183999999999998</v>
      </c>
      <c r="N1289" s="158">
        <v>3.2618</v>
      </c>
      <c r="O1289" s="158">
        <v>5.7069000000000001</v>
      </c>
      <c r="P1289" s="158">
        <v>1.3233999999999999</v>
      </c>
      <c r="Q1289" s="158">
        <v>6.0568999999999997</v>
      </c>
      <c r="R1289" s="158">
        <v>3.7465999999999999</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44817</v>
      </c>
      <c r="E1290" s="158">
        <v>26.0642</v>
      </c>
      <c r="F1290" s="158">
        <v>7.5636999999999999</v>
      </c>
      <c r="G1290" s="158">
        <v>5.4648000000000003</v>
      </c>
      <c r="H1290" s="158">
        <v>5.5072999999999999</v>
      </c>
      <c r="I1290" s="158">
        <v>6.1360999999999999</v>
      </c>
      <c r="J1290" s="158">
        <v>6.4739000000000004</v>
      </c>
      <c r="K1290" s="158">
        <v>6.4050000000000002</v>
      </c>
      <c r="L1290" s="158">
        <v>4.7721999999999998</v>
      </c>
      <c r="M1290" s="158">
        <v>4.5114999999999998</v>
      </c>
      <c r="N1290" s="158">
        <v>4.1181000000000001</v>
      </c>
      <c r="O1290" s="158">
        <v>6.5076999999999998</v>
      </c>
      <c r="P1290" s="158">
        <v>2.0623999999999998</v>
      </c>
      <c r="Q1290" s="158">
        <v>5.6334999999999997</v>
      </c>
      <c r="R1290" s="158">
        <v>4.5343</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44817</v>
      </c>
      <c r="E1291" s="158">
        <v>2959.6404000000002</v>
      </c>
      <c r="F1291" s="158">
        <v>5.1965000000000003</v>
      </c>
      <c r="G1291" s="158">
        <v>5.0331999999999999</v>
      </c>
      <c r="H1291" s="158">
        <v>5.4307999999999996</v>
      </c>
      <c r="I1291" s="158">
        <v>5.7827000000000002</v>
      </c>
      <c r="J1291" s="158">
        <v>5.9291999999999998</v>
      </c>
      <c r="K1291" s="158">
        <v>5.6679000000000004</v>
      </c>
      <c r="L1291" s="158">
        <v>4.0514999999999999</v>
      </c>
      <c r="M1291" s="158">
        <v>3.9098999999999999</v>
      </c>
      <c r="N1291" s="158">
        <v>3.7568000000000001</v>
      </c>
      <c r="O1291" s="158">
        <v>5.3501000000000003</v>
      </c>
      <c r="P1291" s="158">
        <v>6.3459000000000003</v>
      </c>
      <c r="Q1291" s="158">
        <v>7.4383999999999997</v>
      </c>
      <c r="R1291" s="158">
        <v>4.1406999999999998</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44817</v>
      </c>
      <c r="E1292" s="158">
        <v>2889.0124000000001</v>
      </c>
      <c r="F1292" s="158">
        <v>4.6348000000000003</v>
      </c>
      <c r="G1292" s="158">
        <v>4.4730999999999996</v>
      </c>
      <c r="H1292" s="158">
        <v>4.8696999999999999</v>
      </c>
      <c r="I1292" s="158">
        <v>5.2188999999999997</v>
      </c>
      <c r="J1292" s="158">
        <v>5.3654999999999999</v>
      </c>
      <c r="K1292" s="158">
        <v>5.0997000000000003</v>
      </c>
      <c r="L1292" s="158">
        <v>3.4887000000000001</v>
      </c>
      <c r="M1292" s="158">
        <v>3.3679000000000001</v>
      </c>
      <c r="N1292" s="158">
        <v>3.2061000000000002</v>
      </c>
      <c r="O1292" s="158">
        <v>4.7645999999999997</v>
      </c>
      <c r="P1292" s="158">
        <v>5.9177999999999997</v>
      </c>
      <c r="Q1292" s="158">
        <v>7.2561</v>
      </c>
      <c r="R1292" s="158">
        <v>3.5788000000000002</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44817</v>
      </c>
      <c r="E1293" s="158">
        <v>2873.1619000000001</v>
      </c>
      <c r="F1293" s="158">
        <v>2.2677999999999998</v>
      </c>
      <c r="G1293" s="158">
        <v>3.8778999999999999</v>
      </c>
      <c r="H1293" s="158">
        <v>6.6086999999999998</v>
      </c>
      <c r="I1293" s="158">
        <v>6.4040999999999997</v>
      </c>
      <c r="J1293" s="158">
        <v>5.6628999999999996</v>
      </c>
      <c r="K1293" s="158">
        <v>4.8724999999999996</v>
      </c>
      <c r="L1293" s="158">
        <v>3.7984</v>
      </c>
      <c r="M1293" s="158">
        <v>3.5512000000000001</v>
      </c>
      <c r="N1293" s="158">
        <v>3.3426</v>
      </c>
      <c r="O1293" s="158">
        <v>4.2568000000000001</v>
      </c>
      <c r="P1293" s="158">
        <v>1.4516</v>
      </c>
      <c r="Q1293" s="158">
        <v>6.0358999999999998</v>
      </c>
      <c r="R1293" s="158">
        <v>3.6251000000000002</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44817</v>
      </c>
      <c r="E1294" s="158">
        <v>3015.6882000000001</v>
      </c>
      <c r="F1294" s="158">
        <v>2.9268000000000001</v>
      </c>
      <c r="G1294" s="158">
        <v>4.5362</v>
      </c>
      <c r="H1294" s="158">
        <v>7.2666000000000004</v>
      </c>
      <c r="I1294" s="158">
        <v>7.0628000000000002</v>
      </c>
      <c r="J1294" s="158">
        <v>6.3239000000000001</v>
      </c>
      <c r="K1294" s="158">
        <v>5.5388000000000002</v>
      </c>
      <c r="L1294" s="158">
        <v>4.4661</v>
      </c>
      <c r="M1294" s="158">
        <v>4.1938000000000004</v>
      </c>
      <c r="N1294" s="158">
        <v>3.9110999999999998</v>
      </c>
      <c r="O1294" s="158">
        <v>4.6205999999999996</v>
      </c>
      <c r="P1294" s="158">
        <v>1.8140000000000001</v>
      </c>
      <c r="Q1294" s="158">
        <v>5.3140999999999998</v>
      </c>
      <c r="R1294" s="158">
        <v>4.0838999999999999</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44817</v>
      </c>
      <c r="E1297" s="158">
        <v>3245.0805999999998</v>
      </c>
      <c r="F1297" s="158">
        <v>4.97</v>
      </c>
      <c r="G1297" s="158">
        <v>4.1284000000000001</v>
      </c>
      <c r="H1297" s="158">
        <v>3.7273000000000001</v>
      </c>
      <c r="I1297" s="158">
        <v>4.9180999999999999</v>
      </c>
      <c r="J1297" s="158">
        <v>5.2497999999999996</v>
      </c>
      <c r="K1297" s="158">
        <v>5.6193</v>
      </c>
      <c r="L1297" s="158">
        <v>3.8239999999999998</v>
      </c>
      <c r="M1297" s="158">
        <v>3.5819999999999999</v>
      </c>
      <c r="N1297" s="158">
        <v>3.4630999999999998</v>
      </c>
      <c r="O1297" s="158">
        <v>5.2157</v>
      </c>
      <c r="P1297" s="158">
        <v>4.9630999999999998</v>
      </c>
      <c r="Q1297" s="158">
        <v>7.1566000000000001</v>
      </c>
      <c r="R1297" s="158">
        <v>3.968</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44817</v>
      </c>
      <c r="E1299" s="158">
        <v>3304.991</v>
      </c>
      <c r="F1299" s="158">
        <v>5.2675999999999998</v>
      </c>
      <c r="G1299" s="158">
        <v>4.4105999999999996</v>
      </c>
      <c r="H1299" s="158">
        <v>4.0160999999999998</v>
      </c>
      <c r="I1299" s="158">
        <v>5.2191999999999998</v>
      </c>
      <c r="J1299" s="158">
        <v>5.5140000000000002</v>
      </c>
      <c r="K1299" s="158">
        <v>5.8990999999999998</v>
      </c>
      <c r="L1299" s="158">
        <v>4.1136999999999997</v>
      </c>
      <c r="M1299" s="158">
        <v>3.8980999999999999</v>
      </c>
      <c r="N1299" s="158">
        <v>3.7700999999999998</v>
      </c>
      <c r="O1299" s="158">
        <v>5.4515000000000002</v>
      </c>
      <c r="P1299" s="158">
        <v>5.1886999999999999</v>
      </c>
      <c r="Q1299" s="158">
        <v>6.9557000000000002</v>
      </c>
      <c r="R1299" s="158">
        <v>4.2347999999999999</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44817</v>
      </c>
      <c r="E1301" s="158">
        <v>2946.6549</v>
      </c>
      <c r="F1301" s="158">
        <v>8.8203999999999994</v>
      </c>
      <c r="G1301" s="158">
        <v>4.9534000000000002</v>
      </c>
      <c r="H1301" s="158">
        <v>5.4226000000000001</v>
      </c>
      <c r="I1301" s="158">
        <v>5.9135999999999997</v>
      </c>
      <c r="J1301" s="158">
        <v>5.9405999999999999</v>
      </c>
      <c r="K1301" s="158">
        <v>5.9027000000000003</v>
      </c>
      <c r="L1301" s="158">
        <v>4.4593999999999996</v>
      </c>
      <c r="M1301" s="158">
        <v>4.1609999999999996</v>
      </c>
      <c r="N1301" s="158">
        <v>8.9466999999999999</v>
      </c>
      <c r="O1301" s="158">
        <v>7.1590999999999996</v>
      </c>
      <c r="P1301" s="158">
        <v>4.7915999999999999</v>
      </c>
      <c r="Q1301" s="158">
        <v>6.8365</v>
      </c>
      <c r="R1301" s="158">
        <v>6.7984999999999998</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44817</v>
      </c>
      <c r="E1302" s="158">
        <v>2908.2968000000001</v>
      </c>
      <c r="F1302" s="158">
        <v>8.7095000000000002</v>
      </c>
      <c r="G1302" s="158">
        <v>4.8429000000000002</v>
      </c>
      <c r="H1302" s="158">
        <v>5.3124000000000002</v>
      </c>
      <c r="I1302" s="158">
        <v>5.8033000000000001</v>
      </c>
      <c r="J1302" s="158">
        <v>5.83</v>
      </c>
      <c r="K1302" s="158">
        <v>5.7896999999999998</v>
      </c>
      <c r="L1302" s="158">
        <v>4.3255999999999997</v>
      </c>
      <c r="M1302" s="158">
        <v>4.0197000000000003</v>
      </c>
      <c r="N1302" s="158">
        <v>8.7957999999999998</v>
      </c>
      <c r="O1302" s="158">
        <v>7.0427</v>
      </c>
      <c r="P1302" s="158">
        <v>4.6619000000000002</v>
      </c>
      <c r="Q1302" s="158">
        <v>7.1768999999999998</v>
      </c>
      <c r="R1302" s="158">
        <v>6.6748000000000003</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6.7622270833333333</v>
      </c>
      <c r="G1303" s="160">
        <v>5.6602375000000009</v>
      </c>
      <c r="H1303" s="160">
        <v>6.416964583333332</v>
      </c>
      <c r="I1303" s="160">
        <v>-7.6755854166666637</v>
      </c>
      <c r="J1303" s="160">
        <v>0.32861249999999909</v>
      </c>
      <c r="K1303" s="160">
        <v>4.0830479166666676</v>
      </c>
      <c r="L1303" s="160">
        <v>3.5139854166666655</v>
      </c>
      <c r="M1303" s="160">
        <v>3.7730068181818179</v>
      </c>
      <c r="N1303" s="160">
        <v>3.8064363636363638</v>
      </c>
      <c r="O1303" s="160">
        <v>5.4563454545454526</v>
      </c>
      <c r="P1303" s="160">
        <v>5.4150545454545469</v>
      </c>
      <c r="Q1303" s="160">
        <v>6.2328166666666673</v>
      </c>
      <c r="R1303" s="160">
        <v>4.1965863636363636</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5.2394499999999997</v>
      </c>
      <c r="G1304" s="160">
        <v>4.54115</v>
      </c>
      <c r="H1304" s="160">
        <v>5.3213500000000007</v>
      </c>
      <c r="I1304" s="160">
        <v>5.8018000000000001</v>
      </c>
      <c r="J1304" s="160">
        <v>5.6197499999999998</v>
      </c>
      <c r="K1304" s="160">
        <v>5.74</v>
      </c>
      <c r="L1304" s="160">
        <v>3.96225</v>
      </c>
      <c r="M1304" s="160">
        <v>3.7704</v>
      </c>
      <c r="N1304" s="160">
        <v>3.5688500000000003</v>
      </c>
      <c r="O1304" s="160">
        <v>5.3441000000000001</v>
      </c>
      <c r="P1304" s="160">
        <v>5.9317500000000001</v>
      </c>
      <c r="Q1304" s="160">
        <v>7.1859000000000002</v>
      </c>
      <c r="R1304" s="160">
        <v>4.0875000000000004</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44817</v>
      </c>
      <c r="E1307" s="158">
        <v>33.073799999999999</v>
      </c>
      <c r="F1307" s="158">
        <v>55.595300000000002</v>
      </c>
      <c r="G1307" s="158">
        <v>11.021599999999999</v>
      </c>
      <c r="H1307" s="158">
        <v>17.9556</v>
      </c>
      <c r="I1307" s="158">
        <v>13.239100000000001</v>
      </c>
      <c r="J1307" s="158">
        <v>11.2598</v>
      </c>
      <c r="K1307" s="158">
        <v>72.726900000000001</v>
      </c>
      <c r="L1307" s="158">
        <v>36.511200000000002</v>
      </c>
      <c r="M1307" s="158">
        <v>31.477599999999999</v>
      </c>
      <c r="N1307" s="158">
        <v>25.236899999999999</v>
      </c>
      <c r="O1307" s="158">
        <v>10.3939</v>
      </c>
      <c r="P1307" s="158">
        <v>8.4681999999999995</v>
      </c>
      <c r="Q1307" s="158">
        <v>9.7101000000000006</v>
      </c>
      <c r="R1307" s="158">
        <v>17.520099999999999</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44817</v>
      </c>
      <c r="E1308" s="158">
        <v>31.025099999999998</v>
      </c>
      <c r="F1308" s="158">
        <v>54.905799999999999</v>
      </c>
      <c r="G1308" s="158">
        <v>10.3057</v>
      </c>
      <c r="H1308" s="158">
        <v>17.2501</v>
      </c>
      <c r="I1308" s="158">
        <v>12.539</v>
      </c>
      <c r="J1308" s="158">
        <v>10.5526</v>
      </c>
      <c r="K1308" s="158">
        <v>71.900700000000001</v>
      </c>
      <c r="L1308" s="158">
        <v>35.5717</v>
      </c>
      <c r="M1308" s="158">
        <v>30.543600000000001</v>
      </c>
      <c r="N1308" s="158">
        <v>24.325199999999999</v>
      </c>
      <c r="O1308" s="158">
        <v>9.6393000000000004</v>
      </c>
      <c r="P1308" s="158">
        <v>7.7131999999999996</v>
      </c>
      <c r="Q1308" s="158">
        <v>8.7623999999999995</v>
      </c>
      <c r="R1308" s="158">
        <v>16.7746</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44817</v>
      </c>
      <c r="E1309" s="158">
        <v>0.5706</v>
      </c>
      <c r="F1309" s="158">
        <v>6.3978999999999999</v>
      </c>
      <c r="G1309" s="158">
        <v>1.5994999999999999</v>
      </c>
      <c r="H1309" s="158">
        <v>0.91400000000000003</v>
      </c>
      <c r="I1309" s="158">
        <v>0.91410000000000002</v>
      </c>
      <c r="J1309" s="158">
        <v>0.6</v>
      </c>
      <c r="K1309" s="158">
        <v>0.48730000000000001</v>
      </c>
      <c r="L1309" s="158">
        <v>-115.86</v>
      </c>
      <c r="M1309" s="158">
        <v>-78.649500000000003</v>
      </c>
      <c r="N1309" s="158">
        <v>-59.040999999999997</v>
      </c>
      <c r="O1309" s="158"/>
      <c r="P1309" s="158"/>
      <c r="Q1309" s="158">
        <v>-34.0381</v>
      </c>
      <c r="R1309" s="158">
        <v>-35.922699999999999</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44817</v>
      </c>
      <c r="E1310" s="158">
        <v>0.54559999999999997</v>
      </c>
      <c r="F1310" s="158">
        <v>0</v>
      </c>
      <c r="G1310" s="158">
        <v>0</v>
      </c>
      <c r="H1310" s="158">
        <v>0</v>
      </c>
      <c r="I1310" s="158">
        <v>0.47789999999999999</v>
      </c>
      <c r="J1310" s="158">
        <v>0.41830000000000001</v>
      </c>
      <c r="K1310" s="158">
        <v>0.43680000000000002</v>
      </c>
      <c r="L1310" s="158">
        <v>-115.8682</v>
      </c>
      <c r="M1310" s="158">
        <v>-78.655100000000004</v>
      </c>
      <c r="N1310" s="158">
        <v>-59.045200000000001</v>
      </c>
      <c r="O1310" s="158"/>
      <c r="P1310" s="158"/>
      <c r="Q1310" s="158">
        <v>-34.041400000000003</v>
      </c>
      <c r="R1310" s="158">
        <v>-35.926000000000002</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44817</v>
      </c>
      <c r="E1311" s="158">
        <v>24.461500000000001</v>
      </c>
      <c r="F1311" s="158">
        <v>40.1828</v>
      </c>
      <c r="G1311" s="158">
        <v>9.1859000000000002</v>
      </c>
      <c r="H1311" s="158">
        <v>13.206799999999999</v>
      </c>
      <c r="I1311" s="158">
        <v>10.755599999999999</v>
      </c>
      <c r="J1311" s="158">
        <v>10.660299999999999</v>
      </c>
      <c r="K1311" s="158">
        <v>11.5245</v>
      </c>
      <c r="L1311" s="158">
        <v>5.1226000000000003</v>
      </c>
      <c r="M1311" s="158">
        <v>4.3155999999999999</v>
      </c>
      <c r="N1311" s="158">
        <v>4.5444000000000004</v>
      </c>
      <c r="O1311" s="158">
        <v>7.6599000000000004</v>
      </c>
      <c r="P1311" s="158">
        <v>7.3693</v>
      </c>
      <c r="Q1311" s="158">
        <v>8.7439999999999998</v>
      </c>
      <c r="R1311" s="158">
        <v>6.3837999999999999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44817</v>
      </c>
      <c r="E1312" s="158">
        <v>22.680299999999999</v>
      </c>
      <c r="F1312" s="158">
        <v>39.4711</v>
      </c>
      <c r="G1312" s="158">
        <v>8.4970999999999997</v>
      </c>
      <c r="H1312" s="158">
        <v>12.490600000000001</v>
      </c>
      <c r="I1312" s="158">
        <v>10.0625</v>
      </c>
      <c r="J1312" s="158">
        <v>9.9583999999999993</v>
      </c>
      <c r="K1312" s="158">
        <v>10.814</v>
      </c>
      <c r="L1312" s="158">
        <v>4.4245999999999999</v>
      </c>
      <c r="M1312" s="158">
        <v>3.6112000000000002</v>
      </c>
      <c r="N1312" s="158">
        <v>3.8260999999999998</v>
      </c>
      <c r="O1312" s="158">
        <v>6.9143999999999997</v>
      </c>
      <c r="P1312" s="158">
        <v>6.6310000000000002</v>
      </c>
      <c r="Q1312" s="158">
        <v>8.1366999999999994</v>
      </c>
      <c r="R1312" s="158">
        <v>5.6422999999999996</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44817</v>
      </c>
      <c r="E1313" s="158">
        <v>16.493600000000001</v>
      </c>
      <c r="F1313" s="158">
        <v>52.301200000000001</v>
      </c>
      <c r="G1313" s="158">
        <v>14.9621</v>
      </c>
      <c r="H1313" s="158">
        <v>16.427600000000002</v>
      </c>
      <c r="I1313" s="158">
        <v>12.579499999999999</v>
      </c>
      <c r="J1313" s="158">
        <v>14.078900000000001</v>
      </c>
      <c r="K1313" s="158">
        <v>12.9435</v>
      </c>
      <c r="L1313" s="158">
        <v>3.3050999999999999</v>
      </c>
      <c r="M1313" s="158">
        <v>2.3397999999999999</v>
      </c>
      <c r="N1313" s="158">
        <v>2.7471999999999999</v>
      </c>
      <c r="O1313" s="158">
        <v>4.8625999999999996</v>
      </c>
      <c r="P1313" s="158">
        <v>3.3174999999999999</v>
      </c>
      <c r="Q1313" s="158">
        <v>6.0327999999999999</v>
      </c>
      <c r="R1313" s="158">
        <v>3.9823</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44817</v>
      </c>
      <c r="E1314" s="158">
        <v>15.5486</v>
      </c>
      <c r="F1314" s="158">
        <v>51.953099999999999</v>
      </c>
      <c r="G1314" s="158">
        <v>14.695399999999999</v>
      </c>
      <c r="H1314" s="158">
        <v>16.146799999999999</v>
      </c>
      <c r="I1314" s="158">
        <v>12.315099999999999</v>
      </c>
      <c r="J1314" s="158">
        <v>13.7949</v>
      </c>
      <c r="K1314" s="158">
        <v>12.6569</v>
      </c>
      <c r="L1314" s="158">
        <v>2.9390000000000001</v>
      </c>
      <c r="M1314" s="158">
        <v>1.9145000000000001</v>
      </c>
      <c r="N1314" s="158">
        <v>2.2867000000000002</v>
      </c>
      <c r="O1314" s="158">
        <v>4.3274999999999997</v>
      </c>
      <c r="P1314" s="158">
        <v>2.6875</v>
      </c>
      <c r="Q1314" s="158">
        <v>5.3022</v>
      </c>
      <c r="R1314" s="158">
        <v>3.4618000000000002</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44817</v>
      </c>
      <c r="E1315" s="158">
        <v>70.2864</v>
      </c>
      <c r="F1315" s="158">
        <v>34.722499999999997</v>
      </c>
      <c r="G1315" s="158">
        <v>8.7195999999999998</v>
      </c>
      <c r="H1315" s="158">
        <v>12.821199999999999</v>
      </c>
      <c r="I1315" s="158">
        <v>9.0486000000000004</v>
      </c>
      <c r="J1315" s="158">
        <v>9.3010000000000002</v>
      </c>
      <c r="K1315" s="158">
        <v>11.321099999999999</v>
      </c>
      <c r="L1315" s="158">
        <v>3.1505000000000001</v>
      </c>
      <c r="M1315" s="158">
        <v>2.5989</v>
      </c>
      <c r="N1315" s="158">
        <v>2.9053</v>
      </c>
      <c r="O1315" s="158">
        <v>5.8951000000000002</v>
      </c>
      <c r="P1315" s="158">
        <v>4.8468999999999998</v>
      </c>
      <c r="Q1315" s="158">
        <v>6.9718</v>
      </c>
      <c r="R1315" s="158">
        <v>4.2087000000000003</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44817</v>
      </c>
      <c r="E1316" s="158">
        <v>66.853399999999993</v>
      </c>
      <c r="F1316" s="158">
        <v>34.428600000000003</v>
      </c>
      <c r="G1316" s="158">
        <v>8.3884000000000007</v>
      </c>
      <c r="H1316" s="158">
        <v>12.493600000000001</v>
      </c>
      <c r="I1316" s="158">
        <v>8.7178000000000004</v>
      </c>
      <c r="J1316" s="158">
        <v>8.9693000000000005</v>
      </c>
      <c r="K1316" s="158">
        <v>10.985099999999999</v>
      </c>
      <c r="L1316" s="158">
        <v>2.8149000000000002</v>
      </c>
      <c r="M1316" s="158">
        <v>2.2524000000000002</v>
      </c>
      <c r="N1316" s="158">
        <v>2.5548000000000002</v>
      </c>
      <c r="O1316" s="158">
        <v>5.5041000000000002</v>
      </c>
      <c r="P1316" s="158">
        <v>4.4374000000000002</v>
      </c>
      <c r="Q1316" s="158">
        <v>7.7694999999999999</v>
      </c>
      <c r="R1316" s="158">
        <v>3.8349000000000002</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44817</v>
      </c>
      <c r="E1317" s="158">
        <v>66.853399999999993</v>
      </c>
      <c r="F1317" s="158">
        <v>34.428600000000003</v>
      </c>
      <c r="G1317" s="158">
        <v>8.3884000000000007</v>
      </c>
      <c r="H1317" s="158">
        <v>12.493600000000001</v>
      </c>
      <c r="I1317" s="158">
        <v>8.7178000000000004</v>
      </c>
      <c r="J1317" s="158">
        <v>8.9693000000000005</v>
      </c>
      <c r="K1317" s="158">
        <v>10.985099999999999</v>
      </c>
      <c r="L1317" s="158">
        <v>2.8149000000000002</v>
      </c>
      <c r="M1317" s="158">
        <v>2.2524000000000002</v>
      </c>
      <c r="N1317" s="158">
        <v>2.5548000000000002</v>
      </c>
      <c r="O1317" s="158">
        <v>5.5041000000000002</v>
      </c>
      <c r="P1317" s="158">
        <v>4.4374000000000002</v>
      </c>
      <c r="Q1317" s="158">
        <v>7.7694999999999999</v>
      </c>
      <c r="R1317" s="158">
        <v>3.8349000000000002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44817</v>
      </c>
      <c r="E1320" s="158">
        <v>0.47299999999999998</v>
      </c>
      <c r="F1320" s="158">
        <v>15.4399</v>
      </c>
      <c r="G1320" s="158">
        <v>15.4596</v>
      </c>
      <c r="H1320" s="158">
        <v>15.479200000000001</v>
      </c>
      <c r="I1320" s="158">
        <v>-161.81549999999999</v>
      </c>
      <c r="J1320" s="158">
        <v>-65.035600000000002</v>
      </c>
      <c r="K1320" s="158">
        <v>-15.9404</v>
      </c>
      <c r="L1320" s="158">
        <v>-2.4581</v>
      </c>
      <c r="M1320" s="158"/>
      <c r="N1320" s="158"/>
      <c r="O1320" s="158"/>
      <c r="P1320" s="158"/>
      <c r="Q1320" s="158">
        <v>-1.8415999999999999</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44817</v>
      </c>
      <c r="E1321" s="158">
        <v>0.50009999999999999</v>
      </c>
      <c r="F1321" s="158">
        <v>14.6029</v>
      </c>
      <c r="G1321" s="158">
        <v>14.6205</v>
      </c>
      <c r="H1321" s="158">
        <v>15.6868</v>
      </c>
      <c r="I1321" s="158">
        <v>-161.84630000000001</v>
      </c>
      <c r="J1321" s="158">
        <v>-65.1601</v>
      </c>
      <c r="K1321" s="158">
        <v>-15.9153</v>
      </c>
      <c r="L1321" s="158">
        <v>-2.4413</v>
      </c>
      <c r="M1321" s="158"/>
      <c r="N1321" s="158"/>
      <c r="O1321" s="158"/>
      <c r="P1321" s="158"/>
      <c r="Q1321" s="158">
        <v>-1.8162</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44817</v>
      </c>
      <c r="E1324" s="158">
        <v>46.165900000000001</v>
      </c>
      <c r="F1324" s="158">
        <v>38.940300000000001</v>
      </c>
      <c r="G1324" s="158">
        <v>9.0617000000000001</v>
      </c>
      <c r="H1324" s="158">
        <v>13.600300000000001</v>
      </c>
      <c r="I1324" s="158">
        <v>9.7440999999999995</v>
      </c>
      <c r="J1324" s="158">
        <v>8.9845000000000006</v>
      </c>
      <c r="K1324" s="158">
        <v>10.661099999999999</v>
      </c>
      <c r="L1324" s="158">
        <v>2.7443</v>
      </c>
      <c r="M1324" s="158">
        <v>2.1850000000000001</v>
      </c>
      <c r="N1324" s="158">
        <v>2.6055000000000001</v>
      </c>
      <c r="O1324" s="158">
        <v>6.2751000000000001</v>
      </c>
      <c r="P1324" s="158">
        <v>6.4288999999999996</v>
      </c>
      <c r="Q1324" s="158">
        <v>7.7027999999999999</v>
      </c>
      <c r="R1324" s="158">
        <v>5.2389999999999999</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44817</v>
      </c>
      <c r="E1325" s="158">
        <v>49.149000000000001</v>
      </c>
      <c r="F1325" s="158">
        <v>39.625700000000002</v>
      </c>
      <c r="G1325" s="158">
        <v>9.7948000000000004</v>
      </c>
      <c r="H1325" s="158">
        <v>14.329800000000001</v>
      </c>
      <c r="I1325" s="158">
        <v>10.470700000000001</v>
      </c>
      <c r="J1325" s="158">
        <v>9.7108000000000008</v>
      </c>
      <c r="K1325" s="158">
        <v>11.390499999999999</v>
      </c>
      <c r="L1325" s="158">
        <v>3.4378000000000002</v>
      </c>
      <c r="M1325" s="158">
        <v>2.8828</v>
      </c>
      <c r="N1325" s="158">
        <v>3.3250000000000002</v>
      </c>
      <c r="O1325" s="158">
        <v>7.0972999999999997</v>
      </c>
      <c r="P1325" s="158">
        <v>7.2655000000000003</v>
      </c>
      <c r="Q1325" s="158">
        <v>8.2964000000000002</v>
      </c>
      <c r="R1325" s="158">
        <v>6.0305999999999997</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44817</v>
      </c>
      <c r="E1326" s="158">
        <v>36.484200000000001</v>
      </c>
      <c r="F1326" s="158">
        <v>39.960999999999999</v>
      </c>
      <c r="G1326" s="158">
        <v>11.2186</v>
      </c>
      <c r="H1326" s="158">
        <v>11.1716</v>
      </c>
      <c r="I1326" s="158">
        <v>9.6109000000000009</v>
      </c>
      <c r="J1326" s="158">
        <v>9.5363000000000007</v>
      </c>
      <c r="K1326" s="158">
        <v>11.9397</v>
      </c>
      <c r="L1326" s="158">
        <v>4.8745000000000003</v>
      </c>
      <c r="M1326" s="158">
        <v>3.6149</v>
      </c>
      <c r="N1326" s="158">
        <v>3.7461000000000002</v>
      </c>
      <c r="O1326" s="158">
        <v>7.2153999999999998</v>
      </c>
      <c r="P1326" s="158">
        <v>6.6498999999999997</v>
      </c>
      <c r="Q1326" s="158">
        <v>7.4530000000000003</v>
      </c>
      <c r="R1326" s="158">
        <v>5.9414999999999996</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44817</v>
      </c>
      <c r="E1327" s="158">
        <v>39.349200000000003</v>
      </c>
      <c r="F1327" s="158">
        <v>40.580800000000004</v>
      </c>
      <c r="G1327" s="158">
        <v>11.865399999999999</v>
      </c>
      <c r="H1327" s="158">
        <v>11.820399999999999</v>
      </c>
      <c r="I1327" s="158">
        <v>10.257</v>
      </c>
      <c r="J1327" s="158">
        <v>10.186400000000001</v>
      </c>
      <c r="K1327" s="158">
        <v>12.601900000000001</v>
      </c>
      <c r="L1327" s="158">
        <v>5.5749000000000004</v>
      </c>
      <c r="M1327" s="158">
        <v>4.3315999999999999</v>
      </c>
      <c r="N1327" s="158">
        <v>4.4762000000000004</v>
      </c>
      <c r="O1327" s="158">
        <v>7.9241000000000001</v>
      </c>
      <c r="P1327" s="158">
        <v>7.4025999999999996</v>
      </c>
      <c r="Q1327" s="158">
        <v>8.6492000000000004</v>
      </c>
      <c r="R1327" s="158">
        <v>6.6856</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44817</v>
      </c>
      <c r="E1328" s="158">
        <v>40.494100000000003</v>
      </c>
      <c r="F1328" s="158">
        <v>35.909700000000001</v>
      </c>
      <c r="G1328" s="158">
        <v>6.3365</v>
      </c>
      <c r="H1328" s="158">
        <v>8.3962000000000003</v>
      </c>
      <c r="I1328" s="158">
        <v>4.7731000000000003</v>
      </c>
      <c r="J1328" s="158">
        <v>4.2323000000000004</v>
      </c>
      <c r="K1328" s="158">
        <v>11.3392</v>
      </c>
      <c r="L1328" s="158">
        <v>0.66910000000000003</v>
      </c>
      <c r="M1328" s="158">
        <v>1.0658000000000001</v>
      </c>
      <c r="N1328" s="158">
        <v>1.6648000000000001</v>
      </c>
      <c r="O1328" s="158">
        <v>5.6524999999999999</v>
      </c>
      <c r="P1328" s="158">
        <v>6.4494999999999996</v>
      </c>
      <c r="Q1328" s="158">
        <v>7.7248999999999999</v>
      </c>
      <c r="R1328" s="158">
        <v>3.6936</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44817</v>
      </c>
      <c r="E1329" s="158">
        <v>37.902799999999999</v>
      </c>
      <c r="F1329" s="158">
        <v>35.086500000000001</v>
      </c>
      <c r="G1329" s="158">
        <v>5.6128999999999998</v>
      </c>
      <c r="H1329" s="158">
        <v>7.6738999999999997</v>
      </c>
      <c r="I1329" s="158">
        <v>4.0576999999999996</v>
      </c>
      <c r="J1329" s="158">
        <v>3.5196999999999998</v>
      </c>
      <c r="K1329" s="158">
        <v>10.6096</v>
      </c>
      <c r="L1329" s="158">
        <v>-4.3999999999999997E-2</v>
      </c>
      <c r="M1329" s="158">
        <v>0.34739999999999999</v>
      </c>
      <c r="N1329" s="158">
        <v>0.94359999999999999</v>
      </c>
      <c r="O1329" s="158">
        <v>4.9279999999999999</v>
      </c>
      <c r="P1329" s="158">
        <v>5.7340999999999998</v>
      </c>
      <c r="Q1329" s="158">
        <v>7.1872999999999996</v>
      </c>
      <c r="R1329" s="158">
        <v>2.9725000000000001</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44817</v>
      </c>
      <c r="E1332" s="158">
        <v>18.582799999999999</v>
      </c>
      <c r="F1332" s="158">
        <v>4.3216999999999999</v>
      </c>
      <c r="G1332" s="158">
        <v>2.9472</v>
      </c>
      <c r="H1332" s="158">
        <v>7.2495000000000003</v>
      </c>
      <c r="I1332" s="158">
        <v>8.5723000000000003</v>
      </c>
      <c r="J1332" s="158">
        <v>7.1835000000000004</v>
      </c>
      <c r="K1332" s="158">
        <v>8.6720000000000006</v>
      </c>
      <c r="L1332" s="158">
        <v>3.1818</v>
      </c>
      <c r="M1332" s="158">
        <v>2.6913</v>
      </c>
      <c r="N1332" s="158">
        <v>3.0453999999999999</v>
      </c>
      <c r="O1332" s="158">
        <v>6.0265000000000004</v>
      </c>
      <c r="P1332" s="158">
        <v>5.7782999999999998</v>
      </c>
      <c r="Q1332" s="158">
        <v>7.5736999999999997</v>
      </c>
      <c r="R1332" s="158">
        <v>5.3319999999999999</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44817</v>
      </c>
      <c r="E1333" s="158">
        <v>20.099299999999999</v>
      </c>
      <c r="F1333" s="158">
        <v>5.0854999999999997</v>
      </c>
      <c r="G1333" s="158">
        <v>3.9060000000000001</v>
      </c>
      <c r="H1333" s="158">
        <v>8.2368000000000006</v>
      </c>
      <c r="I1333" s="158">
        <v>9.5688999999999993</v>
      </c>
      <c r="J1333" s="158">
        <v>8.1964000000000006</v>
      </c>
      <c r="K1333" s="158">
        <v>9.7416999999999998</v>
      </c>
      <c r="L1333" s="158">
        <v>4.2828999999999997</v>
      </c>
      <c r="M1333" s="158">
        <v>3.8102</v>
      </c>
      <c r="N1333" s="158">
        <v>4.1700999999999997</v>
      </c>
      <c r="O1333" s="158">
        <v>7.0664999999999996</v>
      </c>
      <c r="P1333" s="158">
        <v>6.7295999999999996</v>
      </c>
      <c r="Q1333" s="158">
        <v>8.5725999999999996</v>
      </c>
      <c r="R1333" s="158">
        <v>6.4227999999999996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44817</v>
      </c>
      <c r="E1334" s="158">
        <v>17.753299999999999</v>
      </c>
      <c r="F1334" s="158">
        <v>17.278199999999998</v>
      </c>
      <c r="G1334" s="158">
        <v>5.3486000000000002</v>
      </c>
      <c r="H1334" s="158">
        <v>7.8537999999999997</v>
      </c>
      <c r="I1334" s="158">
        <v>7.8212999999999999</v>
      </c>
      <c r="J1334" s="158">
        <v>8.0228999999999999</v>
      </c>
      <c r="K1334" s="158">
        <v>9.6062999999999992</v>
      </c>
      <c r="L1334" s="158">
        <v>2.4883999999999999</v>
      </c>
      <c r="M1334" s="158">
        <v>2.2471000000000001</v>
      </c>
      <c r="N1334" s="158">
        <v>2.8372000000000002</v>
      </c>
      <c r="O1334" s="158">
        <v>6.8990999999999998</v>
      </c>
      <c r="P1334" s="158">
        <v>6.3897000000000004</v>
      </c>
      <c r="Q1334" s="158">
        <v>7.8273999999999999</v>
      </c>
      <c r="R1334" s="158">
        <v>5.9907000000000004</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44817</v>
      </c>
      <c r="E1335" s="158">
        <v>16.598600000000001</v>
      </c>
      <c r="F1335" s="158">
        <v>16.279699999999998</v>
      </c>
      <c r="G1335" s="158">
        <v>4.4550999999999998</v>
      </c>
      <c r="H1335" s="158">
        <v>6.9518000000000004</v>
      </c>
      <c r="I1335" s="158">
        <v>6.9295</v>
      </c>
      <c r="J1335" s="158">
        <v>7.1222000000000003</v>
      </c>
      <c r="K1335" s="158">
        <v>8.6956000000000007</v>
      </c>
      <c r="L1335" s="158">
        <v>1.5934999999999999</v>
      </c>
      <c r="M1335" s="158">
        <v>1.3472999999999999</v>
      </c>
      <c r="N1335" s="158">
        <v>1.9257</v>
      </c>
      <c r="O1335" s="158">
        <v>5.9295999999999998</v>
      </c>
      <c r="P1335" s="158">
        <v>5.4414999999999996</v>
      </c>
      <c r="Q1335" s="158">
        <v>6.8795000000000002</v>
      </c>
      <c r="R1335" s="158">
        <v>5.0250000000000004</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44817</v>
      </c>
      <c r="E1336" s="158">
        <v>12.6006</v>
      </c>
      <c r="F1336" s="158">
        <v>6.9534000000000002</v>
      </c>
      <c r="G1336" s="158">
        <v>1.8108</v>
      </c>
      <c r="H1336" s="158">
        <v>5.8827999999999996</v>
      </c>
      <c r="I1336" s="158">
        <v>4.0202</v>
      </c>
      <c r="J1336" s="158">
        <v>4.9092000000000002</v>
      </c>
      <c r="K1336" s="158">
        <v>5.7138999999999998</v>
      </c>
      <c r="L1336" s="158">
        <v>0.55759999999999998</v>
      </c>
      <c r="M1336" s="158">
        <v>0.96689999999999998</v>
      </c>
      <c r="N1336" s="158">
        <v>1.1495</v>
      </c>
      <c r="O1336" s="158">
        <v>-3.4813000000000001</v>
      </c>
      <c r="P1336" s="158">
        <v>-1.6711</v>
      </c>
      <c r="Q1336" s="158">
        <v>2.8513999999999999</v>
      </c>
      <c r="R1336" s="158">
        <v>9.1529000000000007</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44817</v>
      </c>
      <c r="E1337" s="158">
        <v>13.4404</v>
      </c>
      <c r="F1337" s="158">
        <v>7.6055000000000001</v>
      </c>
      <c r="G1337" s="158">
        <v>2.3769</v>
      </c>
      <c r="H1337" s="158">
        <v>6.4480000000000004</v>
      </c>
      <c r="I1337" s="158">
        <v>4.5858999999999996</v>
      </c>
      <c r="J1337" s="158">
        <v>5.4659000000000004</v>
      </c>
      <c r="K1337" s="158">
        <v>6.2759</v>
      </c>
      <c r="L1337" s="158">
        <v>1.1100000000000001</v>
      </c>
      <c r="M1337" s="158">
        <v>1.5226999999999999</v>
      </c>
      <c r="N1337" s="158">
        <v>1.7079</v>
      </c>
      <c r="O1337" s="158">
        <v>-2.9047000000000001</v>
      </c>
      <c r="P1337" s="158">
        <v>-0.93259999999999998</v>
      </c>
      <c r="Q1337" s="158">
        <v>3.6617000000000002</v>
      </c>
      <c r="R1337" s="158">
        <v>9.7540999999999993</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44817</v>
      </c>
      <c r="E1342" s="158">
        <v>44.439799999999998</v>
      </c>
      <c r="F1342" s="158">
        <v>58.902500000000003</v>
      </c>
      <c r="G1342" s="158">
        <v>14.478400000000001</v>
      </c>
      <c r="H1342" s="158">
        <v>16.785599999999999</v>
      </c>
      <c r="I1342" s="158">
        <v>12.0647</v>
      </c>
      <c r="J1342" s="158">
        <v>11.6525</v>
      </c>
      <c r="K1342" s="158">
        <v>11.3804</v>
      </c>
      <c r="L1342" s="158">
        <v>3.9603000000000002</v>
      </c>
      <c r="M1342" s="158">
        <v>3.2837000000000001</v>
      </c>
      <c r="N1342" s="158">
        <v>3.5771999999999999</v>
      </c>
      <c r="O1342" s="158">
        <v>7.5030000000000001</v>
      </c>
      <c r="P1342" s="158">
        <v>7.7831999999999999</v>
      </c>
      <c r="Q1342" s="158">
        <v>9.2623999999999995</v>
      </c>
      <c r="R1342" s="158">
        <v>5.4452999999999996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44817</v>
      </c>
      <c r="E1343" s="158">
        <v>41.7254</v>
      </c>
      <c r="F1343" s="158">
        <v>58.352600000000002</v>
      </c>
      <c r="G1343" s="158">
        <v>13.93</v>
      </c>
      <c r="H1343" s="158">
        <v>16.246099999999998</v>
      </c>
      <c r="I1343" s="158">
        <v>11.5289</v>
      </c>
      <c r="J1343" s="158">
        <v>11.1157</v>
      </c>
      <c r="K1343" s="158">
        <v>10.851699999999999</v>
      </c>
      <c r="L1343" s="158">
        <v>3.4266999999999999</v>
      </c>
      <c r="M1343" s="158">
        <v>2.7462</v>
      </c>
      <c r="N1343" s="158">
        <v>3.0331000000000001</v>
      </c>
      <c r="O1343" s="158">
        <v>6.9741</v>
      </c>
      <c r="P1343" s="158">
        <v>7.1601999999999997</v>
      </c>
      <c r="Q1343" s="158">
        <v>7.8648999999999996</v>
      </c>
      <c r="R1343" s="158">
        <v>4.8819999999999997</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44817</v>
      </c>
      <c r="E1344" s="158">
        <v>59.004300000000001</v>
      </c>
      <c r="F1344" s="158">
        <v>48.686700000000002</v>
      </c>
      <c r="G1344" s="158">
        <v>10.869300000000001</v>
      </c>
      <c r="H1344" s="158">
        <v>12.9697</v>
      </c>
      <c r="I1344" s="158">
        <v>7.6398999999999999</v>
      </c>
      <c r="J1344" s="158">
        <v>5.4698000000000002</v>
      </c>
      <c r="K1344" s="158">
        <v>9.0167999999999999</v>
      </c>
      <c r="L1344" s="158">
        <v>0.22409999999999999</v>
      </c>
      <c r="M1344" s="158">
        <v>-0.21679999999999999</v>
      </c>
      <c r="N1344" s="158">
        <v>0.14510000000000001</v>
      </c>
      <c r="O1344" s="158">
        <v>3.1711</v>
      </c>
      <c r="P1344" s="158">
        <v>4.1718000000000002</v>
      </c>
      <c r="Q1344" s="158">
        <v>7.4341999999999997</v>
      </c>
      <c r="R1344" s="158">
        <v>1.788</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44817</v>
      </c>
      <c r="E1345" s="158">
        <v>64.287700000000001</v>
      </c>
      <c r="F1345" s="158">
        <v>49.689799999999998</v>
      </c>
      <c r="G1345" s="158">
        <v>11.895899999999999</v>
      </c>
      <c r="H1345" s="158">
        <v>14.0044</v>
      </c>
      <c r="I1345" s="158">
        <v>8.6830999999999996</v>
      </c>
      <c r="J1345" s="158">
        <v>6.5111999999999997</v>
      </c>
      <c r="K1345" s="158">
        <v>10.0787</v>
      </c>
      <c r="L1345" s="158">
        <v>1.2181</v>
      </c>
      <c r="M1345" s="158">
        <v>0.78200000000000003</v>
      </c>
      <c r="N1345" s="158">
        <v>1.1516</v>
      </c>
      <c r="O1345" s="158">
        <v>4.1619999999999999</v>
      </c>
      <c r="P1345" s="158">
        <v>5.1731999999999996</v>
      </c>
      <c r="Q1345" s="158">
        <v>7.0027999999999997</v>
      </c>
      <c r="R1345" s="158">
        <v>2.8010999999999999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44817</v>
      </c>
      <c r="E1346" s="158">
        <v>32.951500000000003</v>
      </c>
      <c r="F1346" s="158">
        <v>26.1602</v>
      </c>
      <c r="G1346" s="158">
        <v>6.4569000000000001</v>
      </c>
      <c r="H1346" s="158">
        <v>8.8131000000000004</v>
      </c>
      <c r="I1346" s="158">
        <v>7.8803999999999998</v>
      </c>
      <c r="J1346" s="158">
        <v>8.3932000000000002</v>
      </c>
      <c r="K1346" s="158">
        <v>11.1289</v>
      </c>
      <c r="L1346" s="158">
        <v>3.4981</v>
      </c>
      <c r="M1346" s="158">
        <v>2.8574999999999999</v>
      </c>
      <c r="N1346" s="158">
        <v>3.3668999999999998</v>
      </c>
      <c r="O1346" s="158">
        <v>7.6321000000000003</v>
      </c>
      <c r="P1346" s="158">
        <v>3.3694000000000002</v>
      </c>
      <c r="Q1346" s="158">
        <v>6.5186999999999999</v>
      </c>
      <c r="R1346" s="158">
        <v>5.6459999999999999</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44817</v>
      </c>
      <c r="E1348" s="158">
        <v>29.9651</v>
      </c>
      <c r="F1348" s="158">
        <v>25.2318</v>
      </c>
      <c r="G1348" s="158">
        <v>5.5152000000000001</v>
      </c>
      <c r="H1348" s="158">
        <v>7.8772000000000002</v>
      </c>
      <c r="I1348" s="158">
        <v>6.9440999999999997</v>
      </c>
      <c r="J1348" s="158">
        <v>7.4481999999999999</v>
      </c>
      <c r="K1348" s="158">
        <v>10.164099999999999</v>
      </c>
      <c r="L1348" s="158">
        <v>2.5453999999999999</v>
      </c>
      <c r="M1348" s="158">
        <v>1.9041999999999999</v>
      </c>
      <c r="N1348" s="158">
        <v>2.4079999999999999</v>
      </c>
      <c r="O1348" s="158">
        <v>6.6191000000000004</v>
      </c>
      <c r="P1348" s="158">
        <v>2.4224000000000001</v>
      </c>
      <c r="Q1348" s="158">
        <v>5.6959</v>
      </c>
      <c r="R1348" s="158">
        <v>4.6367000000000003</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44817</v>
      </c>
      <c r="E1350" s="158">
        <v>10.7254</v>
      </c>
      <c r="F1350" s="158">
        <v>34.4041</v>
      </c>
      <c r="G1350" s="158">
        <v>6.0446</v>
      </c>
      <c r="H1350" s="158">
        <v>9.0094999999999992</v>
      </c>
      <c r="I1350" s="158">
        <v>6.0423999999999998</v>
      </c>
      <c r="J1350" s="158">
        <v>5.6322000000000001</v>
      </c>
      <c r="K1350" s="158">
        <v>10.3155</v>
      </c>
      <c r="L1350" s="158">
        <v>0.89329999999999998</v>
      </c>
      <c r="M1350" s="158">
        <v>0.63900000000000001</v>
      </c>
      <c r="N1350" s="158">
        <v>1.3187</v>
      </c>
      <c r="O1350" s="158"/>
      <c r="P1350" s="158"/>
      <c r="Q1350" s="158">
        <v>3.5684999999999998</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44817</v>
      </c>
      <c r="E1351" s="158">
        <v>10.6448</v>
      </c>
      <c r="F1351" s="158">
        <v>34.321300000000001</v>
      </c>
      <c r="G1351" s="158">
        <v>5.7469999999999999</v>
      </c>
      <c r="H1351" s="158">
        <v>8.7829999999999995</v>
      </c>
      <c r="I1351" s="158">
        <v>5.7683999999999997</v>
      </c>
      <c r="J1351" s="158">
        <v>5.3613</v>
      </c>
      <c r="K1351" s="158">
        <v>10.0388</v>
      </c>
      <c r="L1351" s="158">
        <v>0.6492</v>
      </c>
      <c r="M1351" s="158">
        <v>0.43440000000000001</v>
      </c>
      <c r="N1351" s="158">
        <v>1.048</v>
      </c>
      <c r="O1351" s="158"/>
      <c r="P1351" s="158"/>
      <c r="Q1351" s="158">
        <v>3.1781000000000001</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44817</v>
      </c>
      <c r="E1356" s="158">
        <v>15.9406</v>
      </c>
      <c r="F1356" s="158">
        <v>35.066800000000001</v>
      </c>
      <c r="G1356" s="158">
        <v>8.8240999999999996</v>
      </c>
      <c r="H1356" s="158">
        <v>12.032500000000001</v>
      </c>
      <c r="I1356" s="158">
        <v>9.1913</v>
      </c>
      <c r="J1356" s="158">
        <v>8.8187999999999995</v>
      </c>
      <c r="K1356" s="158">
        <v>9.8270999999999997</v>
      </c>
      <c r="L1356" s="158">
        <v>2.9641999999999999</v>
      </c>
      <c r="M1356" s="158">
        <v>2.2027000000000001</v>
      </c>
      <c r="N1356" s="158">
        <v>5.7706999999999997</v>
      </c>
      <c r="O1356" s="158">
        <v>3.5594000000000001</v>
      </c>
      <c r="P1356" s="158">
        <v>4.6589999999999998</v>
      </c>
      <c r="Q1356" s="158">
        <v>6.4497</v>
      </c>
      <c r="R1356" s="158">
        <v>5.8125</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44817</v>
      </c>
      <c r="E1357" s="158">
        <v>15.1351</v>
      </c>
      <c r="F1357" s="158">
        <v>34.518700000000003</v>
      </c>
      <c r="G1357" s="158">
        <v>8.3277000000000001</v>
      </c>
      <c r="H1357" s="158">
        <v>11.532299999999999</v>
      </c>
      <c r="I1357" s="158">
        <v>8.6760999999999999</v>
      </c>
      <c r="J1357" s="158">
        <v>8.3047000000000004</v>
      </c>
      <c r="K1357" s="158">
        <v>9.3011999999999997</v>
      </c>
      <c r="L1357" s="158">
        <v>2.3845000000000001</v>
      </c>
      <c r="M1357" s="158">
        <v>1.6042000000000001</v>
      </c>
      <c r="N1357" s="158">
        <v>5.1363000000000003</v>
      </c>
      <c r="O1357" s="158">
        <v>2.9397000000000002</v>
      </c>
      <c r="P1357" s="158">
        <v>3.9744999999999999</v>
      </c>
      <c r="Q1357" s="158">
        <v>5.7123999999999997</v>
      </c>
      <c r="R1357" s="158">
        <v>5.1307999999999998</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32.211205714285718</v>
      </c>
      <c r="G1358" s="160">
        <v>8.3619257142857162</v>
      </c>
      <c r="H1358" s="160">
        <v>11.172405714285716</v>
      </c>
      <c r="I1358" s="160">
        <v>-1.4132542857142854</v>
      </c>
      <c r="J1358" s="160">
        <v>3.8327085714285722</v>
      </c>
      <c r="K1358" s="160">
        <v>11.836479999999998</v>
      </c>
      <c r="L1358" s="160">
        <v>-2.5068114285714289</v>
      </c>
      <c r="M1358" s="160">
        <v>-0.99237878787878742</v>
      </c>
      <c r="N1358" s="160">
        <v>0.3469030303030301</v>
      </c>
      <c r="O1358" s="160">
        <v>5.5823965517241376</v>
      </c>
      <c r="P1358" s="160">
        <v>5.182344827586209</v>
      </c>
      <c r="Q1358" s="160">
        <v>4.1294057142857135</v>
      </c>
      <c r="R1358" s="160">
        <v>3.2960451612903228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34.722499999999997</v>
      </c>
      <c r="G1359" s="160">
        <v>8.4970999999999997</v>
      </c>
      <c r="H1359" s="160">
        <v>12.032500000000001</v>
      </c>
      <c r="I1359" s="160">
        <v>8.6830999999999996</v>
      </c>
      <c r="J1359" s="160">
        <v>8.3047000000000004</v>
      </c>
      <c r="K1359" s="160">
        <v>10.6096</v>
      </c>
      <c r="L1359" s="160">
        <v>2.8149000000000002</v>
      </c>
      <c r="M1359" s="160">
        <v>2.2471000000000001</v>
      </c>
      <c r="N1359" s="160">
        <v>2.7471999999999999</v>
      </c>
      <c r="O1359" s="160">
        <v>6.0265000000000004</v>
      </c>
      <c r="P1359" s="160">
        <v>5.7340999999999998</v>
      </c>
      <c r="Q1359" s="160">
        <v>7.1872999999999996</v>
      </c>
      <c r="R1359" s="160">
        <v>5.2389999999999999</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44817</v>
      </c>
      <c r="E1362" s="158">
        <v>103.14960000000001</v>
      </c>
      <c r="F1362" s="158">
        <v>39.533000000000001</v>
      </c>
      <c r="G1362" s="158">
        <v>8.7131000000000007</v>
      </c>
      <c r="H1362" s="158">
        <v>6.5343</v>
      </c>
      <c r="I1362" s="158">
        <v>5.0115999999999996</v>
      </c>
      <c r="J1362" s="158">
        <v>7.2309999999999999</v>
      </c>
      <c r="K1362" s="158">
        <v>10.419600000000001</v>
      </c>
      <c r="L1362" s="158">
        <v>1.7549999999999999</v>
      </c>
      <c r="M1362" s="158">
        <v>1.2624</v>
      </c>
      <c r="N1362" s="158">
        <v>2.0316999999999998</v>
      </c>
      <c r="O1362" s="158">
        <v>6.2129000000000003</v>
      </c>
      <c r="P1362" s="158">
        <v>6.1260000000000003</v>
      </c>
      <c r="Q1362" s="158">
        <v>9.0571999999999999</v>
      </c>
      <c r="R1362" s="158">
        <v>4.1117999999999997</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44817</v>
      </c>
      <c r="E1363" s="158">
        <v>109.9041</v>
      </c>
      <c r="F1363" s="158">
        <v>39.963099999999997</v>
      </c>
      <c r="G1363" s="158">
        <v>9.1172000000000004</v>
      </c>
      <c r="H1363" s="158">
        <v>6.9313000000000002</v>
      </c>
      <c r="I1363" s="158">
        <v>5.4127000000000001</v>
      </c>
      <c r="J1363" s="158">
        <v>7.6942000000000004</v>
      </c>
      <c r="K1363" s="158">
        <v>10.851699999999999</v>
      </c>
      <c r="L1363" s="158">
        <v>2.2473999999999998</v>
      </c>
      <c r="M1363" s="158">
        <v>1.7269000000000001</v>
      </c>
      <c r="N1363" s="158">
        <v>2.4864000000000002</v>
      </c>
      <c r="O1363" s="158">
        <v>6.7290999999999999</v>
      </c>
      <c r="P1363" s="158">
        <v>6.7617000000000003</v>
      </c>
      <c r="Q1363" s="158">
        <v>8.0418000000000003</v>
      </c>
      <c r="R1363" s="158">
        <v>4.5640999999999998</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44817</v>
      </c>
      <c r="E1364" s="158">
        <v>50.854700000000001</v>
      </c>
      <c r="F1364" s="158">
        <v>70.401399999999995</v>
      </c>
      <c r="G1364" s="158">
        <v>14.8813</v>
      </c>
      <c r="H1364" s="158">
        <v>21.859000000000002</v>
      </c>
      <c r="I1364" s="158">
        <v>13.024900000000001</v>
      </c>
      <c r="J1364" s="158">
        <v>12.2623</v>
      </c>
      <c r="K1364" s="158">
        <v>12.856199999999999</v>
      </c>
      <c r="L1364" s="158">
        <v>4.0061</v>
      </c>
      <c r="M1364" s="158">
        <v>2.0318000000000001</v>
      </c>
      <c r="N1364" s="158">
        <v>2.2288999999999999</v>
      </c>
      <c r="O1364" s="158">
        <v>5.8479000000000001</v>
      </c>
      <c r="P1364" s="158">
        <v>6.5010000000000003</v>
      </c>
      <c r="Q1364" s="158">
        <v>7.9778000000000002</v>
      </c>
      <c r="R1364" s="158">
        <v>3.9003999999999999</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44817</v>
      </c>
      <c r="E1365" s="158">
        <v>46.809699999999999</v>
      </c>
      <c r="F1365" s="158">
        <v>69.138800000000003</v>
      </c>
      <c r="G1365" s="158">
        <v>13.7052</v>
      </c>
      <c r="H1365" s="158">
        <v>20.667100000000001</v>
      </c>
      <c r="I1365" s="158">
        <v>11.838900000000001</v>
      </c>
      <c r="J1365" s="158">
        <v>11.0717</v>
      </c>
      <c r="K1365" s="158">
        <v>11.6614</v>
      </c>
      <c r="L1365" s="158">
        <v>2.847</v>
      </c>
      <c r="M1365" s="158">
        <v>0.88400000000000001</v>
      </c>
      <c r="N1365" s="158">
        <v>1.0813999999999999</v>
      </c>
      <c r="O1365" s="158">
        <v>4.6792999999999996</v>
      </c>
      <c r="P1365" s="158">
        <v>5.3997999999999999</v>
      </c>
      <c r="Q1365" s="158">
        <v>8.0243000000000002</v>
      </c>
      <c r="R1365" s="158">
        <v>2.7351000000000001</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44817</v>
      </c>
      <c r="E1366" s="158">
        <v>47.958599999999997</v>
      </c>
      <c r="F1366" s="158">
        <v>68.930899999999994</v>
      </c>
      <c r="G1366" s="158">
        <v>14.9033</v>
      </c>
      <c r="H1366" s="158">
        <v>18.8337</v>
      </c>
      <c r="I1366" s="158">
        <v>13.4641</v>
      </c>
      <c r="J1366" s="158">
        <v>14.8584</v>
      </c>
      <c r="K1366" s="158">
        <v>13.109400000000001</v>
      </c>
      <c r="L1366" s="158">
        <v>1.78</v>
      </c>
      <c r="M1366" s="158">
        <v>-1.9400000000000001E-2</v>
      </c>
      <c r="N1366" s="158">
        <v>0.63500000000000001</v>
      </c>
      <c r="O1366" s="158">
        <v>4.4069000000000003</v>
      </c>
      <c r="P1366" s="158">
        <v>4.3266999999999998</v>
      </c>
      <c r="Q1366" s="158">
        <v>7.3795000000000002</v>
      </c>
      <c r="R1366" s="158">
        <v>2.5327000000000002</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44817</v>
      </c>
      <c r="E1367" s="158">
        <v>51.847700000000003</v>
      </c>
      <c r="F1367" s="158">
        <v>70.534499999999994</v>
      </c>
      <c r="G1367" s="158">
        <v>16.467700000000001</v>
      </c>
      <c r="H1367" s="158">
        <v>20.3843</v>
      </c>
      <c r="I1367" s="158">
        <v>15.0206</v>
      </c>
      <c r="J1367" s="158">
        <v>16.4316</v>
      </c>
      <c r="K1367" s="158">
        <v>14.7203</v>
      </c>
      <c r="L1367" s="158">
        <v>3.3365</v>
      </c>
      <c r="M1367" s="158">
        <v>1.5099</v>
      </c>
      <c r="N1367" s="158">
        <v>2.1171000000000002</v>
      </c>
      <c r="O1367" s="158">
        <v>5.3880999999999997</v>
      </c>
      <c r="P1367" s="158">
        <v>5.1220999999999997</v>
      </c>
      <c r="Q1367" s="158">
        <v>7.1729000000000003</v>
      </c>
      <c r="R1367" s="158">
        <v>3.7216</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44817</v>
      </c>
      <c r="E1368" s="158">
        <v>35.354500000000002</v>
      </c>
      <c r="F1368" s="158">
        <v>50.761400000000002</v>
      </c>
      <c r="G1368" s="158">
        <v>7.9564000000000004</v>
      </c>
      <c r="H1368" s="158">
        <v>18.382300000000001</v>
      </c>
      <c r="I1368" s="158">
        <v>7.8476999999999997</v>
      </c>
      <c r="J1368" s="158">
        <v>7.0932000000000004</v>
      </c>
      <c r="K1368" s="158">
        <v>11.6518</v>
      </c>
      <c r="L1368" s="158">
        <v>0.86860000000000004</v>
      </c>
      <c r="M1368" s="158">
        <v>-0.60799999999999998</v>
      </c>
      <c r="N1368" s="158">
        <v>0.28370000000000001</v>
      </c>
      <c r="O1368" s="158">
        <v>3.8410000000000002</v>
      </c>
      <c r="P1368" s="158">
        <v>4.7253999999999996</v>
      </c>
      <c r="Q1368" s="158">
        <v>6.5952000000000002</v>
      </c>
      <c r="R1368" s="158">
        <v>2.2216999999999998</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44817</v>
      </c>
      <c r="E1369" s="158">
        <v>38.1907</v>
      </c>
      <c r="F1369" s="158">
        <v>51.682499999999997</v>
      </c>
      <c r="G1369" s="158">
        <v>8.8251000000000008</v>
      </c>
      <c r="H1369" s="158">
        <v>19.253699999999998</v>
      </c>
      <c r="I1369" s="158">
        <v>8.7125000000000004</v>
      </c>
      <c r="J1369" s="158">
        <v>7.9486999999999997</v>
      </c>
      <c r="K1369" s="158">
        <v>12.5253</v>
      </c>
      <c r="L1369" s="158">
        <v>1.7188000000000001</v>
      </c>
      <c r="M1369" s="158">
        <v>0.23200000000000001</v>
      </c>
      <c r="N1369" s="158">
        <v>1.1288</v>
      </c>
      <c r="O1369" s="158">
        <v>4.7134999999999998</v>
      </c>
      <c r="P1369" s="158">
        <v>5.5728999999999997</v>
      </c>
      <c r="Q1369" s="158">
        <v>6.8841000000000001</v>
      </c>
      <c r="R1369" s="158">
        <v>3.0817999999999999</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44817</v>
      </c>
      <c r="E1370" s="158">
        <v>32.509399999999999</v>
      </c>
      <c r="F1370" s="158">
        <v>82.709299999999999</v>
      </c>
      <c r="G1370" s="158">
        <v>21.269500000000001</v>
      </c>
      <c r="H1370" s="158">
        <v>17.541699999999999</v>
      </c>
      <c r="I1370" s="158">
        <v>13.3729</v>
      </c>
      <c r="J1370" s="158">
        <v>13.9899</v>
      </c>
      <c r="K1370" s="158">
        <v>15.406000000000001</v>
      </c>
      <c r="L1370" s="158">
        <v>4.9115000000000002</v>
      </c>
      <c r="M1370" s="158">
        <v>2.2302</v>
      </c>
      <c r="N1370" s="158">
        <v>2.4664000000000001</v>
      </c>
      <c r="O1370" s="158">
        <v>6.2157</v>
      </c>
      <c r="P1370" s="158">
        <v>6.2649999999999997</v>
      </c>
      <c r="Q1370" s="158">
        <v>8.7340999999999998</v>
      </c>
      <c r="R1370" s="158">
        <v>3.7985000000000002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44817</v>
      </c>
      <c r="E1371" s="158">
        <v>34.029600000000002</v>
      </c>
      <c r="F1371" s="158">
        <v>83.315899999999999</v>
      </c>
      <c r="G1371" s="158">
        <v>21.8797</v>
      </c>
      <c r="H1371" s="158">
        <v>18.174700000000001</v>
      </c>
      <c r="I1371" s="158">
        <v>14.0032</v>
      </c>
      <c r="J1371" s="158">
        <v>14.6181</v>
      </c>
      <c r="K1371" s="158">
        <v>16.052099999999999</v>
      </c>
      <c r="L1371" s="158">
        <v>5.5484</v>
      </c>
      <c r="M1371" s="158">
        <v>2.8654999999999999</v>
      </c>
      <c r="N1371" s="158">
        <v>3.1118999999999999</v>
      </c>
      <c r="O1371" s="158">
        <v>6.8428000000000004</v>
      </c>
      <c r="P1371" s="158">
        <v>6.8891</v>
      </c>
      <c r="Q1371" s="158">
        <v>8.1981999999999999</v>
      </c>
      <c r="R1371" s="158">
        <v>4.4494999999999996</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44817</v>
      </c>
      <c r="E1372" s="158">
        <v>58.623899999999999</v>
      </c>
      <c r="F1372" s="158">
        <v>73.053899999999999</v>
      </c>
      <c r="G1372" s="158">
        <v>14.155200000000001</v>
      </c>
      <c r="H1372" s="158">
        <v>14.5474</v>
      </c>
      <c r="I1372" s="158">
        <v>8.3697999999999997</v>
      </c>
      <c r="J1372" s="158">
        <v>8.0038</v>
      </c>
      <c r="K1372" s="158">
        <v>13.075900000000001</v>
      </c>
      <c r="L1372" s="158">
        <v>0.75070000000000003</v>
      </c>
      <c r="M1372" s="158">
        <v>0.64459999999999995</v>
      </c>
      <c r="N1372" s="158">
        <v>1.1933</v>
      </c>
      <c r="O1372" s="158">
        <v>5.3179999999999996</v>
      </c>
      <c r="P1372" s="158">
        <v>6.1467999999999998</v>
      </c>
      <c r="Q1372" s="158">
        <v>8.0725999999999996</v>
      </c>
      <c r="R1372" s="158">
        <v>3.1634000000000002</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44817</v>
      </c>
      <c r="E1373" s="158">
        <v>54.586199999999998</v>
      </c>
      <c r="F1373" s="158">
        <v>72.426400000000001</v>
      </c>
      <c r="G1373" s="158">
        <v>13.493600000000001</v>
      </c>
      <c r="H1373" s="158">
        <v>13.8879</v>
      </c>
      <c r="I1373" s="158">
        <v>7.7027999999999999</v>
      </c>
      <c r="J1373" s="158">
        <v>7.3375000000000004</v>
      </c>
      <c r="K1373" s="158">
        <v>12.3902</v>
      </c>
      <c r="L1373" s="158">
        <v>8.6300000000000002E-2</v>
      </c>
      <c r="M1373" s="158">
        <v>-1.5599999999999999E-2</v>
      </c>
      <c r="N1373" s="158">
        <v>0.53129999999999999</v>
      </c>
      <c r="O1373" s="158">
        <v>4.6456999999999997</v>
      </c>
      <c r="P1373" s="158">
        <v>5.4539</v>
      </c>
      <c r="Q1373" s="158">
        <v>7.952</v>
      </c>
      <c r="R1373" s="158">
        <v>2.4929000000000001</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44817</v>
      </c>
      <c r="E1374" s="158">
        <v>56.182600000000001</v>
      </c>
      <c r="F1374" s="158">
        <v>65.930199999999999</v>
      </c>
      <c r="G1374" s="158">
        <v>13.191000000000001</v>
      </c>
      <c r="H1374" s="158">
        <v>16.199000000000002</v>
      </c>
      <c r="I1374" s="158">
        <v>9.5711999999999993</v>
      </c>
      <c r="J1374" s="158">
        <v>8.3376999999999999</v>
      </c>
      <c r="K1374" s="158">
        <v>13.161</v>
      </c>
      <c r="L1374" s="158">
        <v>1.7044999999999999</v>
      </c>
      <c r="M1374" s="158">
        <v>0.33439999999999998</v>
      </c>
      <c r="N1374" s="158">
        <v>1.2262999999999999</v>
      </c>
      <c r="O1374" s="158">
        <v>3.6865000000000001</v>
      </c>
      <c r="P1374" s="158">
        <v>2.6560999999999999</v>
      </c>
      <c r="Q1374" s="158">
        <v>5.2511000000000001</v>
      </c>
      <c r="R1374" s="158">
        <v>2.8290999999999999</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44817</v>
      </c>
      <c r="E1375" s="158">
        <v>51.161900000000003</v>
      </c>
      <c r="F1375" s="158">
        <v>65.394999999999996</v>
      </c>
      <c r="G1375" s="158">
        <v>12.645099999999999</v>
      </c>
      <c r="H1375" s="158">
        <v>15.650399999999999</v>
      </c>
      <c r="I1375" s="158">
        <v>9.0202000000000009</v>
      </c>
      <c r="J1375" s="158">
        <v>7.7845000000000004</v>
      </c>
      <c r="K1375" s="158">
        <v>12.5931</v>
      </c>
      <c r="L1375" s="158">
        <v>1.1500999999999999</v>
      </c>
      <c r="M1375" s="158">
        <v>-0.23699999999999999</v>
      </c>
      <c r="N1375" s="158">
        <v>0.54200000000000004</v>
      </c>
      <c r="O1375" s="158">
        <v>2.7654999999999998</v>
      </c>
      <c r="P1375" s="158">
        <v>1.7001999999999999</v>
      </c>
      <c r="Q1375" s="158">
        <v>6.0854999999999997</v>
      </c>
      <c r="R1375" s="158">
        <v>1.9695</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44817</v>
      </c>
      <c r="E1376" s="158">
        <v>68.963399999999993</v>
      </c>
      <c r="F1376" s="158">
        <v>43.133200000000002</v>
      </c>
      <c r="G1376" s="158">
        <v>12.9191</v>
      </c>
      <c r="H1376" s="158">
        <v>17.73</v>
      </c>
      <c r="I1376" s="158">
        <v>13.012700000000001</v>
      </c>
      <c r="J1376" s="158">
        <v>13.4293</v>
      </c>
      <c r="K1376" s="158">
        <v>13.866199999999999</v>
      </c>
      <c r="L1376" s="158">
        <v>3.5668000000000002</v>
      </c>
      <c r="M1376" s="158">
        <v>1.7093</v>
      </c>
      <c r="N1376" s="158">
        <v>2.6307</v>
      </c>
      <c r="O1376" s="158">
        <v>6.6881000000000004</v>
      </c>
      <c r="P1376" s="158">
        <v>6.7424999999999997</v>
      </c>
      <c r="Q1376" s="158">
        <v>7.7855999999999996</v>
      </c>
      <c r="R1376" s="158">
        <v>4.6039000000000003</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44817</v>
      </c>
      <c r="E1377" s="158">
        <v>63.262099999999997</v>
      </c>
      <c r="F1377" s="158">
        <v>41.993600000000001</v>
      </c>
      <c r="G1377" s="158">
        <v>11.785299999999999</v>
      </c>
      <c r="H1377" s="158">
        <v>16.5868</v>
      </c>
      <c r="I1377" s="158">
        <v>11.865</v>
      </c>
      <c r="J1377" s="158">
        <v>12.2684</v>
      </c>
      <c r="K1377" s="158">
        <v>12.663500000000001</v>
      </c>
      <c r="L1377" s="158">
        <v>2.3731</v>
      </c>
      <c r="M1377" s="158">
        <v>0.56569999999999998</v>
      </c>
      <c r="N1377" s="158">
        <v>1.5275000000000001</v>
      </c>
      <c r="O1377" s="158">
        <v>5.5518999999999998</v>
      </c>
      <c r="P1377" s="158">
        <v>5.6600999999999999</v>
      </c>
      <c r="Q1377" s="158">
        <v>8.4207999999999998</v>
      </c>
      <c r="R1377" s="158">
        <v>3.4923000000000002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44817</v>
      </c>
      <c r="E1378" s="158">
        <v>62.307299999999998</v>
      </c>
      <c r="F1378" s="158">
        <v>97.444699999999997</v>
      </c>
      <c r="G1378" s="158">
        <v>31.109500000000001</v>
      </c>
      <c r="H1378" s="158">
        <v>23.968699999999998</v>
      </c>
      <c r="I1378" s="158">
        <v>19.9773</v>
      </c>
      <c r="J1378" s="158">
        <v>21.488199999999999</v>
      </c>
      <c r="K1378" s="158">
        <v>17.240300000000001</v>
      </c>
      <c r="L1378" s="158">
        <v>5.2019000000000002</v>
      </c>
      <c r="M1378" s="158">
        <v>3.3130000000000002</v>
      </c>
      <c r="N1378" s="158">
        <v>2.8620000000000001</v>
      </c>
      <c r="O1378" s="158">
        <v>5.1367000000000003</v>
      </c>
      <c r="P1378" s="158">
        <v>5.6798000000000002</v>
      </c>
      <c r="Q1378" s="158">
        <v>7.0218999999999996</v>
      </c>
      <c r="R1378" s="158">
        <v>3.1133000000000002</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44817</v>
      </c>
      <c r="E1379" s="158">
        <v>59.217100000000002</v>
      </c>
      <c r="F1379" s="158">
        <v>96.966300000000004</v>
      </c>
      <c r="G1379" s="158">
        <v>30.613</v>
      </c>
      <c r="H1379" s="158">
        <v>23.465800000000002</v>
      </c>
      <c r="I1379" s="158">
        <v>19.472100000000001</v>
      </c>
      <c r="J1379" s="158">
        <v>20.9953</v>
      </c>
      <c r="K1379" s="158">
        <v>16.6953</v>
      </c>
      <c r="L1379" s="158">
        <v>4.6109999999999998</v>
      </c>
      <c r="M1379" s="158">
        <v>2.8205</v>
      </c>
      <c r="N1379" s="158">
        <v>2.4390000000000001</v>
      </c>
      <c r="O1379" s="158">
        <v>4.6219000000000001</v>
      </c>
      <c r="P1379" s="158">
        <v>5.1154999999999999</v>
      </c>
      <c r="Q1379" s="158">
        <v>7.8250999999999999</v>
      </c>
      <c r="R1379" s="158">
        <v>2.6995</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44817</v>
      </c>
      <c r="E1380" s="158">
        <v>73.570700000000002</v>
      </c>
      <c r="F1380" s="158">
        <v>52.863799999999998</v>
      </c>
      <c r="G1380" s="158">
        <v>11.089399999999999</v>
      </c>
      <c r="H1380" s="158">
        <v>18.035900000000002</v>
      </c>
      <c r="I1380" s="158">
        <v>16.367799999999999</v>
      </c>
      <c r="J1380" s="158">
        <v>20.154499999999999</v>
      </c>
      <c r="K1380" s="158">
        <v>11.6424</v>
      </c>
      <c r="L1380" s="158">
        <v>4.6562000000000001</v>
      </c>
      <c r="M1380" s="158">
        <v>1.9361999999999999</v>
      </c>
      <c r="N1380" s="158">
        <v>1.7565999999999999</v>
      </c>
      <c r="O1380" s="158">
        <v>4.9630999999999998</v>
      </c>
      <c r="P1380" s="158">
        <v>5.7961</v>
      </c>
      <c r="Q1380" s="158">
        <v>8.4228000000000005</v>
      </c>
      <c r="R1380" s="158">
        <v>2.9430000000000001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44817</v>
      </c>
      <c r="E1381" s="158">
        <v>80.211699999999993</v>
      </c>
      <c r="F1381" s="158">
        <v>54.048400000000001</v>
      </c>
      <c r="G1381" s="158">
        <v>12.234400000000001</v>
      </c>
      <c r="H1381" s="158">
        <v>19.175699999999999</v>
      </c>
      <c r="I1381" s="158">
        <v>17.5093</v>
      </c>
      <c r="J1381" s="158">
        <v>21.302800000000001</v>
      </c>
      <c r="K1381" s="158">
        <v>12.798</v>
      </c>
      <c r="L1381" s="158">
        <v>5.8</v>
      </c>
      <c r="M1381" s="158">
        <v>3.0718999999999999</v>
      </c>
      <c r="N1381" s="158">
        <v>2.9003999999999999</v>
      </c>
      <c r="O1381" s="158">
        <v>6.0210999999999997</v>
      </c>
      <c r="P1381" s="158">
        <v>6.766</v>
      </c>
      <c r="Q1381" s="158">
        <v>8.0374999999999996</v>
      </c>
      <c r="R1381" s="158">
        <v>4.1044999999999998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44817</v>
      </c>
      <c r="E1382" s="158">
        <v>61.261099999999999</v>
      </c>
      <c r="F1382" s="158">
        <v>111.3381</v>
      </c>
      <c r="G1382" s="158">
        <v>27.9544</v>
      </c>
      <c r="H1382" s="158">
        <v>28.317799999999998</v>
      </c>
      <c r="I1382" s="158">
        <v>18.8782</v>
      </c>
      <c r="J1382" s="158">
        <v>16.225100000000001</v>
      </c>
      <c r="K1382" s="158">
        <v>14.2217</v>
      </c>
      <c r="L1382" s="158">
        <v>4.6921999999999997</v>
      </c>
      <c r="M1382" s="158">
        <v>3.0672000000000001</v>
      </c>
      <c r="N1382" s="158">
        <v>3.1678999999999999</v>
      </c>
      <c r="O1382" s="158">
        <v>7.4913999999999996</v>
      </c>
      <c r="P1382" s="158">
        <v>7.3676000000000004</v>
      </c>
      <c r="Q1382" s="158">
        <v>8.2462</v>
      </c>
      <c r="R1382" s="158">
        <v>4.9805000000000001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44817</v>
      </c>
      <c r="E1383" s="158">
        <v>57.8566</v>
      </c>
      <c r="F1383" s="158">
        <v>110.6737</v>
      </c>
      <c r="G1383" s="158">
        <v>27.287600000000001</v>
      </c>
      <c r="H1383" s="158">
        <v>27.651800000000001</v>
      </c>
      <c r="I1383" s="158">
        <v>18.209700000000002</v>
      </c>
      <c r="J1383" s="158">
        <v>15.5633</v>
      </c>
      <c r="K1383" s="158">
        <v>13.542400000000001</v>
      </c>
      <c r="L1383" s="158">
        <v>4.0206</v>
      </c>
      <c r="M1383" s="158">
        <v>2.3957000000000002</v>
      </c>
      <c r="N1383" s="158">
        <v>2.4906999999999999</v>
      </c>
      <c r="O1383" s="158">
        <v>6.8106999999999998</v>
      </c>
      <c r="P1383" s="158">
        <v>6.6154999999999999</v>
      </c>
      <c r="Q1383" s="158">
        <v>7.6223000000000001</v>
      </c>
      <c r="R1383" s="158">
        <v>4.2981999999999996</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44817</v>
      </c>
      <c r="E1384" s="158">
        <v>73.13</v>
      </c>
      <c r="F1384" s="158">
        <v>52.932499999999997</v>
      </c>
      <c r="G1384" s="158">
        <v>15.498699999999999</v>
      </c>
      <c r="H1384" s="158">
        <v>16.436800000000002</v>
      </c>
      <c r="I1384" s="158">
        <v>11.792899999999999</v>
      </c>
      <c r="J1384" s="158">
        <v>14.1053</v>
      </c>
      <c r="K1384" s="158">
        <v>14.637499999999999</v>
      </c>
      <c r="L1384" s="158">
        <v>3.1189</v>
      </c>
      <c r="M1384" s="158">
        <v>1.8392999999999999</v>
      </c>
      <c r="N1384" s="158">
        <v>2.2930000000000001</v>
      </c>
      <c r="O1384" s="158">
        <v>6.2888999999999999</v>
      </c>
      <c r="P1384" s="158">
        <v>6.0979999999999999</v>
      </c>
      <c r="Q1384" s="158">
        <v>7.9329999999999998</v>
      </c>
      <c r="R1384" s="158">
        <v>3.7250999999999999</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44817</v>
      </c>
      <c r="E1385" s="158">
        <v>67.488600000000005</v>
      </c>
      <c r="F1385" s="158">
        <v>52.156599999999997</v>
      </c>
      <c r="G1385" s="158">
        <v>14.7073</v>
      </c>
      <c r="H1385" s="158">
        <v>15.638199999999999</v>
      </c>
      <c r="I1385" s="158">
        <v>10.994199999999999</v>
      </c>
      <c r="J1385" s="158">
        <v>13.276400000000001</v>
      </c>
      <c r="K1385" s="158">
        <v>13.7919</v>
      </c>
      <c r="L1385" s="158">
        <v>2.3294000000000001</v>
      </c>
      <c r="M1385" s="158">
        <v>1.0843</v>
      </c>
      <c r="N1385" s="158">
        <v>1.5427999999999999</v>
      </c>
      <c r="O1385" s="158">
        <v>5.4462999999999999</v>
      </c>
      <c r="P1385" s="158">
        <v>5.1048999999999998</v>
      </c>
      <c r="Q1385" s="158">
        <v>7.8087</v>
      </c>
      <c r="R1385" s="158">
        <v>2.9352</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44817</v>
      </c>
      <c r="E1388" s="158">
        <v>65.180400000000006</v>
      </c>
      <c r="F1388" s="158">
        <v>94.883399999999995</v>
      </c>
      <c r="G1388" s="158">
        <v>23.439399999999999</v>
      </c>
      <c r="H1388" s="158">
        <v>23.658200000000001</v>
      </c>
      <c r="I1388" s="158">
        <v>15.608499999999999</v>
      </c>
      <c r="J1388" s="158">
        <v>16.866800000000001</v>
      </c>
      <c r="K1388" s="158">
        <v>12.959</v>
      </c>
      <c r="L1388" s="158">
        <v>19.415900000000001</v>
      </c>
      <c r="M1388" s="158">
        <v>11.9816</v>
      </c>
      <c r="N1388" s="158">
        <v>17.9422</v>
      </c>
      <c r="O1388" s="158">
        <v>6.7144000000000004</v>
      </c>
      <c r="P1388" s="158">
        <v>3.6791999999999998</v>
      </c>
      <c r="Q1388" s="158">
        <v>6.8868999999999998</v>
      </c>
      <c r="R1388" s="158">
        <v>10.5779</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44817</v>
      </c>
      <c r="E1389" s="158">
        <v>60.459400000000002</v>
      </c>
      <c r="F1389" s="158">
        <v>94.604600000000005</v>
      </c>
      <c r="G1389" s="158">
        <v>23.120200000000001</v>
      </c>
      <c r="H1389" s="158">
        <v>23.329499999999999</v>
      </c>
      <c r="I1389" s="158">
        <v>15.2766</v>
      </c>
      <c r="J1389" s="158">
        <v>16.532599999999999</v>
      </c>
      <c r="K1389" s="158">
        <v>12.620100000000001</v>
      </c>
      <c r="L1389" s="158">
        <v>19.076699999999999</v>
      </c>
      <c r="M1389" s="158">
        <v>11.651999999999999</v>
      </c>
      <c r="N1389" s="158">
        <v>17.586400000000001</v>
      </c>
      <c r="O1389" s="158">
        <v>6.2312000000000003</v>
      </c>
      <c r="P1389" s="158">
        <v>3.0354999999999999</v>
      </c>
      <c r="Q1389" s="158">
        <v>7.6999000000000004</v>
      </c>
      <c r="R1389" s="158">
        <v>10.1645</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69.492892307692301</v>
      </c>
      <c r="G1390" s="160">
        <v>16.652373076923077</v>
      </c>
      <c r="H1390" s="160">
        <v>18.570846153846155</v>
      </c>
      <c r="I1390" s="160">
        <v>12.74374615384615</v>
      </c>
      <c r="J1390" s="160">
        <v>13.341176923076926</v>
      </c>
      <c r="K1390" s="160">
        <v>13.352011538461536</v>
      </c>
      <c r="L1390" s="160">
        <v>4.2912923076923084</v>
      </c>
      <c r="M1390" s="160">
        <v>2.2414769230769234</v>
      </c>
      <c r="N1390" s="160">
        <v>3.084746153846154</v>
      </c>
      <c r="O1390" s="160">
        <v>5.5099461538461547</v>
      </c>
      <c r="P1390" s="160">
        <v>5.4348999999999998</v>
      </c>
      <c r="Q1390" s="160">
        <v>7.6591153846153821</v>
      </c>
      <c r="R1390" s="160">
        <v>3.9696153846153845</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69.034850000000006</v>
      </c>
      <c r="G1391" s="160">
        <v>14.43125</v>
      </c>
      <c r="H1391" s="160">
        <v>18.278500000000001</v>
      </c>
      <c r="I1391" s="160">
        <v>13.018800000000001</v>
      </c>
      <c r="J1391" s="160">
        <v>13.7096</v>
      </c>
      <c r="K1391" s="160">
        <v>13.01745</v>
      </c>
      <c r="L1391" s="160">
        <v>3.2277</v>
      </c>
      <c r="M1391" s="160">
        <v>1.7181000000000002</v>
      </c>
      <c r="N1391" s="160">
        <v>2.173</v>
      </c>
      <c r="O1391" s="160">
        <v>5.4991000000000003</v>
      </c>
      <c r="P1391" s="160">
        <v>5.66995</v>
      </c>
      <c r="Q1391" s="160">
        <v>7.8790499999999994</v>
      </c>
      <c r="R1391" s="160">
        <v>3.6069500000000003</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44817</v>
      </c>
      <c r="E1394" s="158">
        <v>485.5</v>
      </c>
      <c r="F1394" s="158">
        <v>0.17330000000000001</v>
      </c>
      <c r="G1394" s="158">
        <v>1.2914000000000001</v>
      </c>
      <c r="H1394" s="158">
        <v>2.1244999999999998</v>
      </c>
      <c r="I1394" s="158">
        <v>2.8906999999999998</v>
      </c>
      <c r="J1394" s="158">
        <v>3.7837000000000001</v>
      </c>
      <c r="K1394" s="158">
        <v>16.726400000000002</v>
      </c>
      <c r="L1394" s="158">
        <v>9.0177999999999994</v>
      </c>
      <c r="M1394" s="158">
        <v>1.0047999999999999</v>
      </c>
      <c r="N1394" s="158">
        <v>6.7925000000000004</v>
      </c>
      <c r="O1394" s="158">
        <v>22.925000000000001</v>
      </c>
      <c r="P1394" s="158">
        <v>9.2908000000000008</v>
      </c>
      <c r="Q1394" s="158">
        <v>21.4739</v>
      </c>
      <c r="R1394" s="158">
        <v>36.611600000000003</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44817</v>
      </c>
      <c r="E1395" s="158">
        <v>527.88</v>
      </c>
      <c r="F1395" s="158">
        <v>0.17460000000000001</v>
      </c>
      <c r="G1395" s="158">
        <v>1.2990999999999999</v>
      </c>
      <c r="H1395" s="158">
        <v>2.1419999999999999</v>
      </c>
      <c r="I1395" s="158">
        <v>2.9266999999999999</v>
      </c>
      <c r="J1395" s="158">
        <v>3.8887999999999998</v>
      </c>
      <c r="K1395" s="158">
        <v>17.020600000000002</v>
      </c>
      <c r="L1395" s="158">
        <v>9.5208999999999993</v>
      </c>
      <c r="M1395" s="158">
        <v>1.6933</v>
      </c>
      <c r="N1395" s="158">
        <v>7.7591999999999999</v>
      </c>
      <c r="O1395" s="158">
        <v>24.048300000000001</v>
      </c>
      <c r="P1395" s="158">
        <v>10.289899999999999</v>
      </c>
      <c r="Q1395" s="158">
        <v>16.4983</v>
      </c>
      <c r="R1395" s="158">
        <v>37.846299999999999</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44817</v>
      </c>
      <c r="E1396" s="158">
        <v>80.040000000000006</v>
      </c>
      <c r="F1396" s="158">
        <v>0.32590000000000002</v>
      </c>
      <c r="G1396" s="158">
        <v>0.97140000000000004</v>
      </c>
      <c r="H1396" s="158">
        <v>2.4315000000000002</v>
      </c>
      <c r="I1396" s="158">
        <v>2.8130999999999999</v>
      </c>
      <c r="J1396" s="158">
        <v>3.7863000000000002</v>
      </c>
      <c r="K1396" s="158">
        <v>19.802399999999999</v>
      </c>
      <c r="L1396" s="158">
        <v>10.5678</v>
      </c>
      <c r="M1396" s="158">
        <v>1.7027000000000001</v>
      </c>
      <c r="N1396" s="158">
        <v>3.9885999999999999</v>
      </c>
      <c r="O1396" s="158">
        <v>27.567299999999999</v>
      </c>
      <c r="P1396" s="158">
        <v>19.038900000000002</v>
      </c>
      <c r="Q1396" s="158">
        <v>19.957899999999999</v>
      </c>
      <c r="R1396" s="158">
        <v>32.938099999999999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44817</v>
      </c>
      <c r="E1397" s="158">
        <v>71</v>
      </c>
      <c r="F1397" s="158">
        <v>0.32500000000000001</v>
      </c>
      <c r="G1397" s="158">
        <v>0.96699999999999997</v>
      </c>
      <c r="H1397" s="158">
        <v>2.4087999999999998</v>
      </c>
      <c r="I1397" s="158">
        <v>2.7793999999999999</v>
      </c>
      <c r="J1397" s="158">
        <v>3.6798999999999999</v>
      </c>
      <c r="K1397" s="158">
        <v>19.428100000000001</v>
      </c>
      <c r="L1397" s="158">
        <v>9.8560999999999996</v>
      </c>
      <c r="M1397" s="158">
        <v>0.72350000000000003</v>
      </c>
      <c r="N1397" s="158">
        <v>2.6457000000000002</v>
      </c>
      <c r="O1397" s="158">
        <v>25.871200000000002</v>
      </c>
      <c r="P1397" s="158">
        <v>17.542100000000001</v>
      </c>
      <c r="Q1397" s="158">
        <v>18.451499999999999</v>
      </c>
      <c r="R1397" s="158">
        <v>31.192900000000002</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44817</v>
      </c>
      <c r="E1398" s="158">
        <v>70.136600000000001</v>
      </c>
      <c r="F1398" s="158">
        <v>0.215</v>
      </c>
      <c r="G1398" s="158">
        <v>0.99719999999999998</v>
      </c>
      <c r="H1398" s="158">
        <v>2.2273999999999998</v>
      </c>
      <c r="I1398" s="158">
        <v>3.3325</v>
      </c>
      <c r="J1398" s="158">
        <v>5.4409999999999998</v>
      </c>
      <c r="K1398" s="158">
        <v>18.844200000000001</v>
      </c>
      <c r="L1398" s="158">
        <v>11.054</v>
      </c>
      <c r="M1398" s="158">
        <v>6.7609000000000004</v>
      </c>
      <c r="N1398" s="158">
        <v>7.4808000000000003</v>
      </c>
      <c r="O1398" s="158">
        <v>28.902999999999999</v>
      </c>
      <c r="P1398" s="158">
        <v>14.0983</v>
      </c>
      <c r="Q1398" s="158">
        <v>19.488900000000001</v>
      </c>
      <c r="R1398" s="158">
        <v>37.56</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44817</v>
      </c>
      <c r="E1399" s="158">
        <v>61.459200000000003</v>
      </c>
      <c r="F1399" s="158">
        <v>0.21049999999999999</v>
      </c>
      <c r="G1399" s="158">
        <v>0.97909999999999997</v>
      </c>
      <c r="H1399" s="158">
        <v>2.1951999999999998</v>
      </c>
      <c r="I1399" s="158">
        <v>3.2673999999999999</v>
      </c>
      <c r="J1399" s="158">
        <v>5.2892000000000001</v>
      </c>
      <c r="K1399" s="158">
        <v>18.353000000000002</v>
      </c>
      <c r="L1399" s="158">
        <v>10.1806</v>
      </c>
      <c r="M1399" s="158">
        <v>5.5328999999999997</v>
      </c>
      <c r="N1399" s="158">
        <v>5.8346</v>
      </c>
      <c r="O1399" s="158">
        <v>26.997399999999999</v>
      </c>
      <c r="P1399" s="158">
        <v>12.365600000000001</v>
      </c>
      <c r="Q1399" s="158">
        <v>11.724600000000001</v>
      </c>
      <c r="R1399" s="158">
        <v>35.468400000000003</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44817</v>
      </c>
      <c r="E1402" s="158">
        <v>99.364000000000004</v>
      </c>
      <c r="F1402" s="158">
        <v>0.29780000000000001</v>
      </c>
      <c r="G1402" s="158">
        <v>1.2306999999999999</v>
      </c>
      <c r="H1402" s="158">
        <v>2.6200999999999999</v>
      </c>
      <c r="I1402" s="158">
        <v>3.0661</v>
      </c>
      <c r="J1402" s="158">
        <v>4.6619999999999999</v>
      </c>
      <c r="K1402" s="158">
        <v>18.403199999999998</v>
      </c>
      <c r="L1402" s="158">
        <v>10.1389</v>
      </c>
      <c r="M1402" s="158">
        <v>0.35249999999999998</v>
      </c>
      <c r="N1402" s="158">
        <v>-0.22189999999999999</v>
      </c>
      <c r="O1402" s="158">
        <v>22.014600000000002</v>
      </c>
      <c r="P1402" s="158">
        <v>12.5802</v>
      </c>
      <c r="Q1402" s="158">
        <v>17.851400000000002</v>
      </c>
      <c r="R1402" s="158">
        <v>24.7439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44817</v>
      </c>
      <c r="E1403" s="158">
        <v>91.801000000000002</v>
      </c>
      <c r="F1403" s="158">
        <v>0.29499999999999998</v>
      </c>
      <c r="G1403" s="158">
        <v>1.2205999999999999</v>
      </c>
      <c r="H1403" s="158">
        <v>2.6008</v>
      </c>
      <c r="I1403" s="158">
        <v>3.028</v>
      </c>
      <c r="J1403" s="158">
        <v>4.5712000000000002</v>
      </c>
      <c r="K1403" s="158">
        <v>18.102399999999999</v>
      </c>
      <c r="L1403" s="158">
        <v>9.5725999999999996</v>
      </c>
      <c r="M1403" s="158">
        <v>-0.40250000000000002</v>
      </c>
      <c r="N1403" s="158">
        <v>-1.2170000000000001</v>
      </c>
      <c r="O1403" s="158">
        <v>20.857299999999999</v>
      </c>
      <c r="P1403" s="158">
        <v>11.545199999999999</v>
      </c>
      <c r="Q1403" s="158">
        <v>15.0222</v>
      </c>
      <c r="R1403" s="158">
        <v>23.516300000000001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44817</v>
      </c>
      <c r="E1404" s="158">
        <v>61.646999999999998</v>
      </c>
      <c r="F1404" s="158">
        <v>0.3075</v>
      </c>
      <c r="G1404" s="158">
        <v>1.3613999999999999</v>
      </c>
      <c r="H1404" s="158">
        <v>2.4870999999999999</v>
      </c>
      <c r="I1404" s="158">
        <v>3.9946999999999999</v>
      </c>
      <c r="J1404" s="158">
        <v>6.4145000000000003</v>
      </c>
      <c r="K1404" s="158">
        <v>23.526199999999999</v>
      </c>
      <c r="L1404" s="158">
        <v>16.526199999999999</v>
      </c>
      <c r="M1404" s="158">
        <v>7.7651000000000003</v>
      </c>
      <c r="N1404" s="158">
        <v>12.834300000000001</v>
      </c>
      <c r="O1404" s="158">
        <v>32.210799999999999</v>
      </c>
      <c r="P1404" s="158">
        <v>17.680599999999998</v>
      </c>
      <c r="Q1404" s="158">
        <v>21.678599999999999</v>
      </c>
      <c r="R1404" s="158">
        <v>42.963700000000003</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44817</v>
      </c>
      <c r="E1405" s="158">
        <v>54.965000000000003</v>
      </c>
      <c r="F1405" s="158">
        <v>0.3029</v>
      </c>
      <c r="G1405" s="158">
        <v>1.3441000000000001</v>
      </c>
      <c r="H1405" s="158">
        <v>2.4548999999999999</v>
      </c>
      <c r="I1405" s="158">
        <v>3.9310999999999998</v>
      </c>
      <c r="J1405" s="158">
        <v>6.266</v>
      </c>
      <c r="K1405" s="158">
        <v>23.035799999999998</v>
      </c>
      <c r="L1405" s="158">
        <v>15.608700000000001</v>
      </c>
      <c r="M1405" s="158">
        <v>6.5110000000000001</v>
      </c>
      <c r="N1405" s="158">
        <v>11.11</v>
      </c>
      <c r="O1405" s="158">
        <v>30.198399999999999</v>
      </c>
      <c r="P1405" s="158">
        <v>15.976000000000001</v>
      </c>
      <c r="Q1405" s="158">
        <v>12.2683</v>
      </c>
      <c r="R1405" s="158">
        <v>40.860100000000003</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44817</v>
      </c>
      <c r="E1406" s="158">
        <v>1569.6741</v>
      </c>
      <c r="F1406" s="158">
        <v>0.43290000000000001</v>
      </c>
      <c r="G1406" s="158">
        <v>1.4128000000000001</v>
      </c>
      <c r="H1406" s="158">
        <v>3.1625999999999999</v>
      </c>
      <c r="I1406" s="158">
        <v>3.9893000000000001</v>
      </c>
      <c r="J1406" s="158">
        <v>5.3612000000000002</v>
      </c>
      <c r="K1406" s="158">
        <v>23.441199999999998</v>
      </c>
      <c r="L1406" s="158">
        <v>14.0283</v>
      </c>
      <c r="M1406" s="158">
        <v>2.6945999999999999</v>
      </c>
      <c r="N1406" s="158">
        <v>2.9327999999999999</v>
      </c>
      <c r="O1406" s="158">
        <v>20.280899999999999</v>
      </c>
      <c r="P1406" s="158">
        <v>11.072100000000001</v>
      </c>
      <c r="Q1406" s="158">
        <v>19.189</v>
      </c>
      <c r="R1406" s="158">
        <v>31.338899999999999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44817</v>
      </c>
      <c r="E1407" s="158">
        <v>1723.4888000000001</v>
      </c>
      <c r="F1407" s="158">
        <v>0.43509999999999999</v>
      </c>
      <c r="G1407" s="158">
        <v>1.4214</v>
      </c>
      <c r="H1407" s="158">
        <v>3.1779999999999999</v>
      </c>
      <c r="I1407" s="158">
        <v>4.0206999999999997</v>
      </c>
      <c r="J1407" s="158">
        <v>5.4343000000000004</v>
      </c>
      <c r="K1407" s="158">
        <v>23.692299999999999</v>
      </c>
      <c r="L1407" s="158">
        <v>14.5021</v>
      </c>
      <c r="M1407" s="158">
        <v>3.3186</v>
      </c>
      <c r="N1407" s="158">
        <v>3.7557</v>
      </c>
      <c r="O1407" s="158">
        <v>21.264900000000001</v>
      </c>
      <c r="P1407" s="158">
        <v>12.0641</v>
      </c>
      <c r="Q1407" s="158">
        <v>18.454000000000001</v>
      </c>
      <c r="R1407" s="158">
        <v>32.396000000000001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44817</v>
      </c>
      <c r="E1408" s="158">
        <v>102.04</v>
      </c>
      <c r="F1408" s="158">
        <v>-0.1575</v>
      </c>
      <c r="G1408" s="158">
        <v>1.2925</v>
      </c>
      <c r="H1408" s="158">
        <v>2.6042999999999998</v>
      </c>
      <c r="I1408" s="158">
        <v>3.8935</v>
      </c>
      <c r="J1408" s="158">
        <v>6.1733000000000002</v>
      </c>
      <c r="K1408" s="158">
        <v>23.089500000000001</v>
      </c>
      <c r="L1408" s="158">
        <v>16.5106</v>
      </c>
      <c r="M1408" s="158">
        <v>10.2349</v>
      </c>
      <c r="N1408" s="158">
        <v>13.092499999999999</v>
      </c>
      <c r="O1408" s="158">
        <v>26.665600000000001</v>
      </c>
      <c r="P1408" s="158">
        <v>13.4733</v>
      </c>
      <c r="Q1408" s="158">
        <v>16.4757</v>
      </c>
      <c r="R1408" s="158">
        <v>37.8596</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44817</v>
      </c>
      <c r="E1409" s="158">
        <v>110.27500000000001</v>
      </c>
      <c r="F1409" s="158">
        <v>-0.15570000000000001</v>
      </c>
      <c r="G1409" s="158">
        <v>1.3008</v>
      </c>
      <c r="H1409" s="158">
        <v>2.6166999999999998</v>
      </c>
      <c r="I1409" s="158">
        <v>3.9182999999999999</v>
      </c>
      <c r="J1409" s="158">
        <v>6.2328000000000001</v>
      </c>
      <c r="K1409" s="158">
        <v>23.308700000000002</v>
      </c>
      <c r="L1409" s="158">
        <v>16.9344</v>
      </c>
      <c r="M1409" s="158">
        <v>10.8314</v>
      </c>
      <c r="N1409" s="158">
        <v>13.892200000000001</v>
      </c>
      <c r="O1409" s="158">
        <v>27.535900000000002</v>
      </c>
      <c r="P1409" s="158">
        <v>14.388400000000001</v>
      </c>
      <c r="Q1409" s="158">
        <v>20.0977</v>
      </c>
      <c r="R1409" s="158">
        <v>38.819499999999998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44817</v>
      </c>
      <c r="E1410" s="158">
        <v>171.15</v>
      </c>
      <c r="F1410" s="158">
        <v>0.17560000000000001</v>
      </c>
      <c r="G1410" s="158">
        <v>1.0927</v>
      </c>
      <c r="H1410" s="158">
        <v>2.7126000000000001</v>
      </c>
      <c r="I1410" s="158">
        <v>3.4076</v>
      </c>
      <c r="J1410" s="158">
        <v>4.8776999999999999</v>
      </c>
      <c r="K1410" s="158">
        <v>18.393699999999999</v>
      </c>
      <c r="L1410" s="158">
        <v>13.472099999999999</v>
      </c>
      <c r="M1410" s="158">
        <v>3.1646000000000001</v>
      </c>
      <c r="N1410" s="158">
        <v>8.9779999999999998</v>
      </c>
      <c r="O1410" s="158">
        <v>24.251000000000001</v>
      </c>
      <c r="P1410" s="158">
        <v>12.3362</v>
      </c>
      <c r="Q1410" s="158">
        <v>17.206399999999999</v>
      </c>
      <c r="R1410" s="158">
        <v>36.910400000000003</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44817</v>
      </c>
      <c r="E1411" s="158">
        <v>187.19</v>
      </c>
      <c r="F1411" s="158">
        <v>0.17660000000000001</v>
      </c>
      <c r="G1411" s="158">
        <v>1.1017999999999999</v>
      </c>
      <c r="H1411" s="158">
        <v>2.7275</v>
      </c>
      <c r="I1411" s="158">
        <v>3.4426999999999999</v>
      </c>
      <c r="J1411" s="158">
        <v>4.9623999999999997</v>
      </c>
      <c r="K1411" s="158">
        <v>18.677499999999998</v>
      </c>
      <c r="L1411" s="158">
        <v>14.049799999999999</v>
      </c>
      <c r="M1411" s="158">
        <v>3.9308999999999998</v>
      </c>
      <c r="N1411" s="158">
        <v>10.0406</v>
      </c>
      <c r="O1411" s="158">
        <v>25.416799999999999</v>
      </c>
      <c r="P1411" s="158">
        <v>13.4627</v>
      </c>
      <c r="Q1411" s="158">
        <v>19.177600000000002</v>
      </c>
      <c r="R1411" s="158">
        <v>38.203899999999997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44817</v>
      </c>
      <c r="E1412" s="158">
        <v>17.82</v>
      </c>
      <c r="F1412" s="158">
        <v>0.1686</v>
      </c>
      <c r="G1412" s="158">
        <v>0.90600000000000003</v>
      </c>
      <c r="H1412" s="158">
        <v>2.2961999999999998</v>
      </c>
      <c r="I1412" s="158">
        <v>2.9462999999999999</v>
      </c>
      <c r="J1412" s="158">
        <v>4.7004000000000001</v>
      </c>
      <c r="K1412" s="158">
        <v>21.4724</v>
      </c>
      <c r="L1412" s="158">
        <v>12.2873</v>
      </c>
      <c r="M1412" s="158">
        <v>0.67800000000000005</v>
      </c>
      <c r="N1412" s="158">
        <v>1.4805999999999999</v>
      </c>
      <c r="O1412" s="158">
        <v>22.034199999999998</v>
      </c>
      <c r="P1412" s="158">
        <v>8.6996000000000002</v>
      </c>
      <c r="Q1412" s="158">
        <v>10.795400000000001</v>
      </c>
      <c r="R1412" s="158">
        <v>29.872299999999999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44817</v>
      </c>
      <c r="E1413" s="158">
        <v>19.39</v>
      </c>
      <c r="F1413" s="158">
        <v>0.20669999999999999</v>
      </c>
      <c r="G1413" s="158">
        <v>0.93700000000000006</v>
      </c>
      <c r="H1413" s="158">
        <v>2.3218999999999999</v>
      </c>
      <c r="I1413" s="158">
        <v>2.9740000000000002</v>
      </c>
      <c r="J1413" s="158">
        <v>4.8108000000000004</v>
      </c>
      <c r="K1413" s="158">
        <v>21.72</v>
      </c>
      <c r="L1413" s="158">
        <v>12.7326</v>
      </c>
      <c r="M1413" s="158">
        <v>1.3062</v>
      </c>
      <c r="N1413" s="158">
        <v>2.3218999999999999</v>
      </c>
      <c r="O1413" s="158">
        <v>23.055</v>
      </c>
      <c r="P1413" s="158">
        <v>10.195600000000001</v>
      </c>
      <c r="Q1413" s="158">
        <v>12.4679</v>
      </c>
      <c r="R1413" s="158">
        <v>30.954699999999999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44817</v>
      </c>
      <c r="E1414" s="158">
        <v>90.82</v>
      </c>
      <c r="F1414" s="158">
        <v>0.26500000000000001</v>
      </c>
      <c r="G1414" s="158">
        <v>1.1021000000000001</v>
      </c>
      <c r="H1414" s="158">
        <v>2.7957000000000001</v>
      </c>
      <c r="I1414" s="158">
        <v>3.6640000000000001</v>
      </c>
      <c r="J1414" s="158">
        <v>5.2986000000000004</v>
      </c>
      <c r="K1414" s="158">
        <v>18.641400000000001</v>
      </c>
      <c r="L1414" s="158">
        <v>11.094799999999999</v>
      </c>
      <c r="M1414" s="158">
        <v>1.5428999999999999</v>
      </c>
      <c r="N1414" s="158">
        <v>7.1749000000000001</v>
      </c>
      <c r="O1414" s="158">
        <v>25.698799999999999</v>
      </c>
      <c r="P1414" s="158">
        <v>15.0083</v>
      </c>
      <c r="Q1414" s="158">
        <v>15.388999999999999</v>
      </c>
      <c r="R1414" s="158">
        <v>32.271799999999999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44817</v>
      </c>
      <c r="E1415" s="158">
        <v>105.31</v>
      </c>
      <c r="F1415" s="158">
        <v>0.27610000000000001</v>
      </c>
      <c r="G1415" s="158">
        <v>1.1234999999999999</v>
      </c>
      <c r="H1415" s="158">
        <v>2.8317999999999999</v>
      </c>
      <c r="I1415" s="158">
        <v>3.7229999999999999</v>
      </c>
      <c r="J1415" s="158">
        <v>5.4364999999999997</v>
      </c>
      <c r="K1415" s="158">
        <v>19.0885</v>
      </c>
      <c r="L1415" s="158">
        <v>11.9366</v>
      </c>
      <c r="M1415" s="158">
        <v>2.6913999999999998</v>
      </c>
      <c r="N1415" s="158">
        <v>8.7576000000000001</v>
      </c>
      <c r="O1415" s="158">
        <v>27.520900000000001</v>
      </c>
      <c r="P1415" s="158">
        <v>16.797599999999999</v>
      </c>
      <c r="Q1415" s="158">
        <v>20.209199999999999</v>
      </c>
      <c r="R1415" s="158">
        <v>34.268900000000002</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44817</v>
      </c>
      <c r="E1416" s="158">
        <v>12.4725</v>
      </c>
      <c r="F1416" s="158">
        <v>6.5799999999999997E-2</v>
      </c>
      <c r="G1416" s="158">
        <v>1.0065999999999999</v>
      </c>
      <c r="H1416" s="158">
        <v>2.2328000000000001</v>
      </c>
      <c r="I1416" s="158">
        <v>3.4813000000000001</v>
      </c>
      <c r="J1416" s="158">
        <v>6.4124999999999996</v>
      </c>
      <c r="K1416" s="158">
        <v>21.367999999999999</v>
      </c>
      <c r="L1416" s="158">
        <v>17.130299999999998</v>
      </c>
      <c r="M1416" s="158">
        <v>3.7101999999999999</v>
      </c>
      <c r="N1416" s="158">
        <v>4.6307</v>
      </c>
      <c r="O1416" s="158"/>
      <c r="P1416" s="158"/>
      <c r="Q1416" s="158">
        <v>15.5787</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44817</v>
      </c>
      <c r="E1417" s="158">
        <v>12.036199999999999</v>
      </c>
      <c r="F1417" s="158">
        <v>5.9900000000000002E-2</v>
      </c>
      <c r="G1417" s="158">
        <v>0.98329999999999995</v>
      </c>
      <c r="H1417" s="158">
        <v>2.1913999999999998</v>
      </c>
      <c r="I1417" s="158">
        <v>3.3957999999999999</v>
      </c>
      <c r="J1417" s="158">
        <v>6.2114000000000003</v>
      </c>
      <c r="K1417" s="158">
        <v>20.702400000000001</v>
      </c>
      <c r="L1417" s="158">
        <v>15.7182</v>
      </c>
      <c r="M1417" s="158">
        <v>1.9057999999999999</v>
      </c>
      <c r="N1417" s="158">
        <v>2.2216999999999998</v>
      </c>
      <c r="O1417" s="158"/>
      <c r="P1417" s="158"/>
      <c r="Q1417" s="158">
        <v>12.9131</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44817</v>
      </c>
      <c r="E1418" s="158">
        <v>79.164000000000001</v>
      </c>
      <c r="F1418" s="158">
        <v>0.42880000000000001</v>
      </c>
      <c r="G1418" s="158">
        <v>0.96030000000000004</v>
      </c>
      <c r="H1418" s="158">
        <v>2.3029000000000002</v>
      </c>
      <c r="I1418" s="158">
        <v>3.431</v>
      </c>
      <c r="J1418" s="158">
        <v>5.1957000000000004</v>
      </c>
      <c r="K1418" s="158">
        <v>21.17</v>
      </c>
      <c r="L1418" s="158">
        <v>15.664099999999999</v>
      </c>
      <c r="M1418" s="158">
        <v>8.2673000000000005</v>
      </c>
      <c r="N1418" s="158">
        <v>11.8088</v>
      </c>
      <c r="O1418" s="158">
        <v>29.024000000000001</v>
      </c>
      <c r="P1418" s="158">
        <v>16.020099999999999</v>
      </c>
      <c r="Q1418" s="158">
        <v>14.3109</v>
      </c>
      <c r="R1418" s="158">
        <v>40.876399999999997</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44817</v>
      </c>
      <c r="E1419" s="158">
        <v>88.778999999999996</v>
      </c>
      <c r="F1419" s="158">
        <v>0.43330000000000002</v>
      </c>
      <c r="G1419" s="158">
        <v>0.97360000000000002</v>
      </c>
      <c r="H1419" s="158">
        <v>2.3258999999999999</v>
      </c>
      <c r="I1419" s="158">
        <v>3.4792999999999998</v>
      </c>
      <c r="J1419" s="158">
        <v>5.3094000000000001</v>
      </c>
      <c r="K1419" s="158">
        <v>21.548500000000001</v>
      </c>
      <c r="L1419" s="158">
        <v>16.4086</v>
      </c>
      <c r="M1419" s="158">
        <v>9.2934000000000001</v>
      </c>
      <c r="N1419" s="158">
        <v>13.2197</v>
      </c>
      <c r="O1419" s="158">
        <v>30.654299999999999</v>
      </c>
      <c r="P1419" s="158">
        <v>17.4617</v>
      </c>
      <c r="Q1419" s="158">
        <v>21.043099999999999</v>
      </c>
      <c r="R1419" s="158">
        <v>42.652099999999997</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44817</v>
      </c>
      <c r="E1420" s="158">
        <v>234.53</v>
      </c>
      <c r="F1420" s="158">
        <v>0.17080000000000001</v>
      </c>
      <c r="G1420" s="158">
        <v>0.77339999999999998</v>
      </c>
      <c r="H1420" s="158">
        <v>1.9075</v>
      </c>
      <c r="I1420" s="158">
        <v>2.8098999999999998</v>
      </c>
      <c r="J1420" s="158">
        <v>4.1291000000000002</v>
      </c>
      <c r="K1420" s="158">
        <v>16.219000000000001</v>
      </c>
      <c r="L1420" s="158">
        <v>10.6691</v>
      </c>
      <c r="M1420" s="158">
        <v>3.7559999999999998</v>
      </c>
      <c r="N1420" s="158">
        <v>3.4950000000000001</v>
      </c>
      <c r="O1420" s="158">
        <v>21.9833</v>
      </c>
      <c r="P1420" s="158">
        <v>10.467599999999999</v>
      </c>
      <c r="Q1420" s="158">
        <v>19.139299999999999</v>
      </c>
      <c r="R1420" s="158">
        <v>27.996500000000001</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44817</v>
      </c>
      <c r="E1421" s="158">
        <v>213.95</v>
      </c>
      <c r="F1421" s="158">
        <v>0.17319999999999999</v>
      </c>
      <c r="G1421" s="158">
        <v>0.76300000000000001</v>
      </c>
      <c r="H1421" s="158">
        <v>1.8907</v>
      </c>
      <c r="I1421" s="158">
        <v>2.7667000000000002</v>
      </c>
      <c r="J1421" s="158">
        <v>4.0259</v>
      </c>
      <c r="K1421" s="158">
        <v>15.893000000000001</v>
      </c>
      <c r="L1421" s="158">
        <v>10.045299999999999</v>
      </c>
      <c r="M1421" s="158">
        <v>2.8902999999999999</v>
      </c>
      <c r="N1421" s="158">
        <v>2.3439000000000001</v>
      </c>
      <c r="O1421" s="158">
        <v>20.584299999999999</v>
      </c>
      <c r="P1421" s="158">
        <v>9.2683999999999997</v>
      </c>
      <c r="Q1421" s="158">
        <v>18.432300000000001</v>
      </c>
      <c r="R1421" s="158">
        <v>26.565200000000001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44817</v>
      </c>
      <c r="E1422" s="158">
        <v>19.990600000000001</v>
      </c>
      <c r="F1422" s="158">
        <v>7.46E-2</v>
      </c>
      <c r="G1422" s="158">
        <v>0.74539999999999995</v>
      </c>
      <c r="H1422" s="158">
        <v>2.1482000000000001</v>
      </c>
      <c r="I1422" s="158">
        <v>3.0937999999999999</v>
      </c>
      <c r="J1422" s="158">
        <v>5.7609000000000004</v>
      </c>
      <c r="K1422" s="158">
        <v>19.977900000000002</v>
      </c>
      <c r="L1422" s="158">
        <v>13.013999999999999</v>
      </c>
      <c r="M1422" s="158">
        <v>6.2515999999999998</v>
      </c>
      <c r="N1422" s="158">
        <v>10.773300000000001</v>
      </c>
      <c r="O1422" s="158">
        <v>29.4861</v>
      </c>
      <c r="P1422" s="158"/>
      <c r="Q1422" s="158">
        <v>16.168099999999999</v>
      </c>
      <c r="R1422" s="158">
        <v>39.0229</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44817</v>
      </c>
      <c r="E1423" s="158">
        <v>18.441299999999998</v>
      </c>
      <c r="F1423" s="158">
        <v>7.0000000000000007E-2</v>
      </c>
      <c r="G1423" s="158">
        <v>0.72640000000000005</v>
      </c>
      <c r="H1423" s="158">
        <v>2.1141000000000001</v>
      </c>
      <c r="I1423" s="158">
        <v>3.0251999999999999</v>
      </c>
      <c r="J1423" s="158">
        <v>5.5997000000000003</v>
      </c>
      <c r="K1423" s="158">
        <v>19.452400000000001</v>
      </c>
      <c r="L1423" s="158">
        <v>12.032999999999999</v>
      </c>
      <c r="M1423" s="158">
        <v>4.8975</v>
      </c>
      <c r="N1423" s="158">
        <v>8.8862000000000005</v>
      </c>
      <c r="O1423" s="158">
        <v>27.3734</v>
      </c>
      <c r="P1423" s="158"/>
      <c r="Q1423" s="158">
        <v>14.158099999999999</v>
      </c>
      <c r="R1423" s="158">
        <v>36.718600000000002</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44817</v>
      </c>
      <c r="E1424" s="158">
        <v>23.28</v>
      </c>
      <c r="F1424" s="158">
        <v>0.30590000000000001</v>
      </c>
      <c r="G1424" s="158">
        <v>0.83160000000000001</v>
      </c>
      <c r="H1424" s="158">
        <v>1.9398</v>
      </c>
      <c r="I1424" s="158">
        <v>2.1815000000000002</v>
      </c>
      <c r="J1424" s="158">
        <v>4.0213999999999999</v>
      </c>
      <c r="K1424" s="158">
        <v>19.599299999999999</v>
      </c>
      <c r="L1424" s="158">
        <v>13.395</v>
      </c>
      <c r="M1424" s="158">
        <v>6.1994999999999996</v>
      </c>
      <c r="N1424" s="158">
        <v>9.6820000000000004</v>
      </c>
      <c r="O1424" s="158">
        <v>31.831700000000001</v>
      </c>
      <c r="P1424" s="158"/>
      <c r="Q1424" s="158">
        <v>31.006599999999999</v>
      </c>
      <c r="R1424" s="158">
        <v>42.6631</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44817</v>
      </c>
      <c r="E1425" s="158">
        <v>22.219000000000001</v>
      </c>
      <c r="F1425" s="158">
        <v>0.30249999999999999</v>
      </c>
      <c r="G1425" s="158">
        <v>0.81669999999999998</v>
      </c>
      <c r="H1425" s="158">
        <v>1.9173</v>
      </c>
      <c r="I1425" s="158">
        <v>2.1375000000000002</v>
      </c>
      <c r="J1425" s="158">
        <v>3.9096000000000002</v>
      </c>
      <c r="K1425" s="158">
        <v>19.239000000000001</v>
      </c>
      <c r="L1425" s="158">
        <v>12.712400000000001</v>
      </c>
      <c r="M1425" s="158">
        <v>5.2234999999999996</v>
      </c>
      <c r="N1425" s="158">
        <v>8.2956000000000003</v>
      </c>
      <c r="O1425" s="158">
        <v>29.8934</v>
      </c>
      <c r="P1425" s="158"/>
      <c r="Q1425" s="158">
        <v>29.067900000000002</v>
      </c>
      <c r="R1425" s="158">
        <v>40.704599999999999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44817</v>
      </c>
      <c r="E1426" s="158">
        <v>58.201799999999999</v>
      </c>
      <c r="F1426" s="158">
        <v>0.12970000000000001</v>
      </c>
      <c r="G1426" s="158">
        <v>1.5605</v>
      </c>
      <c r="H1426" s="158">
        <v>4.8052000000000001</v>
      </c>
      <c r="I1426" s="158">
        <v>6.0187999999999997</v>
      </c>
      <c r="J1426" s="158">
        <v>8.3492999999999995</v>
      </c>
      <c r="K1426" s="158">
        <v>29.850999999999999</v>
      </c>
      <c r="L1426" s="158">
        <v>23.267600000000002</v>
      </c>
      <c r="M1426" s="158">
        <v>15.1906</v>
      </c>
      <c r="N1426" s="158">
        <v>29.948699999999999</v>
      </c>
      <c r="O1426" s="158">
        <v>30.9361</v>
      </c>
      <c r="P1426" s="158">
        <v>16.478200000000001</v>
      </c>
      <c r="Q1426" s="158">
        <v>22.857500000000002</v>
      </c>
      <c r="R1426" s="158">
        <v>48.403799999999997</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44817</v>
      </c>
      <c r="E1427" s="158">
        <v>52.3889</v>
      </c>
      <c r="F1427" s="158">
        <v>0.1265</v>
      </c>
      <c r="G1427" s="158">
        <v>1.5476000000000001</v>
      </c>
      <c r="H1427" s="158">
        <v>4.7817999999999996</v>
      </c>
      <c r="I1427" s="158">
        <v>5.9711999999999996</v>
      </c>
      <c r="J1427" s="158">
        <v>8.2382000000000009</v>
      </c>
      <c r="K1427" s="158">
        <v>29.468499999999999</v>
      </c>
      <c r="L1427" s="158">
        <v>22.547999999999998</v>
      </c>
      <c r="M1427" s="158">
        <v>14.2174</v>
      </c>
      <c r="N1427" s="158">
        <v>28.469000000000001</v>
      </c>
      <c r="O1427" s="158">
        <v>29.375599999999999</v>
      </c>
      <c r="P1427" s="158">
        <v>15.0617</v>
      </c>
      <c r="Q1427" s="158">
        <v>21.355899999999998</v>
      </c>
      <c r="R1427" s="158">
        <v>46.603200000000001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44817</v>
      </c>
      <c r="E1428" s="158">
        <v>2230.9576999999999</v>
      </c>
      <c r="F1428" s="158">
        <v>0.30590000000000001</v>
      </c>
      <c r="G1428" s="158">
        <v>1.1545000000000001</v>
      </c>
      <c r="H1428" s="158">
        <v>2.7044000000000001</v>
      </c>
      <c r="I1428" s="158">
        <v>3.7898000000000001</v>
      </c>
      <c r="J1428" s="158">
        <v>5.4809999999999999</v>
      </c>
      <c r="K1428" s="158">
        <v>20.343399999999999</v>
      </c>
      <c r="L1428" s="158">
        <v>16.112500000000001</v>
      </c>
      <c r="M1428" s="158">
        <v>7.4665999999999997</v>
      </c>
      <c r="N1428" s="158">
        <v>10.358499999999999</v>
      </c>
      <c r="O1428" s="158">
        <v>28.5488</v>
      </c>
      <c r="P1428" s="158">
        <v>15.307</v>
      </c>
      <c r="Q1428" s="158">
        <v>22.2194</v>
      </c>
      <c r="R1428" s="158">
        <v>39.314700000000002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44817</v>
      </c>
      <c r="E1429" s="158">
        <v>2388.5529999999999</v>
      </c>
      <c r="F1429" s="158">
        <v>0.3085</v>
      </c>
      <c r="G1429" s="158">
        <v>1.1648000000000001</v>
      </c>
      <c r="H1429" s="158">
        <v>2.7223999999999999</v>
      </c>
      <c r="I1429" s="158">
        <v>3.8260000000000001</v>
      </c>
      <c r="J1429" s="158">
        <v>5.5670000000000002</v>
      </c>
      <c r="K1429" s="158">
        <v>20.586600000000001</v>
      </c>
      <c r="L1429" s="158">
        <v>16.5931</v>
      </c>
      <c r="M1429" s="158">
        <v>8.0930999999999997</v>
      </c>
      <c r="N1429" s="158">
        <v>11.2303</v>
      </c>
      <c r="O1429" s="158">
        <v>29.4816</v>
      </c>
      <c r="P1429" s="158">
        <v>16.127199999999998</v>
      </c>
      <c r="Q1429" s="158">
        <v>17.3569</v>
      </c>
      <c r="R1429" s="158">
        <v>40.371099999999998</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44817</v>
      </c>
      <c r="E1430" s="158">
        <v>52</v>
      </c>
      <c r="F1430" s="158">
        <v>5.7700000000000001E-2</v>
      </c>
      <c r="G1430" s="158">
        <v>0.95130000000000003</v>
      </c>
      <c r="H1430" s="158">
        <v>2.2212999999999998</v>
      </c>
      <c r="I1430" s="158">
        <v>3.5444</v>
      </c>
      <c r="J1430" s="158">
        <v>5.6481000000000003</v>
      </c>
      <c r="K1430" s="158">
        <v>22.151800000000001</v>
      </c>
      <c r="L1430" s="158">
        <v>16.097300000000001</v>
      </c>
      <c r="M1430" s="158">
        <v>6.9739000000000004</v>
      </c>
      <c r="N1430" s="158">
        <v>12.311</v>
      </c>
      <c r="O1430" s="158">
        <v>44.130600000000001</v>
      </c>
      <c r="P1430" s="158">
        <v>21.709700000000002</v>
      </c>
      <c r="Q1430" s="158">
        <v>20.639900000000001</v>
      </c>
      <c r="R1430" s="158">
        <v>49.4831</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44817</v>
      </c>
      <c r="E1431" s="158">
        <v>46.61</v>
      </c>
      <c r="F1431" s="158">
        <v>6.4399999999999999E-2</v>
      </c>
      <c r="G1431" s="158">
        <v>0.95299999999999996</v>
      </c>
      <c r="H1431" s="158">
        <v>2.2149000000000001</v>
      </c>
      <c r="I1431" s="158">
        <v>3.4857999999999998</v>
      </c>
      <c r="J1431" s="158">
        <v>5.5240999999999998</v>
      </c>
      <c r="K1431" s="158">
        <v>21.665400000000002</v>
      </c>
      <c r="L1431" s="158">
        <v>15.1717</v>
      </c>
      <c r="M1431" s="158">
        <v>5.6676000000000002</v>
      </c>
      <c r="N1431" s="158">
        <v>10.450200000000001</v>
      </c>
      <c r="O1431" s="158">
        <v>41.603400000000001</v>
      </c>
      <c r="P1431" s="158">
        <v>19.659800000000001</v>
      </c>
      <c r="Q1431" s="158">
        <v>19.146699999999999</v>
      </c>
      <c r="R1431" s="158">
        <v>46.8444</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44817</v>
      </c>
      <c r="E1434" s="158">
        <v>136.46610000000001</v>
      </c>
      <c r="F1434" s="158">
        <v>0.25209999999999999</v>
      </c>
      <c r="G1434" s="158">
        <v>1.1708000000000001</v>
      </c>
      <c r="H1434" s="158">
        <v>3.0592000000000001</v>
      </c>
      <c r="I1434" s="158">
        <v>5.0860000000000003</v>
      </c>
      <c r="J1434" s="158">
        <v>9.1629000000000005</v>
      </c>
      <c r="K1434" s="158">
        <v>20.377700000000001</v>
      </c>
      <c r="L1434" s="158">
        <v>18.719799999999999</v>
      </c>
      <c r="M1434" s="158">
        <v>11.003399999999999</v>
      </c>
      <c r="N1434" s="158">
        <v>22.080500000000001</v>
      </c>
      <c r="O1434" s="158">
        <v>38.734999999999999</v>
      </c>
      <c r="P1434" s="158">
        <v>20.820699999999999</v>
      </c>
      <c r="Q1434" s="158">
        <v>12.888</v>
      </c>
      <c r="R1434" s="158">
        <v>48.663899999999998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44817</v>
      </c>
      <c r="E1435" s="158">
        <v>147.02809999999999</v>
      </c>
      <c r="F1435" s="158">
        <v>0.25750000000000001</v>
      </c>
      <c r="G1435" s="158">
        <v>1.1927000000000001</v>
      </c>
      <c r="H1435" s="158">
        <v>3.0981999999999998</v>
      </c>
      <c r="I1435" s="158">
        <v>5.1649000000000003</v>
      </c>
      <c r="J1435" s="158">
        <v>9.3617000000000008</v>
      </c>
      <c r="K1435" s="158">
        <v>21.0046</v>
      </c>
      <c r="L1435" s="158">
        <v>19.9041</v>
      </c>
      <c r="M1435" s="158">
        <v>12.651</v>
      </c>
      <c r="N1435" s="158">
        <v>24.599299999999999</v>
      </c>
      <c r="O1435" s="158">
        <v>41.427300000000002</v>
      </c>
      <c r="P1435" s="158">
        <v>22.508199999999999</v>
      </c>
      <c r="Q1435" s="158">
        <v>17.585699999999999</v>
      </c>
      <c r="R1435" s="158">
        <v>51.668599999999998</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44817</v>
      </c>
      <c r="E1436" s="158">
        <v>170.14769999999999</v>
      </c>
      <c r="F1436" s="158">
        <v>-1.4200000000000001E-2</v>
      </c>
      <c r="G1436" s="158">
        <v>0.33800000000000002</v>
      </c>
      <c r="H1436" s="158">
        <v>2.0872999999999999</v>
      </c>
      <c r="I1436" s="158">
        <v>3.9196</v>
      </c>
      <c r="J1436" s="158">
        <v>6.4416000000000002</v>
      </c>
      <c r="K1436" s="158">
        <v>22.497699999999998</v>
      </c>
      <c r="L1436" s="158">
        <v>19.020700000000001</v>
      </c>
      <c r="M1436" s="158">
        <v>10.0535</v>
      </c>
      <c r="N1436" s="158">
        <v>19.1751</v>
      </c>
      <c r="O1436" s="158">
        <v>32.973999999999997</v>
      </c>
      <c r="P1436" s="158">
        <v>15.8842</v>
      </c>
      <c r="Q1436" s="158">
        <v>20.511600000000001</v>
      </c>
      <c r="R1436" s="158">
        <v>47.547199999999997</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44817</v>
      </c>
      <c r="E1437" s="158">
        <v>155.61940000000001</v>
      </c>
      <c r="F1437" s="158">
        <v>-1.6400000000000001E-2</v>
      </c>
      <c r="G1437" s="158">
        <v>0.32890000000000003</v>
      </c>
      <c r="H1437" s="158">
        <v>2.0712000000000002</v>
      </c>
      <c r="I1437" s="158">
        <v>3.8868</v>
      </c>
      <c r="J1437" s="158">
        <v>6.3650000000000002</v>
      </c>
      <c r="K1437" s="158">
        <v>22.239100000000001</v>
      </c>
      <c r="L1437" s="158">
        <v>18.493500000000001</v>
      </c>
      <c r="M1437" s="158">
        <v>9.3186999999999998</v>
      </c>
      <c r="N1437" s="158">
        <v>18.1233</v>
      </c>
      <c r="O1437" s="158">
        <v>31.783999999999999</v>
      </c>
      <c r="P1437" s="158">
        <v>14.801500000000001</v>
      </c>
      <c r="Q1437" s="158">
        <v>17.011900000000001</v>
      </c>
      <c r="R1437" s="158">
        <v>46.245100000000001</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44817</v>
      </c>
      <c r="E1438" s="158">
        <v>830.52319999999997</v>
      </c>
      <c r="F1438" s="158">
        <v>0.38229999999999997</v>
      </c>
      <c r="G1438" s="158">
        <v>0.96550000000000002</v>
      </c>
      <c r="H1438" s="158">
        <v>2.7452999999999999</v>
      </c>
      <c r="I1438" s="158">
        <v>4.0605000000000002</v>
      </c>
      <c r="J1438" s="158">
        <v>5.9733999999999998</v>
      </c>
      <c r="K1438" s="158">
        <v>24.723299999999998</v>
      </c>
      <c r="L1438" s="158">
        <v>16.679200000000002</v>
      </c>
      <c r="M1438" s="158">
        <v>9.4108000000000001</v>
      </c>
      <c r="N1438" s="158">
        <v>10.615</v>
      </c>
      <c r="O1438" s="158">
        <v>23.232500000000002</v>
      </c>
      <c r="P1438" s="158">
        <v>10.4145</v>
      </c>
      <c r="Q1438" s="158">
        <v>17.497199999999999</v>
      </c>
      <c r="R1438" s="158">
        <v>35.923400000000001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44817</v>
      </c>
      <c r="E1439" s="158">
        <v>779.06299999999999</v>
      </c>
      <c r="F1439" s="158">
        <v>0.37969999999999998</v>
      </c>
      <c r="G1439" s="158">
        <v>0.95520000000000005</v>
      </c>
      <c r="H1439" s="158">
        <v>2.7269000000000001</v>
      </c>
      <c r="I1439" s="158">
        <v>4.0228999999999999</v>
      </c>
      <c r="J1439" s="158">
        <v>5.8857999999999997</v>
      </c>
      <c r="K1439" s="158">
        <v>24.423999999999999</v>
      </c>
      <c r="L1439" s="158">
        <v>16.1127</v>
      </c>
      <c r="M1439" s="158">
        <v>8.6372</v>
      </c>
      <c r="N1439" s="158">
        <v>9.6292000000000009</v>
      </c>
      <c r="O1439" s="158">
        <v>22.2135</v>
      </c>
      <c r="P1439" s="158">
        <v>9.5256000000000007</v>
      </c>
      <c r="Q1439" s="158">
        <v>24.1066</v>
      </c>
      <c r="R1439" s="158">
        <v>34.7682</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44817</v>
      </c>
      <c r="E1440" s="158">
        <v>255.07650000000001</v>
      </c>
      <c r="F1440" s="158">
        <v>8.7900000000000006E-2</v>
      </c>
      <c r="G1440" s="158">
        <v>0.96689999999999998</v>
      </c>
      <c r="H1440" s="158">
        <v>1.8755999999999999</v>
      </c>
      <c r="I1440" s="158">
        <v>2.2603</v>
      </c>
      <c r="J1440" s="158">
        <v>4.5910000000000002</v>
      </c>
      <c r="K1440" s="158">
        <v>17.919699999999999</v>
      </c>
      <c r="L1440" s="158">
        <v>10.141500000000001</v>
      </c>
      <c r="M1440" s="158">
        <v>3.0495999999999999</v>
      </c>
      <c r="N1440" s="158">
        <v>5.4896000000000003</v>
      </c>
      <c r="O1440" s="158">
        <v>24.763300000000001</v>
      </c>
      <c r="P1440" s="158">
        <v>13.2919</v>
      </c>
      <c r="Q1440" s="158">
        <v>12.161300000000001</v>
      </c>
      <c r="R1440" s="158">
        <v>33.592399999999998</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44817</v>
      </c>
      <c r="E1441" s="158">
        <v>280.322</v>
      </c>
      <c r="F1441" s="158">
        <v>9.2100000000000001E-2</v>
      </c>
      <c r="G1441" s="158">
        <v>0.9819</v>
      </c>
      <c r="H1441" s="158">
        <v>1.9016999999999999</v>
      </c>
      <c r="I1441" s="158">
        <v>2.3111999999999999</v>
      </c>
      <c r="J1441" s="158">
        <v>4.7195999999999998</v>
      </c>
      <c r="K1441" s="158">
        <v>18.318200000000001</v>
      </c>
      <c r="L1441" s="158">
        <v>10.8813</v>
      </c>
      <c r="M1441" s="158">
        <v>4.0594999999999999</v>
      </c>
      <c r="N1441" s="158">
        <v>6.8539000000000003</v>
      </c>
      <c r="O1441" s="158">
        <v>26.366399999999999</v>
      </c>
      <c r="P1441" s="158">
        <v>14.6442</v>
      </c>
      <c r="Q1441" s="158">
        <v>19.6145</v>
      </c>
      <c r="R1441" s="158">
        <v>35.266100000000002</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44817</v>
      </c>
      <c r="E1442" s="158">
        <v>81.2</v>
      </c>
      <c r="F1442" s="158">
        <v>0.37080000000000002</v>
      </c>
      <c r="G1442" s="158">
        <v>0.80700000000000005</v>
      </c>
      <c r="H1442" s="158">
        <v>2.7198000000000002</v>
      </c>
      <c r="I1442" s="158">
        <v>4.1425999999999998</v>
      </c>
      <c r="J1442" s="158">
        <v>5.7567000000000004</v>
      </c>
      <c r="K1442" s="158">
        <v>19.2014</v>
      </c>
      <c r="L1442" s="158">
        <v>12.7308</v>
      </c>
      <c r="M1442" s="158">
        <v>5.0997000000000003</v>
      </c>
      <c r="N1442" s="158">
        <v>6.6737000000000002</v>
      </c>
      <c r="O1442" s="158">
        <v>25.708300000000001</v>
      </c>
      <c r="P1442" s="158">
        <v>13.0654</v>
      </c>
      <c r="Q1442" s="158">
        <v>16.990400000000001</v>
      </c>
      <c r="R1442" s="158">
        <v>29.115100000000002</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44817</v>
      </c>
      <c r="E1443" s="158">
        <v>77.75</v>
      </c>
      <c r="F1443" s="158">
        <v>0.37440000000000001</v>
      </c>
      <c r="G1443" s="158">
        <v>0.79079999999999995</v>
      </c>
      <c r="H1443" s="158">
        <v>2.7081</v>
      </c>
      <c r="I1443" s="158">
        <v>4.1247999999999996</v>
      </c>
      <c r="J1443" s="158">
        <v>5.7248000000000001</v>
      </c>
      <c r="K1443" s="158">
        <v>19.1023</v>
      </c>
      <c r="L1443" s="158">
        <v>12.550700000000001</v>
      </c>
      <c r="M1443" s="158">
        <v>4.8409000000000004</v>
      </c>
      <c r="N1443" s="158">
        <v>6.3174999999999999</v>
      </c>
      <c r="O1443" s="158">
        <v>25.2455</v>
      </c>
      <c r="P1443" s="158">
        <v>12.605499999999999</v>
      </c>
      <c r="Q1443" s="158">
        <v>7.5880999999999998</v>
      </c>
      <c r="R1443" s="158">
        <v>28.666</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44817</v>
      </c>
      <c r="E1444" s="158">
        <v>30.85</v>
      </c>
      <c r="F1444" s="158">
        <v>6.4899999999999999E-2</v>
      </c>
      <c r="G1444" s="158">
        <v>0.65249999999999997</v>
      </c>
      <c r="H1444" s="158">
        <v>2.5257999999999998</v>
      </c>
      <c r="I1444" s="158">
        <v>4.0823</v>
      </c>
      <c r="J1444" s="158">
        <v>5.7230999999999996</v>
      </c>
      <c r="K1444" s="158">
        <v>21.744299999999999</v>
      </c>
      <c r="L1444" s="158">
        <v>17.0334</v>
      </c>
      <c r="M1444" s="158">
        <v>5.6144999999999996</v>
      </c>
      <c r="N1444" s="158">
        <v>10.692500000000001</v>
      </c>
      <c r="O1444" s="158"/>
      <c r="P1444" s="158"/>
      <c r="Q1444" s="158">
        <v>57.594900000000003</v>
      </c>
      <c r="R1444" s="158">
        <v>41.8157</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44817</v>
      </c>
      <c r="E1445" s="158">
        <v>29.9</v>
      </c>
      <c r="F1445" s="158">
        <v>0.1004</v>
      </c>
      <c r="G1445" s="158">
        <v>0.6734</v>
      </c>
      <c r="H1445" s="158">
        <v>2.5026000000000002</v>
      </c>
      <c r="I1445" s="158">
        <v>4.0362</v>
      </c>
      <c r="J1445" s="158">
        <v>5.6163999999999996</v>
      </c>
      <c r="K1445" s="158">
        <v>21.298200000000001</v>
      </c>
      <c r="L1445" s="158">
        <v>16.1616</v>
      </c>
      <c r="M1445" s="158">
        <v>4.5088999999999997</v>
      </c>
      <c r="N1445" s="158">
        <v>9.1638999999999999</v>
      </c>
      <c r="O1445" s="158"/>
      <c r="P1445" s="158"/>
      <c r="Q1445" s="158">
        <v>55.617199999999997</v>
      </c>
      <c r="R1445" s="158">
        <v>39.9863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44817</v>
      </c>
      <c r="E1446" s="158">
        <v>214.5325</v>
      </c>
      <c r="F1446" s="158">
        <v>0.22650000000000001</v>
      </c>
      <c r="G1446" s="158">
        <v>0.69950000000000001</v>
      </c>
      <c r="H1446" s="158">
        <v>2.0901000000000001</v>
      </c>
      <c r="I1446" s="158">
        <v>3.3189000000000002</v>
      </c>
      <c r="J1446" s="158">
        <v>4.7454000000000001</v>
      </c>
      <c r="K1446" s="158">
        <v>22.303699999999999</v>
      </c>
      <c r="L1446" s="158">
        <v>14.0616</v>
      </c>
      <c r="M1446" s="158">
        <v>4.2495000000000003</v>
      </c>
      <c r="N1446" s="158">
        <v>7.2694999999999999</v>
      </c>
      <c r="O1446" s="158">
        <v>29.865200000000002</v>
      </c>
      <c r="P1446" s="158">
        <v>14.660600000000001</v>
      </c>
      <c r="Q1446" s="158">
        <v>20.0776</v>
      </c>
      <c r="R1446" s="158">
        <v>37.569400000000002</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44817</v>
      </c>
      <c r="E1447" s="158">
        <v>146.304723809129</v>
      </c>
      <c r="F1447" s="158">
        <v>0.22650000000000001</v>
      </c>
      <c r="G1447" s="158">
        <v>0.6996</v>
      </c>
      <c r="H1447" s="158">
        <v>2.0901999999999998</v>
      </c>
      <c r="I1447" s="158">
        <v>3.319</v>
      </c>
      <c r="J1447" s="158">
        <v>4.7454999999999998</v>
      </c>
      <c r="K1447" s="158">
        <v>22.303799999999999</v>
      </c>
      <c r="L1447" s="158">
        <v>14.0616</v>
      </c>
      <c r="M1447" s="158">
        <v>4.2495000000000003</v>
      </c>
      <c r="N1447" s="158">
        <v>7.2694000000000001</v>
      </c>
      <c r="O1447" s="158">
        <v>29.866499999999998</v>
      </c>
      <c r="P1447" s="158">
        <v>14.6615</v>
      </c>
      <c r="Q1447" s="158">
        <v>20.079000000000001</v>
      </c>
      <c r="R1447" s="158">
        <v>37.569699999999997</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44817</v>
      </c>
      <c r="E1448" s="158">
        <v>197.6232</v>
      </c>
      <c r="F1448" s="158">
        <v>0.22389999999999999</v>
      </c>
      <c r="G1448" s="158">
        <v>0.68940000000000001</v>
      </c>
      <c r="H1448" s="158">
        <v>2.0708000000000002</v>
      </c>
      <c r="I1448" s="158">
        <v>3.2810000000000001</v>
      </c>
      <c r="J1448" s="158">
        <v>4.6565000000000003</v>
      </c>
      <c r="K1448" s="158">
        <v>22.0014</v>
      </c>
      <c r="L1448" s="158">
        <v>13.471</v>
      </c>
      <c r="M1448" s="158">
        <v>3.4487000000000001</v>
      </c>
      <c r="N1448" s="158">
        <v>6.1848999999999998</v>
      </c>
      <c r="O1448" s="158">
        <v>28.6568</v>
      </c>
      <c r="P1448" s="158">
        <v>13.6157</v>
      </c>
      <c r="Q1448" s="158">
        <v>15.9169</v>
      </c>
      <c r="R1448" s="158">
        <v>36.243200000000002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44817</v>
      </c>
      <c r="E1449" s="158">
        <v>216.881597878419</v>
      </c>
      <c r="F1449" s="158">
        <v>0.22389999999999999</v>
      </c>
      <c r="G1449" s="158">
        <v>0.68940000000000001</v>
      </c>
      <c r="H1449" s="158">
        <v>2.0708000000000002</v>
      </c>
      <c r="I1449" s="158">
        <v>3.2810999999999999</v>
      </c>
      <c r="J1449" s="158">
        <v>4.6565000000000003</v>
      </c>
      <c r="K1449" s="158">
        <v>22.0014</v>
      </c>
      <c r="L1449" s="158">
        <v>13.471</v>
      </c>
      <c r="M1449" s="158">
        <v>3.4487000000000001</v>
      </c>
      <c r="N1449" s="158">
        <v>6.1848000000000001</v>
      </c>
      <c r="O1449" s="158">
        <v>28.6568</v>
      </c>
      <c r="P1449" s="158">
        <v>13.616099999999999</v>
      </c>
      <c r="Q1449" s="158">
        <v>18.151</v>
      </c>
      <c r="R1449" s="158">
        <v>36.243400000000001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0.20693653846153845</v>
      </c>
      <c r="G1450" s="160">
        <v>0.99742500000000034</v>
      </c>
      <c r="H1450" s="160">
        <v>2.4943038461538469</v>
      </c>
      <c r="I1450" s="160">
        <v>3.5527923076923074</v>
      </c>
      <c r="J1450" s="160">
        <v>5.4726884615384623</v>
      </c>
      <c r="K1450" s="160">
        <v>20.874317307692309</v>
      </c>
      <c r="L1450" s="160">
        <v>14.224363461538465</v>
      </c>
      <c r="M1450" s="160">
        <v>5.4939634615384607</v>
      </c>
      <c r="N1450" s="160">
        <v>9.3053903846153858</v>
      </c>
      <c r="O1450" s="160">
        <v>27.910812500000002</v>
      </c>
      <c r="P1450" s="160">
        <v>14.308693181818182</v>
      </c>
      <c r="Q1450" s="160">
        <v>19.474303846153845</v>
      </c>
      <c r="R1450" s="160">
        <v>37.514014000000003</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0.21944999999999998</v>
      </c>
      <c r="G1451" s="160">
        <v>0.97250000000000003</v>
      </c>
      <c r="H1451" s="160">
        <v>2.3673500000000001</v>
      </c>
      <c r="I1451" s="160">
        <v>3.4609999999999999</v>
      </c>
      <c r="J1451" s="160">
        <v>5.4353999999999996</v>
      </c>
      <c r="K1451" s="160">
        <v>20.8535</v>
      </c>
      <c r="L1451" s="160">
        <v>14.03905</v>
      </c>
      <c r="M1451" s="160">
        <v>4.8692000000000002</v>
      </c>
      <c r="N1451" s="160">
        <v>8.5266000000000002</v>
      </c>
      <c r="O1451" s="160">
        <v>27.528400000000001</v>
      </c>
      <c r="P1451" s="160">
        <v>14.24335</v>
      </c>
      <c r="Q1451" s="160">
        <v>18.4419</v>
      </c>
      <c r="R1451" s="160">
        <v>37.564700000000002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44817</v>
      </c>
      <c r="E1454" s="158">
        <v>301.94409999999999</v>
      </c>
      <c r="F1454" s="158">
        <v>3.6269</v>
      </c>
      <c r="G1454" s="158">
        <v>4.6170999999999998</v>
      </c>
      <c r="H1454" s="158">
        <v>4.9004000000000003</v>
      </c>
      <c r="I1454" s="158">
        <v>5.7355999999999998</v>
      </c>
      <c r="J1454" s="158">
        <v>5.6279000000000003</v>
      </c>
      <c r="K1454" s="158">
        <v>5.6680999999999999</v>
      </c>
      <c r="L1454" s="158">
        <v>4.3769999999999998</v>
      </c>
      <c r="M1454" s="158">
        <v>4.2312000000000003</v>
      </c>
      <c r="N1454" s="158">
        <v>4.0548999999999999</v>
      </c>
      <c r="O1454" s="158">
        <v>5.1010999999999997</v>
      </c>
      <c r="P1454" s="158">
        <v>6.2680999999999996</v>
      </c>
      <c r="Q1454" s="158">
        <v>6.7446000000000002</v>
      </c>
      <c r="R1454" s="158">
        <v>4.0739999999999998</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44817</v>
      </c>
      <c r="E1455" s="158">
        <v>304.7955</v>
      </c>
      <c r="F1455" s="158">
        <v>3.7486000000000002</v>
      </c>
      <c r="G1455" s="158">
        <v>4.7386999999999997</v>
      </c>
      <c r="H1455" s="158">
        <v>5.0225</v>
      </c>
      <c r="I1455" s="158">
        <v>5.8536000000000001</v>
      </c>
      <c r="J1455" s="158">
        <v>5.7469999999999999</v>
      </c>
      <c r="K1455" s="158">
        <v>5.7911000000000001</v>
      </c>
      <c r="L1455" s="158">
        <v>4.5007999999999999</v>
      </c>
      <c r="M1455" s="158">
        <v>4.3559999999999999</v>
      </c>
      <c r="N1455" s="158">
        <v>4.1805000000000003</v>
      </c>
      <c r="O1455" s="158">
        <v>5.2245999999999997</v>
      </c>
      <c r="P1455" s="158">
        <v>6.3978000000000002</v>
      </c>
      <c r="Q1455" s="158">
        <v>7.3887</v>
      </c>
      <c r="R1455" s="158">
        <v>4.1932999999999998</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44817</v>
      </c>
      <c r="E1456" s="158">
        <v>1174.4822999999999</v>
      </c>
      <c r="F1456" s="158">
        <v>3.7328000000000001</v>
      </c>
      <c r="G1456" s="158">
        <v>4.7580999999999998</v>
      </c>
      <c r="H1456" s="158">
        <v>5.0968</v>
      </c>
      <c r="I1456" s="158">
        <v>5.7869999999999999</v>
      </c>
      <c r="J1456" s="158">
        <v>5.8052999999999999</v>
      </c>
      <c r="K1456" s="158">
        <v>5.6342999999999996</v>
      </c>
      <c r="L1456" s="158">
        <v>4.5385</v>
      </c>
      <c r="M1456" s="158">
        <v>4.3663999999999996</v>
      </c>
      <c r="N1456" s="158">
        <v>4.1824000000000003</v>
      </c>
      <c r="O1456" s="158">
        <v>5.1345000000000001</v>
      </c>
      <c r="P1456" s="158"/>
      <c r="Q1456" s="158">
        <v>5.3129</v>
      </c>
      <c r="R1456" s="158">
        <v>4.1592000000000002</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44817</v>
      </c>
      <c r="E1457" s="158">
        <v>1169.0398</v>
      </c>
      <c r="F1457" s="158">
        <v>3.5783999999999998</v>
      </c>
      <c r="G1457" s="158">
        <v>4.6044999999999998</v>
      </c>
      <c r="H1457" s="158">
        <v>4.9431000000000003</v>
      </c>
      <c r="I1457" s="158">
        <v>5.633</v>
      </c>
      <c r="J1457" s="158">
        <v>5.6508000000000003</v>
      </c>
      <c r="K1457" s="158">
        <v>5.4783999999999997</v>
      </c>
      <c r="L1457" s="158">
        <v>4.3803000000000001</v>
      </c>
      <c r="M1457" s="158">
        <v>4.2065999999999999</v>
      </c>
      <c r="N1457" s="158">
        <v>4.0244</v>
      </c>
      <c r="O1457" s="158">
        <v>4.9771999999999998</v>
      </c>
      <c r="P1457" s="158"/>
      <c r="Q1457" s="158">
        <v>5.1555</v>
      </c>
      <c r="R1457" s="158">
        <v>3.9994000000000001</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44817</v>
      </c>
      <c r="E1458" s="158">
        <v>1148.0628999999999</v>
      </c>
      <c r="F1458" s="158">
        <v>2.7948</v>
      </c>
      <c r="G1458" s="158">
        <v>4.5423</v>
      </c>
      <c r="H1458" s="158">
        <v>5.0667999999999997</v>
      </c>
      <c r="I1458" s="158">
        <v>5.5289000000000001</v>
      </c>
      <c r="J1458" s="158">
        <v>5.0511999999999997</v>
      </c>
      <c r="K1458" s="158">
        <v>4.8090000000000002</v>
      </c>
      <c r="L1458" s="158">
        <v>3.7290999999999999</v>
      </c>
      <c r="M1458" s="158">
        <v>3.8250999999999999</v>
      </c>
      <c r="N1458" s="158">
        <v>3.7551000000000001</v>
      </c>
      <c r="O1458" s="158">
        <v>4.0101000000000004</v>
      </c>
      <c r="P1458" s="158"/>
      <c r="Q1458" s="158">
        <v>4.3559999999999999</v>
      </c>
      <c r="R1458" s="158">
        <v>3.4731000000000001</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44817</v>
      </c>
      <c r="E1459" s="158">
        <v>1137.6876</v>
      </c>
      <c r="F1459" s="158">
        <v>2.6149</v>
      </c>
      <c r="G1459" s="158">
        <v>4.3620999999999999</v>
      </c>
      <c r="H1459" s="158">
        <v>4.8861999999999997</v>
      </c>
      <c r="I1459" s="158">
        <v>5.3483999999999998</v>
      </c>
      <c r="J1459" s="158">
        <v>4.8703000000000003</v>
      </c>
      <c r="K1459" s="158">
        <v>4.6180000000000003</v>
      </c>
      <c r="L1459" s="158">
        <v>3.5041000000000002</v>
      </c>
      <c r="M1459" s="158">
        <v>3.6017000000000001</v>
      </c>
      <c r="N1459" s="158">
        <v>3.5186999999999999</v>
      </c>
      <c r="O1459" s="158">
        <v>3.72</v>
      </c>
      <c r="P1459" s="158"/>
      <c r="Q1459" s="158">
        <v>4.0637999999999996</v>
      </c>
      <c r="R1459" s="158">
        <v>3.1907000000000001</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44817</v>
      </c>
      <c r="E1460" s="158">
        <v>44.377099999999999</v>
      </c>
      <c r="F1460" s="158">
        <v>2.9611999999999998</v>
      </c>
      <c r="G1460" s="158">
        <v>4.4230999999999998</v>
      </c>
      <c r="H1460" s="158">
        <v>4.6570999999999998</v>
      </c>
      <c r="I1460" s="158">
        <v>5.6935000000000002</v>
      </c>
      <c r="J1460" s="158">
        <v>5.4492000000000003</v>
      </c>
      <c r="K1460" s="158">
        <v>5.5902000000000003</v>
      </c>
      <c r="L1460" s="158">
        <v>3.4079000000000002</v>
      </c>
      <c r="M1460" s="158">
        <v>3.4434</v>
      </c>
      <c r="N1460" s="158">
        <v>3.4094000000000002</v>
      </c>
      <c r="O1460" s="158">
        <v>4.6818</v>
      </c>
      <c r="P1460" s="158">
        <v>5.9012000000000002</v>
      </c>
      <c r="Q1460" s="158">
        <v>6.9238999999999997</v>
      </c>
      <c r="R1460" s="158">
        <v>3.7027000000000001</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44817</v>
      </c>
      <c r="E1461" s="158">
        <v>43.349400000000003</v>
      </c>
      <c r="F1461" s="158">
        <v>2.6945999999999999</v>
      </c>
      <c r="G1461" s="158">
        <v>4.1698000000000004</v>
      </c>
      <c r="H1461" s="158">
        <v>4.4062000000000001</v>
      </c>
      <c r="I1461" s="158">
        <v>5.4362000000000004</v>
      </c>
      <c r="J1461" s="158">
        <v>5.1913</v>
      </c>
      <c r="K1461" s="158">
        <v>5.3285</v>
      </c>
      <c r="L1461" s="158">
        <v>3.1526000000000001</v>
      </c>
      <c r="M1461" s="158">
        <v>3.1897000000000002</v>
      </c>
      <c r="N1461" s="158">
        <v>3.1560999999999999</v>
      </c>
      <c r="O1461" s="158">
        <v>4.4432999999999998</v>
      </c>
      <c r="P1461" s="158">
        <v>5.6506999999999996</v>
      </c>
      <c r="Q1461" s="158">
        <v>6.5936000000000003</v>
      </c>
      <c r="R1461" s="158">
        <v>3.4613999999999998</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44817</v>
      </c>
      <c r="E1462" s="158">
        <v>25.700500000000002</v>
      </c>
      <c r="F1462" s="158">
        <v>1.8464</v>
      </c>
      <c r="G1462" s="158">
        <v>4.1559999999999997</v>
      </c>
      <c r="H1462" s="158">
        <v>4.5892999999999997</v>
      </c>
      <c r="I1462" s="158">
        <v>5.7237999999999998</v>
      </c>
      <c r="J1462" s="158">
        <v>5.3552</v>
      </c>
      <c r="K1462" s="158">
        <v>5.2096</v>
      </c>
      <c r="L1462" s="158">
        <v>3.8887</v>
      </c>
      <c r="M1462" s="158">
        <v>3.7923</v>
      </c>
      <c r="N1462" s="158">
        <v>3.6882999999999999</v>
      </c>
      <c r="O1462" s="158">
        <v>5.0574000000000003</v>
      </c>
      <c r="P1462" s="158">
        <v>6.4851999999999999</v>
      </c>
      <c r="Q1462" s="158">
        <v>7.5385</v>
      </c>
      <c r="R1462" s="158">
        <v>3.7496</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44817</v>
      </c>
      <c r="E1463" s="158">
        <v>20.341000000000001</v>
      </c>
      <c r="F1463" s="158">
        <v>1.0767</v>
      </c>
      <c r="G1463" s="158">
        <v>3.4106000000000001</v>
      </c>
      <c r="H1463" s="158">
        <v>3.8479999999999999</v>
      </c>
      <c r="I1463" s="158">
        <v>4.9954000000000001</v>
      </c>
      <c r="J1463" s="158">
        <v>4.6223999999999998</v>
      </c>
      <c r="K1463" s="158">
        <v>4.4615</v>
      </c>
      <c r="L1463" s="158">
        <v>3.1335000000000002</v>
      </c>
      <c r="M1463" s="158">
        <v>3.0211999999999999</v>
      </c>
      <c r="N1463" s="158">
        <v>2.9016999999999999</v>
      </c>
      <c r="O1463" s="158">
        <v>4.2558999999999996</v>
      </c>
      <c r="P1463" s="158">
        <v>5.782</v>
      </c>
      <c r="Q1463" s="158">
        <v>5.1173999999999999</v>
      </c>
      <c r="R1463" s="158">
        <v>2.9565000000000001</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44817</v>
      </c>
      <c r="E1464" s="158">
        <v>23.767800000000001</v>
      </c>
      <c r="F1464" s="158">
        <v>1.075</v>
      </c>
      <c r="G1464" s="158">
        <v>3.4182000000000001</v>
      </c>
      <c r="H1464" s="158">
        <v>3.8420999999999998</v>
      </c>
      <c r="I1464" s="158">
        <v>4.9896000000000003</v>
      </c>
      <c r="J1464" s="158">
        <v>4.6161000000000003</v>
      </c>
      <c r="K1464" s="158">
        <v>4.4596999999999998</v>
      </c>
      <c r="L1464" s="158">
        <v>3.1339000000000001</v>
      </c>
      <c r="M1464" s="158">
        <v>3.0247999999999999</v>
      </c>
      <c r="N1464" s="158">
        <v>2.9060999999999999</v>
      </c>
      <c r="O1464" s="158">
        <v>4.2569999999999997</v>
      </c>
      <c r="P1464" s="158">
        <v>5.7487000000000004</v>
      </c>
      <c r="Q1464" s="158">
        <v>6.2765000000000004</v>
      </c>
      <c r="R1464" s="158">
        <v>2.9582999999999999</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44817</v>
      </c>
      <c r="E1465" s="158">
        <v>41.072299999999998</v>
      </c>
      <c r="F1465" s="158">
        <v>4.3550000000000004</v>
      </c>
      <c r="G1465" s="158">
        <v>4.8235999999999999</v>
      </c>
      <c r="H1465" s="158">
        <v>4.9941000000000004</v>
      </c>
      <c r="I1465" s="158">
        <v>5.7</v>
      </c>
      <c r="J1465" s="158">
        <v>5.4244000000000003</v>
      </c>
      <c r="K1465" s="158">
        <v>5.2618</v>
      </c>
      <c r="L1465" s="158">
        <v>4.0170000000000003</v>
      </c>
      <c r="M1465" s="158">
        <v>3.8304</v>
      </c>
      <c r="N1465" s="158">
        <v>3.6953999999999998</v>
      </c>
      <c r="O1465" s="158">
        <v>4.7458</v>
      </c>
      <c r="P1465" s="158">
        <v>5.9797000000000002</v>
      </c>
      <c r="Q1465" s="158">
        <v>7.0986000000000002</v>
      </c>
      <c r="R1465" s="158">
        <v>3.7058</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44817</v>
      </c>
      <c r="E1466" s="158">
        <v>42.249200000000002</v>
      </c>
      <c r="F1466" s="158">
        <v>4.4928999999999997</v>
      </c>
      <c r="G1466" s="158">
        <v>4.9702999999999999</v>
      </c>
      <c r="H1466" s="158">
        <v>5.1516000000000002</v>
      </c>
      <c r="I1466" s="158">
        <v>5.8445</v>
      </c>
      <c r="J1466" s="158">
        <v>5.5860000000000003</v>
      </c>
      <c r="K1466" s="158">
        <v>5.4276999999999997</v>
      </c>
      <c r="L1466" s="158">
        <v>4.1835000000000004</v>
      </c>
      <c r="M1466" s="158">
        <v>3.9977999999999998</v>
      </c>
      <c r="N1466" s="158">
        <v>3.8647999999999998</v>
      </c>
      <c r="O1466" s="158">
        <v>4.9122000000000003</v>
      </c>
      <c r="P1466" s="158">
        <v>6.1592000000000002</v>
      </c>
      <c r="Q1466" s="158">
        <v>7.4885000000000002</v>
      </c>
      <c r="R1466" s="158">
        <v>3.8717999999999999</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44817</v>
      </c>
      <c r="E1467" s="158">
        <v>4676.5128999999997</v>
      </c>
      <c r="F1467" s="158">
        <v>3.6351</v>
      </c>
      <c r="G1467" s="158">
        <v>4.4699</v>
      </c>
      <c r="H1467" s="158">
        <v>4.9047999999999998</v>
      </c>
      <c r="I1467" s="158">
        <v>5.6959</v>
      </c>
      <c r="J1467" s="158">
        <v>5.5713999999999997</v>
      </c>
      <c r="K1467" s="158">
        <v>5.4004000000000003</v>
      </c>
      <c r="L1467" s="158">
        <v>4.3087</v>
      </c>
      <c r="M1467" s="158">
        <v>4.1231999999999998</v>
      </c>
      <c r="N1467" s="158">
        <v>3.9634</v>
      </c>
      <c r="O1467" s="158">
        <v>5.0313999999999997</v>
      </c>
      <c r="P1467" s="158">
        <v>6.1064999999999996</v>
      </c>
      <c r="Q1467" s="158">
        <v>6.9755000000000003</v>
      </c>
      <c r="R1467" s="158">
        <v>3.9561999999999999</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44817</v>
      </c>
      <c r="E1468" s="158">
        <v>4746.1653999999999</v>
      </c>
      <c r="F1468" s="158">
        <v>3.8355999999999999</v>
      </c>
      <c r="G1468" s="158">
        <v>4.6509999999999998</v>
      </c>
      <c r="H1468" s="158">
        <v>5.0941000000000001</v>
      </c>
      <c r="I1468" s="158">
        <v>5.891</v>
      </c>
      <c r="J1468" s="158">
        <v>5.7723000000000004</v>
      </c>
      <c r="K1468" s="158">
        <v>5.5989000000000004</v>
      </c>
      <c r="L1468" s="158">
        <v>4.5113000000000003</v>
      </c>
      <c r="M1468" s="158">
        <v>4.3105000000000002</v>
      </c>
      <c r="N1468" s="158">
        <v>4.1414999999999997</v>
      </c>
      <c r="O1468" s="158">
        <v>5.2051999999999996</v>
      </c>
      <c r="P1468" s="158">
        <v>6.2968999999999999</v>
      </c>
      <c r="Q1468" s="158">
        <v>7.2808999999999999</v>
      </c>
      <c r="R1468" s="158">
        <v>4.1177000000000001</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44817</v>
      </c>
      <c r="E1469" s="158">
        <v>309.87150000000003</v>
      </c>
      <c r="F1469" s="158">
        <v>3.4634</v>
      </c>
      <c r="G1469" s="158">
        <v>4.6463000000000001</v>
      </c>
      <c r="H1469" s="158">
        <v>4.8304999999999998</v>
      </c>
      <c r="I1469" s="158">
        <v>5.5411999999999999</v>
      </c>
      <c r="J1469" s="158">
        <v>5.5777000000000001</v>
      </c>
      <c r="K1469" s="158">
        <v>5.3505000000000003</v>
      </c>
      <c r="L1469" s="158">
        <v>4.3109000000000002</v>
      </c>
      <c r="M1469" s="158">
        <v>4.0803000000000003</v>
      </c>
      <c r="N1469" s="158">
        <v>3.9184000000000001</v>
      </c>
      <c r="O1469" s="158">
        <v>4.8902999999999999</v>
      </c>
      <c r="P1469" s="158">
        <v>6.0448000000000004</v>
      </c>
      <c r="Q1469" s="158">
        <v>7.0820999999999996</v>
      </c>
      <c r="R1469" s="158">
        <v>3.9089</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44817</v>
      </c>
      <c r="E1470" s="158">
        <v>312.75020000000001</v>
      </c>
      <c r="F1470" s="158">
        <v>3.5832000000000002</v>
      </c>
      <c r="G1470" s="158">
        <v>4.7670000000000003</v>
      </c>
      <c r="H1470" s="158">
        <v>4.9513999999999996</v>
      </c>
      <c r="I1470" s="158">
        <v>5.6616999999999997</v>
      </c>
      <c r="J1470" s="158">
        <v>5.6981000000000002</v>
      </c>
      <c r="K1470" s="158">
        <v>5.4722999999999997</v>
      </c>
      <c r="L1470" s="158">
        <v>4.4335000000000004</v>
      </c>
      <c r="M1470" s="158">
        <v>4.2039999999999997</v>
      </c>
      <c r="N1470" s="158">
        <v>4.0430999999999999</v>
      </c>
      <c r="O1470" s="158">
        <v>5.0155000000000003</v>
      </c>
      <c r="P1470" s="158">
        <v>6.1707000000000001</v>
      </c>
      <c r="Q1470" s="158">
        <v>7.2255000000000003</v>
      </c>
      <c r="R1470" s="158">
        <v>4.0335999999999999</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44817</v>
      </c>
      <c r="E1471" s="158">
        <v>35.573999999999998</v>
      </c>
      <c r="F1471" s="158">
        <v>1.8469</v>
      </c>
      <c r="G1471" s="158">
        <v>4.0545999999999998</v>
      </c>
      <c r="H1471" s="158">
        <v>4.4009999999999998</v>
      </c>
      <c r="I1471" s="158">
        <v>5.6700999999999997</v>
      </c>
      <c r="J1471" s="158">
        <v>5.4898999999999996</v>
      </c>
      <c r="K1471" s="158">
        <v>5.4379</v>
      </c>
      <c r="L1471" s="158">
        <v>4.3167</v>
      </c>
      <c r="M1471" s="158">
        <v>4.1561000000000003</v>
      </c>
      <c r="N1471" s="158">
        <v>3.9674</v>
      </c>
      <c r="O1471" s="158">
        <v>4.7809999999999997</v>
      </c>
      <c r="P1471" s="158">
        <v>5.6092000000000004</v>
      </c>
      <c r="Q1471" s="158">
        <v>7.1586999999999996</v>
      </c>
      <c r="R1471" s="158">
        <v>3.8565</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44817</v>
      </c>
      <c r="E1472" s="158">
        <v>33.399700000000003</v>
      </c>
      <c r="F1472" s="158">
        <v>1.2020999999999999</v>
      </c>
      <c r="G1472" s="158">
        <v>3.3616999999999999</v>
      </c>
      <c r="H1472" s="158">
        <v>3.6869999999999998</v>
      </c>
      <c r="I1472" s="158">
        <v>4.9583000000000004</v>
      </c>
      <c r="J1472" s="158">
        <v>4.7736999999999998</v>
      </c>
      <c r="K1472" s="158">
        <v>4.7359999999999998</v>
      </c>
      <c r="L1472" s="158">
        <v>3.6244999999999998</v>
      </c>
      <c r="M1472" s="158">
        <v>3.4630999999999998</v>
      </c>
      <c r="N1472" s="158">
        <v>3.2713000000000001</v>
      </c>
      <c r="O1472" s="158">
        <v>4.0332999999999997</v>
      </c>
      <c r="P1472" s="158">
        <v>4.8893000000000004</v>
      </c>
      <c r="Q1472" s="158">
        <v>6.3525</v>
      </c>
      <c r="R1472" s="158">
        <v>3.1448999999999998</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44817</v>
      </c>
      <c r="E1475" s="158">
        <v>2508.7022000000002</v>
      </c>
      <c r="F1475" s="158">
        <v>3.5562</v>
      </c>
      <c r="G1475" s="158">
        <v>3.5365000000000002</v>
      </c>
      <c r="H1475" s="158">
        <v>4.0487000000000002</v>
      </c>
      <c r="I1475" s="158">
        <v>5.1119000000000003</v>
      </c>
      <c r="J1475" s="158">
        <v>5.109</v>
      </c>
      <c r="K1475" s="158">
        <v>5.2948000000000004</v>
      </c>
      <c r="L1475" s="158">
        <v>3.1566000000000001</v>
      </c>
      <c r="M1475" s="158">
        <v>3.1606999999999998</v>
      </c>
      <c r="N1475" s="158">
        <v>3.1101999999999999</v>
      </c>
      <c r="O1475" s="158">
        <v>4.4192999999999998</v>
      </c>
      <c r="P1475" s="158">
        <v>5.58</v>
      </c>
      <c r="Q1475" s="158">
        <v>7.3010999999999999</v>
      </c>
      <c r="R1475" s="158">
        <v>3.4140000000000001</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44817</v>
      </c>
      <c r="E1476" s="158">
        <v>2576.9306999999999</v>
      </c>
      <c r="F1476" s="158">
        <v>3.8871000000000002</v>
      </c>
      <c r="G1476" s="158">
        <v>3.867</v>
      </c>
      <c r="H1476" s="158">
        <v>4.3794000000000004</v>
      </c>
      <c r="I1476" s="158">
        <v>5.4428000000000001</v>
      </c>
      <c r="J1476" s="158">
        <v>5.4408000000000003</v>
      </c>
      <c r="K1476" s="158">
        <v>5.6271000000000004</v>
      </c>
      <c r="L1476" s="158">
        <v>3.4931000000000001</v>
      </c>
      <c r="M1476" s="158">
        <v>3.5049999999999999</v>
      </c>
      <c r="N1476" s="158">
        <v>3.4605999999999999</v>
      </c>
      <c r="O1476" s="158">
        <v>4.7649999999999997</v>
      </c>
      <c r="P1476" s="158">
        <v>5.8947000000000003</v>
      </c>
      <c r="Q1476" s="158">
        <v>7.5339</v>
      </c>
      <c r="R1476" s="158">
        <v>3.7709000000000001</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44817</v>
      </c>
      <c r="E1479" s="158">
        <v>3671.8471</v>
      </c>
      <c r="F1479" s="158">
        <v>3.5630000000000002</v>
      </c>
      <c r="G1479" s="158">
        <v>4.6639999999999997</v>
      </c>
      <c r="H1479" s="158">
        <v>5.0804</v>
      </c>
      <c r="I1479" s="158">
        <v>5.7159000000000004</v>
      </c>
      <c r="J1479" s="158">
        <v>5.6102999999999996</v>
      </c>
      <c r="K1479" s="158">
        <v>5.4374000000000002</v>
      </c>
      <c r="L1479" s="158">
        <v>4.5632999999999999</v>
      </c>
      <c r="M1479" s="158">
        <v>4.3140999999999998</v>
      </c>
      <c r="N1479" s="158">
        <v>4.1082999999999998</v>
      </c>
      <c r="O1479" s="158">
        <v>4.7733999999999996</v>
      </c>
      <c r="P1479" s="158">
        <v>6.0014000000000003</v>
      </c>
      <c r="Q1479" s="158">
        <v>7.0164</v>
      </c>
      <c r="R1479" s="158">
        <v>4.0065999999999997</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44817</v>
      </c>
      <c r="E1480" s="158">
        <v>3693.9243999999999</v>
      </c>
      <c r="F1480" s="158">
        <v>3.6663000000000001</v>
      </c>
      <c r="G1480" s="158">
        <v>4.7679</v>
      </c>
      <c r="H1480" s="158">
        <v>5.1837999999999997</v>
      </c>
      <c r="I1480" s="158">
        <v>5.8193000000000001</v>
      </c>
      <c r="J1480" s="158">
        <v>5.7142999999999997</v>
      </c>
      <c r="K1480" s="158">
        <v>5.5388000000000002</v>
      </c>
      <c r="L1480" s="158">
        <v>4.6508000000000003</v>
      </c>
      <c r="M1480" s="158">
        <v>4.3982999999999999</v>
      </c>
      <c r="N1480" s="158">
        <v>4.1913</v>
      </c>
      <c r="O1480" s="158">
        <v>4.8647</v>
      </c>
      <c r="P1480" s="158">
        <v>6.0792999999999999</v>
      </c>
      <c r="Q1480" s="158">
        <v>7.1962999999999999</v>
      </c>
      <c r="R1480" s="158">
        <v>4.0937999999999999</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44817</v>
      </c>
      <c r="E1481" s="158">
        <v>33.930553472326402</v>
      </c>
      <c r="F1481" s="158">
        <v>3.2273000000000001</v>
      </c>
      <c r="G1481" s="158">
        <v>4.7220000000000004</v>
      </c>
      <c r="H1481" s="158">
        <v>4.9142999999999999</v>
      </c>
      <c r="I1481" s="158">
        <v>5.6595000000000004</v>
      </c>
      <c r="J1481" s="158">
        <v>5.6193999999999997</v>
      </c>
      <c r="K1481" s="158">
        <v>5.2672999999999996</v>
      </c>
      <c r="L1481" s="158">
        <v>4.0343999999999998</v>
      </c>
      <c r="M1481" s="158">
        <v>3.8885000000000001</v>
      </c>
      <c r="N1481" s="158">
        <v>3.7559999999999998</v>
      </c>
      <c r="O1481" s="158">
        <v>4.6543999999999999</v>
      </c>
      <c r="P1481" s="158">
        <v>6.0980999999999996</v>
      </c>
      <c r="Q1481" s="158">
        <v>7.4840999999999998</v>
      </c>
      <c r="R1481" s="158">
        <v>3.6579000000000002</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44817</v>
      </c>
      <c r="E1482" s="158">
        <v>32.6187190640468</v>
      </c>
      <c r="F1482" s="158">
        <v>2.6856</v>
      </c>
      <c r="G1482" s="158">
        <v>4.1978999999999997</v>
      </c>
      <c r="H1482" s="158">
        <v>4.4154999999999998</v>
      </c>
      <c r="I1482" s="158">
        <v>5.1653000000000002</v>
      </c>
      <c r="J1482" s="158">
        <v>5.1315999999999997</v>
      </c>
      <c r="K1482" s="158">
        <v>4.7801</v>
      </c>
      <c r="L1482" s="158">
        <v>3.5619999999999998</v>
      </c>
      <c r="M1482" s="158">
        <v>3.4075000000000002</v>
      </c>
      <c r="N1482" s="158">
        <v>3.2679999999999998</v>
      </c>
      <c r="O1482" s="158">
        <v>4.1553000000000004</v>
      </c>
      <c r="P1482" s="158">
        <v>5.5884999999999998</v>
      </c>
      <c r="Q1482" s="158">
        <v>7.1569000000000003</v>
      </c>
      <c r="R1482" s="158">
        <v>3.1665999999999999</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44817</v>
      </c>
      <c r="E1483" s="158">
        <v>3388.7078999999999</v>
      </c>
      <c r="F1483" s="158">
        <v>3.2273000000000001</v>
      </c>
      <c r="G1483" s="158">
        <v>4.6891999999999996</v>
      </c>
      <c r="H1483" s="158">
        <v>5.1220999999999997</v>
      </c>
      <c r="I1483" s="158">
        <v>5.8379000000000003</v>
      </c>
      <c r="J1483" s="158">
        <v>5.8451000000000004</v>
      </c>
      <c r="K1483" s="158">
        <v>5.6315999999999997</v>
      </c>
      <c r="L1483" s="158">
        <v>4.6307</v>
      </c>
      <c r="M1483" s="158">
        <v>4.4108999999999998</v>
      </c>
      <c r="N1483" s="158">
        <v>4.2024999999999997</v>
      </c>
      <c r="O1483" s="158">
        <v>4.9527999999999999</v>
      </c>
      <c r="P1483" s="158">
        <v>6.1506999999999996</v>
      </c>
      <c r="Q1483" s="158">
        <v>7.3280000000000003</v>
      </c>
      <c r="R1483" s="158">
        <v>4.1005000000000003</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44817</v>
      </c>
      <c r="E1484" s="158">
        <v>3419.9564999999998</v>
      </c>
      <c r="F1484" s="158">
        <v>3.327</v>
      </c>
      <c r="G1484" s="158">
        <v>4.7892000000000001</v>
      </c>
      <c r="H1484" s="158">
        <v>5.2225999999999999</v>
      </c>
      <c r="I1484" s="158">
        <v>5.9382999999999999</v>
      </c>
      <c r="J1484" s="158">
        <v>5.9457000000000004</v>
      </c>
      <c r="K1484" s="158">
        <v>5.7329999999999997</v>
      </c>
      <c r="L1484" s="158">
        <v>4.7415000000000003</v>
      </c>
      <c r="M1484" s="158">
        <v>4.5201000000000002</v>
      </c>
      <c r="N1484" s="158">
        <v>4.3110999999999997</v>
      </c>
      <c r="O1484" s="158">
        <v>5.0593000000000004</v>
      </c>
      <c r="P1484" s="158">
        <v>6.2579000000000002</v>
      </c>
      <c r="Q1484" s="158">
        <v>7.2739000000000003</v>
      </c>
      <c r="R1484" s="158">
        <v>4.2068000000000003</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44817</v>
      </c>
      <c r="E1485" s="158">
        <v>1116.2493999999999</v>
      </c>
      <c r="F1485" s="158">
        <v>2.4297</v>
      </c>
      <c r="G1485" s="158">
        <v>4.2789999999999999</v>
      </c>
      <c r="H1485" s="158">
        <v>4.7713999999999999</v>
      </c>
      <c r="I1485" s="158">
        <v>5.0861999999999998</v>
      </c>
      <c r="J1485" s="158">
        <v>5.2008000000000001</v>
      </c>
      <c r="K1485" s="158">
        <v>5.1144999999999996</v>
      </c>
      <c r="L1485" s="158">
        <v>4.5724</v>
      </c>
      <c r="M1485" s="158">
        <v>4.3399000000000001</v>
      </c>
      <c r="N1485" s="158">
        <v>4.1280999999999999</v>
      </c>
      <c r="O1485" s="158"/>
      <c r="P1485" s="158"/>
      <c r="Q1485" s="158">
        <v>4.4546999999999999</v>
      </c>
      <c r="R1485" s="158">
        <v>4.0426000000000002</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44817</v>
      </c>
      <c r="E1486" s="158">
        <v>1093.6835000000001</v>
      </c>
      <c r="F1486" s="158">
        <v>1.8156000000000001</v>
      </c>
      <c r="G1486" s="158">
        <v>3.6684000000000001</v>
      </c>
      <c r="H1486" s="158">
        <v>4.1620999999999997</v>
      </c>
      <c r="I1486" s="158">
        <v>4.4781000000000004</v>
      </c>
      <c r="J1486" s="158">
        <v>4.5888</v>
      </c>
      <c r="K1486" s="158">
        <v>4.4903000000000004</v>
      </c>
      <c r="L1486" s="158">
        <v>3.9493</v>
      </c>
      <c r="M1486" s="158">
        <v>3.6556000000000002</v>
      </c>
      <c r="N1486" s="158">
        <v>3.3831000000000002</v>
      </c>
      <c r="O1486" s="158"/>
      <c r="P1486" s="158"/>
      <c r="Q1486" s="158">
        <v>3.6126999999999998</v>
      </c>
      <c r="R1486" s="158">
        <v>3.2094</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44817</v>
      </c>
      <c r="E1489" s="158">
        <v>36.24</v>
      </c>
      <c r="F1489" s="158">
        <v>4.0290999999999997</v>
      </c>
      <c r="G1489" s="158">
        <v>4.9882</v>
      </c>
      <c r="H1489" s="158">
        <v>5.2569999999999997</v>
      </c>
      <c r="I1489" s="158">
        <v>5.7896999999999998</v>
      </c>
      <c r="J1489" s="158">
        <v>5.6936</v>
      </c>
      <c r="K1489" s="158">
        <v>5.6078000000000001</v>
      </c>
      <c r="L1489" s="158">
        <v>4.3912000000000004</v>
      </c>
      <c r="M1489" s="158">
        <v>4.2502000000000004</v>
      </c>
      <c r="N1489" s="158">
        <v>4.0910000000000002</v>
      </c>
      <c r="O1489" s="158">
        <v>5.0673000000000004</v>
      </c>
      <c r="P1489" s="158">
        <v>6.1830999999999996</v>
      </c>
      <c r="Q1489" s="158">
        <v>7.5609999999999999</v>
      </c>
      <c r="R1489" s="158">
        <v>4.1018999999999997</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44817</v>
      </c>
      <c r="E1490" s="158">
        <v>34.253700000000002</v>
      </c>
      <c r="F1490" s="158">
        <v>3.5167000000000002</v>
      </c>
      <c r="G1490" s="158">
        <v>4.4509999999999996</v>
      </c>
      <c r="H1490" s="158">
        <v>4.7233000000000001</v>
      </c>
      <c r="I1490" s="158">
        <v>5.2546999999999997</v>
      </c>
      <c r="J1490" s="158">
        <v>5.1612999999999998</v>
      </c>
      <c r="K1490" s="158">
        <v>5.0721999999999996</v>
      </c>
      <c r="L1490" s="158">
        <v>3.8548</v>
      </c>
      <c r="M1490" s="158">
        <v>3.7073999999999998</v>
      </c>
      <c r="N1490" s="158">
        <v>3.5427</v>
      </c>
      <c r="O1490" s="158">
        <v>4.5019</v>
      </c>
      <c r="P1490" s="158">
        <v>5.5568</v>
      </c>
      <c r="Q1490" s="158">
        <v>7.0076999999999998</v>
      </c>
      <c r="R1490" s="158">
        <v>3.5615000000000001</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44817</v>
      </c>
      <c r="E1491" s="158">
        <v>12.3636</v>
      </c>
      <c r="F1491" s="158">
        <v>5.0194999999999999</v>
      </c>
      <c r="G1491" s="158">
        <v>5.3170999999999999</v>
      </c>
      <c r="H1491" s="158">
        <v>5.2348999999999997</v>
      </c>
      <c r="I1491" s="158">
        <v>5.3672000000000004</v>
      </c>
      <c r="J1491" s="158">
        <v>5.5065</v>
      </c>
      <c r="K1491" s="158">
        <v>5.0831</v>
      </c>
      <c r="L1491" s="158">
        <v>4.4210000000000003</v>
      </c>
      <c r="M1491" s="158">
        <v>4.1106999999999996</v>
      </c>
      <c r="N1491" s="158">
        <v>3.8906000000000001</v>
      </c>
      <c r="O1491" s="158">
        <v>4.5194999999999999</v>
      </c>
      <c r="P1491" s="158"/>
      <c r="Q1491" s="158">
        <v>5.4939</v>
      </c>
      <c r="R1491" s="158">
        <v>3.7282999999999999</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44817</v>
      </c>
      <c r="E1492" s="158">
        <v>12.3185</v>
      </c>
      <c r="F1492" s="158">
        <v>5.3342000000000001</v>
      </c>
      <c r="G1492" s="158">
        <v>5.2624000000000004</v>
      </c>
      <c r="H1492" s="158">
        <v>5.1692</v>
      </c>
      <c r="I1492" s="158">
        <v>5.2805999999999997</v>
      </c>
      <c r="J1492" s="158">
        <v>5.4238999999999997</v>
      </c>
      <c r="K1492" s="158">
        <v>4.9962</v>
      </c>
      <c r="L1492" s="158">
        <v>4.3493000000000004</v>
      </c>
      <c r="M1492" s="158">
        <v>4.032</v>
      </c>
      <c r="N1492" s="158">
        <v>3.8073000000000001</v>
      </c>
      <c r="O1492" s="158">
        <v>4.4396000000000004</v>
      </c>
      <c r="P1492" s="158"/>
      <c r="Q1492" s="158">
        <v>5.3967000000000001</v>
      </c>
      <c r="R1492" s="158">
        <v>3.6448</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44817</v>
      </c>
      <c r="E1493" s="158">
        <v>3900.6896000000002</v>
      </c>
      <c r="F1493" s="158">
        <v>3.8631000000000002</v>
      </c>
      <c r="G1493" s="158">
        <v>5.0799000000000003</v>
      </c>
      <c r="H1493" s="158">
        <v>5.1977000000000002</v>
      </c>
      <c r="I1493" s="158">
        <v>5.9993999999999996</v>
      </c>
      <c r="J1493" s="158">
        <v>5.9340000000000002</v>
      </c>
      <c r="K1493" s="158">
        <v>5.7541000000000002</v>
      </c>
      <c r="L1493" s="158">
        <v>4.6074999999999999</v>
      </c>
      <c r="M1493" s="158">
        <v>4.4443000000000001</v>
      </c>
      <c r="N1493" s="158">
        <v>4.2434000000000003</v>
      </c>
      <c r="O1493" s="158">
        <v>5.2321</v>
      </c>
      <c r="P1493" s="158">
        <v>4.7713000000000001</v>
      </c>
      <c r="Q1493" s="158">
        <v>6.4791999999999996</v>
      </c>
      <c r="R1493" s="158">
        <v>4.3109000000000002</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44817</v>
      </c>
      <c r="E1494" s="158">
        <v>3856.3721999999998</v>
      </c>
      <c r="F1494" s="158">
        <v>3.6139999999999999</v>
      </c>
      <c r="G1494" s="158">
        <v>4.8708</v>
      </c>
      <c r="H1494" s="158">
        <v>4.9715999999999996</v>
      </c>
      <c r="I1494" s="158">
        <v>5.7548000000000004</v>
      </c>
      <c r="J1494" s="158">
        <v>5.6775000000000002</v>
      </c>
      <c r="K1494" s="158">
        <v>5.5167000000000002</v>
      </c>
      <c r="L1494" s="158">
        <v>4.3543000000000003</v>
      </c>
      <c r="M1494" s="158">
        <v>4.1817000000000002</v>
      </c>
      <c r="N1494" s="158">
        <v>3.9883000000000002</v>
      </c>
      <c r="O1494" s="158">
        <v>5.0289999999999999</v>
      </c>
      <c r="P1494" s="158">
        <v>4.6047000000000002</v>
      </c>
      <c r="Q1494" s="158">
        <v>6.6502999999999997</v>
      </c>
      <c r="R1494" s="158">
        <v>4.0834999999999999</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44817</v>
      </c>
      <c r="E1495" s="158">
        <v>2540.1255000000001</v>
      </c>
      <c r="F1495" s="158">
        <v>3.883</v>
      </c>
      <c r="G1495" s="158">
        <v>4.8573000000000004</v>
      </c>
      <c r="H1495" s="158">
        <v>4.9988000000000001</v>
      </c>
      <c r="I1495" s="158">
        <v>5.7948000000000004</v>
      </c>
      <c r="J1495" s="158">
        <v>5.6620999999999997</v>
      </c>
      <c r="K1495" s="158">
        <v>5.5124000000000004</v>
      </c>
      <c r="L1495" s="158">
        <v>4.5452000000000004</v>
      </c>
      <c r="M1495" s="158">
        <v>4.3817000000000004</v>
      </c>
      <c r="N1495" s="158">
        <v>4.1923000000000004</v>
      </c>
      <c r="O1495" s="158">
        <v>4.9927999999999999</v>
      </c>
      <c r="P1495" s="158">
        <v>6.2061999999999999</v>
      </c>
      <c r="Q1495" s="158">
        <v>7.2611999999999997</v>
      </c>
      <c r="R1495" s="158">
        <v>4.1162999999999998</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44817</v>
      </c>
      <c r="E1496" s="158">
        <v>2515.3497000000002</v>
      </c>
      <c r="F1496" s="158">
        <v>3.8138999999999998</v>
      </c>
      <c r="G1496" s="158">
        <v>4.7874999999999996</v>
      </c>
      <c r="H1496" s="158">
        <v>4.9287999999999998</v>
      </c>
      <c r="I1496" s="158">
        <v>5.7247000000000003</v>
      </c>
      <c r="J1496" s="158">
        <v>5.5918000000000001</v>
      </c>
      <c r="K1496" s="158">
        <v>5.4408000000000003</v>
      </c>
      <c r="L1496" s="158">
        <v>4.4629000000000003</v>
      </c>
      <c r="M1496" s="158">
        <v>4.2953999999999999</v>
      </c>
      <c r="N1496" s="158">
        <v>4.1035000000000004</v>
      </c>
      <c r="O1496" s="158">
        <v>4.8967000000000001</v>
      </c>
      <c r="P1496" s="158">
        <v>6.0948000000000002</v>
      </c>
      <c r="Q1496" s="158">
        <v>7.2441000000000004</v>
      </c>
      <c r="R1496" s="158">
        <v>4.0248999999999997</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3.2600837837837835</v>
      </c>
      <c r="G1497" s="160">
        <v>4.4794648648648652</v>
      </c>
      <c r="H1497" s="160">
        <v>4.7852594594594589</v>
      </c>
      <c r="I1497" s="160">
        <v>5.5380756756756764</v>
      </c>
      <c r="J1497" s="160">
        <v>5.4253162162162161</v>
      </c>
      <c r="K1497" s="160">
        <v>5.2873540540540525</v>
      </c>
      <c r="L1497" s="160">
        <v>4.1025081081081067</v>
      </c>
      <c r="M1497" s="160">
        <v>3.9521027027027018</v>
      </c>
      <c r="N1497" s="160">
        <v>3.7951675675675673</v>
      </c>
      <c r="O1497" s="160">
        <v>4.7371628571428577</v>
      </c>
      <c r="P1497" s="160">
        <v>5.881293103448276</v>
      </c>
      <c r="Q1497" s="160">
        <v>6.5293459459459458</v>
      </c>
      <c r="R1497" s="160">
        <v>3.7771567567567566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3.5630000000000002</v>
      </c>
      <c r="G1498" s="160">
        <v>4.6463000000000001</v>
      </c>
      <c r="H1498" s="160">
        <v>4.9287999999999998</v>
      </c>
      <c r="I1498" s="160">
        <v>5.6700999999999997</v>
      </c>
      <c r="J1498" s="160">
        <v>5.5713999999999997</v>
      </c>
      <c r="K1498" s="160">
        <v>5.4276999999999997</v>
      </c>
      <c r="L1498" s="160">
        <v>4.3167</v>
      </c>
      <c r="M1498" s="160">
        <v>4.1106999999999996</v>
      </c>
      <c r="N1498" s="160">
        <v>3.9184000000000001</v>
      </c>
      <c r="O1498" s="160">
        <v>4.8647</v>
      </c>
      <c r="P1498" s="160">
        <v>6.0448000000000004</v>
      </c>
      <c r="Q1498" s="160">
        <v>7.0164</v>
      </c>
      <c r="R1498" s="160">
        <v>3.8717999999999999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44817</v>
      </c>
      <c r="E1501" s="158">
        <v>33.92</v>
      </c>
      <c r="F1501" s="158">
        <v>0.49830000000000002</v>
      </c>
      <c r="G1501" s="158">
        <v>0.84970000000000001</v>
      </c>
      <c r="H1501" s="158">
        <v>1.5253000000000001</v>
      </c>
      <c r="I1501" s="158">
        <v>0.88449999999999995</v>
      </c>
      <c r="J1501" s="158">
        <v>1.1646000000000001</v>
      </c>
      <c r="K1501" s="158">
        <v>12.3246</v>
      </c>
      <c r="L1501" s="158">
        <v>3.5947</v>
      </c>
      <c r="M1501" s="158">
        <v>-1.9696</v>
      </c>
      <c r="N1501" s="158">
        <v>0.61339999999999995</v>
      </c>
      <c r="O1501" s="158">
        <v>16.932400000000001</v>
      </c>
      <c r="P1501" s="158">
        <v>12.2958</v>
      </c>
      <c r="Q1501" s="158">
        <v>10.664999999999999</v>
      </c>
      <c r="R1501" s="158">
        <v>19.8035</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44817</v>
      </c>
      <c r="E1502" s="158">
        <v>30.1829</v>
      </c>
      <c r="F1502" s="158">
        <v>0.49409999999999998</v>
      </c>
      <c r="G1502" s="158">
        <v>0.83389999999999997</v>
      </c>
      <c r="H1502" s="158">
        <v>1.4974000000000001</v>
      </c>
      <c r="I1502" s="158">
        <v>0.82950000000000002</v>
      </c>
      <c r="J1502" s="158">
        <v>1.0364</v>
      </c>
      <c r="K1502" s="158">
        <v>11.9062</v>
      </c>
      <c r="L1502" s="158">
        <v>2.7911999999999999</v>
      </c>
      <c r="M1502" s="158">
        <v>-3.1198999999999999</v>
      </c>
      <c r="N1502" s="158">
        <v>-0.97309999999999997</v>
      </c>
      <c r="O1502" s="158">
        <v>15.1738</v>
      </c>
      <c r="P1502" s="158">
        <v>10.8256</v>
      </c>
      <c r="Q1502" s="158">
        <v>9.5877999999999997</v>
      </c>
      <c r="R1502" s="158">
        <v>17.8889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44817</v>
      </c>
      <c r="E1503" s="158">
        <v>49.484000000000002</v>
      </c>
      <c r="F1503" s="158">
        <v>0.41599999999999998</v>
      </c>
      <c r="G1503" s="158">
        <v>0.78620000000000001</v>
      </c>
      <c r="H1503" s="158">
        <v>1.4370000000000001</v>
      </c>
      <c r="I1503" s="158">
        <v>1.3809</v>
      </c>
      <c r="J1503" s="158">
        <v>1.66</v>
      </c>
      <c r="K1503" s="158">
        <v>8.8445999999999998</v>
      </c>
      <c r="L1503" s="158">
        <v>6.7408999999999999</v>
      </c>
      <c r="M1503" s="158">
        <v>3.5966999999999998</v>
      </c>
      <c r="N1503" s="158">
        <v>5.5388000000000002</v>
      </c>
      <c r="O1503" s="158">
        <v>16.126300000000001</v>
      </c>
      <c r="P1503" s="158">
        <v>10.5471</v>
      </c>
      <c r="Q1503" s="158">
        <v>9.8115000000000006</v>
      </c>
      <c r="R1503" s="158">
        <v>17.547599999999999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44817</v>
      </c>
      <c r="E1504" s="158">
        <v>53.384</v>
      </c>
      <c r="F1504" s="158">
        <v>0.41949999999999998</v>
      </c>
      <c r="G1504" s="158">
        <v>0.80059999999999998</v>
      </c>
      <c r="H1504" s="158">
        <v>1.4635</v>
      </c>
      <c r="I1504" s="158">
        <v>1.4365000000000001</v>
      </c>
      <c r="J1504" s="158">
        <v>1.7866</v>
      </c>
      <c r="K1504" s="158">
        <v>9.2010000000000005</v>
      </c>
      <c r="L1504" s="158">
        <v>7.4709000000000003</v>
      </c>
      <c r="M1504" s="158">
        <v>4.6889000000000003</v>
      </c>
      <c r="N1504" s="158">
        <v>7.0292000000000003</v>
      </c>
      <c r="O1504" s="158">
        <v>17.5609</v>
      </c>
      <c r="P1504" s="158">
        <v>11.6244</v>
      </c>
      <c r="Q1504" s="158">
        <v>11.1434</v>
      </c>
      <c r="R1504" s="158">
        <v>19.1753</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44817</v>
      </c>
      <c r="E1505" s="158">
        <v>458.37009999999998</v>
      </c>
      <c r="F1505" s="158">
        <v>0.29680000000000001</v>
      </c>
      <c r="G1505" s="158">
        <v>0.76429999999999998</v>
      </c>
      <c r="H1505" s="158">
        <v>1.3388</v>
      </c>
      <c r="I1505" s="158">
        <v>1.2316</v>
      </c>
      <c r="J1505" s="158">
        <v>1.5698000000000001</v>
      </c>
      <c r="K1505" s="158">
        <v>8.8084000000000007</v>
      </c>
      <c r="L1505" s="158">
        <v>7.7115</v>
      </c>
      <c r="M1505" s="158">
        <v>11.1348</v>
      </c>
      <c r="N1505" s="158">
        <v>17.2346</v>
      </c>
      <c r="O1505" s="158">
        <v>20.3476</v>
      </c>
      <c r="P1505" s="158">
        <v>13.548999999999999</v>
      </c>
      <c r="Q1505" s="158">
        <v>21.214099999999998</v>
      </c>
      <c r="R1505" s="158">
        <v>31.7454</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44817</v>
      </c>
      <c r="E1506" s="158">
        <v>494.04649999999998</v>
      </c>
      <c r="F1506" s="158">
        <v>0.29859999999999998</v>
      </c>
      <c r="G1506" s="158">
        <v>0.77139999999999997</v>
      </c>
      <c r="H1506" s="158">
        <v>1.3512999999999999</v>
      </c>
      <c r="I1506" s="158">
        <v>1.2565</v>
      </c>
      <c r="J1506" s="158">
        <v>1.6275999999999999</v>
      </c>
      <c r="K1506" s="158">
        <v>8.9856999999999996</v>
      </c>
      <c r="L1506" s="158">
        <v>8.0680999999999994</v>
      </c>
      <c r="M1506" s="158">
        <v>11.673400000000001</v>
      </c>
      <c r="N1506" s="158">
        <v>17.9771</v>
      </c>
      <c r="O1506" s="158">
        <v>21.106000000000002</v>
      </c>
      <c r="P1506" s="158">
        <v>14.424300000000001</v>
      </c>
      <c r="Q1506" s="158">
        <v>15.994300000000001</v>
      </c>
      <c r="R1506" s="158">
        <v>32.558799999999998</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44817</v>
      </c>
      <c r="E1507" s="158">
        <v>11.1799</v>
      </c>
      <c r="F1507" s="158">
        <v>0.31940000000000002</v>
      </c>
      <c r="G1507" s="158">
        <v>0.83789999999999998</v>
      </c>
      <c r="H1507" s="158">
        <v>1.3231999999999999</v>
      </c>
      <c r="I1507" s="158">
        <v>1.2782</v>
      </c>
      <c r="J1507" s="158">
        <v>0.65</v>
      </c>
      <c r="K1507" s="158">
        <v>4.1647999999999996</v>
      </c>
      <c r="L1507" s="158">
        <v>2.1686000000000001</v>
      </c>
      <c r="M1507" s="158">
        <v>0.56940000000000002</v>
      </c>
      <c r="N1507" s="158">
        <v>2.1070000000000002</v>
      </c>
      <c r="O1507" s="158"/>
      <c r="P1507" s="158"/>
      <c r="Q1507" s="158">
        <v>5.4291999999999998</v>
      </c>
      <c r="R1507" s="158">
        <v>5.7263000000000002</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44817</v>
      </c>
      <c r="E1508" s="158">
        <v>10.852399999999999</v>
      </c>
      <c r="F1508" s="158">
        <v>0.31519999999999998</v>
      </c>
      <c r="G1508" s="158">
        <v>0.82499999999999996</v>
      </c>
      <c r="H1508" s="158">
        <v>1.3011999999999999</v>
      </c>
      <c r="I1508" s="158">
        <v>1.2351000000000001</v>
      </c>
      <c r="J1508" s="158">
        <v>0.55220000000000002</v>
      </c>
      <c r="K1508" s="158">
        <v>3.8746</v>
      </c>
      <c r="L1508" s="158">
        <v>1.5078</v>
      </c>
      <c r="M1508" s="158">
        <v>-0.37180000000000002</v>
      </c>
      <c r="N1508" s="158">
        <v>0.79690000000000005</v>
      </c>
      <c r="O1508" s="158"/>
      <c r="P1508" s="158"/>
      <c r="Q1508" s="158">
        <v>3.9537</v>
      </c>
      <c r="R1508" s="158">
        <v>4.2546999999999997</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44817</v>
      </c>
      <c r="E1511" s="158">
        <v>13.7781</v>
      </c>
      <c r="F1511" s="158">
        <v>-0.63749999999999996</v>
      </c>
      <c r="G1511" s="158">
        <v>-0.1638</v>
      </c>
      <c r="H1511" s="158">
        <v>1.0331999999999999</v>
      </c>
      <c r="I1511" s="158">
        <v>0.67520000000000002</v>
      </c>
      <c r="J1511" s="158">
        <v>-0.49690000000000001</v>
      </c>
      <c r="K1511" s="158">
        <v>8.3422000000000001</v>
      </c>
      <c r="L1511" s="158">
        <v>4.7342000000000004</v>
      </c>
      <c r="M1511" s="158">
        <v>2.5729000000000002</v>
      </c>
      <c r="N1511" s="158">
        <v>5.3636999999999997</v>
      </c>
      <c r="O1511" s="158"/>
      <c r="P1511" s="158"/>
      <c r="Q1511" s="158">
        <v>16.977399999999999</v>
      </c>
      <c r="R1511" s="158">
        <v>18.6417</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44817</v>
      </c>
      <c r="E1512" s="158">
        <v>13.3682</v>
      </c>
      <c r="F1512" s="158">
        <v>-0.64219999999999999</v>
      </c>
      <c r="G1512" s="158">
        <v>-0.18140000000000001</v>
      </c>
      <c r="H1512" s="158">
        <v>1.0034000000000001</v>
      </c>
      <c r="I1512" s="158">
        <v>0.61570000000000003</v>
      </c>
      <c r="J1512" s="158">
        <v>-0.63180000000000003</v>
      </c>
      <c r="K1512" s="158">
        <v>7.9683000000000002</v>
      </c>
      <c r="L1512" s="158">
        <v>4.0448000000000004</v>
      </c>
      <c r="M1512" s="158">
        <v>1.5821000000000001</v>
      </c>
      <c r="N1512" s="158">
        <v>3.9704000000000002</v>
      </c>
      <c r="O1512" s="158"/>
      <c r="P1512" s="158"/>
      <c r="Q1512" s="158">
        <v>15.2616</v>
      </c>
      <c r="R1512" s="158">
        <v>16.904800000000002</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44817</v>
      </c>
      <c r="E1513" s="158">
        <v>86.652699999999996</v>
      </c>
      <c r="F1513" s="158">
        <v>0.28489999999999999</v>
      </c>
      <c r="G1513" s="158">
        <v>0.99390000000000001</v>
      </c>
      <c r="H1513" s="158">
        <v>2.6299000000000001</v>
      </c>
      <c r="I1513" s="158">
        <v>4.4680999999999997</v>
      </c>
      <c r="J1513" s="158">
        <v>6.2233999999999998</v>
      </c>
      <c r="K1513" s="158">
        <v>15.505699999999999</v>
      </c>
      <c r="L1513" s="158">
        <v>12.793100000000001</v>
      </c>
      <c r="M1513" s="158">
        <v>8.4101999999999997</v>
      </c>
      <c r="N1513" s="158">
        <v>19.8246</v>
      </c>
      <c r="O1513" s="158">
        <v>31.663799999999998</v>
      </c>
      <c r="P1513" s="158">
        <v>19.834</v>
      </c>
      <c r="Q1513" s="158">
        <v>10.5657</v>
      </c>
      <c r="R1513" s="158">
        <v>37.645299999999999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44817</v>
      </c>
      <c r="E1514" s="158">
        <v>89.257000000000005</v>
      </c>
      <c r="F1514" s="158">
        <v>0.28999999999999998</v>
      </c>
      <c r="G1514" s="158">
        <v>1.0136000000000001</v>
      </c>
      <c r="H1514" s="158">
        <v>2.6674000000000002</v>
      </c>
      <c r="I1514" s="158">
        <v>4.5407999999999999</v>
      </c>
      <c r="J1514" s="158">
        <v>6.3907999999999996</v>
      </c>
      <c r="K1514" s="158">
        <v>16.025300000000001</v>
      </c>
      <c r="L1514" s="158">
        <v>13.8157</v>
      </c>
      <c r="M1514" s="158">
        <v>9.8672000000000004</v>
      </c>
      <c r="N1514" s="158">
        <v>21.990300000000001</v>
      </c>
      <c r="O1514" s="158">
        <v>33.1128</v>
      </c>
      <c r="P1514" s="158">
        <v>20.545400000000001</v>
      </c>
      <c r="Q1514" s="158">
        <v>14.3088</v>
      </c>
      <c r="R1514" s="158">
        <v>39.811300000000003</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44817</v>
      </c>
      <c r="E1515" s="158">
        <v>42.329500000000003</v>
      </c>
      <c r="F1515" s="158">
        <v>0.21879999999999999</v>
      </c>
      <c r="G1515" s="158">
        <v>0.71260000000000001</v>
      </c>
      <c r="H1515" s="158">
        <v>1.4407000000000001</v>
      </c>
      <c r="I1515" s="158">
        <v>1.8469</v>
      </c>
      <c r="J1515" s="158">
        <v>3.1383000000000001</v>
      </c>
      <c r="K1515" s="158">
        <v>9.6790000000000003</v>
      </c>
      <c r="L1515" s="158">
        <v>5.7267000000000001</v>
      </c>
      <c r="M1515" s="158">
        <v>5.5928000000000004</v>
      </c>
      <c r="N1515" s="158">
        <v>7.2312000000000003</v>
      </c>
      <c r="O1515" s="158">
        <v>13.0648</v>
      </c>
      <c r="P1515" s="158">
        <v>10.369199999999999</v>
      </c>
      <c r="Q1515" s="158">
        <v>11.135199999999999</v>
      </c>
      <c r="R1515" s="158">
        <v>14.1693</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44817</v>
      </c>
      <c r="E1516" s="158">
        <v>39.168399999999998</v>
      </c>
      <c r="F1516" s="158">
        <v>0.2162</v>
      </c>
      <c r="G1516" s="158">
        <v>0.70209999999999995</v>
      </c>
      <c r="H1516" s="158">
        <v>1.4224000000000001</v>
      </c>
      <c r="I1516" s="158">
        <v>1.8107</v>
      </c>
      <c r="J1516" s="158">
        <v>3.0552000000000001</v>
      </c>
      <c r="K1516" s="158">
        <v>9.4337</v>
      </c>
      <c r="L1516" s="158">
        <v>5.2356999999999996</v>
      </c>
      <c r="M1516" s="158">
        <v>4.8651999999999997</v>
      </c>
      <c r="N1516" s="158">
        <v>6.2606000000000002</v>
      </c>
      <c r="O1516" s="158">
        <v>12.204599999999999</v>
      </c>
      <c r="P1516" s="158">
        <v>9.4179999999999993</v>
      </c>
      <c r="Q1516" s="158">
        <v>8.4674999999999994</v>
      </c>
      <c r="R1516" s="158">
        <v>13.2165</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44817</v>
      </c>
      <c r="E1517" s="158">
        <v>16.947199999999999</v>
      </c>
      <c r="F1517" s="158">
        <v>0.26979999999999998</v>
      </c>
      <c r="G1517" s="158">
        <v>0.91039999999999999</v>
      </c>
      <c r="H1517" s="158">
        <v>1.7208000000000001</v>
      </c>
      <c r="I1517" s="158">
        <v>2.0005999999999999</v>
      </c>
      <c r="J1517" s="158">
        <v>3.2025000000000001</v>
      </c>
      <c r="K1517" s="158">
        <v>11.0251</v>
      </c>
      <c r="L1517" s="158">
        <v>7.3695000000000004</v>
      </c>
      <c r="M1517" s="158">
        <v>6.2507000000000001</v>
      </c>
      <c r="N1517" s="158">
        <v>8.9375999999999998</v>
      </c>
      <c r="O1517" s="158"/>
      <c r="P1517" s="158"/>
      <c r="Q1517" s="158">
        <v>23.196000000000002</v>
      </c>
      <c r="R1517" s="158">
        <v>23.970600000000001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44817</v>
      </c>
      <c r="E1518" s="158">
        <v>16.174600000000002</v>
      </c>
      <c r="F1518" s="158">
        <v>0.26529999999999998</v>
      </c>
      <c r="G1518" s="158">
        <v>0.89070000000000005</v>
      </c>
      <c r="H1518" s="158">
        <v>1.6860999999999999</v>
      </c>
      <c r="I1518" s="158">
        <v>1.9321999999999999</v>
      </c>
      <c r="J1518" s="158">
        <v>3.0169999999999999</v>
      </c>
      <c r="K1518" s="158">
        <v>10.5124</v>
      </c>
      <c r="L1518" s="158">
        <v>6.3956999999999997</v>
      </c>
      <c r="M1518" s="158">
        <v>4.8216000000000001</v>
      </c>
      <c r="N1518" s="158">
        <v>6.9869000000000003</v>
      </c>
      <c r="O1518" s="158"/>
      <c r="P1518" s="158"/>
      <c r="Q1518" s="158">
        <v>20.9437</v>
      </c>
      <c r="R1518" s="158">
        <v>21.743400000000001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44817</v>
      </c>
      <c r="E1519" s="158">
        <v>49.209699999999998</v>
      </c>
      <c r="F1519" s="158">
        <v>0.87609999999999999</v>
      </c>
      <c r="G1519" s="158">
        <v>1.3749</v>
      </c>
      <c r="H1519" s="158">
        <v>2.2806999999999999</v>
      </c>
      <c r="I1519" s="158">
        <v>2.5186999999999999</v>
      </c>
      <c r="J1519" s="158">
        <v>2.3900999999999999</v>
      </c>
      <c r="K1519" s="158">
        <v>11.7346</v>
      </c>
      <c r="L1519" s="158">
        <v>6.2443</v>
      </c>
      <c r="M1519" s="158">
        <v>4.9036999999999997</v>
      </c>
      <c r="N1519" s="158">
        <v>4.6379999999999999</v>
      </c>
      <c r="O1519" s="158">
        <v>11.763199999999999</v>
      </c>
      <c r="P1519" s="158">
        <v>7.9013999999999998</v>
      </c>
      <c r="Q1519" s="158">
        <v>7.8571999999999997</v>
      </c>
      <c r="R1519" s="158">
        <v>13.347899999999999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44817</v>
      </c>
      <c r="E1520" s="158">
        <v>45.609499999999997</v>
      </c>
      <c r="F1520" s="158">
        <v>0.87409999999999999</v>
      </c>
      <c r="G1520" s="158">
        <v>1.3662000000000001</v>
      </c>
      <c r="H1520" s="158">
        <v>2.2652999999999999</v>
      </c>
      <c r="I1520" s="158">
        <v>2.4882</v>
      </c>
      <c r="J1520" s="158">
        <v>2.3197000000000001</v>
      </c>
      <c r="K1520" s="158">
        <v>11.5092</v>
      </c>
      <c r="L1520" s="158">
        <v>5.7594000000000003</v>
      </c>
      <c r="M1520" s="158">
        <v>4.1881000000000004</v>
      </c>
      <c r="N1520" s="158">
        <v>3.7117</v>
      </c>
      <c r="O1520" s="158">
        <v>10.86</v>
      </c>
      <c r="P1520" s="158">
        <v>6.9457000000000004</v>
      </c>
      <c r="Q1520" s="158">
        <v>11.670500000000001</v>
      </c>
      <c r="R1520" s="158">
        <v>12.4031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0.28185555555555558</v>
      </c>
      <c r="G1521" s="160">
        <v>0.78267777777777781</v>
      </c>
      <c r="H1521" s="160">
        <v>1.6326444444444443</v>
      </c>
      <c r="I1521" s="160">
        <v>1.8016611111111114</v>
      </c>
      <c r="J1521" s="160">
        <v>2.1475277777777775</v>
      </c>
      <c r="K1521" s="160">
        <v>9.9914111111111126</v>
      </c>
      <c r="L1521" s="160">
        <v>6.2318222222222222</v>
      </c>
      <c r="M1521" s="160">
        <v>4.4031333333333329</v>
      </c>
      <c r="N1521" s="160">
        <v>7.7354944444444458</v>
      </c>
      <c r="O1521" s="160">
        <v>18.326350000000001</v>
      </c>
      <c r="P1521" s="160">
        <v>12.356658333333334</v>
      </c>
      <c r="Q1521" s="160">
        <v>12.676811111111112</v>
      </c>
      <c r="R1521" s="160">
        <v>20.030800000000003</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0.29769999999999996</v>
      </c>
      <c r="G1522" s="160">
        <v>0.82945000000000002</v>
      </c>
      <c r="H1522" s="160">
        <v>1.4521000000000002</v>
      </c>
      <c r="I1522" s="160">
        <v>1.4087000000000001</v>
      </c>
      <c r="J1522" s="160">
        <v>1.7233000000000001</v>
      </c>
      <c r="K1522" s="160">
        <v>9.5563500000000001</v>
      </c>
      <c r="L1522" s="160">
        <v>6.0018500000000001</v>
      </c>
      <c r="M1522" s="160">
        <v>4.7552500000000002</v>
      </c>
      <c r="N1522" s="160">
        <v>5.8997000000000002</v>
      </c>
      <c r="O1522" s="160">
        <v>16.529350000000001</v>
      </c>
      <c r="P1522" s="160">
        <v>11.225</v>
      </c>
      <c r="Q1522" s="160">
        <v>11.139299999999999</v>
      </c>
      <c r="R1522" s="160">
        <v>18.2653</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44817</v>
      </c>
      <c r="E1525" s="158">
        <v>190.43899999999999</v>
      </c>
      <c r="F1525" s="158">
        <v>0.40329999999999999</v>
      </c>
      <c r="G1525" s="158">
        <v>1.4325000000000001</v>
      </c>
      <c r="H1525" s="158">
        <v>2.6067</v>
      </c>
      <c r="I1525" s="158">
        <v>3.1743000000000001</v>
      </c>
      <c r="J1525" s="158">
        <v>4.0568999999999997</v>
      </c>
      <c r="K1525" s="158">
        <v>17.404800000000002</v>
      </c>
      <c r="L1525" s="158">
        <v>6.6868999999999996</v>
      </c>
      <c r="M1525" s="158">
        <v>0.58040000000000003</v>
      </c>
      <c r="N1525" s="158">
        <v>6.0881999999999996</v>
      </c>
      <c r="O1525" s="158">
        <v>24.217500000000001</v>
      </c>
      <c r="P1525" s="158">
        <v>13.1136</v>
      </c>
      <c r="Q1525" s="158">
        <v>14.6416</v>
      </c>
      <c r="R1525" s="158">
        <v>34.673099999999998</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44817</v>
      </c>
      <c r="E1526" s="158">
        <v>174.7938</v>
      </c>
      <c r="F1526" s="158">
        <v>0.40029999999999999</v>
      </c>
      <c r="G1526" s="158">
        <v>1.4205000000000001</v>
      </c>
      <c r="H1526" s="158">
        <v>2.5853999999999999</v>
      </c>
      <c r="I1526" s="158">
        <v>3.1316000000000002</v>
      </c>
      <c r="J1526" s="158">
        <v>3.9588000000000001</v>
      </c>
      <c r="K1526" s="158">
        <v>17.0928</v>
      </c>
      <c r="L1526" s="158">
        <v>6.1393000000000004</v>
      </c>
      <c r="M1526" s="158">
        <v>-0.1464</v>
      </c>
      <c r="N1526" s="158">
        <v>5.0696000000000003</v>
      </c>
      <c r="O1526" s="158">
        <v>23.156700000000001</v>
      </c>
      <c r="P1526" s="158">
        <v>12.1137</v>
      </c>
      <c r="Q1526" s="158">
        <v>16.235700000000001</v>
      </c>
      <c r="R1526" s="158">
        <v>33.473500000000001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44817</v>
      </c>
      <c r="E1529" s="158">
        <v>468.56</v>
      </c>
      <c r="F1529" s="158">
        <v>0.33829999999999999</v>
      </c>
      <c r="G1529" s="158">
        <v>1.0044999999999999</v>
      </c>
      <c r="H1529" s="158">
        <v>2.2029999999999998</v>
      </c>
      <c r="I1529" s="158">
        <v>2.6621000000000001</v>
      </c>
      <c r="J1529" s="158">
        <v>3.7395</v>
      </c>
      <c r="K1529" s="158">
        <v>17.1752</v>
      </c>
      <c r="L1529" s="158">
        <v>11.980499999999999</v>
      </c>
      <c r="M1529" s="158">
        <v>4.3285</v>
      </c>
      <c r="N1529" s="158">
        <v>6.7431999999999999</v>
      </c>
      <c r="O1529" s="158">
        <v>18.840499999999999</v>
      </c>
      <c r="P1529" s="158">
        <v>12.417400000000001</v>
      </c>
      <c r="Q1529" s="158">
        <v>14.745200000000001</v>
      </c>
      <c r="R1529" s="158">
        <v>32.7211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44817</v>
      </c>
      <c r="E1530" s="158">
        <v>510.73</v>
      </c>
      <c r="F1530" s="158">
        <v>0.33989999999999998</v>
      </c>
      <c r="G1530" s="158">
        <v>1.0125999999999999</v>
      </c>
      <c r="H1530" s="158">
        <v>2.2195999999999998</v>
      </c>
      <c r="I1530" s="158">
        <v>2.6943999999999999</v>
      </c>
      <c r="J1530" s="158">
        <v>3.8195999999999999</v>
      </c>
      <c r="K1530" s="158">
        <v>17.4389</v>
      </c>
      <c r="L1530" s="158">
        <v>12.5006</v>
      </c>
      <c r="M1530" s="158">
        <v>5.0473999999999997</v>
      </c>
      <c r="N1530" s="158">
        <v>7.7239000000000004</v>
      </c>
      <c r="O1530" s="158">
        <v>19.9559</v>
      </c>
      <c r="P1530" s="158">
        <v>13.505599999999999</v>
      </c>
      <c r="Q1530" s="158">
        <v>15.8169</v>
      </c>
      <c r="R1530" s="158">
        <v>33.940800000000003</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44817</v>
      </c>
      <c r="E1533" s="158">
        <v>80.92</v>
      </c>
      <c r="F1533" s="158">
        <v>0.33479999999999999</v>
      </c>
      <c r="G1533" s="158">
        <v>1.2133</v>
      </c>
      <c r="H1533" s="158">
        <v>2.6772999999999998</v>
      </c>
      <c r="I1533" s="158">
        <v>3.8235000000000001</v>
      </c>
      <c r="J1533" s="158">
        <v>5.944</v>
      </c>
      <c r="K1533" s="158">
        <v>18.947500000000002</v>
      </c>
      <c r="L1533" s="158">
        <v>9.9755000000000003</v>
      </c>
      <c r="M1533" s="158">
        <v>-0.60189999999999999</v>
      </c>
      <c r="N1533" s="158">
        <v>2.6122000000000001</v>
      </c>
      <c r="O1533" s="158">
        <v>21.798999999999999</v>
      </c>
      <c r="P1533" s="158">
        <v>11.557499999999999</v>
      </c>
      <c r="Q1533" s="158">
        <v>15.5097</v>
      </c>
      <c r="R1533" s="158">
        <v>31.311499999999999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44817</v>
      </c>
      <c r="E1534" s="158">
        <v>92.86</v>
      </c>
      <c r="F1534" s="158">
        <v>0.33500000000000002</v>
      </c>
      <c r="G1534" s="158">
        <v>1.2319</v>
      </c>
      <c r="H1534" s="158">
        <v>2.7099000000000002</v>
      </c>
      <c r="I1534" s="158">
        <v>3.8818999999999999</v>
      </c>
      <c r="J1534" s="158">
        <v>6.0772000000000004</v>
      </c>
      <c r="K1534" s="158">
        <v>19.357299999999999</v>
      </c>
      <c r="L1534" s="158">
        <v>10.758599999999999</v>
      </c>
      <c r="M1534" s="158">
        <v>0.45429999999999998</v>
      </c>
      <c r="N1534" s="158">
        <v>4.0448000000000004</v>
      </c>
      <c r="O1534" s="158">
        <v>23.432700000000001</v>
      </c>
      <c r="P1534" s="158">
        <v>13.1593</v>
      </c>
      <c r="Q1534" s="158">
        <v>18.557300000000001</v>
      </c>
      <c r="R1534" s="158">
        <v>33.119</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44817</v>
      </c>
      <c r="E1535" s="158">
        <v>15.272399999999999</v>
      </c>
      <c r="F1535" s="158">
        <v>0.59809999999999997</v>
      </c>
      <c r="G1535" s="158">
        <v>1.4258</v>
      </c>
      <c r="H1535" s="158">
        <v>2.3365999999999998</v>
      </c>
      <c r="I1535" s="158">
        <v>2.8569</v>
      </c>
      <c r="J1535" s="158">
        <v>4.9028999999999998</v>
      </c>
      <c r="K1535" s="158">
        <v>16.825800000000001</v>
      </c>
      <c r="L1535" s="158">
        <v>13.6821</v>
      </c>
      <c r="M1535" s="158">
        <v>2.3008999999999999</v>
      </c>
      <c r="N1535" s="158">
        <v>-0.79249999999999998</v>
      </c>
      <c r="O1535" s="158">
        <v>13.9343</v>
      </c>
      <c r="P1535" s="158"/>
      <c r="Q1535" s="158">
        <v>13.5421</v>
      </c>
      <c r="R1535" s="158">
        <v>24.015699999999999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44817</v>
      </c>
      <c r="E1536" s="158">
        <v>14.219099999999999</v>
      </c>
      <c r="F1536" s="158">
        <v>0.59209999999999996</v>
      </c>
      <c r="G1536" s="158">
        <v>1.4019999999999999</v>
      </c>
      <c r="H1536" s="158">
        <v>2.2942</v>
      </c>
      <c r="I1536" s="158">
        <v>2.7726000000000002</v>
      </c>
      <c r="J1536" s="158">
        <v>4.7054</v>
      </c>
      <c r="K1536" s="158">
        <v>16.194700000000001</v>
      </c>
      <c r="L1536" s="158">
        <v>12.444000000000001</v>
      </c>
      <c r="M1536" s="158">
        <v>0.6633</v>
      </c>
      <c r="N1536" s="158">
        <v>-2.9022000000000001</v>
      </c>
      <c r="O1536" s="158">
        <v>11.505699999999999</v>
      </c>
      <c r="P1536" s="158"/>
      <c r="Q1536" s="158">
        <v>11.134499999999999</v>
      </c>
      <c r="R1536" s="158">
        <v>21.383700000000001</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44817</v>
      </c>
      <c r="E1537" s="158">
        <v>23.651199999999999</v>
      </c>
      <c r="F1537" s="158">
        <v>0.1249</v>
      </c>
      <c r="G1537" s="158">
        <v>1.0217000000000001</v>
      </c>
      <c r="H1537" s="158">
        <v>2.2648000000000001</v>
      </c>
      <c r="I1537" s="158">
        <v>3.0903999999999998</v>
      </c>
      <c r="J1537" s="158">
        <v>5.3402000000000003</v>
      </c>
      <c r="K1537" s="158">
        <v>16.576699999999999</v>
      </c>
      <c r="L1537" s="158">
        <v>9.4527000000000001</v>
      </c>
      <c r="M1537" s="158">
        <v>3.6324000000000001</v>
      </c>
      <c r="N1537" s="158">
        <v>8.5370000000000008</v>
      </c>
      <c r="O1537" s="158">
        <v>28.802900000000001</v>
      </c>
      <c r="P1537" s="158">
        <v>17.041799999999999</v>
      </c>
      <c r="Q1537" s="158">
        <v>17.474</v>
      </c>
      <c r="R1537" s="158">
        <v>38.861899999999999</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44817</v>
      </c>
      <c r="E1538" s="158">
        <v>21.296399999999998</v>
      </c>
      <c r="F1538" s="158">
        <v>0.12039999999999999</v>
      </c>
      <c r="G1538" s="158">
        <v>1.0017</v>
      </c>
      <c r="H1538" s="158">
        <v>2.2288000000000001</v>
      </c>
      <c r="I1538" s="158">
        <v>3.0175000000000001</v>
      </c>
      <c r="J1538" s="158">
        <v>5.1704999999999997</v>
      </c>
      <c r="K1538" s="158">
        <v>16.0396</v>
      </c>
      <c r="L1538" s="158">
        <v>8.4388000000000005</v>
      </c>
      <c r="M1538" s="158">
        <v>2.2288000000000001</v>
      </c>
      <c r="N1538" s="158">
        <v>6.5800999999999998</v>
      </c>
      <c r="O1538" s="158">
        <v>26.564900000000002</v>
      </c>
      <c r="P1538" s="158">
        <v>14.824299999999999</v>
      </c>
      <c r="Q1538" s="158">
        <v>15.191599999999999</v>
      </c>
      <c r="R1538" s="158">
        <v>36.408200000000001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44817</v>
      </c>
      <c r="E1539" s="158">
        <v>167.2852</v>
      </c>
      <c r="F1539" s="158">
        <v>0.65069999999999995</v>
      </c>
      <c r="G1539" s="158">
        <v>1.2359</v>
      </c>
      <c r="H1539" s="158">
        <v>2.8498999999999999</v>
      </c>
      <c r="I1539" s="158">
        <v>4.0891000000000002</v>
      </c>
      <c r="J1539" s="158">
        <v>5.7123999999999997</v>
      </c>
      <c r="K1539" s="158">
        <v>22.4681</v>
      </c>
      <c r="L1539" s="158">
        <v>18.753900000000002</v>
      </c>
      <c r="M1539" s="158">
        <v>12.4436</v>
      </c>
      <c r="N1539" s="158">
        <v>17.772099999999998</v>
      </c>
      <c r="O1539" s="158">
        <v>23.073699999999999</v>
      </c>
      <c r="P1539" s="158">
        <v>13.8832</v>
      </c>
      <c r="Q1539" s="158">
        <v>17.4941</v>
      </c>
      <c r="R1539" s="158">
        <v>43.270400000000002</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44817</v>
      </c>
      <c r="E1540" s="158">
        <v>179.52359999999999</v>
      </c>
      <c r="F1540" s="158">
        <v>0.65300000000000002</v>
      </c>
      <c r="G1540" s="158">
        <v>1.2448999999999999</v>
      </c>
      <c r="H1540" s="158">
        <v>2.8653</v>
      </c>
      <c r="I1540" s="158">
        <v>4.1199000000000003</v>
      </c>
      <c r="J1540" s="158">
        <v>5.7843999999999998</v>
      </c>
      <c r="K1540" s="158">
        <v>22.672899999999998</v>
      </c>
      <c r="L1540" s="158">
        <v>19.197700000000001</v>
      </c>
      <c r="M1540" s="158">
        <v>13.050599999999999</v>
      </c>
      <c r="N1540" s="158">
        <v>18.612400000000001</v>
      </c>
      <c r="O1540" s="158">
        <v>23.918900000000001</v>
      </c>
      <c r="P1540" s="158">
        <v>14.6799</v>
      </c>
      <c r="Q1540" s="158">
        <v>15.4085</v>
      </c>
      <c r="R1540" s="158">
        <v>44.238</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44817</v>
      </c>
      <c r="E1541" s="158">
        <v>452.41969999999998</v>
      </c>
      <c r="F1541" s="158">
        <v>0.59509999999999996</v>
      </c>
      <c r="G1541" s="158">
        <v>1.4964</v>
      </c>
      <c r="H1541" s="158">
        <v>2.8138000000000001</v>
      </c>
      <c r="I1541" s="158">
        <v>4.6055000000000001</v>
      </c>
      <c r="J1541" s="158">
        <v>7.5829000000000004</v>
      </c>
      <c r="K1541" s="158">
        <v>19.530200000000001</v>
      </c>
      <c r="L1541" s="158">
        <v>14.3239</v>
      </c>
      <c r="M1541" s="158">
        <v>5.8944000000000001</v>
      </c>
      <c r="N1541" s="158">
        <v>13.132300000000001</v>
      </c>
      <c r="O1541" s="158">
        <v>38.170900000000003</v>
      </c>
      <c r="P1541" s="158">
        <v>22.0611</v>
      </c>
      <c r="Q1541" s="158">
        <v>19.400700000000001</v>
      </c>
      <c r="R1541" s="158">
        <v>43.489400000000003</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44817</v>
      </c>
      <c r="E1542" s="158">
        <v>477.4914</v>
      </c>
      <c r="F1542" s="158">
        <v>0.59960000000000002</v>
      </c>
      <c r="G1542" s="158">
        <v>1.5143</v>
      </c>
      <c r="H1542" s="158">
        <v>2.8456000000000001</v>
      </c>
      <c r="I1542" s="158">
        <v>4.67</v>
      </c>
      <c r="J1542" s="158">
        <v>7.7358000000000002</v>
      </c>
      <c r="K1542" s="158">
        <v>20.0275</v>
      </c>
      <c r="L1542" s="158">
        <v>15.208600000000001</v>
      </c>
      <c r="M1542" s="158">
        <v>7.1554000000000002</v>
      </c>
      <c r="N1542" s="158">
        <v>14.9976</v>
      </c>
      <c r="O1542" s="158">
        <v>40.0351</v>
      </c>
      <c r="P1542" s="158">
        <v>23.271899999999999</v>
      </c>
      <c r="Q1542" s="158">
        <v>21.24</v>
      </c>
      <c r="R1542" s="158">
        <v>46.121099999999998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44817</v>
      </c>
      <c r="E1545" s="158">
        <v>250.58340000000001</v>
      </c>
      <c r="F1545" s="158">
        <v>0.59599999999999997</v>
      </c>
      <c r="G1545" s="158">
        <v>1.4201999999999999</v>
      </c>
      <c r="H1545" s="158">
        <v>2.6337999999999999</v>
      </c>
      <c r="I1545" s="158">
        <v>3.1435</v>
      </c>
      <c r="J1545" s="158">
        <v>4.7306999999999997</v>
      </c>
      <c r="K1545" s="158">
        <v>19.049099999999999</v>
      </c>
      <c r="L1545" s="158">
        <v>10.839399999999999</v>
      </c>
      <c r="M1545" s="158">
        <v>3.4315000000000002</v>
      </c>
      <c r="N1545" s="158">
        <v>9.3056999999999999</v>
      </c>
      <c r="O1545" s="158">
        <v>23.877700000000001</v>
      </c>
      <c r="P1545" s="158">
        <v>12.787100000000001</v>
      </c>
      <c r="Q1545" s="158">
        <v>15.846500000000001</v>
      </c>
      <c r="R1545" s="158">
        <v>34.788800000000002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44817</v>
      </c>
      <c r="E1546" s="158">
        <v>270.33420000000001</v>
      </c>
      <c r="F1546" s="158">
        <v>0.59930000000000005</v>
      </c>
      <c r="G1546" s="158">
        <v>1.4327000000000001</v>
      </c>
      <c r="H1546" s="158">
        <v>2.6562000000000001</v>
      </c>
      <c r="I1546" s="158">
        <v>3.1890999999999998</v>
      </c>
      <c r="J1546" s="158">
        <v>4.8367000000000004</v>
      </c>
      <c r="K1546" s="158">
        <v>19.405999999999999</v>
      </c>
      <c r="L1546" s="158">
        <v>11.5273</v>
      </c>
      <c r="M1546" s="158">
        <v>4.3438999999999997</v>
      </c>
      <c r="N1546" s="158">
        <v>10.466699999999999</v>
      </c>
      <c r="O1546" s="158">
        <v>24.968900000000001</v>
      </c>
      <c r="P1546" s="158">
        <v>13.8195</v>
      </c>
      <c r="Q1546" s="158">
        <v>17.145</v>
      </c>
      <c r="R1546" s="158">
        <v>36.019599999999997</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0.45504999999999995</v>
      </c>
      <c r="G1547" s="160">
        <v>1.28193125</v>
      </c>
      <c r="H1547" s="160">
        <v>2.5494312499999996</v>
      </c>
      <c r="I1547" s="160">
        <v>3.4326437500000004</v>
      </c>
      <c r="J1547" s="160">
        <v>5.2561187499999988</v>
      </c>
      <c r="K1547" s="160">
        <v>18.512943750000002</v>
      </c>
      <c r="L1547" s="160">
        <v>11.994362500000001</v>
      </c>
      <c r="M1547" s="160">
        <v>4.0504437499999995</v>
      </c>
      <c r="N1547" s="160">
        <v>7.9994437500000002</v>
      </c>
      <c r="O1547" s="160">
        <v>24.140956250000002</v>
      </c>
      <c r="P1547" s="160">
        <v>14.873992857142856</v>
      </c>
      <c r="Q1547" s="160">
        <v>16.2114625</v>
      </c>
      <c r="R1547" s="160">
        <v>35.489737500000004</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0.49769999999999998</v>
      </c>
      <c r="G1548" s="160">
        <v>1.3234499999999998</v>
      </c>
      <c r="H1548" s="160">
        <v>2.62025</v>
      </c>
      <c r="I1548" s="160">
        <v>3.1589</v>
      </c>
      <c r="J1548" s="160">
        <v>5.0366999999999997</v>
      </c>
      <c r="K1548" s="160">
        <v>18.193200000000001</v>
      </c>
      <c r="L1548" s="160">
        <v>11.7539</v>
      </c>
      <c r="M1548" s="160">
        <v>3.5319500000000001</v>
      </c>
      <c r="N1548" s="160">
        <v>7.2335500000000001</v>
      </c>
      <c r="O1548" s="160">
        <v>23.655200000000001</v>
      </c>
      <c r="P1548" s="160">
        <v>13.66255</v>
      </c>
      <c r="Q1548" s="160">
        <v>15.831700000000001</v>
      </c>
      <c r="R1548" s="160">
        <v>34.73095</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44817</v>
      </c>
      <c r="E1551" s="158">
        <v>1173.0705</v>
      </c>
      <c r="F1551" s="158">
        <v>5.0911</v>
      </c>
      <c r="G1551" s="158">
        <v>5.1402999999999999</v>
      </c>
      <c r="H1551" s="158">
        <v>5.1006999999999998</v>
      </c>
      <c r="I1551" s="158">
        <v>5.1143999999999998</v>
      </c>
      <c r="J1551" s="158">
        <v>5.1367000000000003</v>
      </c>
      <c r="K1551" s="158">
        <v>4.9207000000000001</v>
      </c>
      <c r="L1551" s="158">
        <v>4.3723000000000001</v>
      </c>
      <c r="M1551" s="158">
        <v>4.0902000000000003</v>
      </c>
      <c r="N1551" s="158">
        <v>3.9033000000000002</v>
      </c>
      <c r="O1551" s="158">
        <v>3.6652999999999998</v>
      </c>
      <c r="P1551" s="158"/>
      <c r="Q1551" s="158">
        <v>4.2126000000000001</v>
      </c>
      <c r="R1551" s="158">
        <v>3.5125999999999999</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44817</v>
      </c>
      <c r="E1552" s="158">
        <v>1167.5661</v>
      </c>
      <c r="F1552" s="158">
        <v>4.9931999999999999</v>
      </c>
      <c r="G1552" s="158">
        <v>5.0415000000000001</v>
      </c>
      <c r="H1552" s="158">
        <v>5.0004</v>
      </c>
      <c r="I1552" s="158">
        <v>5.0141999999999998</v>
      </c>
      <c r="J1552" s="158">
        <v>5.0366</v>
      </c>
      <c r="K1552" s="158">
        <v>4.8118999999999996</v>
      </c>
      <c r="L1552" s="158">
        <v>4.2560000000000002</v>
      </c>
      <c r="M1552" s="158">
        <v>3.9708000000000001</v>
      </c>
      <c r="N1552" s="158">
        <v>3.782</v>
      </c>
      <c r="O1552" s="158">
        <v>3.5434999999999999</v>
      </c>
      <c r="P1552" s="158"/>
      <c r="Q1552" s="158">
        <v>4.0860000000000003</v>
      </c>
      <c r="R1552" s="158">
        <v>3.3942000000000001</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44817</v>
      </c>
      <c r="E1553" s="158">
        <v>1146.8767</v>
      </c>
      <c r="F1553" s="158">
        <v>5.1119000000000003</v>
      </c>
      <c r="G1553" s="158">
        <v>5.1525999999999996</v>
      </c>
      <c r="H1553" s="158">
        <v>5.1618000000000004</v>
      </c>
      <c r="I1553" s="158">
        <v>5.1784999999999997</v>
      </c>
      <c r="J1553" s="158">
        <v>5.1931000000000003</v>
      </c>
      <c r="K1553" s="158">
        <v>4.9642999999999997</v>
      </c>
      <c r="L1553" s="158">
        <v>4.4040999999999997</v>
      </c>
      <c r="M1553" s="158">
        <v>4.1151999999999997</v>
      </c>
      <c r="N1553" s="158">
        <v>3.9270999999999998</v>
      </c>
      <c r="O1553" s="158">
        <v>3.6802000000000001</v>
      </c>
      <c r="P1553" s="158"/>
      <c r="Q1553" s="158">
        <v>3.9916</v>
      </c>
      <c r="R1553" s="158">
        <v>3.5246</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44817</v>
      </c>
      <c r="E1554" s="158">
        <v>1144.4951000000001</v>
      </c>
      <c r="F1554" s="158">
        <v>5.0523999999999996</v>
      </c>
      <c r="G1554" s="158">
        <v>5.0921000000000003</v>
      </c>
      <c r="H1554" s="158">
        <v>5.1017999999999999</v>
      </c>
      <c r="I1554" s="158">
        <v>5.1181999999999999</v>
      </c>
      <c r="J1554" s="158">
        <v>5.1329000000000002</v>
      </c>
      <c r="K1554" s="158">
        <v>4.9035000000000002</v>
      </c>
      <c r="L1554" s="158">
        <v>4.3426999999999998</v>
      </c>
      <c r="M1554" s="158">
        <v>4.0533000000000001</v>
      </c>
      <c r="N1554" s="158">
        <v>3.8647</v>
      </c>
      <c r="O1554" s="158">
        <v>3.6231</v>
      </c>
      <c r="P1554" s="158"/>
      <c r="Q1554" s="158">
        <v>3.9298000000000002</v>
      </c>
      <c r="R1554" s="158">
        <v>3.4649000000000001</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44817</v>
      </c>
      <c r="E1555" s="158">
        <v>1098.431</v>
      </c>
      <c r="F1555" s="158">
        <v>5.1180000000000003</v>
      </c>
      <c r="G1555" s="158">
        <v>5.1527000000000003</v>
      </c>
      <c r="H1555" s="158">
        <v>5.1460999999999997</v>
      </c>
      <c r="I1555" s="158">
        <v>5.1692999999999998</v>
      </c>
      <c r="J1555" s="158">
        <v>5.1885000000000003</v>
      </c>
      <c r="K1555" s="158">
        <v>4.9946000000000002</v>
      </c>
      <c r="L1555" s="158">
        <v>4.4667000000000003</v>
      </c>
      <c r="M1555" s="158">
        <v>4.2034000000000002</v>
      </c>
      <c r="N1555" s="158">
        <v>4.0175000000000001</v>
      </c>
      <c r="O1555" s="158"/>
      <c r="P1555" s="158"/>
      <c r="Q1555" s="158">
        <v>3.6328</v>
      </c>
      <c r="R1555" s="158">
        <v>3.6009000000000002</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44817</v>
      </c>
      <c r="E1556" s="158">
        <v>1096.1714999999999</v>
      </c>
      <c r="F1556" s="158">
        <v>5.0620000000000003</v>
      </c>
      <c r="G1556" s="158">
        <v>5.0967000000000002</v>
      </c>
      <c r="H1556" s="158">
        <v>5.09</v>
      </c>
      <c r="I1556" s="158">
        <v>5.1138000000000003</v>
      </c>
      <c r="J1556" s="158">
        <v>5.1318999999999999</v>
      </c>
      <c r="K1556" s="158">
        <v>4.9431000000000003</v>
      </c>
      <c r="L1556" s="158">
        <v>4.4130000000000003</v>
      </c>
      <c r="M1556" s="158">
        <v>4.1454000000000004</v>
      </c>
      <c r="N1556" s="158">
        <v>3.9573999999999998</v>
      </c>
      <c r="O1556" s="158"/>
      <c r="P1556" s="158"/>
      <c r="Q1556" s="158">
        <v>3.5516999999999999</v>
      </c>
      <c r="R1556" s="158">
        <v>3.5255000000000001</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44817</v>
      </c>
      <c r="E1557" s="158">
        <v>1139.0941</v>
      </c>
      <c r="F1557" s="158">
        <v>5.0795000000000003</v>
      </c>
      <c r="G1557" s="158">
        <v>5.1193999999999997</v>
      </c>
      <c r="H1557" s="158">
        <v>5.0902000000000003</v>
      </c>
      <c r="I1557" s="158">
        <v>5.1044</v>
      </c>
      <c r="J1557" s="158">
        <v>5.1660000000000004</v>
      </c>
      <c r="K1557" s="158">
        <v>4.95</v>
      </c>
      <c r="L1557" s="158">
        <v>4.3749000000000002</v>
      </c>
      <c r="M1557" s="158">
        <v>4.0777000000000001</v>
      </c>
      <c r="N1557" s="158">
        <v>3.887</v>
      </c>
      <c r="O1557" s="158">
        <v>3.6837</v>
      </c>
      <c r="P1557" s="158"/>
      <c r="Q1557" s="158">
        <v>3.9123000000000001</v>
      </c>
      <c r="R1557" s="158">
        <v>3.5108000000000001</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44817</v>
      </c>
      <c r="E1558" s="158">
        <v>1136.9232</v>
      </c>
      <c r="F1558" s="158">
        <v>5.0186000000000002</v>
      </c>
      <c r="G1558" s="158">
        <v>5.0585000000000004</v>
      </c>
      <c r="H1558" s="158">
        <v>5.0301</v>
      </c>
      <c r="I1558" s="158">
        <v>5.0441000000000003</v>
      </c>
      <c r="J1558" s="158">
        <v>5.1111000000000004</v>
      </c>
      <c r="K1558" s="158">
        <v>4.8888999999999996</v>
      </c>
      <c r="L1558" s="158">
        <v>4.3127000000000004</v>
      </c>
      <c r="M1558" s="158">
        <v>4.0152999999999999</v>
      </c>
      <c r="N1558" s="158">
        <v>3.8243</v>
      </c>
      <c r="O1558" s="158">
        <v>3.6244999999999998</v>
      </c>
      <c r="P1558" s="158"/>
      <c r="Q1558" s="158">
        <v>3.8538999999999999</v>
      </c>
      <c r="R1558" s="158">
        <v>3.4502000000000002</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44817</v>
      </c>
      <c r="E1561" s="158">
        <v>1122.7564</v>
      </c>
      <c r="F1561" s="158">
        <v>5.0590999999999999</v>
      </c>
      <c r="G1561" s="158">
        <v>5.0930999999999997</v>
      </c>
      <c r="H1561" s="158">
        <v>5.0781999999999998</v>
      </c>
      <c r="I1561" s="158">
        <v>5.0952999999999999</v>
      </c>
      <c r="J1561" s="158">
        <v>5.1109</v>
      </c>
      <c r="K1561" s="158">
        <v>4.8963999999999999</v>
      </c>
      <c r="L1561" s="158">
        <v>4.3593000000000002</v>
      </c>
      <c r="M1561" s="158">
        <v>4.0624000000000002</v>
      </c>
      <c r="N1561" s="158">
        <v>3.8759000000000001</v>
      </c>
      <c r="O1561" s="158">
        <v>3.669</v>
      </c>
      <c r="P1561" s="158"/>
      <c r="Q1561" s="158">
        <v>3.7467999999999999</v>
      </c>
      <c r="R1561" s="158">
        <v>3.4815999999999998</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44817</v>
      </c>
      <c r="E1562" s="158">
        <v>1121.9851000000001</v>
      </c>
      <c r="F1562" s="158">
        <v>5.0495999999999999</v>
      </c>
      <c r="G1562" s="158">
        <v>5.0835999999999997</v>
      </c>
      <c r="H1562" s="158">
        <v>5.0682</v>
      </c>
      <c r="I1562" s="158">
        <v>5.0853000000000002</v>
      </c>
      <c r="J1562" s="158">
        <v>5.1007999999999996</v>
      </c>
      <c r="K1562" s="158">
        <v>4.8863000000000003</v>
      </c>
      <c r="L1562" s="158">
        <v>4.3490000000000002</v>
      </c>
      <c r="M1562" s="158">
        <v>4.0521000000000003</v>
      </c>
      <c r="N1562" s="158">
        <v>3.8637000000000001</v>
      </c>
      <c r="O1562" s="158">
        <v>3.6486000000000001</v>
      </c>
      <c r="P1562" s="158"/>
      <c r="Q1562" s="158">
        <v>3.7242000000000002</v>
      </c>
      <c r="R1562" s="158">
        <v>3.4662999999999999</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44817</v>
      </c>
      <c r="E1563" s="158">
        <v>1161.6049</v>
      </c>
      <c r="F1563" s="158">
        <v>5.0785</v>
      </c>
      <c r="G1563" s="158">
        <v>5.1435000000000004</v>
      </c>
      <c r="H1563" s="158">
        <v>5.1219000000000001</v>
      </c>
      <c r="I1563" s="158">
        <v>5.1433999999999997</v>
      </c>
      <c r="J1563" s="158">
        <v>5.1784999999999997</v>
      </c>
      <c r="K1563" s="158">
        <v>4.9356999999999998</v>
      </c>
      <c r="L1563" s="158">
        <v>4.3830999999999998</v>
      </c>
      <c r="M1563" s="158">
        <v>4.0914999999999999</v>
      </c>
      <c r="N1563" s="158">
        <v>3.9058999999999999</v>
      </c>
      <c r="O1563" s="158">
        <v>3.7153</v>
      </c>
      <c r="P1563" s="158"/>
      <c r="Q1563" s="158">
        <v>4.1502999999999997</v>
      </c>
      <c r="R1563" s="158">
        <v>3.5081000000000002</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44817</v>
      </c>
      <c r="E1564" s="158">
        <v>1158.0005000000001</v>
      </c>
      <c r="F1564" s="158">
        <v>4.9903000000000004</v>
      </c>
      <c r="G1564" s="158">
        <v>5.0538999999999996</v>
      </c>
      <c r="H1564" s="158">
        <v>5.0323000000000002</v>
      </c>
      <c r="I1564" s="158">
        <v>5.0533999999999999</v>
      </c>
      <c r="J1564" s="158">
        <v>5.0925000000000002</v>
      </c>
      <c r="K1564" s="158">
        <v>4.8526999999999996</v>
      </c>
      <c r="L1564" s="158">
        <v>4.298</v>
      </c>
      <c r="M1564" s="158">
        <v>4.0063000000000004</v>
      </c>
      <c r="N1564" s="158">
        <v>3.8214000000000001</v>
      </c>
      <c r="O1564" s="158">
        <v>3.6315</v>
      </c>
      <c r="P1564" s="158"/>
      <c r="Q1564" s="158">
        <v>4.0625</v>
      </c>
      <c r="R1564" s="158">
        <v>3.4264000000000001</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44817</v>
      </c>
      <c r="E1565" s="158">
        <v>1124.0898</v>
      </c>
      <c r="F1565" s="158">
        <v>4.9817</v>
      </c>
      <c r="G1565" s="158">
        <v>5.0111999999999997</v>
      </c>
      <c r="H1565" s="158">
        <v>5.0080999999999998</v>
      </c>
      <c r="I1565" s="158">
        <v>5.0228999999999999</v>
      </c>
      <c r="J1565" s="158">
        <v>5.0381999999999998</v>
      </c>
      <c r="K1565" s="158">
        <v>4.8407</v>
      </c>
      <c r="L1565" s="158">
        <v>4.2882999999999996</v>
      </c>
      <c r="M1565" s="158">
        <v>3.9942000000000002</v>
      </c>
      <c r="N1565" s="158">
        <v>3.8224</v>
      </c>
      <c r="O1565" s="158">
        <v>3.7115999999999998</v>
      </c>
      <c r="P1565" s="158"/>
      <c r="Q1565" s="158">
        <v>3.7873999999999999</v>
      </c>
      <c r="R1565" s="158">
        <v>3.472</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44817</v>
      </c>
      <c r="E1566" s="158">
        <v>1121.9994999999999</v>
      </c>
      <c r="F1566" s="158">
        <v>4.9324000000000003</v>
      </c>
      <c r="G1566" s="158">
        <v>4.9619</v>
      </c>
      <c r="H1566" s="158">
        <v>4.9583000000000004</v>
      </c>
      <c r="I1566" s="158">
        <v>4.9728000000000003</v>
      </c>
      <c r="J1566" s="158">
        <v>4.9880000000000004</v>
      </c>
      <c r="K1566" s="158">
        <v>4.79</v>
      </c>
      <c r="L1566" s="158">
        <v>4.2371999999999996</v>
      </c>
      <c r="M1566" s="158">
        <v>3.9426000000000001</v>
      </c>
      <c r="N1566" s="158">
        <v>3.7705000000000002</v>
      </c>
      <c r="O1566" s="158">
        <v>3.6516999999999999</v>
      </c>
      <c r="P1566" s="158"/>
      <c r="Q1566" s="158">
        <v>3.726</v>
      </c>
      <c r="R1566" s="158">
        <v>3.4201999999999999</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44817</v>
      </c>
      <c r="E1567" s="158">
        <v>1130.5172</v>
      </c>
      <c r="F1567" s="158">
        <v>4.9630000000000001</v>
      </c>
      <c r="G1567" s="158">
        <v>4.9901999999999997</v>
      </c>
      <c r="H1567" s="158">
        <v>4.9828000000000001</v>
      </c>
      <c r="I1567" s="158">
        <v>5.0206999999999997</v>
      </c>
      <c r="J1567" s="158">
        <v>5.04</v>
      </c>
      <c r="K1567" s="158">
        <v>4.8266</v>
      </c>
      <c r="L1567" s="158">
        <v>4.2698</v>
      </c>
      <c r="M1567" s="158">
        <v>3.9756</v>
      </c>
      <c r="N1567" s="158">
        <v>3.7919999999999998</v>
      </c>
      <c r="O1567" s="158">
        <v>3.5171000000000001</v>
      </c>
      <c r="P1567" s="158"/>
      <c r="Q1567" s="158">
        <v>3.7259000000000002</v>
      </c>
      <c r="R1567" s="158">
        <v>3.3955000000000002</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44817</v>
      </c>
      <c r="E1568" s="158">
        <v>1132.5908999999999</v>
      </c>
      <c r="F1568" s="158">
        <v>5.0183999999999997</v>
      </c>
      <c r="G1568" s="158">
        <v>5.0412999999999997</v>
      </c>
      <c r="H1568" s="158">
        <v>5.0335999999999999</v>
      </c>
      <c r="I1568" s="158">
        <v>5.0711000000000004</v>
      </c>
      <c r="J1568" s="158">
        <v>5.0903999999999998</v>
      </c>
      <c r="K1568" s="158">
        <v>4.8773</v>
      </c>
      <c r="L1568" s="158">
        <v>4.3209999999999997</v>
      </c>
      <c r="M1568" s="158">
        <v>4.0270999999999999</v>
      </c>
      <c r="N1568" s="158">
        <v>3.8439999999999999</v>
      </c>
      <c r="O1568" s="158">
        <v>3.5735999999999999</v>
      </c>
      <c r="P1568" s="158"/>
      <c r="Q1568" s="158">
        <v>3.7826</v>
      </c>
      <c r="R1568" s="158">
        <v>3.4477000000000002</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44817</v>
      </c>
      <c r="E1569" s="158">
        <v>3197.6507000000001</v>
      </c>
      <c r="F1569" s="158">
        <v>4.9329000000000001</v>
      </c>
      <c r="G1569" s="158">
        <v>4.9560000000000004</v>
      </c>
      <c r="H1569" s="158">
        <v>4.9279000000000002</v>
      </c>
      <c r="I1569" s="158">
        <v>4.9623999999999997</v>
      </c>
      <c r="J1569" s="158">
        <v>5.0060000000000002</v>
      </c>
      <c r="K1569" s="158">
        <v>4.7836999999999996</v>
      </c>
      <c r="L1569" s="158">
        <v>4.2222</v>
      </c>
      <c r="M1569" s="158">
        <v>3.9304000000000001</v>
      </c>
      <c r="N1569" s="158">
        <v>3.7507000000000001</v>
      </c>
      <c r="O1569" s="158">
        <v>3.5148000000000001</v>
      </c>
      <c r="P1569" s="158">
        <v>4.4945000000000004</v>
      </c>
      <c r="Q1569" s="158">
        <v>5.8010999999999999</v>
      </c>
      <c r="R1569" s="158">
        <v>3.3631000000000002</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44817</v>
      </c>
      <c r="E1570" s="158">
        <v>3221.0167000000001</v>
      </c>
      <c r="F1570" s="158">
        <v>5.0331999999999999</v>
      </c>
      <c r="G1570" s="158">
        <v>5.0564999999999998</v>
      </c>
      <c r="H1570" s="158">
        <v>5.0292000000000003</v>
      </c>
      <c r="I1570" s="158">
        <v>5.0632999999999999</v>
      </c>
      <c r="J1570" s="158">
        <v>5.1067999999999998</v>
      </c>
      <c r="K1570" s="158">
        <v>4.8864000000000001</v>
      </c>
      <c r="L1570" s="158">
        <v>4.3250999999999999</v>
      </c>
      <c r="M1570" s="158">
        <v>4.0339999999999998</v>
      </c>
      <c r="N1570" s="158">
        <v>3.8549000000000002</v>
      </c>
      <c r="O1570" s="158">
        <v>3.6189</v>
      </c>
      <c r="P1570" s="158">
        <v>4.5892999999999997</v>
      </c>
      <c r="Q1570" s="158">
        <v>5.9116</v>
      </c>
      <c r="R1570" s="158">
        <v>3.4668000000000001</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44817</v>
      </c>
      <c r="E1571" s="158">
        <v>1134.7932000000001</v>
      </c>
      <c r="F1571" s="158">
        <v>5.1052</v>
      </c>
      <c r="G1571" s="158">
        <v>5.1837999999999997</v>
      </c>
      <c r="H1571" s="158">
        <v>5.1628999999999996</v>
      </c>
      <c r="I1571" s="158">
        <v>5.1752000000000002</v>
      </c>
      <c r="J1571" s="158">
        <v>5.1894</v>
      </c>
      <c r="K1571" s="158">
        <v>4.9423000000000004</v>
      </c>
      <c r="L1571" s="158">
        <v>4.3902000000000001</v>
      </c>
      <c r="M1571" s="158">
        <v>4.1208</v>
      </c>
      <c r="N1571" s="158">
        <v>3.9386000000000001</v>
      </c>
      <c r="O1571" s="158">
        <v>3.7052</v>
      </c>
      <c r="P1571" s="158"/>
      <c r="Q1571" s="158">
        <v>3.8831000000000002</v>
      </c>
      <c r="R1571" s="158">
        <v>3.5524</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44817</v>
      </c>
      <c r="E1572" s="158">
        <v>1129.1498999999999</v>
      </c>
      <c r="F1572" s="158">
        <v>4.9528999999999996</v>
      </c>
      <c r="G1572" s="158">
        <v>5.0342000000000002</v>
      </c>
      <c r="H1572" s="158">
        <v>5.0124000000000004</v>
      </c>
      <c r="I1572" s="158">
        <v>5.0248999999999997</v>
      </c>
      <c r="J1572" s="158">
        <v>5.0385999999999997</v>
      </c>
      <c r="K1572" s="158">
        <v>4.7904</v>
      </c>
      <c r="L1572" s="158">
        <v>4.2369000000000003</v>
      </c>
      <c r="M1572" s="158">
        <v>3.9662000000000002</v>
      </c>
      <c r="N1572" s="158">
        <v>3.7827999999999999</v>
      </c>
      <c r="O1572" s="158">
        <v>3.5493999999999999</v>
      </c>
      <c r="P1572" s="158"/>
      <c r="Q1572" s="158">
        <v>3.7271000000000001</v>
      </c>
      <c r="R1572" s="158">
        <v>3.3971</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44817</v>
      </c>
      <c r="E1573" s="158">
        <v>1164.9090000000001</v>
      </c>
      <c r="F1573" s="158">
        <v>4.9607000000000001</v>
      </c>
      <c r="G1573" s="158">
        <v>5.0145</v>
      </c>
      <c r="H1573" s="158">
        <v>5.0027999999999997</v>
      </c>
      <c r="I1573" s="158">
        <v>5.0364000000000004</v>
      </c>
      <c r="J1573" s="158">
        <v>5.0472999999999999</v>
      </c>
      <c r="K1573" s="158">
        <v>4.8144999999999998</v>
      </c>
      <c r="L1573" s="158">
        <v>4.2659000000000002</v>
      </c>
      <c r="M1573" s="158">
        <v>3.9723000000000002</v>
      </c>
      <c r="N1573" s="158">
        <v>3.7833999999999999</v>
      </c>
      <c r="O1573" s="158">
        <v>3.5348999999999999</v>
      </c>
      <c r="P1573" s="158"/>
      <c r="Q1573" s="158">
        <v>4.0616000000000003</v>
      </c>
      <c r="R1573" s="158">
        <v>3.3862999999999999</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44817</v>
      </c>
      <c r="E1574" s="158">
        <v>1169.3113000000001</v>
      </c>
      <c r="F1574" s="158">
        <v>5.0513000000000003</v>
      </c>
      <c r="G1574" s="158">
        <v>5.1041999999999996</v>
      </c>
      <c r="H1574" s="158">
        <v>5.0934999999999997</v>
      </c>
      <c r="I1574" s="158">
        <v>5.1269</v>
      </c>
      <c r="J1574" s="158">
        <v>5.1376999999999997</v>
      </c>
      <c r="K1574" s="158">
        <v>4.9058000000000002</v>
      </c>
      <c r="L1574" s="158">
        <v>4.3579999999999997</v>
      </c>
      <c r="M1574" s="158">
        <v>4.0670999999999999</v>
      </c>
      <c r="N1574" s="158">
        <v>3.8809999999999998</v>
      </c>
      <c r="O1574" s="158">
        <v>3.6364000000000001</v>
      </c>
      <c r="P1574" s="158"/>
      <c r="Q1574" s="158">
        <v>4.1639999999999997</v>
      </c>
      <c r="R1574" s="158">
        <v>3.4866999999999999</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44817</v>
      </c>
      <c r="E1575" s="158">
        <v>1156.8113000000001</v>
      </c>
      <c r="F1575" s="158">
        <v>5.1059000000000001</v>
      </c>
      <c r="G1575" s="158">
        <v>5.1125999999999996</v>
      </c>
      <c r="H1575" s="158">
        <v>5.1147</v>
      </c>
      <c r="I1575" s="158">
        <v>5.1364000000000001</v>
      </c>
      <c r="J1575" s="158">
        <v>5.1493000000000002</v>
      </c>
      <c r="K1575" s="158">
        <v>4.92</v>
      </c>
      <c r="L1575" s="158">
        <v>4.3643999999999998</v>
      </c>
      <c r="M1575" s="158">
        <v>4.0819000000000001</v>
      </c>
      <c r="N1575" s="158">
        <v>3.89</v>
      </c>
      <c r="O1575" s="158">
        <v>3.6425999999999998</v>
      </c>
      <c r="P1575" s="158"/>
      <c r="Q1575" s="158">
        <v>4.0660999999999996</v>
      </c>
      <c r="R1575" s="158">
        <v>3.4897999999999998</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44817</v>
      </c>
      <c r="E1576" s="158">
        <v>1151.972</v>
      </c>
      <c r="F1576" s="158">
        <v>5.0068999999999999</v>
      </c>
      <c r="G1576" s="158">
        <v>5.0125000000000002</v>
      </c>
      <c r="H1576" s="158">
        <v>5.0141999999999998</v>
      </c>
      <c r="I1576" s="158">
        <v>5.0358000000000001</v>
      </c>
      <c r="J1576" s="158">
        <v>5.0484999999999998</v>
      </c>
      <c r="K1576" s="158">
        <v>4.8178000000000001</v>
      </c>
      <c r="L1576" s="158">
        <v>4.2610999999999999</v>
      </c>
      <c r="M1576" s="158">
        <v>3.9769000000000001</v>
      </c>
      <c r="N1576" s="158">
        <v>3.7847</v>
      </c>
      <c r="O1576" s="158">
        <v>3.5236000000000001</v>
      </c>
      <c r="P1576" s="158"/>
      <c r="Q1576" s="158">
        <v>3.9468000000000001</v>
      </c>
      <c r="R1576" s="158">
        <v>3.3801999999999999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44817</v>
      </c>
      <c r="E1577" s="158">
        <v>1123.1482000000001</v>
      </c>
      <c r="F1577" s="158">
        <v>4.9339000000000004</v>
      </c>
      <c r="G1577" s="158">
        <v>4.9481999999999999</v>
      </c>
      <c r="H1577" s="158">
        <v>4.9332000000000003</v>
      </c>
      <c r="I1577" s="158">
        <v>4.9477000000000002</v>
      </c>
      <c r="J1577" s="158">
        <v>4.9863</v>
      </c>
      <c r="K1577" s="158">
        <v>4.8426</v>
      </c>
      <c r="L1577" s="158">
        <v>4.2526999999999999</v>
      </c>
      <c r="M1577" s="158">
        <v>3.9710000000000001</v>
      </c>
      <c r="N1577" s="158">
        <v>3.7894000000000001</v>
      </c>
      <c r="O1577" s="158">
        <v>3.58</v>
      </c>
      <c r="P1577" s="158"/>
      <c r="Q1577" s="158">
        <v>3.7121</v>
      </c>
      <c r="R1577" s="158">
        <v>3.4138999999999999</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44817</v>
      </c>
      <c r="E1578" s="158">
        <v>1119.5606</v>
      </c>
      <c r="F1578" s="158">
        <v>4.7996999999999996</v>
      </c>
      <c r="G1578" s="158">
        <v>4.8368000000000002</v>
      </c>
      <c r="H1578" s="158">
        <v>4.8281999999999998</v>
      </c>
      <c r="I1578" s="158">
        <v>4.8448000000000002</v>
      </c>
      <c r="J1578" s="158">
        <v>4.8848000000000003</v>
      </c>
      <c r="K1578" s="158">
        <v>4.7398999999999996</v>
      </c>
      <c r="L1578" s="158">
        <v>4.1496000000000004</v>
      </c>
      <c r="M1578" s="158">
        <v>3.8675999999999999</v>
      </c>
      <c r="N1578" s="158">
        <v>3.6858</v>
      </c>
      <c r="O1578" s="158">
        <v>3.4762</v>
      </c>
      <c r="P1578" s="158"/>
      <c r="Q1578" s="158">
        <v>3.6080000000000001</v>
      </c>
      <c r="R1578" s="158">
        <v>3.3104</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44817</v>
      </c>
      <c r="E1579" s="158">
        <v>1096.1931999999999</v>
      </c>
      <c r="F1579" s="158">
        <v>5.0618999999999996</v>
      </c>
      <c r="G1579" s="158">
        <v>5.0865999999999998</v>
      </c>
      <c r="H1579" s="158">
        <v>5.0799000000000003</v>
      </c>
      <c r="I1579" s="158">
        <v>5.1036999999999999</v>
      </c>
      <c r="J1579" s="158">
        <v>5.1337000000000002</v>
      </c>
      <c r="K1579" s="158">
        <v>4.9204999999999997</v>
      </c>
      <c r="L1579" s="158">
        <v>4.3555000000000001</v>
      </c>
      <c r="M1579" s="158">
        <v>4.0693999999999999</v>
      </c>
      <c r="N1579" s="158">
        <v>3.8841999999999999</v>
      </c>
      <c r="O1579" s="158"/>
      <c r="P1579" s="158"/>
      <c r="Q1579" s="158">
        <v>3.4834999999999998</v>
      </c>
      <c r="R1579" s="158">
        <v>3.4845000000000002</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44817</v>
      </c>
      <c r="E1580" s="158">
        <v>1094.4231</v>
      </c>
      <c r="F1580" s="158">
        <v>4.9965999999999999</v>
      </c>
      <c r="G1580" s="158">
        <v>5.0247000000000002</v>
      </c>
      <c r="H1580" s="158">
        <v>5.0194000000000001</v>
      </c>
      <c r="I1580" s="158">
        <v>5.0430999999999999</v>
      </c>
      <c r="J1580" s="158">
        <v>5.0728999999999997</v>
      </c>
      <c r="K1580" s="158">
        <v>4.8593999999999999</v>
      </c>
      <c r="L1580" s="158">
        <v>4.2937000000000003</v>
      </c>
      <c r="M1580" s="158">
        <v>4.0072000000000001</v>
      </c>
      <c r="N1580" s="158">
        <v>3.8216000000000001</v>
      </c>
      <c r="O1580" s="158"/>
      <c r="P1580" s="158"/>
      <c r="Q1580" s="158">
        <v>3.4211999999999998</v>
      </c>
      <c r="R1580" s="158">
        <v>3.4222000000000001</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44817</v>
      </c>
      <c r="E1581" s="158">
        <v>1105.9462000000001</v>
      </c>
      <c r="F1581" s="158">
        <v>4.9280999999999997</v>
      </c>
      <c r="G1581" s="158">
        <v>4.9481000000000002</v>
      </c>
      <c r="H1581" s="158">
        <v>4.9127000000000001</v>
      </c>
      <c r="I1581" s="158">
        <v>4.8258000000000001</v>
      </c>
      <c r="J1581" s="158">
        <v>4.9385000000000003</v>
      </c>
      <c r="K1581" s="158">
        <v>4.7660999999999998</v>
      </c>
      <c r="L1581" s="158">
        <v>4.2774000000000001</v>
      </c>
      <c r="M1581" s="158">
        <v>3.9998999999999998</v>
      </c>
      <c r="N1581" s="158">
        <v>3.8161999999999998</v>
      </c>
      <c r="O1581" s="158"/>
      <c r="P1581" s="158"/>
      <c r="Q1581" s="158">
        <v>3.5453999999999999</v>
      </c>
      <c r="R1581" s="158">
        <v>3.4274</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44817</v>
      </c>
      <c r="E1582" s="158">
        <v>1102.6524999999999</v>
      </c>
      <c r="F1582" s="158">
        <v>4.8301999999999996</v>
      </c>
      <c r="G1582" s="158">
        <v>4.8480999999999996</v>
      </c>
      <c r="H1582" s="158">
        <v>4.8127000000000004</v>
      </c>
      <c r="I1582" s="158">
        <v>4.7390999999999996</v>
      </c>
      <c r="J1582" s="158">
        <v>4.8441000000000001</v>
      </c>
      <c r="K1582" s="158">
        <v>4.6669</v>
      </c>
      <c r="L1582" s="158">
        <v>4.1562999999999999</v>
      </c>
      <c r="M1582" s="158">
        <v>3.8841000000000001</v>
      </c>
      <c r="N1582" s="158">
        <v>3.7027000000000001</v>
      </c>
      <c r="O1582" s="158"/>
      <c r="P1582" s="158"/>
      <c r="Q1582" s="158">
        <v>3.4386000000000001</v>
      </c>
      <c r="R1582" s="158">
        <v>3.3191000000000002</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44817</v>
      </c>
      <c r="E1583" s="158">
        <v>1102.3175000000001</v>
      </c>
      <c r="F1583" s="158">
        <v>5.0205000000000002</v>
      </c>
      <c r="G1583" s="158">
        <v>5.0571999999999999</v>
      </c>
      <c r="H1583" s="158">
        <v>5.0502000000000002</v>
      </c>
      <c r="I1583" s="158">
        <v>5.0936000000000003</v>
      </c>
      <c r="J1583" s="158">
        <v>5.1269999999999998</v>
      </c>
      <c r="K1583" s="158">
        <v>4.9050000000000002</v>
      </c>
      <c r="L1583" s="158">
        <v>4.3441000000000001</v>
      </c>
      <c r="M1583" s="158">
        <v>4.0622999999999996</v>
      </c>
      <c r="N1583" s="158">
        <v>3.8887999999999998</v>
      </c>
      <c r="O1583" s="158"/>
      <c r="P1583" s="158"/>
      <c r="Q1583" s="158">
        <v>3.5651999999999999</v>
      </c>
      <c r="R1583" s="158">
        <v>3.5112999999999999</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44817</v>
      </c>
      <c r="E1584" s="158">
        <v>1100.1882000000001</v>
      </c>
      <c r="F1584" s="158">
        <v>4.9471999999999996</v>
      </c>
      <c r="G1584" s="158">
        <v>4.9862000000000002</v>
      </c>
      <c r="H1584" s="158">
        <v>4.9793000000000003</v>
      </c>
      <c r="I1584" s="158">
        <v>5.0232999999999999</v>
      </c>
      <c r="J1584" s="158">
        <v>5.0566000000000004</v>
      </c>
      <c r="K1584" s="158">
        <v>4.8342999999999998</v>
      </c>
      <c r="L1584" s="158">
        <v>4.2728000000000002</v>
      </c>
      <c r="M1584" s="158">
        <v>3.9906000000000001</v>
      </c>
      <c r="N1584" s="158">
        <v>3.8163999999999998</v>
      </c>
      <c r="O1584" s="158"/>
      <c r="P1584" s="158"/>
      <c r="Q1584" s="158">
        <v>3.4931999999999999</v>
      </c>
      <c r="R1584" s="158">
        <v>3.4390000000000001</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44817</v>
      </c>
      <c r="E1585" s="158">
        <v>1156.9249</v>
      </c>
      <c r="F1585" s="158">
        <v>5.0674999999999999</v>
      </c>
      <c r="G1585" s="158">
        <v>5.1185999999999998</v>
      </c>
      <c r="H1585" s="158">
        <v>5.1124000000000001</v>
      </c>
      <c r="I1585" s="158">
        <v>5.1440999999999999</v>
      </c>
      <c r="J1585" s="158">
        <v>5.1706000000000003</v>
      </c>
      <c r="K1585" s="158">
        <v>4.9316000000000004</v>
      </c>
      <c r="L1585" s="158">
        <v>4.3838999999999997</v>
      </c>
      <c r="M1585" s="158">
        <v>4.0903</v>
      </c>
      <c r="N1585" s="158">
        <v>3.8988</v>
      </c>
      <c r="O1585" s="158">
        <v>3.6444000000000001</v>
      </c>
      <c r="P1585" s="158"/>
      <c r="Q1585" s="158">
        <v>4.0595999999999997</v>
      </c>
      <c r="R1585" s="158">
        <v>3.4948000000000001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44817</v>
      </c>
      <c r="E1586" s="158">
        <v>1153.2754</v>
      </c>
      <c r="F1586" s="158">
        <v>4.9474</v>
      </c>
      <c r="G1586" s="158">
        <v>4.9984999999999999</v>
      </c>
      <c r="H1586" s="158">
        <v>4.9922000000000004</v>
      </c>
      <c r="I1586" s="158">
        <v>5.024</v>
      </c>
      <c r="J1586" s="158">
        <v>5.05</v>
      </c>
      <c r="K1586" s="158">
        <v>4.8102</v>
      </c>
      <c r="L1586" s="158">
        <v>4.2611999999999997</v>
      </c>
      <c r="M1586" s="158">
        <v>3.9727000000000001</v>
      </c>
      <c r="N1586" s="158">
        <v>3.7839999999999998</v>
      </c>
      <c r="O1586" s="158">
        <v>3.5470000000000002</v>
      </c>
      <c r="P1586" s="158"/>
      <c r="Q1586" s="158">
        <v>3.9699</v>
      </c>
      <c r="R1586" s="158">
        <v>3.3858000000000001</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44817</v>
      </c>
      <c r="E1587" s="158">
        <v>2819.9301666666702</v>
      </c>
      <c r="F1587" s="158">
        <v>5.1220999999999997</v>
      </c>
      <c r="G1587" s="158">
        <v>5.1436999999999999</v>
      </c>
      <c r="H1587" s="158">
        <v>5.0933000000000002</v>
      </c>
      <c r="I1587" s="158">
        <v>5.1369999999999996</v>
      </c>
      <c r="J1587" s="158">
        <v>5.1443000000000003</v>
      </c>
      <c r="K1587" s="158">
        <v>4.9081999999999999</v>
      </c>
      <c r="L1587" s="158">
        <v>4.3521999999999998</v>
      </c>
      <c r="M1587" s="158">
        <v>4.0660999999999996</v>
      </c>
      <c r="N1587" s="158">
        <v>3.8826999999999998</v>
      </c>
      <c r="O1587" s="158">
        <v>3.6625999999999999</v>
      </c>
      <c r="P1587" s="158">
        <v>4.6753999999999998</v>
      </c>
      <c r="Q1587" s="158">
        <v>6.2731000000000003</v>
      </c>
      <c r="R1587" s="158">
        <v>3.4963000000000002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44817</v>
      </c>
      <c r="E1588" s="158">
        <v>2681.9538333333298</v>
      </c>
      <c r="F1588" s="158">
        <v>5.0202999999999998</v>
      </c>
      <c r="G1588" s="158">
        <v>5.0435999999999996</v>
      </c>
      <c r="H1588" s="158">
        <v>4.9930000000000003</v>
      </c>
      <c r="I1588" s="158">
        <v>5.0368000000000004</v>
      </c>
      <c r="J1588" s="158">
        <v>5.0438999999999998</v>
      </c>
      <c r="K1588" s="158">
        <v>4.8070000000000004</v>
      </c>
      <c r="L1588" s="158">
        <v>4.2721</v>
      </c>
      <c r="M1588" s="158">
        <v>3.9779</v>
      </c>
      <c r="N1588" s="158">
        <v>3.7900999999999998</v>
      </c>
      <c r="O1588" s="158">
        <v>3.4394999999999998</v>
      </c>
      <c r="P1588" s="158">
        <v>4.2191000000000001</v>
      </c>
      <c r="Q1588" s="158">
        <v>6.4406999999999996</v>
      </c>
      <c r="R1588" s="158">
        <v>3.3984999999999999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44817</v>
      </c>
      <c r="E1589" s="158">
        <v>1124.4224999999999</v>
      </c>
      <c r="F1589" s="158">
        <v>5.0646000000000004</v>
      </c>
      <c r="G1589" s="158">
        <v>5.1082999999999998</v>
      </c>
      <c r="H1589" s="158">
        <v>5.0860000000000003</v>
      </c>
      <c r="I1589" s="158">
        <v>5.1151999999999997</v>
      </c>
      <c r="J1589" s="158">
        <v>5.1341999999999999</v>
      </c>
      <c r="K1589" s="158">
        <v>4.9600999999999997</v>
      </c>
      <c r="L1589" s="158">
        <v>4.4005000000000001</v>
      </c>
      <c r="M1589" s="158">
        <v>4.1124000000000001</v>
      </c>
      <c r="N1589" s="158">
        <v>3.9264000000000001</v>
      </c>
      <c r="O1589" s="158">
        <v>3.677</v>
      </c>
      <c r="P1589" s="158"/>
      <c r="Q1589" s="158">
        <v>3.7639999999999998</v>
      </c>
      <c r="R1589" s="158">
        <v>3.5190999999999999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44817</v>
      </c>
      <c r="E1590" s="158">
        <v>1119.8091999999999</v>
      </c>
      <c r="F1590" s="158">
        <v>4.9322999999999997</v>
      </c>
      <c r="G1590" s="158">
        <v>4.9782000000000002</v>
      </c>
      <c r="H1590" s="158">
        <v>4.9558999999999997</v>
      </c>
      <c r="I1590" s="158">
        <v>4.9851000000000001</v>
      </c>
      <c r="J1590" s="158">
        <v>5.0035999999999996</v>
      </c>
      <c r="K1590" s="158">
        <v>4.8284000000000002</v>
      </c>
      <c r="L1590" s="158">
        <v>4.2676999999999996</v>
      </c>
      <c r="M1590" s="158">
        <v>3.9784999999999999</v>
      </c>
      <c r="N1590" s="158">
        <v>3.7913999999999999</v>
      </c>
      <c r="O1590" s="158">
        <v>3.5421999999999998</v>
      </c>
      <c r="P1590" s="158"/>
      <c r="Q1590" s="158">
        <v>3.6291000000000002</v>
      </c>
      <c r="R1590" s="158">
        <v>3.3845000000000001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44817</v>
      </c>
      <c r="E1591" s="158">
        <v>1122.8418999999999</v>
      </c>
      <c r="F1591" s="158">
        <v>5.1466000000000003</v>
      </c>
      <c r="G1591" s="158">
        <v>5.1490999999999998</v>
      </c>
      <c r="H1591" s="158">
        <v>5.1593</v>
      </c>
      <c r="I1591" s="158">
        <v>5.1611000000000002</v>
      </c>
      <c r="J1591" s="158">
        <v>5.1707000000000001</v>
      </c>
      <c r="K1591" s="158">
        <v>4.9435000000000002</v>
      </c>
      <c r="L1591" s="158">
        <v>4.3856999999999999</v>
      </c>
      <c r="M1591" s="158">
        <v>4.1150000000000002</v>
      </c>
      <c r="N1591" s="158">
        <v>3.9331999999999998</v>
      </c>
      <c r="O1591" s="158">
        <v>3.6753999999999998</v>
      </c>
      <c r="P1591" s="158"/>
      <c r="Q1591" s="158">
        <v>3.7524999999999999</v>
      </c>
      <c r="R1591" s="158">
        <v>3.5371000000000001</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44817</v>
      </c>
      <c r="E1592" s="158">
        <v>1119.2546</v>
      </c>
      <c r="F1592" s="158">
        <v>5.0456000000000003</v>
      </c>
      <c r="G1592" s="158">
        <v>5.0491999999999999</v>
      </c>
      <c r="H1592" s="158">
        <v>5.0582000000000003</v>
      </c>
      <c r="I1592" s="158">
        <v>5.0601000000000003</v>
      </c>
      <c r="J1592" s="158">
        <v>5.0698999999999996</v>
      </c>
      <c r="K1592" s="158">
        <v>4.8414999999999999</v>
      </c>
      <c r="L1592" s="158">
        <v>4.2821999999999996</v>
      </c>
      <c r="M1592" s="158">
        <v>4.0110000000000001</v>
      </c>
      <c r="N1592" s="158">
        <v>3.8271999999999999</v>
      </c>
      <c r="O1592" s="158">
        <v>3.57</v>
      </c>
      <c r="P1592" s="158"/>
      <c r="Q1592" s="158">
        <v>3.6469999999999998</v>
      </c>
      <c r="R1592" s="158">
        <v>3.4319000000000002</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44817</v>
      </c>
      <c r="E1593" s="158">
        <v>1111.6922999999999</v>
      </c>
      <c r="F1593" s="158">
        <v>5.1325000000000003</v>
      </c>
      <c r="G1593" s="158">
        <v>5.1856</v>
      </c>
      <c r="H1593" s="158">
        <v>5.1641000000000004</v>
      </c>
      <c r="I1593" s="158">
        <v>5.1696999999999997</v>
      </c>
      <c r="J1593" s="158">
        <v>5.1901000000000002</v>
      </c>
      <c r="K1593" s="158">
        <v>4.9420000000000002</v>
      </c>
      <c r="L1593" s="158">
        <v>4.3882000000000003</v>
      </c>
      <c r="M1593" s="158">
        <v>4.1178999999999997</v>
      </c>
      <c r="N1593" s="158">
        <v>3.9316</v>
      </c>
      <c r="O1593" s="158"/>
      <c r="P1593" s="158"/>
      <c r="Q1593" s="158">
        <v>3.6991000000000001</v>
      </c>
      <c r="R1593" s="158">
        <v>3.5539999999999998</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44817</v>
      </c>
      <c r="E1594" s="158">
        <v>1108.6242999999999</v>
      </c>
      <c r="F1594" s="158">
        <v>5.0313999999999997</v>
      </c>
      <c r="G1594" s="158">
        <v>5.0862999999999996</v>
      </c>
      <c r="H1594" s="158">
        <v>5.0648</v>
      </c>
      <c r="I1594" s="158">
        <v>5.0712000000000002</v>
      </c>
      <c r="J1594" s="158">
        <v>5.0918000000000001</v>
      </c>
      <c r="K1594" s="158">
        <v>4.8446999999999996</v>
      </c>
      <c r="L1594" s="158">
        <v>4.3026</v>
      </c>
      <c r="M1594" s="158">
        <v>4.0288000000000004</v>
      </c>
      <c r="N1594" s="158">
        <v>3.8412999999999999</v>
      </c>
      <c r="O1594" s="158"/>
      <c r="P1594" s="158"/>
      <c r="Q1594" s="158">
        <v>3.6008</v>
      </c>
      <c r="R1594" s="158">
        <v>3.46</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44817</v>
      </c>
      <c r="E1595" s="158">
        <v>116.44499999999999</v>
      </c>
      <c r="F1595" s="158">
        <v>5.1100000000000003</v>
      </c>
      <c r="G1595" s="158">
        <v>5.1322999999999999</v>
      </c>
      <c r="H1595" s="158">
        <v>5.1188000000000002</v>
      </c>
      <c r="I1595" s="158">
        <v>5.1619999999999999</v>
      </c>
      <c r="J1595" s="158">
        <v>5.1787000000000001</v>
      </c>
      <c r="K1595" s="158">
        <v>4.9414999999999996</v>
      </c>
      <c r="L1595" s="158">
        <v>4.4126000000000003</v>
      </c>
      <c r="M1595" s="158">
        <v>4.1158999999999999</v>
      </c>
      <c r="N1595" s="158">
        <v>3.9247999999999998</v>
      </c>
      <c r="O1595" s="158">
        <v>3.6825000000000001</v>
      </c>
      <c r="P1595" s="158"/>
      <c r="Q1595" s="158">
        <v>4.1551</v>
      </c>
      <c r="R1595" s="158">
        <v>3.5114999999999998</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44817</v>
      </c>
      <c r="E1596" s="158">
        <v>116.0183</v>
      </c>
      <c r="F1596" s="158">
        <v>5.0029000000000003</v>
      </c>
      <c r="G1596" s="158">
        <v>5.0358000000000001</v>
      </c>
      <c r="H1596" s="158">
        <v>5.0294999999999996</v>
      </c>
      <c r="I1596" s="158">
        <v>5.0705</v>
      </c>
      <c r="J1596" s="158">
        <v>5.0887000000000002</v>
      </c>
      <c r="K1596" s="158">
        <v>4.8476999999999997</v>
      </c>
      <c r="L1596" s="158">
        <v>4.2919</v>
      </c>
      <c r="M1596" s="158">
        <v>4.0037000000000003</v>
      </c>
      <c r="N1596" s="158">
        <v>3.8166000000000002</v>
      </c>
      <c r="O1596" s="158">
        <v>3.5815000000000001</v>
      </c>
      <c r="P1596" s="158"/>
      <c r="Q1596" s="158">
        <v>4.0529000000000002</v>
      </c>
      <c r="R1596" s="158">
        <v>3.4110999999999998</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44817</v>
      </c>
      <c r="E1597" s="158">
        <v>1119.7647999999999</v>
      </c>
      <c r="F1597" s="158">
        <v>5.0564</v>
      </c>
      <c r="G1597" s="158">
        <v>5.0567000000000002</v>
      </c>
      <c r="H1597" s="158">
        <v>5.0465999999999998</v>
      </c>
      <c r="I1597" s="158">
        <v>5.1250999999999998</v>
      </c>
      <c r="J1597" s="158">
        <v>5.1897000000000002</v>
      </c>
      <c r="K1597" s="158">
        <v>4.9839000000000002</v>
      </c>
      <c r="L1597" s="158">
        <v>4.3879999999999999</v>
      </c>
      <c r="M1597" s="158">
        <v>4.1044999999999998</v>
      </c>
      <c r="N1597" s="158">
        <v>3.9205999999999999</v>
      </c>
      <c r="O1597" s="158">
        <v>3.7490000000000001</v>
      </c>
      <c r="P1597" s="158"/>
      <c r="Q1597" s="158">
        <v>3.7793000000000001</v>
      </c>
      <c r="R1597" s="158">
        <v>3.5442999999999998</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44817</v>
      </c>
      <c r="E1598" s="158">
        <v>1116.9716000000001</v>
      </c>
      <c r="F1598" s="158">
        <v>4.9938000000000002</v>
      </c>
      <c r="G1598" s="158">
        <v>4.9962999999999997</v>
      </c>
      <c r="H1598" s="158">
        <v>4.9862000000000002</v>
      </c>
      <c r="I1598" s="158">
        <v>5.0648</v>
      </c>
      <c r="J1598" s="158">
        <v>5.1298000000000004</v>
      </c>
      <c r="K1598" s="158">
        <v>4.9233000000000002</v>
      </c>
      <c r="L1598" s="158">
        <v>4.327</v>
      </c>
      <c r="M1598" s="158">
        <v>4.0434000000000001</v>
      </c>
      <c r="N1598" s="158">
        <v>3.8614999999999999</v>
      </c>
      <c r="O1598" s="158">
        <v>3.6648000000000001</v>
      </c>
      <c r="P1598" s="158"/>
      <c r="Q1598" s="158">
        <v>3.6943000000000001</v>
      </c>
      <c r="R1598" s="158">
        <v>3.4748000000000001</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44817</v>
      </c>
      <c r="E1599" s="158">
        <v>3531.3714</v>
      </c>
      <c r="F1599" s="158">
        <v>5.0353000000000003</v>
      </c>
      <c r="G1599" s="158">
        <v>5.1119000000000003</v>
      </c>
      <c r="H1599" s="158">
        <v>5.0658000000000003</v>
      </c>
      <c r="I1599" s="158">
        <v>5.0983999999999998</v>
      </c>
      <c r="J1599" s="158">
        <v>5.1292</v>
      </c>
      <c r="K1599" s="158">
        <v>4.8975999999999997</v>
      </c>
      <c r="L1599" s="158">
        <v>4.3476999999999997</v>
      </c>
      <c r="M1599" s="158">
        <v>4.0594999999999999</v>
      </c>
      <c r="N1599" s="158">
        <v>3.8748999999999998</v>
      </c>
      <c r="O1599" s="158">
        <v>3.6398000000000001</v>
      </c>
      <c r="P1599" s="158">
        <v>4.6166</v>
      </c>
      <c r="Q1599" s="158">
        <v>6.1753999999999998</v>
      </c>
      <c r="R1599" s="158">
        <v>3.4836</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44817</v>
      </c>
      <c r="E1600" s="158">
        <v>3493.2986000000001</v>
      </c>
      <c r="F1600" s="158">
        <v>4.9554</v>
      </c>
      <c r="G1600" s="158">
        <v>5.0316999999999998</v>
      </c>
      <c r="H1600" s="158">
        <v>4.9855999999999998</v>
      </c>
      <c r="I1600" s="158">
        <v>5.0182000000000002</v>
      </c>
      <c r="J1600" s="158">
        <v>5.0487000000000002</v>
      </c>
      <c r="K1600" s="158">
        <v>4.8164999999999996</v>
      </c>
      <c r="L1600" s="158">
        <v>4.2657999999999996</v>
      </c>
      <c r="M1600" s="158">
        <v>3.9769000000000001</v>
      </c>
      <c r="N1600" s="158">
        <v>3.7917000000000001</v>
      </c>
      <c r="O1600" s="158">
        <v>3.5634999999999999</v>
      </c>
      <c r="P1600" s="158">
        <v>4.5407000000000002</v>
      </c>
      <c r="Q1600" s="158">
        <v>6.4593999999999996</v>
      </c>
      <c r="R1600" s="158">
        <v>3.4056000000000002</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44817</v>
      </c>
      <c r="E1601" s="158">
        <v>1152.6873000000001</v>
      </c>
      <c r="F1601" s="158">
        <v>5.0545</v>
      </c>
      <c r="G1601" s="158">
        <v>5.1699000000000002</v>
      </c>
      <c r="H1601" s="158">
        <v>5.1125999999999996</v>
      </c>
      <c r="I1601" s="158">
        <v>5.1375999999999999</v>
      </c>
      <c r="J1601" s="158">
        <v>5.1382000000000003</v>
      </c>
      <c r="K1601" s="158">
        <v>4.9095000000000004</v>
      </c>
      <c r="L1601" s="158">
        <v>4.3432000000000004</v>
      </c>
      <c r="M1601" s="158">
        <v>4.0453999999999999</v>
      </c>
      <c r="N1601" s="158">
        <v>3.8588</v>
      </c>
      <c r="O1601" s="158">
        <v>3.6560999999999999</v>
      </c>
      <c r="P1601" s="158"/>
      <c r="Q1601" s="158">
        <v>4.1584000000000003</v>
      </c>
      <c r="R1601" s="158">
        <v>3.4628999999999999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44817</v>
      </c>
      <c r="E1602" s="158">
        <v>1148.6791000000001</v>
      </c>
      <c r="F1602" s="158">
        <v>4.9386000000000001</v>
      </c>
      <c r="G1602" s="158">
        <v>5.0564999999999998</v>
      </c>
      <c r="H1602" s="158">
        <v>4.9989999999999997</v>
      </c>
      <c r="I1602" s="158">
        <v>5.0260999999999996</v>
      </c>
      <c r="J1602" s="158">
        <v>5.0254000000000003</v>
      </c>
      <c r="K1602" s="158">
        <v>4.7954999999999997</v>
      </c>
      <c r="L1602" s="158">
        <v>4.2835999999999999</v>
      </c>
      <c r="M1602" s="158">
        <v>3.9668999999999999</v>
      </c>
      <c r="N1602" s="158">
        <v>3.7700999999999998</v>
      </c>
      <c r="O1602" s="158">
        <v>3.5528</v>
      </c>
      <c r="P1602" s="158"/>
      <c r="Q1602" s="158">
        <v>4.0544000000000002</v>
      </c>
      <c r="R1602" s="158">
        <v>3.3620999999999999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44817</v>
      </c>
      <c r="E1603" s="158">
        <v>1144.2448999999999</v>
      </c>
      <c r="F1603" s="158">
        <v>5.1013000000000002</v>
      </c>
      <c r="G1603" s="158">
        <v>5.1059000000000001</v>
      </c>
      <c r="H1603" s="158">
        <v>5.1024000000000003</v>
      </c>
      <c r="I1603" s="158">
        <v>5.1166</v>
      </c>
      <c r="J1603" s="158">
        <v>5.1524999999999999</v>
      </c>
      <c r="K1603" s="158">
        <v>4.9237000000000002</v>
      </c>
      <c r="L1603" s="158">
        <v>4.3677000000000001</v>
      </c>
      <c r="M1603" s="158">
        <v>4.0793999999999997</v>
      </c>
      <c r="N1603" s="158">
        <v>3.8873000000000002</v>
      </c>
      <c r="O1603" s="158">
        <v>3.6637</v>
      </c>
      <c r="P1603" s="158"/>
      <c r="Q1603" s="158">
        <v>3.9512</v>
      </c>
      <c r="R1603" s="158">
        <v>3.5053000000000001</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44817</v>
      </c>
      <c r="E1604" s="158">
        <v>1140.0489</v>
      </c>
      <c r="F1604" s="158">
        <v>4.9888000000000003</v>
      </c>
      <c r="G1604" s="158">
        <v>4.9923000000000002</v>
      </c>
      <c r="H1604" s="158">
        <v>4.9892000000000003</v>
      </c>
      <c r="I1604" s="158">
        <v>5.0035999999999996</v>
      </c>
      <c r="J1604" s="158">
        <v>5.0324999999999998</v>
      </c>
      <c r="K1604" s="158">
        <v>4.8061999999999996</v>
      </c>
      <c r="L1604" s="158">
        <v>4.2521000000000004</v>
      </c>
      <c r="M1604" s="158">
        <v>3.9674999999999998</v>
      </c>
      <c r="N1604" s="158">
        <v>3.7766999999999999</v>
      </c>
      <c r="O1604" s="158">
        <v>3.5535999999999999</v>
      </c>
      <c r="P1604" s="158"/>
      <c r="Q1604" s="158">
        <v>3.8412999999999999</v>
      </c>
      <c r="R1604" s="158">
        <v>3.3932000000000002</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44817</v>
      </c>
      <c r="E1605" s="158">
        <v>1142.0687</v>
      </c>
      <c r="F1605" s="158">
        <v>5.0343</v>
      </c>
      <c r="G1605" s="158">
        <v>5.1529999999999996</v>
      </c>
      <c r="H1605" s="158">
        <v>5.1208</v>
      </c>
      <c r="I1605" s="158">
        <v>5.1398000000000001</v>
      </c>
      <c r="J1605" s="158">
        <v>5.1563999999999997</v>
      </c>
      <c r="K1605" s="158">
        <v>4.9227999999999996</v>
      </c>
      <c r="L1605" s="158">
        <v>4.3693</v>
      </c>
      <c r="M1605" s="158">
        <v>4.0807000000000002</v>
      </c>
      <c r="N1605" s="158">
        <v>3.9001999999999999</v>
      </c>
      <c r="O1605" s="158">
        <v>3.6269</v>
      </c>
      <c r="P1605" s="158"/>
      <c r="Q1605" s="158">
        <v>3.8994</v>
      </c>
      <c r="R1605" s="158">
        <v>3.4948999999999999</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44817</v>
      </c>
      <c r="E1606" s="158">
        <v>1138.1649</v>
      </c>
      <c r="F1606" s="158">
        <v>4.9360999999999997</v>
      </c>
      <c r="G1606" s="158">
        <v>5.0541</v>
      </c>
      <c r="H1606" s="158">
        <v>5.0209000000000001</v>
      </c>
      <c r="I1606" s="158">
        <v>5.0395000000000003</v>
      </c>
      <c r="J1606" s="158">
        <v>5.0557999999999996</v>
      </c>
      <c r="K1606" s="158">
        <v>4.8217999999999996</v>
      </c>
      <c r="L1606" s="158">
        <v>4.2671000000000001</v>
      </c>
      <c r="M1606" s="158">
        <v>3.9777999999999998</v>
      </c>
      <c r="N1606" s="158">
        <v>3.7964000000000002</v>
      </c>
      <c r="O1606" s="158">
        <v>3.5247999999999999</v>
      </c>
      <c r="P1606" s="158"/>
      <c r="Q1606" s="158">
        <v>3.7968999999999999</v>
      </c>
      <c r="R1606" s="158">
        <v>3.3938000000000001</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44817</v>
      </c>
      <c r="E1607" s="158">
        <v>2969.1961000000001</v>
      </c>
      <c r="F1607" s="158">
        <v>5.0640999999999998</v>
      </c>
      <c r="G1607" s="158">
        <v>5.1093999999999999</v>
      </c>
      <c r="H1607" s="158">
        <v>5.1010999999999997</v>
      </c>
      <c r="I1607" s="158">
        <v>5.1207000000000003</v>
      </c>
      <c r="J1607" s="158">
        <v>5.1456</v>
      </c>
      <c r="K1607" s="158">
        <v>4.9294000000000002</v>
      </c>
      <c r="L1607" s="158">
        <v>4.3720999999999997</v>
      </c>
      <c r="M1607" s="158">
        <v>4.0791000000000004</v>
      </c>
      <c r="N1607" s="158">
        <v>3.8961999999999999</v>
      </c>
      <c r="O1607" s="158">
        <v>3.6676000000000002</v>
      </c>
      <c r="P1607" s="158">
        <v>4.4187000000000003</v>
      </c>
      <c r="Q1607" s="158">
        <v>6.2671999999999999</v>
      </c>
      <c r="R1607" s="158">
        <v>3.4992999999999999</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44817</v>
      </c>
      <c r="E1608" s="158">
        <v>2941.4409999999998</v>
      </c>
      <c r="F1608" s="158">
        <v>5.0151000000000003</v>
      </c>
      <c r="G1608" s="158">
        <v>5.0595999999999997</v>
      </c>
      <c r="H1608" s="158">
        <v>5.0510000000000002</v>
      </c>
      <c r="I1608" s="158">
        <v>5.0705999999999998</v>
      </c>
      <c r="J1608" s="158">
        <v>5.0953999999999997</v>
      </c>
      <c r="K1608" s="158">
        <v>4.8784000000000001</v>
      </c>
      <c r="L1608" s="158">
        <v>4.3155999999999999</v>
      </c>
      <c r="M1608" s="158">
        <v>4.0205000000000002</v>
      </c>
      <c r="N1608" s="158">
        <v>3.8363</v>
      </c>
      <c r="O1608" s="158">
        <v>3.6034999999999999</v>
      </c>
      <c r="P1608" s="158">
        <v>4.3411999999999997</v>
      </c>
      <c r="Q1608" s="158">
        <v>5.9146999999999998</v>
      </c>
      <c r="R1608" s="158">
        <v>3.4388999999999998</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44817</v>
      </c>
      <c r="E1609" s="158">
        <v>1113.8878999999999</v>
      </c>
      <c r="F1609" s="158">
        <v>5.0797999999999996</v>
      </c>
      <c r="G1609" s="158">
        <v>5.0368000000000004</v>
      </c>
      <c r="H1609" s="158">
        <v>5.0057</v>
      </c>
      <c r="I1609" s="158">
        <v>4.7294999999999998</v>
      </c>
      <c r="J1609" s="158">
        <v>4.9465000000000003</v>
      </c>
      <c r="K1609" s="158">
        <v>4.7732999999999999</v>
      </c>
      <c r="L1609" s="158">
        <v>4.2297000000000002</v>
      </c>
      <c r="M1609" s="158">
        <v>3.9094000000000002</v>
      </c>
      <c r="N1609" s="158">
        <v>3.7130000000000001</v>
      </c>
      <c r="O1609" s="158">
        <v>3.5543999999999998</v>
      </c>
      <c r="P1609" s="158"/>
      <c r="Q1609" s="158">
        <v>3.5872999999999999</v>
      </c>
      <c r="R1609" s="158">
        <v>3.3671000000000002</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44817</v>
      </c>
      <c r="E1610" s="158">
        <v>1111.4201</v>
      </c>
      <c r="F1610" s="158">
        <v>4.5194999999999999</v>
      </c>
      <c r="G1610" s="158">
        <v>4.8358999999999996</v>
      </c>
      <c r="H1610" s="158">
        <v>4.8570000000000002</v>
      </c>
      <c r="I1610" s="158">
        <v>4.6150000000000002</v>
      </c>
      <c r="J1610" s="158">
        <v>4.7697000000000003</v>
      </c>
      <c r="K1610" s="158">
        <v>4.6372999999999998</v>
      </c>
      <c r="L1610" s="158">
        <v>4.12</v>
      </c>
      <c r="M1610" s="158">
        <v>3.8079000000000001</v>
      </c>
      <c r="N1610" s="158">
        <v>3.6183999999999998</v>
      </c>
      <c r="O1610" s="158">
        <v>3.4794999999999998</v>
      </c>
      <c r="P1610" s="158"/>
      <c r="Q1610" s="158">
        <v>3.5122</v>
      </c>
      <c r="R1610" s="158">
        <v>3.2845</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5.011431034482758</v>
      </c>
      <c r="G1611" s="160">
        <v>5.055894827586207</v>
      </c>
      <c r="H1611" s="160">
        <v>5.038777586206896</v>
      </c>
      <c r="I1611" s="160">
        <v>5.0508017241379317</v>
      </c>
      <c r="J1611" s="160">
        <v>5.0837155172413802</v>
      </c>
      <c r="K1611" s="160">
        <v>4.8673086206896548</v>
      </c>
      <c r="L1611" s="160">
        <v>4.3142017241379325</v>
      </c>
      <c r="M1611" s="160">
        <v>4.0264465517241383</v>
      </c>
      <c r="N1611" s="160">
        <v>3.8410431034482766</v>
      </c>
      <c r="O1611" s="160">
        <v>3.6092249999999999</v>
      </c>
      <c r="P1611" s="160">
        <v>4.4869375000000007</v>
      </c>
      <c r="Q1611" s="160">
        <v>4.135175862068964</v>
      </c>
      <c r="R1611" s="160">
        <v>3.4508034482758627</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5.0259499999999999</v>
      </c>
      <c r="G1612" s="160">
        <v>5.0565999999999995</v>
      </c>
      <c r="H1612" s="160">
        <v>5.0400999999999998</v>
      </c>
      <c r="I1612" s="160">
        <v>5.0705499999999999</v>
      </c>
      <c r="J1612" s="160">
        <v>5.0980999999999996</v>
      </c>
      <c r="K1612" s="160">
        <v>4.8823500000000006</v>
      </c>
      <c r="L1612" s="160">
        <v>4.3182999999999998</v>
      </c>
      <c r="M1612" s="160">
        <v>4.0279500000000006</v>
      </c>
      <c r="N1612" s="160">
        <v>3.8426499999999999</v>
      </c>
      <c r="O1612" s="160">
        <v>3.6257000000000001</v>
      </c>
      <c r="P1612" s="160">
        <v>4.5175999999999998</v>
      </c>
      <c r="Q1612" s="160">
        <v>3.8475999999999999</v>
      </c>
      <c r="R1612" s="160">
        <v>3.4614500000000001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44817</v>
      </c>
      <c r="E1615" s="158">
        <v>66.433599999999998</v>
      </c>
      <c r="F1615" s="158">
        <v>20.009899999999998</v>
      </c>
      <c r="G1615" s="158">
        <v>4.1087999999999996</v>
      </c>
      <c r="H1615" s="158">
        <v>6.2316000000000003</v>
      </c>
      <c r="I1615" s="158">
        <v>4.8320999999999996</v>
      </c>
      <c r="J1615" s="158">
        <v>6.0289999999999999</v>
      </c>
      <c r="K1615" s="158">
        <v>11.463800000000001</v>
      </c>
      <c r="L1615" s="158">
        <v>1.4207000000000001</v>
      </c>
      <c r="M1615" s="158">
        <v>0.67600000000000005</v>
      </c>
      <c r="N1615" s="158">
        <v>1.5542</v>
      </c>
      <c r="O1615" s="158">
        <v>5.7739000000000003</v>
      </c>
      <c r="P1615" s="158">
        <v>6.2649999999999997</v>
      </c>
      <c r="Q1615" s="158">
        <v>8.6050000000000004</v>
      </c>
      <c r="R1615" s="158">
        <v>3.6547000000000001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44817</v>
      </c>
      <c r="E1616" s="158">
        <v>70.098100000000002</v>
      </c>
      <c r="F1616" s="158">
        <v>20.683499999999999</v>
      </c>
      <c r="G1616" s="158">
        <v>4.7538999999999998</v>
      </c>
      <c r="H1616" s="158">
        <v>6.8822999999999999</v>
      </c>
      <c r="I1616" s="158">
        <v>5.4825999999999997</v>
      </c>
      <c r="J1616" s="158">
        <v>6.6959</v>
      </c>
      <c r="K1616" s="158">
        <v>12.138299999999999</v>
      </c>
      <c r="L1616" s="158">
        <v>2.0790999999999999</v>
      </c>
      <c r="M1616" s="158">
        <v>1.3320000000000001</v>
      </c>
      <c r="N1616" s="158">
        <v>2.2170000000000001</v>
      </c>
      <c r="O1616" s="158">
        <v>6.4424999999999999</v>
      </c>
      <c r="P1616" s="158">
        <v>6.9137000000000004</v>
      </c>
      <c r="Q1616" s="158">
        <v>9.0768000000000004</v>
      </c>
      <c r="R1616" s="158">
        <v>4.3266999999999998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44817</v>
      </c>
      <c r="E1617" s="158">
        <v>70.098100000000002</v>
      </c>
      <c r="F1617" s="158">
        <v>20.683499999999999</v>
      </c>
      <c r="G1617" s="158">
        <v>4.7538999999999998</v>
      </c>
      <c r="H1617" s="158">
        <v>6.8822999999999999</v>
      </c>
      <c r="I1617" s="158">
        <v>5.4825999999999997</v>
      </c>
      <c r="J1617" s="158">
        <v>6.6959</v>
      </c>
      <c r="K1617" s="158">
        <v>12.138299999999999</v>
      </c>
      <c r="L1617" s="158">
        <v>2.0790999999999999</v>
      </c>
      <c r="M1617" s="158">
        <v>1.3320000000000001</v>
      </c>
      <c r="N1617" s="158">
        <v>2.2170000000000001</v>
      </c>
      <c r="O1617" s="158">
        <v>6.4424999999999999</v>
      </c>
      <c r="P1617" s="158">
        <v>6.9137000000000004</v>
      </c>
      <c r="Q1617" s="158">
        <v>9.0768000000000004</v>
      </c>
      <c r="R1617" s="158">
        <v>4.3266999999999998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44817</v>
      </c>
      <c r="E1618" s="158">
        <v>21.8583</v>
      </c>
      <c r="F1618" s="158">
        <v>63.397100000000002</v>
      </c>
      <c r="G1618" s="158">
        <v>13.6714</v>
      </c>
      <c r="H1618" s="158">
        <v>17.136299999999999</v>
      </c>
      <c r="I1618" s="158">
        <v>14.2593</v>
      </c>
      <c r="J1618" s="158">
        <v>14.067600000000001</v>
      </c>
      <c r="K1618" s="158">
        <v>12.566599999999999</v>
      </c>
      <c r="L1618" s="158">
        <v>4.8754999999999997</v>
      </c>
      <c r="M1618" s="158">
        <v>2.8235999999999999</v>
      </c>
      <c r="N1618" s="158">
        <v>3.0303</v>
      </c>
      <c r="O1618" s="158">
        <v>6.7506000000000004</v>
      </c>
      <c r="P1618" s="158">
        <v>6.9745999999999997</v>
      </c>
      <c r="Q1618" s="158">
        <v>7.6535000000000002</v>
      </c>
      <c r="R1618" s="158">
        <v>4.49</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44817</v>
      </c>
      <c r="E1619" s="158">
        <v>20.7743</v>
      </c>
      <c r="F1619" s="158">
        <v>62.832099999999997</v>
      </c>
      <c r="G1619" s="158">
        <v>13.1083</v>
      </c>
      <c r="H1619" s="158">
        <v>16.5428</v>
      </c>
      <c r="I1619" s="158">
        <v>13.662699999999999</v>
      </c>
      <c r="J1619" s="158">
        <v>13.460599999999999</v>
      </c>
      <c r="K1619" s="158">
        <v>11.9452</v>
      </c>
      <c r="L1619" s="158">
        <v>4.2590000000000003</v>
      </c>
      <c r="M1619" s="158">
        <v>2.2098</v>
      </c>
      <c r="N1619" s="158">
        <v>2.4110999999999998</v>
      </c>
      <c r="O1619" s="158">
        <v>6.1597999999999997</v>
      </c>
      <c r="P1619" s="158">
        <v>6.4066999999999998</v>
      </c>
      <c r="Q1619" s="158">
        <v>7.1086</v>
      </c>
      <c r="R1619" s="158">
        <v>3.8624999999999998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44817</v>
      </c>
      <c r="E1620" s="158">
        <v>37.125999999999998</v>
      </c>
      <c r="F1620" s="158">
        <v>20.756</v>
      </c>
      <c r="G1620" s="158">
        <v>6.7149000000000001</v>
      </c>
      <c r="H1620" s="158">
        <v>7.6516000000000002</v>
      </c>
      <c r="I1620" s="158">
        <v>7.4298000000000002</v>
      </c>
      <c r="J1620" s="158">
        <v>8.0599000000000007</v>
      </c>
      <c r="K1620" s="158">
        <v>10.650600000000001</v>
      </c>
      <c r="L1620" s="158">
        <v>2.2610999999999999</v>
      </c>
      <c r="M1620" s="158">
        <v>0.2787</v>
      </c>
      <c r="N1620" s="158">
        <v>1.2463</v>
      </c>
      <c r="O1620" s="158">
        <v>5.0113000000000003</v>
      </c>
      <c r="P1620" s="158">
        <v>5.8380000000000001</v>
      </c>
      <c r="Q1620" s="158">
        <v>7.7396000000000003</v>
      </c>
      <c r="R1620" s="158">
        <v>3.1718999999999999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44817</v>
      </c>
      <c r="E1621" s="158">
        <v>34.198999999999998</v>
      </c>
      <c r="F1621" s="158">
        <v>19.969100000000001</v>
      </c>
      <c r="G1621" s="158">
        <v>5.9272999999999998</v>
      </c>
      <c r="H1621" s="158">
        <v>6.8853999999999997</v>
      </c>
      <c r="I1621" s="158">
        <v>6.657</v>
      </c>
      <c r="J1621" s="158">
        <v>7.2803000000000004</v>
      </c>
      <c r="K1621" s="158">
        <v>9.8560999999999996</v>
      </c>
      <c r="L1621" s="158">
        <v>1.4907999999999999</v>
      </c>
      <c r="M1621" s="158">
        <v>-0.4778</v>
      </c>
      <c r="N1621" s="158">
        <v>0.48220000000000002</v>
      </c>
      <c r="O1621" s="158">
        <v>4.2011000000000003</v>
      </c>
      <c r="P1621" s="158">
        <v>5.0159000000000002</v>
      </c>
      <c r="Q1621" s="158">
        <v>6.1829000000000001</v>
      </c>
      <c r="R1621" s="158">
        <v>2.3885000000000001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44817</v>
      </c>
      <c r="E1622" s="158">
        <v>65.624499999999998</v>
      </c>
      <c r="F1622" s="158">
        <v>24.990200000000002</v>
      </c>
      <c r="G1622" s="158">
        <v>4.8554000000000004</v>
      </c>
      <c r="H1622" s="158">
        <v>9.0578000000000003</v>
      </c>
      <c r="I1622" s="158">
        <v>6.2603</v>
      </c>
      <c r="J1622" s="158">
        <v>5.6261000000000001</v>
      </c>
      <c r="K1622" s="158">
        <v>11.368600000000001</v>
      </c>
      <c r="L1622" s="158">
        <v>3.0676999999999999</v>
      </c>
      <c r="M1622" s="158">
        <v>2.0085999999999999</v>
      </c>
      <c r="N1622" s="158">
        <v>2.4727999999999999</v>
      </c>
      <c r="O1622" s="158">
        <v>5.2652999999999999</v>
      </c>
      <c r="P1622" s="158">
        <v>5.8179999999999996</v>
      </c>
      <c r="Q1622" s="158">
        <v>8.2316000000000003</v>
      </c>
      <c r="R1622" s="158">
        <v>3.5286</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44817</v>
      </c>
      <c r="E1623" s="158">
        <v>62.164099999999998</v>
      </c>
      <c r="F1623" s="158">
        <v>24.265599999999999</v>
      </c>
      <c r="G1623" s="158">
        <v>4.1265999999999998</v>
      </c>
      <c r="H1623" s="158">
        <v>8.3256999999999994</v>
      </c>
      <c r="I1623" s="158">
        <v>5.5309999999999997</v>
      </c>
      <c r="J1623" s="158">
        <v>4.8943000000000003</v>
      </c>
      <c r="K1623" s="158">
        <v>10.617000000000001</v>
      </c>
      <c r="L1623" s="158">
        <v>2.3706</v>
      </c>
      <c r="M1623" s="158">
        <v>1.3512</v>
      </c>
      <c r="N1623" s="158">
        <v>1.8004</v>
      </c>
      <c r="O1623" s="158">
        <v>4.5408999999999997</v>
      </c>
      <c r="P1623" s="158">
        <v>5.1154999999999999</v>
      </c>
      <c r="Q1623" s="158">
        <v>8.3732000000000006</v>
      </c>
      <c r="R1623" s="158">
        <v>2.7957999999999998</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44817</v>
      </c>
      <c r="E1624" s="158">
        <v>81.2791</v>
      </c>
      <c r="F1624" s="158">
        <v>105.9278</v>
      </c>
      <c r="G1624" s="158">
        <v>23.468</v>
      </c>
      <c r="H1624" s="158">
        <v>24.466699999999999</v>
      </c>
      <c r="I1624" s="158">
        <v>14.943</v>
      </c>
      <c r="J1624" s="158">
        <v>11.99</v>
      </c>
      <c r="K1624" s="158">
        <v>11.370799999999999</v>
      </c>
      <c r="L1624" s="158">
        <v>4.3489000000000004</v>
      </c>
      <c r="M1624" s="158">
        <v>2.6070000000000002</v>
      </c>
      <c r="N1624" s="158">
        <v>2.9849000000000001</v>
      </c>
      <c r="O1624" s="158">
        <v>6.9916999999999998</v>
      </c>
      <c r="P1624" s="158">
        <v>7.5911</v>
      </c>
      <c r="Q1624" s="158">
        <v>8.3306000000000004</v>
      </c>
      <c r="R1624" s="158">
        <v>4.5625999999999998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44817</v>
      </c>
      <c r="E1625" s="158">
        <v>77.5334</v>
      </c>
      <c r="F1625" s="158">
        <v>105.4254</v>
      </c>
      <c r="G1625" s="158">
        <v>22.948499999999999</v>
      </c>
      <c r="H1625" s="158">
        <v>23.950399999999998</v>
      </c>
      <c r="I1625" s="158">
        <v>14.4208</v>
      </c>
      <c r="J1625" s="158">
        <v>11.465400000000001</v>
      </c>
      <c r="K1625" s="158">
        <v>10.8363</v>
      </c>
      <c r="L1625" s="158">
        <v>3.8180000000000001</v>
      </c>
      <c r="M1625" s="158">
        <v>2.0727000000000002</v>
      </c>
      <c r="N1625" s="158">
        <v>2.444</v>
      </c>
      <c r="O1625" s="158">
        <v>6.4169</v>
      </c>
      <c r="P1625" s="158">
        <v>6.9245999999999999</v>
      </c>
      <c r="Q1625" s="158">
        <v>9.3262</v>
      </c>
      <c r="R1625" s="158">
        <v>4.0190999999999999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44817</v>
      </c>
      <c r="E1626" s="158">
        <v>21.078499999999998</v>
      </c>
      <c r="F1626" s="158">
        <v>137.13829999999999</v>
      </c>
      <c r="G1626" s="158">
        <v>24.699000000000002</v>
      </c>
      <c r="H1626" s="158">
        <v>27.404</v>
      </c>
      <c r="I1626" s="158">
        <v>16.304400000000001</v>
      </c>
      <c r="J1626" s="158">
        <v>15.122299999999999</v>
      </c>
      <c r="K1626" s="158">
        <v>13.898</v>
      </c>
      <c r="L1626" s="158">
        <v>4.1904000000000003</v>
      </c>
      <c r="M1626" s="158">
        <v>3.0598999999999998</v>
      </c>
      <c r="N1626" s="158">
        <v>3.0234999999999999</v>
      </c>
      <c r="O1626" s="158">
        <v>7.1817000000000002</v>
      </c>
      <c r="P1626" s="158">
        <v>8.1052999999999997</v>
      </c>
      <c r="Q1626" s="158">
        <v>9.0725999999999996</v>
      </c>
      <c r="R1626" s="158">
        <v>5.6597999999999997</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44817</v>
      </c>
      <c r="E1627" s="158">
        <v>20.181899999999999</v>
      </c>
      <c r="F1627" s="158">
        <v>136.51169999999999</v>
      </c>
      <c r="G1627" s="158">
        <v>24.026399999999999</v>
      </c>
      <c r="H1627" s="158">
        <v>26.748100000000001</v>
      </c>
      <c r="I1627" s="158">
        <v>15.6469</v>
      </c>
      <c r="J1627" s="158">
        <v>14.462999999999999</v>
      </c>
      <c r="K1627" s="158">
        <v>13.226100000000001</v>
      </c>
      <c r="L1627" s="158">
        <v>3.5287000000000002</v>
      </c>
      <c r="M1627" s="158">
        <v>2.3967999999999998</v>
      </c>
      <c r="N1627" s="158">
        <v>2.3506</v>
      </c>
      <c r="O1627" s="158">
        <v>6.5627000000000004</v>
      </c>
      <c r="P1627" s="158">
        <v>7.5242000000000004</v>
      </c>
      <c r="Q1627" s="158">
        <v>8.5219000000000005</v>
      </c>
      <c r="R1627" s="158">
        <v>4.9785000000000004</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44817</v>
      </c>
      <c r="E1628" s="158">
        <v>49.417099999999998</v>
      </c>
      <c r="F1628" s="158">
        <v>34.747799999999998</v>
      </c>
      <c r="G1628" s="158">
        <v>6.6893000000000002</v>
      </c>
      <c r="H1628" s="158">
        <v>9.2278000000000002</v>
      </c>
      <c r="I1628" s="158">
        <v>5.6361999999999997</v>
      </c>
      <c r="J1628" s="158">
        <v>4.8376000000000001</v>
      </c>
      <c r="K1628" s="158">
        <v>10.624000000000001</v>
      </c>
      <c r="L1628" s="158">
        <v>2.7248999999999999</v>
      </c>
      <c r="M1628" s="158">
        <v>2.1597</v>
      </c>
      <c r="N1628" s="158">
        <v>2.1732</v>
      </c>
      <c r="O1628" s="158">
        <v>4.2363</v>
      </c>
      <c r="P1628" s="158">
        <v>4.1130000000000004</v>
      </c>
      <c r="Q1628" s="158">
        <v>7.9916999999999998</v>
      </c>
      <c r="R1628" s="158">
        <v>2.8601999999999999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44817</v>
      </c>
      <c r="E1629" s="158">
        <v>53.3902</v>
      </c>
      <c r="F1629" s="158">
        <v>35.104799999999997</v>
      </c>
      <c r="G1629" s="158">
        <v>7.1154999999999999</v>
      </c>
      <c r="H1629" s="158">
        <v>9.6475000000000009</v>
      </c>
      <c r="I1629" s="158">
        <v>6.0495999999999999</v>
      </c>
      <c r="J1629" s="158">
        <v>5.2539999999999996</v>
      </c>
      <c r="K1629" s="158">
        <v>11.0505</v>
      </c>
      <c r="L1629" s="158">
        <v>3.1640999999999999</v>
      </c>
      <c r="M1629" s="158">
        <v>2.6080000000000001</v>
      </c>
      <c r="N1629" s="158">
        <v>2.6286999999999998</v>
      </c>
      <c r="O1629" s="158">
        <v>4.7234999999999996</v>
      </c>
      <c r="P1629" s="158">
        <v>4.7664999999999997</v>
      </c>
      <c r="Q1629" s="158">
        <v>7.3503999999999996</v>
      </c>
      <c r="R1629" s="158">
        <v>3.3167</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44817</v>
      </c>
      <c r="E1630" s="158">
        <v>45.1892</v>
      </c>
      <c r="F1630" s="158">
        <v>49.742199999999997</v>
      </c>
      <c r="G1630" s="158">
        <v>9.8445</v>
      </c>
      <c r="H1630" s="158">
        <v>17.586500000000001</v>
      </c>
      <c r="I1630" s="158">
        <v>9.9962</v>
      </c>
      <c r="J1630" s="158">
        <v>9.3214000000000006</v>
      </c>
      <c r="K1630" s="158">
        <v>11.454700000000001</v>
      </c>
      <c r="L1630" s="158">
        <v>2.3012999999999999</v>
      </c>
      <c r="M1630" s="158">
        <v>0.3049</v>
      </c>
      <c r="N1630" s="158">
        <v>1.3661000000000001</v>
      </c>
      <c r="O1630" s="158">
        <v>4.9149000000000003</v>
      </c>
      <c r="P1630" s="158">
        <v>5.0514999999999999</v>
      </c>
      <c r="Q1630" s="158">
        <v>7.3914999999999997</v>
      </c>
      <c r="R1630" s="158">
        <v>3.0369000000000002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44817</v>
      </c>
      <c r="E1631" s="158">
        <v>46.999099999999999</v>
      </c>
      <c r="F1631" s="158">
        <v>50.160200000000003</v>
      </c>
      <c r="G1631" s="158">
        <v>10.2822</v>
      </c>
      <c r="H1631" s="158">
        <v>18.012799999999999</v>
      </c>
      <c r="I1631" s="158">
        <v>10.4315</v>
      </c>
      <c r="J1631" s="158">
        <v>9.7563999999999993</v>
      </c>
      <c r="K1631" s="158">
        <v>11.8941</v>
      </c>
      <c r="L1631" s="158">
        <v>2.7292999999999998</v>
      </c>
      <c r="M1631" s="158">
        <v>0.73729999999999996</v>
      </c>
      <c r="N1631" s="158">
        <v>1.8103</v>
      </c>
      <c r="O1631" s="158">
        <v>5.3750999999999998</v>
      </c>
      <c r="P1631" s="158">
        <v>5.4823000000000004</v>
      </c>
      <c r="Q1631" s="158">
        <v>7.7173999999999996</v>
      </c>
      <c r="R1631" s="158">
        <v>3.4975000000000001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44817</v>
      </c>
      <c r="E1632" s="158">
        <v>82.697800000000001</v>
      </c>
      <c r="F1632" s="158">
        <v>47.552900000000001</v>
      </c>
      <c r="G1632" s="158">
        <v>18.1541</v>
      </c>
      <c r="H1632" s="158">
        <v>19.029</v>
      </c>
      <c r="I1632" s="158">
        <v>17.4267</v>
      </c>
      <c r="J1632" s="158">
        <v>19.434000000000001</v>
      </c>
      <c r="K1632" s="158">
        <v>13.7798</v>
      </c>
      <c r="L1632" s="158">
        <v>6.2977999999999996</v>
      </c>
      <c r="M1632" s="158">
        <v>2.0358000000000001</v>
      </c>
      <c r="N1632" s="158">
        <v>2.8542999999999998</v>
      </c>
      <c r="O1632" s="158">
        <v>6.8019999999999996</v>
      </c>
      <c r="P1632" s="158">
        <v>6.6056999999999997</v>
      </c>
      <c r="Q1632" s="158">
        <v>9.5832999999999995</v>
      </c>
      <c r="R1632" s="158">
        <v>4.4545000000000003</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44817</v>
      </c>
      <c r="E1633" s="158">
        <v>87.795500000000004</v>
      </c>
      <c r="F1633" s="158">
        <v>48.122799999999998</v>
      </c>
      <c r="G1633" s="158">
        <v>18.7362</v>
      </c>
      <c r="H1633" s="158">
        <v>19.613199999999999</v>
      </c>
      <c r="I1633" s="158">
        <v>18.0092</v>
      </c>
      <c r="J1633" s="158">
        <v>20.0242</v>
      </c>
      <c r="K1633" s="158">
        <v>14.380100000000001</v>
      </c>
      <c r="L1633" s="158">
        <v>6.8974000000000002</v>
      </c>
      <c r="M1633" s="158">
        <v>2.6316000000000002</v>
      </c>
      <c r="N1633" s="158">
        <v>3.4645000000000001</v>
      </c>
      <c r="O1633" s="158">
        <v>7.3947000000000003</v>
      </c>
      <c r="P1633" s="158">
        <v>7.1881000000000004</v>
      </c>
      <c r="Q1633" s="158">
        <v>8.7274999999999991</v>
      </c>
      <c r="R1633" s="158">
        <v>5.0839999999999996</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44817</v>
      </c>
      <c r="E1634" s="158">
        <v>17.662800000000001</v>
      </c>
      <c r="F1634" s="158">
        <v>3.9268000000000001</v>
      </c>
      <c r="G1634" s="158">
        <v>3.9796999999999998</v>
      </c>
      <c r="H1634" s="158">
        <v>3.9588999999999999</v>
      </c>
      <c r="I1634" s="158">
        <v>5.1467999999999998</v>
      </c>
      <c r="J1634" s="158">
        <v>8.5426000000000002</v>
      </c>
      <c r="K1634" s="158">
        <v>14.4909</v>
      </c>
      <c r="L1634" s="158">
        <v>3.7326999999999999</v>
      </c>
      <c r="M1634" s="158">
        <v>0.78059999999999996</v>
      </c>
      <c r="N1634" s="158">
        <v>1.2002999999999999</v>
      </c>
      <c r="O1634" s="158">
        <v>3.9363000000000001</v>
      </c>
      <c r="P1634" s="158">
        <v>4.0450999999999997</v>
      </c>
      <c r="Q1634" s="158">
        <v>6.0182000000000002</v>
      </c>
      <c r="R1634" s="158">
        <v>2.5085999999999999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44817</v>
      </c>
      <c r="E1635" s="158">
        <v>18.8855</v>
      </c>
      <c r="F1635" s="158">
        <v>4.6391</v>
      </c>
      <c r="G1635" s="158">
        <v>4.7375999999999996</v>
      </c>
      <c r="H1635" s="158">
        <v>4.6978999999999997</v>
      </c>
      <c r="I1635" s="158">
        <v>5.9081000000000001</v>
      </c>
      <c r="J1635" s="158">
        <v>9.3162000000000003</v>
      </c>
      <c r="K1635" s="158">
        <v>15.2895</v>
      </c>
      <c r="L1635" s="158">
        <v>4.5189000000000004</v>
      </c>
      <c r="M1635" s="158">
        <v>1.5564</v>
      </c>
      <c r="N1635" s="158">
        <v>1.9823999999999999</v>
      </c>
      <c r="O1635" s="158">
        <v>4.7882999999999996</v>
      </c>
      <c r="P1635" s="158">
        <v>4.9078999999999997</v>
      </c>
      <c r="Q1635" s="158">
        <v>6.7049000000000003</v>
      </c>
      <c r="R1635" s="158">
        <v>3.3031999999999999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44817</v>
      </c>
      <c r="E1636" s="158">
        <v>10.597300000000001</v>
      </c>
      <c r="F1636" s="158">
        <v>27.574999999999999</v>
      </c>
      <c r="G1636" s="158">
        <v>5.6866000000000003</v>
      </c>
      <c r="H1636" s="158">
        <v>16.931699999999999</v>
      </c>
      <c r="I1636" s="158">
        <v>9.0106999999999999</v>
      </c>
      <c r="J1636" s="158">
        <v>6.6363000000000003</v>
      </c>
      <c r="K1636" s="158">
        <v>12.635899999999999</v>
      </c>
      <c r="L1636" s="158">
        <v>2.0451000000000001</v>
      </c>
      <c r="M1636" s="158">
        <v>0.80300000000000005</v>
      </c>
      <c r="N1636" s="158">
        <v>1.9353</v>
      </c>
      <c r="O1636" s="158"/>
      <c r="P1636" s="158"/>
      <c r="Q1636" s="158">
        <v>4.0068000000000001</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44817</v>
      </c>
      <c r="E1637" s="158">
        <v>10.5585</v>
      </c>
      <c r="F1637" s="158">
        <v>27.330200000000001</v>
      </c>
      <c r="G1637" s="158">
        <v>5.4478999999999997</v>
      </c>
      <c r="H1637" s="158">
        <v>16.695900000000002</v>
      </c>
      <c r="I1637" s="158">
        <v>8.7455999999999996</v>
      </c>
      <c r="J1637" s="158">
        <v>6.3876999999999997</v>
      </c>
      <c r="K1637" s="158">
        <v>12.3759</v>
      </c>
      <c r="L1637" s="158">
        <v>1.7929999999999999</v>
      </c>
      <c r="M1637" s="158">
        <v>0.5524</v>
      </c>
      <c r="N1637" s="158">
        <v>1.6814</v>
      </c>
      <c r="O1637" s="158"/>
      <c r="P1637" s="158"/>
      <c r="Q1637" s="158">
        <v>3.7488000000000001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44817</v>
      </c>
      <c r="E1638" s="158">
        <v>10.611499999999999</v>
      </c>
      <c r="F1638" s="158">
        <v>48.908700000000003</v>
      </c>
      <c r="G1638" s="158">
        <v>10.072100000000001</v>
      </c>
      <c r="H1638" s="158">
        <v>20.3733</v>
      </c>
      <c r="I1638" s="158">
        <v>9.4440000000000008</v>
      </c>
      <c r="J1638" s="158">
        <v>7.8684000000000003</v>
      </c>
      <c r="K1638" s="158">
        <v>13.708</v>
      </c>
      <c r="L1638" s="158">
        <v>2.4508999999999999</v>
      </c>
      <c r="M1638" s="158">
        <v>0.94689999999999996</v>
      </c>
      <c r="N1638" s="158">
        <v>1.9581999999999999</v>
      </c>
      <c r="O1638" s="158"/>
      <c r="P1638" s="158"/>
      <c r="Q1638" s="158">
        <v>4.1010999999999997</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44817</v>
      </c>
      <c r="E1639" s="158">
        <v>10.5725</v>
      </c>
      <c r="F1639" s="158">
        <v>48.743200000000002</v>
      </c>
      <c r="G1639" s="158">
        <v>9.7632999999999992</v>
      </c>
      <c r="H1639" s="158">
        <v>20.1008</v>
      </c>
      <c r="I1639" s="158">
        <v>9.1809999999999992</v>
      </c>
      <c r="J1639" s="158">
        <v>7.6132999999999997</v>
      </c>
      <c r="K1639" s="158">
        <v>13.459199999999999</v>
      </c>
      <c r="L1639" s="158">
        <v>2.2035</v>
      </c>
      <c r="M1639" s="158">
        <v>0.70040000000000002</v>
      </c>
      <c r="N1639" s="158">
        <v>1.7065999999999999</v>
      </c>
      <c r="O1639" s="158"/>
      <c r="P1639" s="158"/>
      <c r="Q1639" s="158">
        <v>3.8418999999999999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44817</v>
      </c>
      <c r="E1640" s="158">
        <v>30.425699999999999</v>
      </c>
      <c r="F1640" s="158">
        <v>36.746099999999998</v>
      </c>
      <c r="G1640" s="158">
        <v>6.5126999999999997</v>
      </c>
      <c r="H1640" s="158">
        <v>8.6690000000000005</v>
      </c>
      <c r="I1640" s="158">
        <v>4.9192</v>
      </c>
      <c r="J1640" s="158">
        <v>4.3087</v>
      </c>
      <c r="K1640" s="158">
        <v>11.5817</v>
      </c>
      <c r="L1640" s="158">
        <v>0.49790000000000001</v>
      </c>
      <c r="M1640" s="158">
        <v>1.0333000000000001</v>
      </c>
      <c r="N1640" s="158">
        <v>1.6997</v>
      </c>
      <c r="O1640" s="158">
        <v>6.5492999999999997</v>
      </c>
      <c r="P1640" s="158">
        <v>7.3682999999999996</v>
      </c>
      <c r="Q1640" s="158">
        <v>9.0367999999999995</v>
      </c>
      <c r="R1640" s="158">
        <v>3.7846000000000002</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44817</v>
      </c>
      <c r="E1641" s="158">
        <v>28.639800000000001</v>
      </c>
      <c r="F1641" s="158">
        <v>36.102600000000002</v>
      </c>
      <c r="G1641" s="158">
        <v>5.8981000000000003</v>
      </c>
      <c r="H1641" s="158">
        <v>8.0596999999999994</v>
      </c>
      <c r="I1641" s="158">
        <v>4.2946999999999997</v>
      </c>
      <c r="J1641" s="158">
        <v>3.6879</v>
      </c>
      <c r="K1641" s="158">
        <v>10.942299999999999</v>
      </c>
      <c r="L1641" s="158">
        <v>-0.12740000000000001</v>
      </c>
      <c r="M1641" s="158">
        <v>0.4022</v>
      </c>
      <c r="N1641" s="158">
        <v>1.0653999999999999</v>
      </c>
      <c r="O1641" s="158">
        <v>5.8948999999999998</v>
      </c>
      <c r="P1641" s="158">
        <v>6.7214999999999998</v>
      </c>
      <c r="Q1641" s="158">
        <v>7.9375</v>
      </c>
      <c r="R1641" s="158">
        <v>3.1387999999999998</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44817</v>
      </c>
      <c r="E1642" s="158">
        <v>2311.6871999999998</v>
      </c>
      <c r="F1642" s="158">
        <v>57.655700000000003</v>
      </c>
      <c r="G1642" s="158">
        <v>12.1914</v>
      </c>
      <c r="H1642" s="158">
        <v>17.942499999999999</v>
      </c>
      <c r="I1642" s="158">
        <v>9.9189000000000007</v>
      </c>
      <c r="J1642" s="158">
        <v>7.4598000000000004</v>
      </c>
      <c r="K1642" s="158">
        <v>7.6083999999999996</v>
      </c>
      <c r="L1642" s="158">
        <v>4.3083</v>
      </c>
      <c r="M1642" s="158">
        <v>1.5533999999999999</v>
      </c>
      <c r="N1642" s="158">
        <v>1.5845</v>
      </c>
      <c r="O1642" s="158">
        <v>3.4944000000000002</v>
      </c>
      <c r="P1642" s="158">
        <v>4.4680999999999997</v>
      </c>
      <c r="Q1642" s="158">
        <v>5.9062999999999999</v>
      </c>
      <c r="R1642" s="158">
        <v>2.0365000000000002</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44817</v>
      </c>
      <c r="E1643" s="158">
        <v>2502.9627999999998</v>
      </c>
      <c r="F1643" s="158">
        <v>58.427199999999999</v>
      </c>
      <c r="G1643" s="158">
        <v>12.9627</v>
      </c>
      <c r="H1643" s="158">
        <v>18.715299999999999</v>
      </c>
      <c r="I1643" s="158">
        <v>10.692</v>
      </c>
      <c r="J1643" s="158">
        <v>8.2352000000000007</v>
      </c>
      <c r="K1643" s="158">
        <v>8.3939000000000004</v>
      </c>
      <c r="L1643" s="158">
        <v>5.0967000000000002</v>
      </c>
      <c r="M1643" s="158">
        <v>2.3346</v>
      </c>
      <c r="N1643" s="158">
        <v>2.3696999999999999</v>
      </c>
      <c r="O1643" s="158">
        <v>4.3167</v>
      </c>
      <c r="P1643" s="158">
        <v>5.2803000000000004</v>
      </c>
      <c r="Q1643" s="158">
        <v>7.4607000000000001</v>
      </c>
      <c r="R1643" s="158">
        <v>2.8256000000000001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44817</v>
      </c>
      <c r="E1644" s="158">
        <v>87.365799999999993</v>
      </c>
      <c r="F1644" s="158">
        <v>30.858499999999999</v>
      </c>
      <c r="G1644" s="158">
        <v>11.9747</v>
      </c>
      <c r="H1644" s="158">
        <v>17.696300000000001</v>
      </c>
      <c r="I1644" s="158">
        <v>14.548</v>
      </c>
      <c r="J1644" s="158">
        <v>16.21</v>
      </c>
      <c r="K1644" s="158">
        <v>13.308299999999999</v>
      </c>
      <c r="L1644" s="158">
        <v>4.5583</v>
      </c>
      <c r="M1644" s="158">
        <v>2.1396999999999999</v>
      </c>
      <c r="N1644" s="158">
        <v>2.6086</v>
      </c>
      <c r="O1644" s="158">
        <v>6.7652000000000001</v>
      </c>
      <c r="P1644" s="158">
        <v>7.1479999999999997</v>
      </c>
      <c r="Q1644" s="158">
        <v>8.4077999999999999</v>
      </c>
      <c r="R1644" s="158">
        <v>4.6315</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44817</v>
      </c>
      <c r="E1645" s="158">
        <v>89.464699999999993</v>
      </c>
      <c r="F1645" s="158">
        <v>30.869499999999999</v>
      </c>
      <c r="G1645" s="158">
        <v>11.979799999999999</v>
      </c>
      <c r="H1645" s="158">
        <v>17.696300000000001</v>
      </c>
      <c r="I1645" s="158">
        <v>14.5495</v>
      </c>
      <c r="J1645" s="158">
        <v>16.209800000000001</v>
      </c>
      <c r="K1645" s="158">
        <v>13.3087</v>
      </c>
      <c r="L1645" s="158">
        <v>4.5583999999999998</v>
      </c>
      <c r="M1645" s="158">
        <v>2.1227999999999998</v>
      </c>
      <c r="N1645" s="158">
        <v>2.5956999999999999</v>
      </c>
      <c r="O1645" s="158">
        <v>6.7610000000000001</v>
      </c>
      <c r="P1645" s="158">
        <v>7.1493000000000002</v>
      </c>
      <c r="Q1645" s="158">
        <v>8.4405000000000001</v>
      </c>
      <c r="R1645" s="158">
        <v>4.6254999999999997</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44817</v>
      </c>
      <c r="E1646" s="158">
        <v>79.248400000000004</v>
      </c>
      <c r="F1646" s="158">
        <v>29.7776</v>
      </c>
      <c r="G1646" s="158">
        <v>10.8941</v>
      </c>
      <c r="H1646" s="158">
        <v>16.607199999999999</v>
      </c>
      <c r="I1646" s="158">
        <v>13.4588</v>
      </c>
      <c r="J1646" s="158">
        <v>15.105700000000001</v>
      </c>
      <c r="K1646" s="158">
        <v>12.200799999999999</v>
      </c>
      <c r="L1646" s="158">
        <v>3.4701</v>
      </c>
      <c r="M1646" s="158">
        <v>1.0659000000000001</v>
      </c>
      <c r="N1646" s="158">
        <v>1.5194000000000001</v>
      </c>
      <c r="O1646" s="158">
        <v>5.6712999999999996</v>
      </c>
      <c r="P1646" s="158">
        <v>6.0564999999999998</v>
      </c>
      <c r="Q1646" s="158">
        <v>9.1175999999999995</v>
      </c>
      <c r="R1646" s="158">
        <v>3.5514999999999999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44817</v>
      </c>
      <c r="E1647" s="158">
        <v>61.297600000000003</v>
      </c>
      <c r="F1647" s="158">
        <v>14.8925</v>
      </c>
      <c r="G1647" s="158">
        <v>4.6170999999999998</v>
      </c>
      <c r="H1647" s="158">
        <v>7.8975</v>
      </c>
      <c r="I1647" s="158">
        <v>5.1266999999999996</v>
      </c>
      <c r="J1647" s="158">
        <v>5.2359999999999998</v>
      </c>
      <c r="K1647" s="158">
        <v>9.484</v>
      </c>
      <c r="L1647" s="158">
        <v>4.7016999999999998</v>
      </c>
      <c r="M1647" s="158">
        <v>2.0653999999999999</v>
      </c>
      <c r="N1647" s="158">
        <v>2.1941999999999999</v>
      </c>
      <c r="O1647" s="158">
        <v>5.8164999999999996</v>
      </c>
      <c r="P1647" s="158">
        <v>6.4055999999999997</v>
      </c>
      <c r="Q1647" s="158">
        <v>8.9777000000000005</v>
      </c>
      <c r="R1647" s="158">
        <v>3.6276999999999999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44817</v>
      </c>
      <c r="E1648" s="158">
        <v>55.300899999999999</v>
      </c>
      <c r="F1648" s="158">
        <v>13.733700000000001</v>
      </c>
      <c r="G1648" s="158">
        <v>3.4169</v>
      </c>
      <c r="H1648" s="158">
        <v>6.6936999999999998</v>
      </c>
      <c r="I1648" s="158">
        <v>3.9236</v>
      </c>
      <c r="J1648" s="158">
        <v>4.0320999999999998</v>
      </c>
      <c r="K1648" s="158">
        <v>8.2573000000000008</v>
      </c>
      <c r="L1648" s="158">
        <v>3.4767000000000001</v>
      </c>
      <c r="M1648" s="158">
        <v>0.85240000000000005</v>
      </c>
      <c r="N1648" s="158">
        <v>0.97499999999999998</v>
      </c>
      <c r="O1648" s="158">
        <v>4.5526999999999997</v>
      </c>
      <c r="P1648" s="158">
        <v>5.0780000000000003</v>
      </c>
      <c r="Q1648" s="158">
        <v>7.9066999999999998</v>
      </c>
      <c r="R1648" s="158">
        <v>2.399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44817</v>
      </c>
      <c r="E1649" s="158">
        <v>53.770699999999998</v>
      </c>
      <c r="F1649" s="158">
        <v>70.392200000000003</v>
      </c>
      <c r="G1649" s="158">
        <v>14.3454</v>
      </c>
      <c r="H1649" s="158">
        <v>14.645099999999999</v>
      </c>
      <c r="I1649" s="158">
        <v>9.9093</v>
      </c>
      <c r="J1649" s="158">
        <v>10.2263</v>
      </c>
      <c r="K1649" s="158">
        <v>8.3117999999999999</v>
      </c>
      <c r="L1649" s="158">
        <v>3.4697</v>
      </c>
      <c r="M1649" s="158">
        <v>2.6871</v>
      </c>
      <c r="N1649" s="158">
        <v>2.5333000000000001</v>
      </c>
      <c r="O1649" s="158">
        <v>5.8720999999999997</v>
      </c>
      <c r="P1649" s="158">
        <v>6.9379999999999997</v>
      </c>
      <c r="Q1649" s="158">
        <v>7.7119</v>
      </c>
      <c r="R1649" s="158">
        <v>3.8157999999999999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44817</v>
      </c>
      <c r="E1650" s="158">
        <v>49.800699999999999</v>
      </c>
      <c r="F1650" s="158">
        <v>69.686999999999998</v>
      </c>
      <c r="G1650" s="158">
        <v>13.634399999999999</v>
      </c>
      <c r="H1650" s="158">
        <v>13.9207</v>
      </c>
      <c r="I1650" s="158">
        <v>9.1832999999999991</v>
      </c>
      <c r="J1650" s="158">
        <v>9.4964999999999993</v>
      </c>
      <c r="K1650" s="158">
        <v>7.5739000000000001</v>
      </c>
      <c r="L1650" s="158">
        <v>2.7343999999999999</v>
      </c>
      <c r="M1650" s="158">
        <v>1.9524999999999999</v>
      </c>
      <c r="N1650" s="158">
        <v>1.7961</v>
      </c>
      <c r="O1650" s="158">
        <v>5.1363000000000003</v>
      </c>
      <c r="P1650" s="158">
        <v>6.1014999999999997</v>
      </c>
      <c r="Q1650" s="158">
        <v>7.2934000000000001</v>
      </c>
      <c r="R1650" s="158">
        <v>3.0710000000000002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44817</v>
      </c>
      <c r="E1652" s="158">
        <v>31.283899999999999</v>
      </c>
      <c r="F1652" s="158">
        <v>84.081400000000002</v>
      </c>
      <c r="G1652" s="158">
        <v>20.405000000000001</v>
      </c>
      <c r="H1652" s="158">
        <v>22.0105</v>
      </c>
      <c r="I1652" s="158">
        <v>16.606100000000001</v>
      </c>
      <c r="J1652" s="158">
        <v>17.078399999999998</v>
      </c>
      <c r="K1652" s="158">
        <v>12.268700000000001</v>
      </c>
      <c r="L1652" s="158">
        <v>2.9569999999999999</v>
      </c>
      <c r="M1652" s="158">
        <v>0.98399999999999999</v>
      </c>
      <c r="N1652" s="158">
        <v>1.4469000000000001</v>
      </c>
      <c r="O1652" s="158">
        <v>5.1313000000000004</v>
      </c>
      <c r="P1652" s="158">
        <v>6.3536999999999999</v>
      </c>
      <c r="Q1652" s="158">
        <v>8.4445999999999994</v>
      </c>
      <c r="R1652" s="158">
        <v>2.794</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44817</v>
      </c>
      <c r="E1653" s="158">
        <v>34.478299999999997</v>
      </c>
      <c r="F1653" s="158">
        <v>84.994299999999996</v>
      </c>
      <c r="G1653" s="158">
        <v>21.381499999999999</v>
      </c>
      <c r="H1653" s="158">
        <v>22.967300000000002</v>
      </c>
      <c r="I1653" s="158">
        <v>17.57</v>
      </c>
      <c r="J1653" s="158">
        <v>18.053100000000001</v>
      </c>
      <c r="K1653" s="158">
        <v>13.2578</v>
      </c>
      <c r="L1653" s="158">
        <v>3.9321999999999999</v>
      </c>
      <c r="M1653" s="158">
        <v>1.9527000000000001</v>
      </c>
      <c r="N1653" s="158">
        <v>2.4238</v>
      </c>
      <c r="O1653" s="158">
        <v>6.1368999999999998</v>
      </c>
      <c r="P1653" s="158">
        <v>7.3808999999999996</v>
      </c>
      <c r="Q1653" s="158">
        <v>9.4285999999999994</v>
      </c>
      <c r="R1653" s="158">
        <v>3.7884000000000002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44817</v>
      </c>
      <c r="E1654" s="158">
        <v>34.5715</v>
      </c>
      <c r="F1654" s="158">
        <v>85.082800000000006</v>
      </c>
      <c r="G1654" s="158">
        <v>21.376799999999999</v>
      </c>
      <c r="H1654" s="158">
        <v>22.981200000000001</v>
      </c>
      <c r="I1654" s="158">
        <v>17.575800000000001</v>
      </c>
      <c r="J1654" s="158">
        <v>18.0548</v>
      </c>
      <c r="K1654" s="158">
        <v>13.2576</v>
      </c>
      <c r="L1654" s="158">
        <v>3.9325999999999999</v>
      </c>
      <c r="M1654" s="158">
        <v>1.9529000000000001</v>
      </c>
      <c r="N1654" s="158">
        <v>2.4238</v>
      </c>
      <c r="O1654" s="158">
        <v>6.1369999999999996</v>
      </c>
      <c r="P1654" s="158">
        <v>7.3818000000000001</v>
      </c>
      <c r="Q1654" s="158">
        <v>9.6897000000000002</v>
      </c>
      <c r="R1654" s="158">
        <v>3.7886000000000002</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44817</v>
      </c>
      <c r="E1655" s="158">
        <v>24.9497</v>
      </c>
      <c r="F1655" s="158">
        <v>98.281099999999995</v>
      </c>
      <c r="G1655" s="158">
        <v>20.490500000000001</v>
      </c>
      <c r="H1655" s="158">
        <v>17.803999999999998</v>
      </c>
      <c r="I1655" s="158">
        <v>11.988300000000001</v>
      </c>
      <c r="J1655" s="158">
        <v>8.6785999999999994</v>
      </c>
      <c r="K1655" s="158">
        <v>8.4647000000000006</v>
      </c>
      <c r="L1655" s="158">
        <v>3.3273999999999999</v>
      </c>
      <c r="M1655" s="158">
        <v>1.5108999999999999</v>
      </c>
      <c r="N1655" s="158">
        <v>1.9145000000000001</v>
      </c>
      <c r="O1655" s="158">
        <v>4.7624000000000004</v>
      </c>
      <c r="P1655" s="158">
        <v>5.6825999999999999</v>
      </c>
      <c r="Q1655" s="158">
        <v>6.8048999999999999</v>
      </c>
      <c r="R1655" s="158">
        <v>3.2622</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44817</v>
      </c>
      <c r="E1656" s="158">
        <v>26.243099999999998</v>
      </c>
      <c r="F1656" s="158">
        <v>99.297300000000007</v>
      </c>
      <c r="G1656" s="158">
        <v>21.539200000000001</v>
      </c>
      <c r="H1656" s="158">
        <v>18.844200000000001</v>
      </c>
      <c r="I1656" s="158">
        <v>13.0395</v>
      </c>
      <c r="J1656" s="158">
        <v>9.7356999999999996</v>
      </c>
      <c r="K1656" s="158">
        <v>9.4746000000000006</v>
      </c>
      <c r="L1656" s="158">
        <v>4.3311000000000002</v>
      </c>
      <c r="M1656" s="158">
        <v>2.5562</v>
      </c>
      <c r="N1656" s="158">
        <v>3.0013999999999998</v>
      </c>
      <c r="O1656" s="158">
        <v>5.7750000000000004</v>
      </c>
      <c r="P1656" s="158">
        <v>6.5204000000000004</v>
      </c>
      <c r="Q1656" s="158">
        <v>7.7826000000000004</v>
      </c>
      <c r="R1656" s="158">
        <v>4.4283000000000001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44817</v>
      </c>
      <c r="E1657" s="158">
        <v>55.843699999999998</v>
      </c>
      <c r="F1657" s="158">
        <v>165.7861</v>
      </c>
      <c r="G1657" s="158">
        <v>40.160600000000002</v>
      </c>
      <c r="H1657" s="158">
        <v>43.583599999999997</v>
      </c>
      <c r="I1657" s="158">
        <v>25.823399999999999</v>
      </c>
      <c r="J1657" s="158">
        <v>21.989100000000001</v>
      </c>
      <c r="K1657" s="158">
        <v>13.3111</v>
      </c>
      <c r="L1657" s="158">
        <v>5.9154</v>
      </c>
      <c r="M1657" s="158">
        <v>4.3482000000000003</v>
      </c>
      <c r="N1657" s="158">
        <v>4.0392999999999999</v>
      </c>
      <c r="O1657" s="158">
        <v>6.8379000000000003</v>
      </c>
      <c r="P1657" s="158">
        <v>7.2404999999999999</v>
      </c>
      <c r="Q1657" s="158">
        <v>9.5145999999999997</v>
      </c>
      <c r="R1657" s="158">
        <v>4.8587999999999996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44817</v>
      </c>
      <c r="E1658" s="158">
        <v>53.439799999999998</v>
      </c>
      <c r="F1658" s="158">
        <v>165.35149999999999</v>
      </c>
      <c r="G1658" s="158">
        <v>39.666800000000002</v>
      </c>
      <c r="H1658" s="158">
        <v>43.100099999999998</v>
      </c>
      <c r="I1658" s="158">
        <v>25.339700000000001</v>
      </c>
      <c r="J1658" s="158">
        <v>21.4985</v>
      </c>
      <c r="K1658" s="158">
        <v>12.8155</v>
      </c>
      <c r="L1658" s="158">
        <v>5.4222000000000001</v>
      </c>
      <c r="M1658" s="158">
        <v>3.8540000000000001</v>
      </c>
      <c r="N1658" s="158">
        <v>3.5413999999999999</v>
      </c>
      <c r="O1658" s="158">
        <v>6.3350999999999997</v>
      </c>
      <c r="P1658" s="158">
        <v>6.7007000000000003</v>
      </c>
      <c r="Q1658" s="158">
        <v>8.0152999999999999</v>
      </c>
      <c r="R1658" s="158">
        <v>4.3541999999999996</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44817</v>
      </c>
      <c r="E1659" s="158">
        <v>69.669399999999996</v>
      </c>
      <c r="F1659" s="158">
        <v>15.619</v>
      </c>
      <c r="G1659" s="158">
        <v>4.2587000000000002</v>
      </c>
      <c r="H1659" s="158">
        <v>6.7746000000000004</v>
      </c>
      <c r="I1659" s="158">
        <v>4.3406000000000002</v>
      </c>
      <c r="J1659" s="158">
        <v>8.9431999999999992</v>
      </c>
      <c r="K1659" s="158">
        <v>12.6927</v>
      </c>
      <c r="L1659" s="158">
        <v>5.3502999999999998</v>
      </c>
      <c r="M1659" s="158">
        <v>2.5766</v>
      </c>
      <c r="N1659" s="158">
        <v>2.7648000000000001</v>
      </c>
      <c r="O1659" s="158">
        <v>5.2024999999999997</v>
      </c>
      <c r="P1659" s="158">
        <v>5.6839000000000004</v>
      </c>
      <c r="Q1659" s="158">
        <v>8.1674000000000007</v>
      </c>
      <c r="R1659" s="158">
        <v>3.3121999999999998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44817</v>
      </c>
      <c r="E1660" s="158">
        <v>63.9985</v>
      </c>
      <c r="F1660" s="158">
        <v>14.8345</v>
      </c>
      <c r="G1660" s="158">
        <v>3.4518</v>
      </c>
      <c r="H1660" s="158">
        <v>5.9626000000000001</v>
      </c>
      <c r="I1660" s="158">
        <v>3.5204</v>
      </c>
      <c r="J1660" s="158">
        <v>8.0968999999999998</v>
      </c>
      <c r="K1660" s="158">
        <v>11.8263</v>
      </c>
      <c r="L1660" s="158">
        <v>4.4237000000000002</v>
      </c>
      <c r="M1660" s="158">
        <v>1.6721999999999999</v>
      </c>
      <c r="N1660" s="158">
        <v>1.8918999999999999</v>
      </c>
      <c r="O1660" s="158">
        <v>4.3662000000000001</v>
      </c>
      <c r="P1660" s="158">
        <v>4.7443999999999997</v>
      </c>
      <c r="Q1660" s="158">
        <v>8.3897999999999993</v>
      </c>
      <c r="R1660" s="158">
        <v>2.4300000000000002</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44817</v>
      </c>
      <c r="E1661" s="158">
        <v>52.749400000000001</v>
      </c>
      <c r="F1661" s="158">
        <v>43.436999999999998</v>
      </c>
      <c r="G1661" s="158">
        <v>12.992599999999999</v>
      </c>
      <c r="H1661" s="158">
        <v>14.015000000000001</v>
      </c>
      <c r="I1661" s="158">
        <v>10.664899999999999</v>
      </c>
      <c r="J1661" s="158">
        <v>15.795500000000001</v>
      </c>
      <c r="K1661" s="158">
        <v>9.8262999999999998</v>
      </c>
      <c r="L1661" s="158">
        <v>4.9443000000000001</v>
      </c>
      <c r="M1661" s="158">
        <v>2.109</v>
      </c>
      <c r="N1661" s="158">
        <v>2.3018999999999998</v>
      </c>
      <c r="O1661" s="158">
        <v>5.3436000000000003</v>
      </c>
      <c r="P1661" s="158">
        <v>6.2218999999999998</v>
      </c>
      <c r="Q1661" s="158">
        <v>8.5305</v>
      </c>
      <c r="R1661" s="158">
        <v>3.3168000000000002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44817</v>
      </c>
      <c r="E1662" s="158">
        <v>51.327599999999997</v>
      </c>
      <c r="F1662" s="158">
        <v>43.1447</v>
      </c>
      <c r="G1662" s="158">
        <v>12.7111</v>
      </c>
      <c r="H1662" s="158">
        <v>13.740399999999999</v>
      </c>
      <c r="I1662" s="158">
        <v>10.3931</v>
      </c>
      <c r="J1662" s="158">
        <v>15.5219</v>
      </c>
      <c r="K1662" s="158">
        <v>9.5494000000000003</v>
      </c>
      <c r="L1662" s="158">
        <v>4.6623999999999999</v>
      </c>
      <c r="M1662" s="158">
        <v>1.8282</v>
      </c>
      <c r="N1662" s="158">
        <v>2.0182000000000002</v>
      </c>
      <c r="O1662" s="158">
        <v>5.0434000000000001</v>
      </c>
      <c r="P1662" s="158">
        <v>5.9241999999999999</v>
      </c>
      <c r="Q1662" s="158">
        <v>8.2398000000000007</v>
      </c>
      <c r="R1662" s="158">
        <v>3.0238</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54.004174468085104</v>
      </c>
      <c r="G1663" s="160">
        <v>12.649644680851063</v>
      </c>
      <c r="H1663" s="160">
        <v>15.837597872340424</v>
      </c>
      <c r="I1663" s="160">
        <v>10.708168085106381</v>
      </c>
      <c r="J1663" s="160">
        <v>10.733959574468086</v>
      </c>
      <c r="K1663" s="160">
        <v>11.594342553191487</v>
      </c>
      <c r="L1663" s="160">
        <v>3.5445085106382979</v>
      </c>
      <c r="M1663" s="160">
        <v>1.7242914893617018</v>
      </c>
      <c r="N1663" s="160">
        <v>2.16393829787234</v>
      </c>
      <c r="O1663" s="160">
        <v>5.623574418604651</v>
      </c>
      <c r="P1663" s="160">
        <v>6.1887558139534882</v>
      </c>
      <c r="Q1663" s="160">
        <v>7.7805851063829783</v>
      </c>
      <c r="R1663" s="160">
        <v>3.6439953488372092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43.436999999999998</v>
      </c>
      <c r="G1664" s="160">
        <v>10.8941</v>
      </c>
      <c r="H1664" s="160">
        <v>16.695900000000002</v>
      </c>
      <c r="I1664" s="160">
        <v>9.9189000000000007</v>
      </c>
      <c r="J1664" s="160">
        <v>9.3162000000000003</v>
      </c>
      <c r="K1664" s="160">
        <v>11.8941</v>
      </c>
      <c r="L1664" s="160">
        <v>3.5287000000000002</v>
      </c>
      <c r="M1664" s="160">
        <v>1.9524999999999999</v>
      </c>
      <c r="N1664" s="160">
        <v>2.1941999999999999</v>
      </c>
      <c r="O1664" s="160">
        <v>5.7739000000000003</v>
      </c>
      <c r="P1664" s="160">
        <v>6.3536999999999999</v>
      </c>
      <c r="Q1664" s="160">
        <v>8.1674000000000007</v>
      </c>
      <c r="R1664" s="160">
        <v>3.5514999999999999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44817</v>
      </c>
      <c r="E1667" s="158">
        <v>38.948099999999997</v>
      </c>
      <c r="F1667" s="158">
        <v>24.757400000000001</v>
      </c>
      <c r="G1667" s="158">
        <v>8.0665999999999993</v>
      </c>
      <c r="H1667" s="158">
        <v>8.3808000000000007</v>
      </c>
      <c r="I1667" s="158">
        <v>7.3975999999999997</v>
      </c>
      <c r="J1667" s="158">
        <v>7.6387999999999998</v>
      </c>
      <c r="K1667" s="158">
        <v>8.6153999999999993</v>
      </c>
      <c r="L1667" s="158">
        <v>4.54</v>
      </c>
      <c r="M1667" s="158">
        <v>3.7524999999999999</v>
      </c>
      <c r="N1667" s="158">
        <v>3.5335999999999999</v>
      </c>
      <c r="O1667" s="158">
        <v>6.4455</v>
      </c>
      <c r="P1667" s="158">
        <v>6.6322999999999999</v>
      </c>
      <c r="Q1667" s="158">
        <v>7.2747999999999999</v>
      </c>
      <c r="R1667" s="158">
        <v>4.7390999999999996</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44817</v>
      </c>
      <c r="E1668" s="158">
        <v>41.375399999999999</v>
      </c>
      <c r="F1668" s="158">
        <v>25.424099999999999</v>
      </c>
      <c r="G1668" s="158">
        <v>8.7859999999999996</v>
      </c>
      <c r="H1668" s="158">
        <v>9.1021999999999998</v>
      </c>
      <c r="I1668" s="158">
        <v>8.1158999999999999</v>
      </c>
      <c r="J1668" s="158">
        <v>8.3614999999999995</v>
      </c>
      <c r="K1668" s="158">
        <v>9.3445</v>
      </c>
      <c r="L1668" s="158">
        <v>5.2709999999999999</v>
      </c>
      <c r="M1668" s="158">
        <v>4.4867999999999997</v>
      </c>
      <c r="N1668" s="158">
        <v>4.2702999999999998</v>
      </c>
      <c r="O1668" s="158">
        <v>7.1882999999999999</v>
      </c>
      <c r="P1668" s="158">
        <v>7.3597999999999999</v>
      </c>
      <c r="Q1668" s="158">
        <v>8.8290000000000006</v>
      </c>
      <c r="R1668" s="158">
        <v>5.4683000000000002</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44817</v>
      </c>
      <c r="E1669" s="158">
        <v>27.122199999999999</v>
      </c>
      <c r="F1669" s="158">
        <v>17.0992</v>
      </c>
      <c r="G1669" s="158">
        <v>5.9926000000000004</v>
      </c>
      <c r="H1669" s="158">
        <v>7.8556999999999997</v>
      </c>
      <c r="I1669" s="158">
        <v>7.6355000000000004</v>
      </c>
      <c r="J1669" s="158">
        <v>7.4074</v>
      </c>
      <c r="K1669" s="158">
        <v>8.1219000000000001</v>
      </c>
      <c r="L1669" s="158">
        <v>4.3002000000000002</v>
      </c>
      <c r="M1669" s="158">
        <v>3.8824999999999998</v>
      </c>
      <c r="N1669" s="158">
        <v>3.7709999999999999</v>
      </c>
      <c r="O1669" s="158">
        <v>6.7807000000000004</v>
      </c>
      <c r="P1669" s="158">
        <v>7.2522000000000002</v>
      </c>
      <c r="Q1669" s="158">
        <v>8.2885000000000009</v>
      </c>
      <c r="R1669" s="158">
        <v>4.8975</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44817</v>
      </c>
      <c r="E1670" s="158">
        <v>25.2622</v>
      </c>
      <c r="F1670" s="158">
        <v>16.4787</v>
      </c>
      <c r="G1670" s="158">
        <v>5.3491</v>
      </c>
      <c r="H1670" s="158">
        <v>7.1722000000000001</v>
      </c>
      <c r="I1670" s="158">
        <v>6.9538000000000002</v>
      </c>
      <c r="J1670" s="158">
        <v>6.7172000000000001</v>
      </c>
      <c r="K1670" s="158">
        <v>7.4267000000000003</v>
      </c>
      <c r="L1670" s="158">
        <v>3.6291000000000002</v>
      </c>
      <c r="M1670" s="158">
        <v>3.2048999999999999</v>
      </c>
      <c r="N1670" s="158">
        <v>3.0807000000000002</v>
      </c>
      <c r="O1670" s="158">
        <v>6.0618999999999996</v>
      </c>
      <c r="P1670" s="158">
        <v>6.5353000000000003</v>
      </c>
      <c r="Q1670" s="158">
        <v>7.6013000000000002</v>
      </c>
      <c r="R1670" s="158">
        <v>4.1866000000000003</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44817</v>
      </c>
      <c r="E1671" s="158">
        <v>21.9679</v>
      </c>
      <c r="F1671" s="158">
        <v>12.7982</v>
      </c>
      <c r="G1671" s="158">
        <v>4.9040999999999997</v>
      </c>
      <c r="H1671" s="158">
        <v>5.5838999999999999</v>
      </c>
      <c r="I1671" s="158">
        <v>4.5652999999999997</v>
      </c>
      <c r="J1671" s="158">
        <v>6.0759999999999996</v>
      </c>
      <c r="K1671" s="158">
        <v>7.0789999999999997</v>
      </c>
      <c r="L1671" s="158">
        <v>32.977899999999998</v>
      </c>
      <c r="M1671" s="158">
        <v>23.2057</v>
      </c>
      <c r="N1671" s="158">
        <v>18.083500000000001</v>
      </c>
      <c r="O1671" s="158">
        <v>7.4295999999999998</v>
      </c>
      <c r="P1671" s="158">
        <v>2.5478999999999998</v>
      </c>
      <c r="Q1671" s="158">
        <v>5.9485000000000001</v>
      </c>
      <c r="R1671" s="158">
        <v>11.227600000000001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44817</v>
      </c>
      <c r="E1672" s="158">
        <v>20.4986</v>
      </c>
      <c r="F1672" s="158">
        <v>12.2903</v>
      </c>
      <c r="G1672" s="158">
        <v>4.2755000000000001</v>
      </c>
      <c r="H1672" s="158">
        <v>4.9649999999999999</v>
      </c>
      <c r="I1672" s="158">
        <v>3.9615</v>
      </c>
      <c r="J1672" s="158">
        <v>5.4904999999999999</v>
      </c>
      <c r="K1672" s="158">
        <v>6.6894999999999998</v>
      </c>
      <c r="L1672" s="158">
        <v>32.608800000000002</v>
      </c>
      <c r="M1672" s="158">
        <v>22.849699999999999</v>
      </c>
      <c r="N1672" s="158">
        <v>17.733599999999999</v>
      </c>
      <c r="O1672" s="158">
        <v>6.9600999999999997</v>
      </c>
      <c r="P1672" s="158">
        <v>2.0337999999999998</v>
      </c>
      <c r="Q1672" s="158">
        <v>5.3606999999999996</v>
      </c>
      <c r="R1672" s="158">
        <v>10.8081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44817</v>
      </c>
      <c r="E1673" s="158">
        <v>25.4955</v>
      </c>
      <c r="F1673" s="158">
        <v>4.0090000000000003</v>
      </c>
      <c r="G1673" s="158">
        <v>4.2610999999999999</v>
      </c>
      <c r="H1673" s="158">
        <v>6.3887999999999998</v>
      </c>
      <c r="I1673" s="158">
        <v>7.5274999999999999</v>
      </c>
      <c r="J1673" s="158">
        <v>6.9497</v>
      </c>
      <c r="K1673" s="158">
        <v>7.8617999999999997</v>
      </c>
      <c r="L1673" s="158">
        <v>2.5989</v>
      </c>
      <c r="M1673" s="158">
        <v>2.7822</v>
      </c>
      <c r="N1673" s="158">
        <v>2.9367999999999999</v>
      </c>
      <c r="O1673" s="158">
        <v>5.7289000000000003</v>
      </c>
      <c r="P1673" s="158">
        <v>6.7397</v>
      </c>
      <c r="Q1673" s="158">
        <v>8.0861999999999998</v>
      </c>
      <c r="R1673" s="158">
        <v>4.2835999999999999</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44817</v>
      </c>
      <c r="E1674" s="158">
        <v>23.937000000000001</v>
      </c>
      <c r="F1674" s="158">
        <v>3.2023999999999999</v>
      </c>
      <c r="G1674" s="158">
        <v>3.5848</v>
      </c>
      <c r="H1674" s="158">
        <v>5.7134999999999998</v>
      </c>
      <c r="I1674" s="158">
        <v>6.8470000000000004</v>
      </c>
      <c r="J1674" s="158">
        <v>6.2670000000000003</v>
      </c>
      <c r="K1674" s="158">
        <v>7.1748000000000003</v>
      </c>
      <c r="L1674" s="158">
        <v>1.9144000000000001</v>
      </c>
      <c r="M1674" s="158">
        <v>2.0897000000000001</v>
      </c>
      <c r="N1674" s="158">
        <v>2.2389000000000001</v>
      </c>
      <c r="O1674" s="158">
        <v>4.9797000000000002</v>
      </c>
      <c r="P1674" s="158">
        <v>5.9958</v>
      </c>
      <c r="Q1674" s="158">
        <v>7.4080000000000004</v>
      </c>
      <c r="R1674" s="158">
        <v>3.5381999999999998</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44817</v>
      </c>
      <c r="E1677" s="158">
        <v>22.6831</v>
      </c>
      <c r="F1677" s="158">
        <v>8.3694000000000006</v>
      </c>
      <c r="G1677" s="158">
        <v>3.8233000000000001</v>
      </c>
      <c r="H1677" s="158">
        <v>4.5095000000000001</v>
      </c>
      <c r="I1677" s="158">
        <v>5.194</v>
      </c>
      <c r="J1677" s="158">
        <v>5.1166999999999998</v>
      </c>
      <c r="K1677" s="158">
        <v>6.8791000000000002</v>
      </c>
      <c r="L1677" s="158">
        <v>3.0183</v>
      </c>
      <c r="M1677" s="158">
        <v>2.8039000000000001</v>
      </c>
      <c r="N1677" s="158">
        <v>2.7119</v>
      </c>
      <c r="O1677" s="158">
        <v>5.7106000000000003</v>
      </c>
      <c r="P1677" s="158">
        <v>6.3226000000000004</v>
      </c>
      <c r="Q1677" s="158">
        <v>7.2584</v>
      </c>
      <c r="R1677" s="158">
        <v>4.0095999999999998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44817</v>
      </c>
      <c r="E1678" s="158">
        <v>21.147500000000001</v>
      </c>
      <c r="F1678" s="158">
        <v>7.7685000000000004</v>
      </c>
      <c r="G1678" s="158">
        <v>3.2372999999999998</v>
      </c>
      <c r="H1678" s="158">
        <v>3.8986999999999998</v>
      </c>
      <c r="I1678" s="158">
        <v>4.5941999999999998</v>
      </c>
      <c r="J1678" s="158">
        <v>4.5160999999999998</v>
      </c>
      <c r="K1678" s="158">
        <v>6.2659000000000002</v>
      </c>
      <c r="L1678" s="158">
        <v>2.4199000000000002</v>
      </c>
      <c r="M1678" s="158">
        <v>2.1995</v>
      </c>
      <c r="N1678" s="158">
        <v>2.1065999999999998</v>
      </c>
      <c r="O1678" s="158">
        <v>5.048</v>
      </c>
      <c r="P1678" s="158">
        <v>5.6139000000000001</v>
      </c>
      <c r="Q1678" s="158">
        <v>6.7935999999999996</v>
      </c>
      <c r="R1678" s="158">
        <v>3.3746999999999998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44817</v>
      </c>
      <c r="E1679" s="158">
        <v>41.0261</v>
      </c>
      <c r="F1679" s="158">
        <v>12.9939</v>
      </c>
      <c r="G1679" s="158">
        <v>3.0036999999999998</v>
      </c>
      <c r="H1679" s="158">
        <v>5.6237000000000004</v>
      </c>
      <c r="I1679" s="158">
        <v>5.6298000000000004</v>
      </c>
      <c r="J1679" s="158">
        <v>5.2201000000000004</v>
      </c>
      <c r="K1679" s="158">
        <v>6.8928000000000003</v>
      </c>
      <c r="L1679" s="158">
        <v>3.1265999999999998</v>
      </c>
      <c r="M1679" s="158">
        <v>3.0261999999999998</v>
      </c>
      <c r="N1679" s="158">
        <v>2.8043</v>
      </c>
      <c r="O1679" s="158">
        <v>6.0092999999999996</v>
      </c>
      <c r="P1679" s="158">
        <v>6.5495999999999999</v>
      </c>
      <c r="Q1679" s="158">
        <v>7.93</v>
      </c>
      <c r="R1679" s="158">
        <v>4.3000999999999996</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44817</v>
      </c>
      <c r="E1680" s="158">
        <v>38.413699999999999</v>
      </c>
      <c r="F1680" s="158">
        <v>12.2615</v>
      </c>
      <c r="G1680" s="158">
        <v>2.3761000000000001</v>
      </c>
      <c r="H1680" s="158">
        <v>5.0136000000000003</v>
      </c>
      <c r="I1680" s="158">
        <v>5.0115999999999996</v>
      </c>
      <c r="J1680" s="158">
        <v>4.5971000000000002</v>
      </c>
      <c r="K1680" s="158">
        <v>6.2643000000000004</v>
      </c>
      <c r="L1680" s="158">
        <v>2.5083000000000002</v>
      </c>
      <c r="M1680" s="158">
        <v>2.4016999999999999</v>
      </c>
      <c r="N1680" s="158">
        <v>2.1779999999999999</v>
      </c>
      <c r="O1680" s="158">
        <v>5.3346</v>
      </c>
      <c r="P1680" s="158">
        <v>5.8243999999999998</v>
      </c>
      <c r="Q1680" s="158">
        <v>6.9519000000000002</v>
      </c>
      <c r="R1680" s="158">
        <v>3.6478000000000002</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44817</v>
      </c>
      <c r="E1684" s="158">
        <v>86.228700000000003</v>
      </c>
      <c r="F1684" s="158">
        <v>15.202500000000001</v>
      </c>
      <c r="G1684" s="158">
        <v>15.2216</v>
      </c>
      <c r="H1684" s="158">
        <v>15.246700000000001</v>
      </c>
      <c r="I1684" s="158">
        <v>-161.7346</v>
      </c>
      <c r="J1684" s="158">
        <v>-65.114099999999993</v>
      </c>
      <c r="K1684" s="158">
        <v>-15.950699999999999</v>
      </c>
      <c r="L1684" s="158">
        <v>-2.4540999999999999</v>
      </c>
      <c r="M1684" s="158"/>
      <c r="N1684" s="158"/>
      <c r="O1684" s="158"/>
      <c r="P1684" s="158"/>
      <c r="Q1684" s="158">
        <v>-1.8286</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44817</v>
      </c>
      <c r="E1685" s="158">
        <v>91.069000000000003</v>
      </c>
      <c r="F1685" s="158">
        <v>15.1965</v>
      </c>
      <c r="G1685" s="158">
        <v>15.2356</v>
      </c>
      <c r="H1685" s="158">
        <v>15.251799999999999</v>
      </c>
      <c r="I1685" s="158">
        <v>-161.73390000000001</v>
      </c>
      <c r="J1685" s="158">
        <v>-65.113600000000005</v>
      </c>
      <c r="K1685" s="158">
        <v>-15.9505</v>
      </c>
      <c r="L1685" s="158">
        <v>-2.4539</v>
      </c>
      <c r="M1685" s="158"/>
      <c r="N1685" s="158"/>
      <c r="O1685" s="158"/>
      <c r="P1685" s="158"/>
      <c r="Q1685" s="158">
        <v>-1.8285</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44817</v>
      </c>
      <c r="E1688" s="158">
        <v>4737.8752008032097</v>
      </c>
      <c r="F1688" s="158">
        <v>10.3057</v>
      </c>
      <c r="G1688" s="158">
        <v>5.8379000000000003</v>
      </c>
      <c r="H1688" s="158">
        <v>3.7378</v>
      </c>
      <c r="I1688" s="158">
        <v>-5.7358000000000002</v>
      </c>
      <c r="J1688" s="158">
        <v>-8.5739000000000001</v>
      </c>
      <c r="K1688" s="158">
        <v>3.3708</v>
      </c>
      <c r="L1688" s="158">
        <v>12.987299999999999</v>
      </c>
      <c r="M1688" s="158">
        <v>8.7154000000000007</v>
      </c>
      <c r="N1688" s="158">
        <v>15.637700000000001</v>
      </c>
      <c r="O1688" s="158">
        <v>4.9949000000000003</v>
      </c>
      <c r="P1688" s="158">
        <v>5.8741000000000003</v>
      </c>
      <c r="Q1688" s="158">
        <v>7.8319000000000001</v>
      </c>
      <c r="R1688" s="158">
        <v>14.756</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44817</v>
      </c>
      <c r="E1689" s="158">
        <v>4736.5735000000004</v>
      </c>
      <c r="F1689" s="158">
        <v>10.3058</v>
      </c>
      <c r="G1689" s="158">
        <v>5.8379000000000003</v>
      </c>
      <c r="H1689" s="158">
        <v>3.7378</v>
      </c>
      <c r="I1689" s="158">
        <v>-5.7356999999999996</v>
      </c>
      <c r="J1689" s="158">
        <v>-8.5739000000000001</v>
      </c>
      <c r="K1689" s="158">
        <v>3.3708</v>
      </c>
      <c r="L1689" s="158">
        <v>1.0164</v>
      </c>
      <c r="M1689" s="158">
        <v>0.59489999999999998</v>
      </c>
      <c r="N1689" s="158">
        <v>9.0213999999999999</v>
      </c>
      <c r="O1689" s="158">
        <v>3.3201999999999998</v>
      </c>
      <c r="P1689" s="158">
        <v>5.1729000000000003</v>
      </c>
      <c r="Q1689" s="158">
        <v>7.7111999999999998</v>
      </c>
      <c r="R1689" s="158">
        <v>11.617000000000001</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44817</v>
      </c>
      <c r="E1690" s="158">
        <v>26.022300000000001</v>
      </c>
      <c r="F1690" s="158">
        <v>16.699100000000001</v>
      </c>
      <c r="G1690" s="158">
        <v>6.0705</v>
      </c>
      <c r="H1690" s="158">
        <v>7.4245000000000001</v>
      </c>
      <c r="I1690" s="158">
        <v>7.6165000000000003</v>
      </c>
      <c r="J1690" s="158">
        <v>6.9589999999999996</v>
      </c>
      <c r="K1690" s="158">
        <v>7.8484999999999996</v>
      </c>
      <c r="L1690" s="158">
        <v>3.3290999999999999</v>
      </c>
      <c r="M1690" s="158">
        <v>2.7364999999999999</v>
      </c>
      <c r="N1690" s="158">
        <v>2.8891</v>
      </c>
      <c r="O1690" s="158">
        <v>6.4206000000000003</v>
      </c>
      <c r="P1690" s="158">
        <v>6.9048999999999996</v>
      </c>
      <c r="Q1690" s="158">
        <v>8.1355000000000004</v>
      </c>
      <c r="R1690" s="158">
        <v>4.4119000000000002</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44817</v>
      </c>
      <c r="E1691" s="158">
        <v>26.606999999999999</v>
      </c>
      <c r="F1691" s="158">
        <v>17.155799999999999</v>
      </c>
      <c r="G1691" s="158">
        <v>6.5551000000000004</v>
      </c>
      <c r="H1691" s="158">
        <v>7.8704000000000001</v>
      </c>
      <c r="I1691" s="158">
        <v>8.0695999999999994</v>
      </c>
      <c r="J1691" s="158">
        <v>7.4172000000000002</v>
      </c>
      <c r="K1691" s="158">
        <v>8.3119999999999994</v>
      </c>
      <c r="L1691" s="158">
        <v>3.7629000000000001</v>
      </c>
      <c r="M1691" s="158">
        <v>3.1781999999999999</v>
      </c>
      <c r="N1691" s="158">
        <v>3.3553999999999999</v>
      </c>
      <c r="O1691" s="158">
        <v>6.8575999999999997</v>
      </c>
      <c r="P1691" s="158">
        <v>7.2324999999999999</v>
      </c>
      <c r="Q1691" s="158">
        <v>8.1425999999999998</v>
      </c>
      <c r="R1691" s="158">
        <v>4.9184999999999999</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44817</v>
      </c>
      <c r="E1692" s="158">
        <v>32.426900000000003</v>
      </c>
      <c r="F1692" s="158">
        <v>5.2911000000000001</v>
      </c>
      <c r="G1692" s="158">
        <v>3.0402</v>
      </c>
      <c r="H1692" s="158">
        <v>4.5869</v>
      </c>
      <c r="I1692" s="158">
        <v>4.9539999999999997</v>
      </c>
      <c r="J1692" s="158">
        <v>4.8677999999999999</v>
      </c>
      <c r="K1692" s="158">
        <v>5.8224</v>
      </c>
      <c r="L1692" s="158">
        <v>1.8109</v>
      </c>
      <c r="M1692" s="158">
        <v>1.9016999999999999</v>
      </c>
      <c r="N1692" s="158">
        <v>1.899</v>
      </c>
      <c r="O1692" s="158">
        <v>3.9843999999999999</v>
      </c>
      <c r="P1692" s="158">
        <v>3.1112000000000002</v>
      </c>
      <c r="Q1692" s="158">
        <v>6.1302000000000003</v>
      </c>
      <c r="R1692" s="158">
        <v>3.3988</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44817</v>
      </c>
      <c r="E1693" s="158">
        <v>35.345199999999998</v>
      </c>
      <c r="F1693" s="158">
        <v>5.7839</v>
      </c>
      <c r="G1693" s="158">
        <v>3.5899000000000001</v>
      </c>
      <c r="H1693" s="158">
        <v>5.1388999999999996</v>
      </c>
      <c r="I1693" s="158">
        <v>5.4995000000000003</v>
      </c>
      <c r="J1693" s="158">
        <v>5.4180999999999999</v>
      </c>
      <c r="K1693" s="158">
        <v>6.3800999999999997</v>
      </c>
      <c r="L1693" s="158">
        <v>2.3462000000000001</v>
      </c>
      <c r="M1693" s="158">
        <v>2.4390000000000001</v>
      </c>
      <c r="N1693" s="158">
        <v>2.5001000000000002</v>
      </c>
      <c r="O1693" s="158">
        <v>4.8895999999999997</v>
      </c>
      <c r="P1693" s="158">
        <v>4.0425000000000004</v>
      </c>
      <c r="Q1693" s="158">
        <v>6.4621000000000004</v>
      </c>
      <c r="R1693" s="158">
        <v>4.2431000000000001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44817</v>
      </c>
      <c r="E1694" s="158">
        <v>48.9161</v>
      </c>
      <c r="F1694" s="158">
        <v>26.807400000000001</v>
      </c>
      <c r="G1694" s="158">
        <v>8.7385999999999999</v>
      </c>
      <c r="H1694" s="158">
        <v>11.8484</v>
      </c>
      <c r="I1694" s="158">
        <v>11.208600000000001</v>
      </c>
      <c r="J1694" s="158">
        <v>11.0182</v>
      </c>
      <c r="K1694" s="158">
        <v>10.9618</v>
      </c>
      <c r="L1694" s="158">
        <v>5.617</v>
      </c>
      <c r="M1694" s="158">
        <v>3.9659</v>
      </c>
      <c r="N1694" s="158">
        <v>3.8536000000000001</v>
      </c>
      <c r="O1694" s="158">
        <v>6.6041999999999996</v>
      </c>
      <c r="P1694" s="158">
        <v>6.6425999999999998</v>
      </c>
      <c r="Q1694" s="158">
        <v>7.8922999999999996</v>
      </c>
      <c r="R1694" s="158">
        <v>4.8940999999999999</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44817</v>
      </c>
      <c r="E1695" s="158">
        <v>52.429900000000004</v>
      </c>
      <c r="F1695" s="158">
        <v>27.519400000000001</v>
      </c>
      <c r="G1695" s="158">
        <v>9.4777000000000005</v>
      </c>
      <c r="H1695" s="158">
        <v>12.6012</v>
      </c>
      <c r="I1695" s="158">
        <v>11.959099999999999</v>
      </c>
      <c r="J1695" s="158">
        <v>11.7746</v>
      </c>
      <c r="K1695" s="158">
        <v>11.733000000000001</v>
      </c>
      <c r="L1695" s="158">
        <v>6.3930999999999996</v>
      </c>
      <c r="M1695" s="158">
        <v>4.7458</v>
      </c>
      <c r="N1695" s="158">
        <v>4.6424000000000003</v>
      </c>
      <c r="O1695" s="158">
        <v>7.4126000000000003</v>
      </c>
      <c r="P1695" s="158">
        <v>7.4828999999999999</v>
      </c>
      <c r="Q1695" s="158">
        <v>8.6507000000000005</v>
      </c>
      <c r="R1695" s="158">
        <v>5.6923000000000004</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44817</v>
      </c>
      <c r="E1696" s="158">
        <v>22.662800000000001</v>
      </c>
      <c r="F1696" s="158">
        <v>7.0879000000000003</v>
      </c>
      <c r="G1696" s="158">
        <v>4.0282</v>
      </c>
      <c r="H1696" s="158">
        <v>3.1539999999999999</v>
      </c>
      <c r="I1696" s="158">
        <v>4.5636000000000001</v>
      </c>
      <c r="J1696" s="158">
        <v>5.8784999999999998</v>
      </c>
      <c r="K1696" s="158">
        <v>8.5153999999999996</v>
      </c>
      <c r="L1696" s="158">
        <v>2.0588000000000002</v>
      </c>
      <c r="M1696" s="158">
        <v>1.9702</v>
      </c>
      <c r="N1696" s="158">
        <v>10.612299999999999</v>
      </c>
      <c r="O1696" s="158">
        <v>7.4462000000000002</v>
      </c>
      <c r="P1696" s="158">
        <v>6.1298000000000004</v>
      </c>
      <c r="Q1696" s="158">
        <v>7.3834999999999997</v>
      </c>
      <c r="R1696" s="158">
        <v>7.8262999999999998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44817</v>
      </c>
      <c r="E1697" s="158">
        <v>24.420999999999999</v>
      </c>
      <c r="F1697" s="158">
        <v>7.4745999999999997</v>
      </c>
      <c r="G1697" s="158">
        <v>4.4861000000000004</v>
      </c>
      <c r="H1697" s="158">
        <v>3.6322999999999999</v>
      </c>
      <c r="I1697" s="158">
        <v>5.0380000000000003</v>
      </c>
      <c r="J1697" s="158">
        <v>6.3498999999999999</v>
      </c>
      <c r="K1697" s="158">
        <v>8.9948999999999995</v>
      </c>
      <c r="L1697" s="158">
        <v>2.5337999999999998</v>
      </c>
      <c r="M1697" s="158">
        <v>2.4481000000000002</v>
      </c>
      <c r="N1697" s="158">
        <v>11.1318</v>
      </c>
      <c r="O1697" s="158">
        <v>8.0091000000000001</v>
      </c>
      <c r="P1697" s="158">
        <v>6.9015000000000004</v>
      </c>
      <c r="Q1697" s="158">
        <v>7.8322000000000003</v>
      </c>
      <c r="R1697" s="158">
        <v>8.3034999999999997</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44817</v>
      </c>
      <c r="E1698" s="158">
        <v>49.4542</v>
      </c>
      <c r="F1698" s="158">
        <v>22.302900000000001</v>
      </c>
      <c r="G1698" s="158">
        <v>5.4833999999999996</v>
      </c>
      <c r="H1698" s="158">
        <v>7.2430000000000003</v>
      </c>
      <c r="I1698" s="158">
        <v>5.8066000000000004</v>
      </c>
      <c r="J1698" s="158">
        <v>4.9478999999999997</v>
      </c>
      <c r="K1698" s="158">
        <v>9.5152000000000001</v>
      </c>
      <c r="L1698" s="158">
        <v>2.68</v>
      </c>
      <c r="M1698" s="158">
        <v>2.6225000000000001</v>
      </c>
      <c r="N1698" s="158">
        <v>2.8235000000000001</v>
      </c>
      <c r="O1698" s="158">
        <v>6.0789999999999997</v>
      </c>
      <c r="P1698" s="158">
        <v>6.7969999999999997</v>
      </c>
      <c r="Q1698" s="158">
        <v>7.9352</v>
      </c>
      <c r="R1698" s="158">
        <v>4.0974000000000004</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44817</v>
      </c>
      <c r="E1699" s="158">
        <v>46.805300000000003</v>
      </c>
      <c r="F1699" s="158">
        <v>21.848199999999999</v>
      </c>
      <c r="G1699" s="158">
        <v>5.0327000000000002</v>
      </c>
      <c r="H1699" s="158">
        <v>6.7821999999999996</v>
      </c>
      <c r="I1699" s="158">
        <v>5.3360000000000003</v>
      </c>
      <c r="J1699" s="158">
        <v>4.4747000000000003</v>
      </c>
      <c r="K1699" s="158">
        <v>9.0298999999999996</v>
      </c>
      <c r="L1699" s="158">
        <v>2.1951999999999998</v>
      </c>
      <c r="M1699" s="158">
        <v>2.1295999999999999</v>
      </c>
      <c r="N1699" s="158">
        <v>2.3288000000000002</v>
      </c>
      <c r="O1699" s="158">
        <v>5.5514999999999999</v>
      </c>
      <c r="P1699" s="158">
        <v>6.2693000000000003</v>
      </c>
      <c r="Q1699" s="158">
        <v>7.3498999999999999</v>
      </c>
      <c r="R1699" s="158">
        <v>3.5874999999999999</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44817</v>
      </c>
      <c r="E1700" s="158">
        <v>1947.7786000000001</v>
      </c>
      <c r="F1700" s="158">
        <v>15.798400000000001</v>
      </c>
      <c r="G1700" s="158">
        <v>5.8053999999999997</v>
      </c>
      <c r="H1700" s="158">
        <v>5.7759999999999998</v>
      </c>
      <c r="I1700" s="158">
        <v>5.016</v>
      </c>
      <c r="J1700" s="158">
        <v>6.5789</v>
      </c>
      <c r="K1700" s="158">
        <v>8.1271000000000004</v>
      </c>
      <c r="L1700" s="158">
        <v>2.6589</v>
      </c>
      <c r="M1700" s="158">
        <v>2.3529</v>
      </c>
      <c r="N1700" s="158">
        <v>2.5541999999999998</v>
      </c>
      <c r="O1700" s="158">
        <v>4.4302999999999999</v>
      </c>
      <c r="P1700" s="158">
        <v>5.8177000000000003</v>
      </c>
      <c r="Q1700" s="158">
        <v>7.6616</v>
      </c>
      <c r="R1700" s="158">
        <v>4.1619999999999999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44817</v>
      </c>
      <c r="E1701" s="158">
        <v>1748.8113000000001</v>
      </c>
      <c r="F1701" s="158">
        <v>14.5009</v>
      </c>
      <c r="G1701" s="158">
        <v>4.5052000000000003</v>
      </c>
      <c r="H1701" s="158">
        <v>4.4748000000000001</v>
      </c>
      <c r="I1701" s="158">
        <v>3.714</v>
      </c>
      <c r="J1701" s="158">
        <v>5.2718999999999996</v>
      </c>
      <c r="K1701" s="158">
        <v>6.8026</v>
      </c>
      <c r="L1701" s="158">
        <v>1.3456999999999999</v>
      </c>
      <c r="M1701" s="158">
        <v>1.0364</v>
      </c>
      <c r="N1701" s="158">
        <v>1.2294</v>
      </c>
      <c r="O1701" s="158">
        <v>3.1151</v>
      </c>
      <c r="P1701" s="158">
        <v>4.5635000000000003</v>
      </c>
      <c r="Q1701" s="158">
        <v>6.4032999999999998</v>
      </c>
      <c r="R1701" s="158">
        <v>2.8022999999999998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44817</v>
      </c>
      <c r="E1702" s="158">
        <v>2940.9092999999998</v>
      </c>
      <c r="F1702" s="158">
        <v>7.3388999999999998</v>
      </c>
      <c r="G1702" s="158">
        <v>3.2997999999999998</v>
      </c>
      <c r="H1702" s="158">
        <v>5.8806000000000003</v>
      </c>
      <c r="I1702" s="158">
        <v>4.9215999999999998</v>
      </c>
      <c r="J1702" s="158">
        <v>4.4683000000000002</v>
      </c>
      <c r="K1702" s="158">
        <v>5.5278999999999998</v>
      </c>
      <c r="L1702" s="158">
        <v>1.71</v>
      </c>
      <c r="M1702" s="158">
        <v>1.7221</v>
      </c>
      <c r="N1702" s="158">
        <v>1.6681999999999999</v>
      </c>
      <c r="O1702" s="158">
        <v>5.0568</v>
      </c>
      <c r="P1702" s="158">
        <v>5.6675000000000004</v>
      </c>
      <c r="Q1702" s="158">
        <v>7.2145999999999999</v>
      </c>
      <c r="R1702" s="158">
        <v>3.1492</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44817</v>
      </c>
      <c r="E1703" s="158">
        <v>3192.6698999999999</v>
      </c>
      <c r="F1703" s="158">
        <v>8.1897000000000002</v>
      </c>
      <c r="G1703" s="158">
        <v>4.1509999999999998</v>
      </c>
      <c r="H1703" s="158">
        <v>6.7325999999999997</v>
      </c>
      <c r="I1703" s="158">
        <v>5.7740999999999998</v>
      </c>
      <c r="J1703" s="158">
        <v>5.3235000000000001</v>
      </c>
      <c r="K1703" s="158">
        <v>6.3914</v>
      </c>
      <c r="L1703" s="158">
        <v>2.5706000000000002</v>
      </c>
      <c r="M1703" s="158">
        <v>2.5869</v>
      </c>
      <c r="N1703" s="158">
        <v>2.5369999999999999</v>
      </c>
      <c r="O1703" s="158">
        <v>5.9528999999999996</v>
      </c>
      <c r="P1703" s="158">
        <v>6.5674999999999999</v>
      </c>
      <c r="Q1703" s="158">
        <v>7.6433999999999997</v>
      </c>
      <c r="R1703" s="158">
        <v>4.0301</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44817</v>
      </c>
      <c r="E1706" s="158">
        <v>42.979799999999997</v>
      </c>
      <c r="F1706" s="158">
        <v>18.012699999999999</v>
      </c>
      <c r="G1706" s="158">
        <v>5.1619999999999999</v>
      </c>
      <c r="H1706" s="158">
        <v>7.2649999999999997</v>
      </c>
      <c r="I1706" s="158">
        <v>7.4093999999999998</v>
      </c>
      <c r="J1706" s="158">
        <v>6.9527999999999999</v>
      </c>
      <c r="K1706" s="158">
        <v>7.9775999999999998</v>
      </c>
      <c r="L1706" s="158">
        <v>2.8191000000000002</v>
      </c>
      <c r="M1706" s="158">
        <v>2.2052</v>
      </c>
      <c r="N1706" s="158">
        <v>2.3626</v>
      </c>
      <c r="O1706" s="158">
        <v>5.6589999999999998</v>
      </c>
      <c r="P1706" s="158">
        <v>6.226</v>
      </c>
      <c r="Q1706" s="158">
        <v>7.4165999999999999</v>
      </c>
      <c r="R1706" s="158">
        <v>3.8180000000000001</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44817</v>
      </c>
      <c r="E1707" s="158">
        <v>46.288699999999999</v>
      </c>
      <c r="F1707" s="158">
        <v>18.855599999999999</v>
      </c>
      <c r="G1707" s="158">
        <v>5.9573</v>
      </c>
      <c r="H1707" s="158">
        <v>8.0779999999999994</v>
      </c>
      <c r="I1707" s="158">
        <v>8.2209000000000003</v>
      </c>
      <c r="J1707" s="158">
        <v>7.7678000000000003</v>
      </c>
      <c r="K1707" s="158">
        <v>8.8094999999999999</v>
      </c>
      <c r="L1707" s="158">
        <v>3.6507000000000001</v>
      </c>
      <c r="M1707" s="158">
        <v>3.0398000000000001</v>
      </c>
      <c r="N1707" s="158">
        <v>3.2048000000000001</v>
      </c>
      <c r="O1707" s="158">
        <v>6.5255999999999998</v>
      </c>
      <c r="P1707" s="158">
        <v>7.1062000000000003</v>
      </c>
      <c r="Q1707" s="158">
        <v>8.1475000000000009</v>
      </c>
      <c r="R1707" s="158">
        <v>4.6698000000000004</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44817</v>
      </c>
      <c r="E1708" s="158">
        <v>22.794799999999999</v>
      </c>
      <c r="F1708" s="158">
        <v>8.6487999999999996</v>
      </c>
      <c r="G1708" s="158">
        <v>4.1250999999999998</v>
      </c>
      <c r="H1708" s="158">
        <v>4.7622999999999998</v>
      </c>
      <c r="I1708" s="158">
        <v>4.8929999999999998</v>
      </c>
      <c r="J1708" s="158">
        <v>5.7584</v>
      </c>
      <c r="K1708" s="158">
        <v>7.2270000000000003</v>
      </c>
      <c r="L1708" s="158">
        <v>2.4352</v>
      </c>
      <c r="M1708" s="158">
        <v>2.4108000000000001</v>
      </c>
      <c r="N1708" s="158">
        <v>2.4693000000000001</v>
      </c>
      <c r="O1708" s="158">
        <v>5.8648999999999996</v>
      </c>
      <c r="P1708" s="158">
        <v>6.6345000000000001</v>
      </c>
      <c r="Q1708" s="158">
        <v>7.7876000000000003</v>
      </c>
      <c r="R1708" s="158">
        <v>4.0072000000000001</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44817</v>
      </c>
      <c r="E1709" s="158">
        <v>21.789100000000001</v>
      </c>
      <c r="F1709" s="158">
        <v>8.0425000000000004</v>
      </c>
      <c r="G1709" s="158">
        <v>3.6448999999999998</v>
      </c>
      <c r="H1709" s="158">
        <v>4.2870999999999997</v>
      </c>
      <c r="I1709" s="158">
        <v>4.4107000000000003</v>
      </c>
      <c r="J1709" s="158">
        <v>5.2747999999999999</v>
      </c>
      <c r="K1709" s="158">
        <v>6.7385000000000002</v>
      </c>
      <c r="L1709" s="158">
        <v>1.9500999999999999</v>
      </c>
      <c r="M1709" s="158">
        <v>1.9226000000000001</v>
      </c>
      <c r="N1709" s="158">
        <v>1.9782999999999999</v>
      </c>
      <c r="O1709" s="158">
        <v>5.3526999999999996</v>
      </c>
      <c r="P1709" s="158">
        <v>6.1098999999999997</v>
      </c>
      <c r="Q1709" s="158">
        <v>7.5351999999999997</v>
      </c>
      <c r="R1709" s="158">
        <v>3.5049000000000001</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44817</v>
      </c>
      <c r="E1710" s="158">
        <v>12.587999999999999</v>
      </c>
      <c r="F1710" s="158">
        <v>11.3119</v>
      </c>
      <c r="G1710" s="158">
        <v>5.3673999999999999</v>
      </c>
      <c r="H1710" s="158">
        <v>6.0132000000000003</v>
      </c>
      <c r="I1710" s="158">
        <v>4.3773999999999997</v>
      </c>
      <c r="J1710" s="158">
        <v>5.1517999999999997</v>
      </c>
      <c r="K1710" s="158">
        <v>6.7276999999999996</v>
      </c>
      <c r="L1710" s="158">
        <v>2.2404999999999999</v>
      </c>
      <c r="M1710" s="158">
        <v>2.3071000000000002</v>
      </c>
      <c r="N1710" s="158">
        <v>2.4072</v>
      </c>
      <c r="O1710" s="158">
        <v>5.4958999999999998</v>
      </c>
      <c r="P1710" s="158"/>
      <c r="Q1710" s="158">
        <v>6.5711000000000004</v>
      </c>
      <c r="R1710" s="158">
        <v>3.8027000000000002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44817</v>
      </c>
      <c r="E1711" s="158">
        <v>12.117800000000001</v>
      </c>
      <c r="F1711" s="158">
        <v>10.545400000000001</v>
      </c>
      <c r="G1711" s="158">
        <v>4.2942999999999998</v>
      </c>
      <c r="H1711" s="158">
        <v>4.9531000000000001</v>
      </c>
      <c r="I1711" s="158">
        <v>3.3174999999999999</v>
      </c>
      <c r="J1711" s="158">
        <v>4.0998000000000001</v>
      </c>
      <c r="K1711" s="158">
        <v>5.6585000000000001</v>
      </c>
      <c r="L1711" s="158">
        <v>1.1778999999999999</v>
      </c>
      <c r="M1711" s="158">
        <v>1.2416</v>
      </c>
      <c r="N1711" s="158">
        <v>1.3346</v>
      </c>
      <c r="O1711" s="158">
        <v>4.3914</v>
      </c>
      <c r="P1711" s="158"/>
      <c r="Q1711" s="158">
        <v>5.4551999999999996</v>
      </c>
      <c r="R1711" s="158">
        <v>2.7166999999999999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44817</v>
      </c>
      <c r="E1712" s="158">
        <v>10.699199999999999</v>
      </c>
      <c r="F1712" s="158">
        <v>16.7239</v>
      </c>
      <c r="G1712" s="158">
        <v>5.7178000000000004</v>
      </c>
      <c r="H1712" s="158">
        <v>8.2004000000000001</v>
      </c>
      <c r="I1712" s="158">
        <v>7.3799000000000001</v>
      </c>
      <c r="J1712" s="158">
        <v>6.5942999999999996</v>
      </c>
      <c r="K1712" s="158">
        <v>8.1783999999999999</v>
      </c>
      <c r="L1712" s="158">
        <v>3.3693</v>
      </c>
      <c r="M1712" s="158">
        <v>3.0931999999999999</v>
      </c>
      <c r="N1712" s="158">
        <v>3.1924999999999999</v>
      </c>
      <c r="O1712" s="158"/>
      <c r="P1712" s="158"/>
      <c r="Q1712" s="158">
        <v>4.4466999999999999</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44817</v>
      </c>
      <c r="E1713" s="158">
        <v>10.541</v>
      </c>
      <c r="F1713" s="158">
        <v>15.588699999999999</v>
      </c>
      <c r="G1713" s="158">
        <v>4.7637</v>
      </c>
      <c r="H1713" s="158">
        <v>7.2321999999999997</v>
      </c>
      <c r="I1713" s="158">
        <v>6.3968999999999996</v>
      </c>
      <c r="J1713" s="158">
        <v>5.6109999999999998</v>
      </c>
      <c r="K1713" s="158">
        <v>7.1887999999999996</v>
      </c>
      <c r="L1713" s="158">
        <v>2.3835999999999999</v>
      </c>
      <c r="M1713" s="158">
        <v>2.1040000000000001</v>
      </c>
      <c r="N1713" s="158">
        <v>2.1959</v>
      </c>
      <c r="O1713" s="158"/>
      <c r="P1713" s="158"/>
      <c r="Q1713" s="158">
        <v>3.4499</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44817</v>
      </c>
      <c r="E1714" s="158">
        <v>13.4833</v>
      </c>
      <c r="F1714" s="158">
        <v>10.560600000000001</v>
      </c>
      <c r="G1714" s="158">
        <v>4.4687999999999999</v>
      </c>
      <c r="H1714" s="158">
        <v>6.0011000000000001</v>
      </c>
      <c r="I1714" s="158">
        <v>6.8047000000000004</v>
      </c>
      <c r="J1714" s="158">
        <v>6.5598000000000001</v>
      </c>
      <c r="K1714" s="158">
        <v>7.7150999999999996</v>
      </c>
      <c r="L1714" s="158">
        <v>3.7328999999999999</v>
      </c>
      <c r="M1714" s="158">
        <v>3.3359000000000001</v>
      </c>
      <c r="N1714" s="158">
        <v>3.1850999999999998</v>
      </c>
      <c r="O1714" s="158">
        <v>6.0091000000000001</v>
      </c>
      <c r="P1714" s="158"/>
      <c r="Q1714" s="158">
        <v>6.8692000000000002</v>
      </c>
      <c r="R1714" s="158">
        <v>4.4476000000000004</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44817</v>
      </c>
      <c r="E1715" s="158">
        <v>13.0121</v>
      </c>
      <c r="F1715" s="158">
        <v>9.8203999999999994</v>
      </c>
      <c r="G1715" s="158">
        <v>3.6480999999999999</v>
      </c>
      <c r="H1715" s="158">
        <v>5.1745000000000001</v>
      </c>
      <c r="I1715" s="158">
        <v>6.0247999999999999</v>
      </c>
      <c r="J1715" s="158">
        <v>5.7530000000000001</v>
      </c>
      <c r="K1715" s="158">
        <v>6.8956999999999997</v>
      </c>
      <c r="L1715" s="158">
        <v>2.9156</v>
      </c>
      <c r="M1715" s="158">
        <v>2.5085000000000002</v>
      </c>
      <c r="N1715" s="158">
        <v>2.3502999999999998</v>
      </c>
      <c r="O1715" s="158">
        <v>5.1479999999999997</v>
      </c>
      <c r="P1715" s="158"/>
      <c r="Q1715" s="158">
        <v>6.0274000000000001</v>
      </c>
      <c r="R1715" s="158">
        <v>3.59</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44817</v>
      </c>
      <c r="E1716" s="158">
        <v>43.165399999999998</v>
      </c>
      <c r="F1716" s="158">
        <v>16.581</v>
      </c>
      <c r="G1716" s="158">
        <v>5.4783999999999997</v>
      </c>
      <c r="H1716" s="158">
        <v>5.2478999999999996</v>
      </c>
      <c r="I1716" s="158">
        <v>5.6656000000000004</v>
      </c>
      <c r="J1716" s="158">
        <v>6.0701000000000001</v>
      </c>
      <c r="K1716" s="158">
        <v>7.4336000000000002</v>
      </c>
      <c r="L1716" s="158">
        <v>2.4478</v>
      </c>
      <c r="M1716" s="158">
        <v>2.5301999999999998</v>
      </c>
      <c r="N1716" s="158">
        <v>2.6461999999999999</v>
      </c>
      <c r="O1716" s="158">
        <v>5.9629000000000003</v>
      </c>
      <c r="P1716" s="158">
        <v>6.1813000000000002</v>
      </c>
      <c r="Q1716" s="158">
        <v>7.6856</v>
      </c>
      <c r="R1716" s="158">
        <v>4.5338000000000003</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44817</v>
      </c>
      <c r="E1717" s="158">
        <v>46.087699999999998</v>
      </c>
      <c r="F1717" s="158">
        <v>17.352399999999999</v>
      </c>
      <c r="G1717" s="158">
        <v>6.2807000000000004</v>
      </c>
      <c r="H1717" s="158">
        <v>6.0486000000000004</v>
      </c>
      <c r="I1717" s="158">
        <v>6.4706000000000001</v>
      </c>
      <c r="J1717" s="158">
        <v>6.8743999999999996</v>
      </c>
      <c r="K1717" s="158">
        <v>8.2495999999999992</v>
      </c>
      <c r="L1717" s="158">
        <v>3.2585999999999999</v>
      </c>
      <c r="M1717" s="158">
        <v>3.3458000000000001</v>
      </c>
      <c r="N1717" s="158">
        <v>3.4727999999999999</v>
      </c>
      <c r="O1717" s="158">
        <v>6.8221999999999996</v>
      </c>
      <c r="P1717" s="158">
        <v>6.9836</v>
      </c>
      <c r="Q1717" s="158">
        <v>8.2179000000000002</v>
      </c>
      <c r="R1717" s="158">
        <v>5.3815</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44817</v>
      </c>
      <c r="E1718" s="158">
        <v>37.116900000000001</v>
      </c>
      <c r="F1718" s="158">
        <v>15.0519</v>
      </c>
      <c r="G1718" s="158">
        <v>5.1410999999999998</v>
      </c>
      <c r="H1718" s="158">
        <v>5.4142000000000001</v>
      </c>
      <c r="I1718" s="158">
        <v>5.3563999999999998</v>
      </c>
      <c r="J1718" s="158">
        <v>5.7850000000000001</v>
      </c>
      <c r="K1718" s="158">
        <v>6.6226000000000003</v>
      </c>
      <c r="L1718" s="158">
        <v>2.9466999999999999</v>
      </c>
      <c r="M1718" s="158">
        <v>2.5222000000000002</v>
      </c>
      <c r="N1718" s="158">
        <v>2.3332999999999999</v>
      </c>
      <c r="O1718" s="158">
        <v>13.2433</v>
      </c>
      <c r="P1718" s="158">
        <v>3.6627000000000001</v>
      </c>
      <c r="Q1718" s="158">
        <v>6.9051999999999998</v>
      </c>
      <c r="R1718" s="158">
        <v>3.4424000000000001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44817</v>
      </c>
      <c r="E1719" s="158">
        <v>40.194299999999998</v>
      </c>
      <c r="F1719" s="158">
        <v>15.716699999999999</v>
      </c>
      <c r="G1719" s="158">
        <v>5.7473000000000001</v>
      </c>
      <c r="H1719" s="158">
        <v>5.9873000000000003</v>
      </c>
      <c r="I1719" s="158">
        <v>5.9028999999999998</v>
      </c>
      <c r="J1719" s="158">
        <v>6.3090000000000002</v>
      </c>
      <c r="K1719" s="158">
        <v>7.1443000000000003</v>
      </c>
      <c r="L1719" s="158">
        <v>3.6278999999999999</v>
      </c>
      <c r="M1719" s="158">
        <v>3.2837999999999998</v>
      </c>
      <c r="N1719" s="158">
        <v>3.0998000000000001</v>
      </c>
      <c r="O1719" s="158">
        <v>14.1092</v>
      </c>
      <c r="P1719" s="158">
        <v>4.4942000000000002</v>
      </c>
      <c r="Q1719" s="158">
        <v>7.1486000000000001</v>
      </c>
      <c r="R1719" s="158">
        <v>4.2023999999999999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44817</v>
      </c>
      <c r="E1720" s="158">
        <v>27.5732</v>
      </c>
      <c r="F1720" s="158">
        <v>14.832000000000001</v>
      </c>
      <c r="G1720" s="158">
        <v>4.7679999999999998</v>
      </c>
      <c r="H1720" s="158">
        <v>6.6460999999999997</v>
      </c>
      <c r="I1720" s="158">
        <v>6.2839999999999998</v>
      </c>
      <c r="J1720" s="158">
        <v>6.3143000000000002</v>
      </c>
      <c r="K1720" s="158">
        <v>6.5689000000000002</v>
      </c>
      <c r="L1720" s="158">
        <v>3.2498999999999998</v>
      </c>
      <c r="M1720" s="158">
        <v>3.0051000000000001</v>
      </c>
      <c r="N1720" s="158">
        <v>3.0834999999999999</v>
      </c>
      <c r="O1720" s="158">
        <v>6.0609000000000002</v>
      </c>
      <c r="P1720" s="158">
        <v>6.6665000000000001</v>
      </c>
      <c r="Q1720" s="158">
        <v>7.8761000000000001</v>
      </c>
      <c r="R1720" s="158">
        <v>4.3048999999999999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44817</v>
      </c>
      <c r="E1721" s="158">
        <v>26.315000000000001</v>
      </c>
      <c r="F1721" s="158">
        <v>14.2921</v>
      </c>
      <c r="G1721" s="158">
        <v>4.2671000000000001</v>
      </c>
      <c r="H1721" s="158">
        <v>6.1696999999999997</v>
      </c>
      <c r="I1721" s="158">
        <v>5.7888999999999999</v>
      </c>
      <c r="J1721" s="158">
        <v>5.8204000000000002</v>
      </c>
      <c r="K1721" s="158">
        <v>6.0646000000000004</v>
      </c>
      <c r="L1721" s="158">
        <v>2.7448000000000001</v>
      </c>
      <c r="M1721" s="158">
        <v>2.4965000000000002</v>
      </c>
      <c r="N1721" s="158">
        <v>2.5706000000000002</v>
      </c>
      <c r="O1721" s="158">
        <v>5.5319000000000003</v>
      </c>
      <c r="P1721" s="158">
        <v>6.1002999999999998</v>
      </c>
      <c r="Q1721" s="158">
        <v>6.5970000000000004</v>
      </c>
      <c r="R1721" s="158">
        <v>3.7844000000000002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44817</v>
      </c>
      <c r="E1722" s="158">
        <v>36.270299999999999</v>
      </c>
      <c r="F1722" s="158">
        <v>17.518599999999999</v>
      </c>
      <c r="G1722" s="158">
        <v>7.1002000000000001</v>
      </c>
      <c r="H1722" s="158">
        <v>8.8275000000000006</v>
      </c>
      <c r="I1722" s="158">
        <v>7.8731</v>
      </c>
      <c r="J1722" s="158">
        <v>6.9862000000000002</v>
      </c>
      <c r="K1722" s="158">
        <v>6.1855000000000002</v>
      </c>
      <c r="L1722" s="158">
        <v>2.9842</v>
      </c>
      <c r="M1722" s="158">
        <v>2.9552999999999998</v>
      </c>
      <c r="N1722" s="158">
        <v>2.8386999999999998</v>
      </c>
      <c r="O1722" s="158">
        <v>5.6829000000000001</v>
      </c>
      <c r="P1722" s="158">
        <v>3.9944999999999999</v>
      </c>
      <c r="Q1722" s="158">
        <v>6.8765000000000001</v>
      </c>
      <c r="R1722" s="158">
        <v>3.8828</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44817</v>
      </c>
      <c r="E1723" s="158">
        <v>38.640099999999997</v>
      </c>
      <c r="F1723" s="158">
        <v>18.051100000000002</v>
      </c>
      <c r="G1723" s="158">
        <v>7.7523999999999997</v>
      </c>
      <c r="H1723" s="158">
        <v>9.4633000000000003</v>
      </c>
      <c r="I1723" s="158">
        <v>8.5158000000000005</v>
      </c>
      <c r="J1723" s="158">
        <v>7.6402000000000001</v>
      </c>
      <c r="K1723" s="158">
        <v>6.8475999999999999</v>
      </c>
      <c r="L1723" s="158">
        <v>3.6543000000000001</v>
      </c>
      <c r="M1723" s="158">
        <v>3.6067</v>
      </c>
      <c r="N1723" s="158">
        <v>3.4278</v>
      </c>
      <c r="O1723" s="158">
        <v>6.1723999999999997</v>
      </c>
      <c r="P1723" s="158">
        <v>4.5960000000000001</v>
      </c>
      <c r="Q1723" s="158">
        <v>6.9047999999999998</v>
      </c>
      <c r="R1723" s="158">
        <v>4.3929999999999998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44817</v>
      </c>
      <c r="E1726" s="158">
        <v>39.649099999999997</v>
      </c>
      <c r="F1726" s="158">
        <v>21.093399999999999</v>
      </c>
      <c r="G1726" s="158">
        <v>5.3654999999999999</v>
      </c>
      <c r="H1726" s="158">
        <v>6.5838000000000001</v>
      </c>
      <c r="I1726" s="158">
        <v>5.8192000000000004</v>
      </c>
      <c r="J1726" s="158">
        <v>4.9493</v>
      </c>
      <c r="K1726" s="158">
        <v>6.5369999999999999</v>
      </c>
      <c r="L1726" s="158">
        <v>2.8047</v>
      </c>
      <c r="M1726" s="158">
        <v>2.2863000000000002</v>
      </c>
      <c r="N1726" s="158">
        <v>2.2016</v>
      </c>
      <c r="O1726" s="158">
        <v>5.3307000000000002</v>
      </c>
      <c r="P1726" s="158">
        <v>4.6261000000000001</v>
      </c>
      <c r="Q1726" s="158">
        <v>7.0888999999999998</v>
      </c>
      <c r="R1726" s="158">
        <v>3.4178999999999999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44817</v>
      </c>
      <c r="E1727" s="158">
        <v>42.870899999999999</v>
      </c>
      <c r="F1727" s="158">
        <v>21.893899999999999</v>
      </c>
      <c r="G1727" s="158">
        <v>6.1555</v>
      </c>
      <c r="H1727" s="158">
        <v>7.3811</v>
      </c>
      <c r="I1727" s="158">
        <v>6.6273</v>
      </c>
      <c r="J1727" s="158">
        <v>5.7920999999999996</v>
      </c>
      <c r="K1727" s="158">
        <v>7.3982000000000001</v>
      </c>
      <c r="L1727" s="158">
        <v>3.6326999999999998</v>
      </c>
      <c r="M1727" s="158">
        <v>3.1551</v>
      </c>
      <c r="N1727" s="158">
        <v>3.1063999999999998</v>
      </c>
      <c r="O1727" s="158">
        <v>6.3025000000000002</v>
      </c>
      <c r="P1727" s="158">
        <v>5.5688000000000004</v>
      </c>
      <c r="Q1727" s="158">
        <v>7.548</v>
      </c>
      <c r="R1727" s="158">
        <v>4.3666999999999998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44817</v>
      </c>
      <c r="E1728" s="158">
        <v>27.1996</v>
      </c>
      <c r="F1728" s="158">
        <v>13.961399999999999</v>
      </c>
      <c r="G1728" s="158">
        <v>6.5801999999999996</v>
      </c>
      <c r="H1728" s="158">
        <v>5.0850999999999997</v>
      </c>
      <c r="I1728" s="158">
        <v>5.5906000000000002</v>
      </c>
      <c r="J1728" s="158">
        <v>8.7982999999999993</v>
      </c>
      <c r="K1728" s="158">
        <v>7.4176000000000002</v>
      </c>
      <c r="L1728" s="158">
        <v>4.2214999999999998</v>
      </c>
      <c r="M1728" s="158">
        <v>3.6644999999999999</v>
      </c>
      <c r="N1728" s="158">
        <v>8.4314999999999998</v>
      </c>
      <c r="O1728" s="158">
        <v>8.3470999999999993</v>
      </c>
      <c r="P1728" s="158">
        <v>5.2103999999999999</v>
      </c>
      <c r="Q1728" s="158">
        <v>7.3731999999999998</v>
      </c>
      <c r="R1728" s="158">
        <v>7.2157999999999998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44817</v>
      </c>
      <c r="E1729" s="158">
        <v>25.9495</v>
      </c>
      <c r="F1729" s="158">
        <v>13.508100000000001</v>
      </c>
      <c r="G1729" s="158">
        <v>5.9819000000000004</v>
      </c>
      <c r="H1729" s="158">
        <v>4.4847999999999999</v>
      </c>
      <c r="I1729" s="158">
        <v>4.9726999999999997</v>
      </c>
      <c r="J1729" s="158">
        <v>8.1768000000000001</v>
      </c>
      <c r="K1729" s="158">
        <v>6.7957000000000001</v>
      </c>
      <c r="L1729" s="158">
        <v>3.601</v>
      </c>
      <c r="M1729" s="158">
        <v>3.0407000000000002</v>
      </c>
      <c r="N1729" s="158">
        <v>7.7736000000000001</v>
      </c>
      <c r="O1729" s="158">
        <v>7.7724000000000002</v>
      </c>
      <c r="P1729" s="158">
        <v>4.6725000000000003</v>
      </c>
      <c r="Q1729" s="158">
        <v>6.5648</v>
      </c>
      <c r="R1729" s="158">
        <v>6.5810000000000004</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14.235084615384618</v>
      </c>
      <c r="G1730" s="160">
        <v>5.6120134615384618</v>
      </c>
      <c r="H1730" s="160">
        <v>6.6275730769230767</v>
      </c>
      <c r="I1730" s="160">
        <v>-0.72936153846153795</v>
      </c>
      <c r="J1730" s="160">
        <v>3.0148211538461545</v>
      </c>
      <c r="K1730" s="160">
        <v>6.4192365384615364</v>
      </c>
      <c r="L1730" s="160">
        <v>4.1321211538461542</v>
      </c>
      <c r="M1730" s="160">
        <v>3.6378460000000006</v>
      </c>
      <c r="N1730" s="160">
        <v>4.2759900000000002</v>
      </c>
      <c r="O1730" s="160">
        <v>6.2413999999999996</v>
      </c>
      <c r="P1730" s="160">
        <v>5.7595045454545462</v>
      </c>
      <c r="Q1730" s="160">
        <v>6.8259038461538459</v>
      </c>
      <c r="R1730" s="160">
        <v>5.0507229166666674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14.666450000000001</v>
      </c>
      <c r="G1731" s="160">
        <v>5.2555499999999995</v>
      </c>
      <c r="H1731" s="160">
        <v>6.0071500000000002</v>
      </c>
      <c r="I1731" s="160">
        <v>5.7198500000000001</v>
      </c>
      <c r="J1731" s="160">
        <v>5.84945</v>
      </c>
      <c r="K1731" s="160">
        <v>7.11165</v>
      </c>
      <c r="L1731" s="160">
        <v>2.8673500000000001</v>
      </c>
      <c r="M1731" s="160">
        <v>2.6795</v>
      </c>
      <c r="N1731" s="160">
        <v>2.8639000000000001</v>
      </c>
      <c r="O1731" s="160">
        <v>5.9860000000000007</v>
      </c>
      <c r="P1731" s="160">
        <v>6.1198499999999996</v>
      </c>
      <c r="Q1731" s="160">
        <v>7.3615499999999994</v>
      </c>
      <c r="R1731" s="160">
        <v>4.26335</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44817</v>
      </c>
      <c r="E1734" s="158">
        <v>54.291499999999999</v>
      </c>
      <c r="F1734" s="158">
        <v>8.7800000000000003E-2</v>
      </c>
      <c r="G1734" s="158">
        <v>1.4104000000000001</v>
      </c>
      <c r="H1734" s="158">
        <v>3.1425999999999998</v>
      </c>
      <c r="I1734" s="158">
        <v>4.0053000000000001</v>
      </c>
      <c r="J1734" s="158">
        <v>6.6041999999999996</v>
      </c>
      <c r="K1734" s="158">
        <v>18.481200000000001</v>
      </c>
      <c r="L1734" s="158">
        <v>9.2573000000000008</v>
      </c>
      <c r="M1734" s="158">
        <v>-2.0287999999999999</v>
      </c>
      <c r="N1734" s="158">
        <v>-0.1578</v>
      </c>
      <c r="O1734" s="158">
        <v>21.956800000000001</v>
      </c>
      <c r="P1734" s="158">
        <v>6.9629000000000003</v>
      </c>
      <c r="Q1734" s="158">
        <v>11.606</v>
      </c>
      <c r="R1734" s="158">
        <v>36.877400000000002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44817</v>
      </c>
      <c r="E1735" s="158">
        <v>59.882300000000001</v>
      </c>
      <c r="F1735" s="158">
        <v>9.0399999999999994E-2</v>
      </c>
      <c r="G1735" s="158">
        <v>1.4218</v>
      </c>
      <c r="H1735" s="158">
        <v>3.1627999999999998</v>
      </c>
      <c r="I1735" s="158">
        <v>4.0472000000000001</v>
      </c>
      <c r="J1735" s="158">
        <v>6.7331000000000003</v>
      </c>
      <c r="K1735" s="158">
        <v>18.8263</v>
      </c>
      <c r="L1735" s="158">
        <v>9.8461999999999996</v>
      </c>
      <c r="M1735" s="158">
        <v>-1.2462</v>
      </c>
      <c r="N1735" s="158">
        <v>0.90129999999999999</v>
      </c>
      <c r="O1735" s="158">
        <v>23.295200000000001</v>
      </c>
      <c r="P1735" s="158">
        <v>8.1943000000000001</v>
      </c>
      <c r="Q1735" s="158">
        <v>16.799199999999999</v>
      </c>
      <c r="R1735" s="158">
        <v>38.312399999999997</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44817</v>
      </c>
      <c r="E1736" s="158">
        <v>72.900000000000006</v>
      </c>
      <c r="F1736" s="158">
        <v>5.4899999999999997E-2</v>
      </c>
      <c r="G1736" s="158">
        <v>1.0954999999999999</v>
      </c>
      <c r="H1736" s="158">
        <v>2.9224999999999999</v>
      </c>
      <c r="I1736" s="158">
        <v>4.0834000000000001</v>
      </c>
      <c r="J1736" s="158">
        <v>5.3315999999999999</v>
      </c>
      <c r="K1736" s="158">
        <v>17.846800000000002</v>
      </c>
      <c r="L1736" s="158">
        <v>11.519</v>
      </c>
      <c r="M1736" s="158">
        <v>7.665</v>
      </c>
      <c r="N1736" s="158">
        <v>12.953200000000001</v>
      </c>
      <c r="O1736" s="158">
        <v>32.7468</v>
      </c>
      <c r="P1736" s="158">
        <v>21.827300000000001</v>
      </c>
      <c r="Q1736" s="158">
        <v>25.342500000000001</v>
      </c>
      <c r="R1736" s="158">
        <v>44.485599999999998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44817</v>
      </c>
      <c r="E1737" s="158">
        <v>65.150000000000006</v>
      </c>
      <c r="F1737" s="158">
        <v>6.1400000000000003E-2</v>
      </c>
      <c r="G1737" s="158">
        <v>1.0861000000000001</v>
      </c>
      <c r="H1737" s="158">
        <v>2.9062999999999999</v>
      </c>
      <c r="I1737" s="158">
        <v>4.0568999999999997</v>
      </c>
      <c r="J1737" s="158">
        <v>5.2333999999999996</v>
      </c>
      <c r="K1737" s="158">
        <v>17.450900000000001</v>
      </c>
      <c r="L1737" s="158">
        <v>10.7052</v>
      </c>
      <c r="M1737" s="158">
        <v>6.4715999999999996</v>
      </c>
      <c r="N1737" s="158">
        <v>11.272399999999999</v>
      </c>
      <c r="O1737" s="158">
        <v>30.638500000000001</v>
      </c>
      <c r="P1737" s="158">
        <v>20.128</v>
      </c>
      <c r="Q1737" s="158">
        <v>23.750800000000002</v>
      </c>
      <c r="R1737" s="158">
        <v>42.2378</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44817</v>
      </c>
      <c r="E1738" s="158">
        <v>29.77</v>
      </c>
      <c r="F1738" s="158">
        <v>-3.3599999999999998E-2</v>
      </c>
      <c r="G1738" s="158">
        <v>0.84689999999999999</v>
      </c>
      <c r="H1738" s="158">
        <v>2.726</v>
      </c>
      <c r="I1738" s="158">
        <v>4.3829000000000002</v>
      </c>
      <c r="J1738" s="158">
        <v>7.5117000000000003</v>
      </c>
      <c r="K1738" s="158">
        <v>22.560700000000001</v>
      </c>
      <c r="L1738" s="158">
        <v>11.4147</v>
      </c>
      <c r="M1738" s="158">
        <v>4.8978000000000002</v>
      </c>
      <c r="N1738" s="158">
        <v>13.193899999999999</v>
      </c>
      <c r="O1738" s="158">
        <v>44.5334</v>
      </c>
      <c r="P1738" s="158"/>
      <c r="Q1738" s="158">
        <v>33.900100000000002</v>
      </c>
      <c r="R1738" s="158">
        <v>47.685200000000002</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44817</v>
      </c>
      <c r="E1739" s="158">
        <v>27.88</v>
      </c>
      <c r="F1739" s="158">
        <v>-7.17E-2</v>
      </c>
      <c r="G1739" s="158">
        <v>0.7954</v>
      </c>
      <c r="H1739" s="158">
        <v>2.6888000000000001</v>
      </c>
      <c r="I1739" s="158">
        <v>4.2633000000000001</v>
      </c>
      <c r="J1739" s="158">
        <v>7.2720000000000002</v>
      </c>
      <c r="K1739" s="158">
        <v>22.013100000000001</v>
      </c>
      <c r="L1739" s="158">
        <v>10.503399999999999</v>
      </c>
      <c r="M1739" s="158">
        <v>3.6431</v>
      </c>
      <c r="N1739" s="158">
        <v>11.3863</v>
      </c>
      <c r="O1739" s="158">
        <v>42.037500000000001</v>
      </c>
      <c r="P1739" s="158"/>
      <c r="Q1739" s="158">
        <v>31.570399999999999</v>
      </c>
      <c r="R1739" s="158">
        <v>45.237900000000003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44817</v>
      </c>
      <c r="E1740" s="158">
        <v>27.51</v>
      </c>
      <c r="F1740" s="158">
        <v>7.2800000000000004E-2</v>
      </c>
      <c r="G1740" s="158">
        <v>0.99119999999999997</v>
      </c>
      <c r="H1740" s="158">
        <v>2.9565999999999999</v>
      </c>
      <c r="I1740" s="158">
        <v>4.4816000000000003</v>
      </c>
      <c r="J1740" s="158">
        <v>7.0011999999999999</v>
      </c>
      <c r="K1740" s="158">
        <v>18.8337</v>
      </c>
      <c r="L1740" s="158">
        <v>13.256500000000001</v>
      </c>
      <c r="M1740" s="158">
        <v>12.977399999999999</v>
      </c>
      <c r="N1740" s="158">
        <v>20.605</v>
      </c>
      <c r="O1740" s="158">
        <v>44.02</v>
      </c>
      <c r="P1740" s="158"/>
      <c r="Q1740" s="158">
        <v>32.686999999999998</v>
      </c>
      <c r="R1740" s="158">
        <v>54.549399999999999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44817</v>
      </c>
      <c r="E1741" s="158">
        <v>25.85</v>
      </c>
      <c r="F1741" s="158">
        <v>7.7399999999999997E-2</v>
      </c>
      <c r="G1741" s="158">
        <v>0.97660000000000002</v>
      </c>
      <c r="H1741" s="158">
        <v>2.9470000000000001</v>
      </c>
      <c r="I1741" s="158">
        <v>4.4443999999999999</v>
      </c>
      <c r="J1741" s="158">
        <v>6.8623000000000003</v>
      </c>
      <c r="K1741" s="158">
        <v>18.3066</v>
      </c>
      <c r="L1741" s="158">
        <v>12.293699999999999</v>
      </c>
      <c r="M1741" s="158">
        <v>11.518599999999999</v>
      </c>
      <c r="N1741" s="158">
        <v>18.523599999999998</v>
      </c>
      <c r="O1741" s="158">
        <v>41.58</v>
      </c>
      <c r="P1741" s="158"/>
      <c r="Q1741" s="158">
        <v>30.399000000000001</v>
      </c>
      <c r="R1741" s="158">
        <v>51.884</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44817</v>
      </c>
      <c r="E1742" s="158">
        <v>125.57599999999999</v>
      </c>
      <c r="F1742" s="158">
        <v>0.97619999999999996</v>
      </c>
      <c r="G1742" s="158">
        <v>1.8269</v>
      </c>
      <c r="H1742" s="158">
        <v>3.0798999999999999</v>
      </c>
      <c r="I1742" s="158">
        <v>4.4786000000000001</v>
      </c>
      <c r="J1742" s="158">
        <v>5.9195000000000002</v>
      </c>
      <c r="K1742" s="158">
        <v>16.985700000000001</v>
      </c>
      <c r="L1742" s="158">
        <v>8.8217999999999996</v>
      </c>
      <c r="M1742" s="158">
        <v>5.9686000000000003</v>
      </c>
      <c r="N1742" s="158">
        <v>15.3619</v>
      </c>
      <c r="O1742" s="158">
        <v>33.9895</v>
      </c>
      <c r="P1742" s="158">
        <v>15.1823</v>
      </c>
      <c r="Q1742" s="158">
        <v>22.492000000000001</v>
      </c>
      <c r="R1742" s="158">
        <v>43.413800000000002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44817</v>
      </c>
      <c r="E1743" s="158">
        <v>117.19799999999999</v>
      </c>
      <c r="F1743" s="158">
        <v>0.97360000000000002</v>
      </c>
      <c r="G1743" s="158">
        <v>1.8166</v>
      </c>
      <c r="H1743" s="158">
        <v>3.0619999999999998</v>
      </c>
      <c r="I1743" s="158">
        <v>4.4433999999999996</v>
      </c>
      <c r="J1743" s="158">
        <v>5.8365</v>
      </c>
      <c r="K1743" s="158">
        <v>16.7195</v>
      </c>
      <c r="L1743" s="158">
        <v>8.3191000000000006</v>
      </c>
      <c r="M1743" s="158">
        <v>5.2519</v>
      </c>
      <c r="N1743" s="158">
        <v>14.332800000000001</v>
      </c>
      <c r="O1743" s="158">
        <v>32.8063</v>
      </c>
      <c r="P1743" s="158">
        <v>14.3009</v>
      </c>
      <c r="Q1743" s="158">
        <v>17.502199999999998</v>
      </c>
      <c r="R1743" s="158">
        <v>42.142800000000001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44817</v>
      </c>
      <c r="E1744" s="158">
        <v>27.786000000000001</v>
      </c>
      <c r="F1744" s="158">
        <v>7.5600000000000001E-2</v>
      </c>
      <c r="G1744" s="158">
        <v>1.018</v>
      </c>
      <c r="H1744" s="158">
        <v>2.3614000000000002</v>
      </c>
      <c r="I1744" s="158">
        <v>3.9933999999999998</v>
      </c>
      <c r="J1744" s="158">
        <v>6.4720000000000004</v>
      </c>
      <c r="K1744" s="158">
        <v>21.857700000000001</v>
      </c>
      <c r="L1744" s="158">
        <v>13.569900000000001</v>
      </c>
      <c r="M1744" s="158">
        <v>7.7310999999999996</v>
      </c>
      <c r="N1744" s="158">
        <v>14.520099999999999</v>
      </c>
      <c r="O1744" s="158">
        <v>38.343000000000004</v>
      </c>
      <c r="P1744" s="158"/>
      <c r="Q1744" s="158">
        <v>32.826599999999999</v>
      </c>
      <c r="R1744" s="158">
        <v>49.528300000000002</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44817</v>
      </c>
      <c r="E1745" s="158">
        <v>26.234000000000002</v>
      </c>
      <c r="F1745" s="158">
        <v>6.8699999999999997E-2</v>
      </c>
      <c r="G1745" s="158">
        <v>0.99709999999999999</v>
      </c>
      <c r="H1745" s="158">
        <v>2.3247</v>
      </c>
      <c r="I1745" s="158">
        <v>3.9217</v>
      </c>
      <c r="J1745" s="158">
        <v>6.3137999999999996</v>
      </c>
      <c r="K1745" s="158">
        <v>21.3414</v>
      </c>
      <c r="L1745" s="158">
        <v>12.568099999999999</v>
      </c>
      <c r="M1745" s="158">
        <v>6.3396999999999997</v>
      </c>
      <c r="N1745" s="158">
        <v>12.587400000000001</v>
      </c>
      <c r="O1745" s="158">
        <v>36.123399999999997</v>
      </c>
      <c r="P1745" s="158"/>
      <c r="Q1745" s="158">
        <v>30.722799999999999</v>
      </c>
      <c r="R1745" s="158">
        <v>47.089100000000002</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44817</v>
      </c>
      <c r="E1746" s="158">
        <v>96.189499999999995</v>
      </c>
      <c r="F1746" s="158">
        <v>0.57389999999999997</v>
      </c>
      <c r="G1746" s="158">
        <v>1.3823000000000001</v>
      </c>
      <c r="H1746" s="158">
        <v>3.8340000000000001</v>
      </c>
      <c r="I1746" s="158">
        <v>5.6973000000000003</v>
      </c>
      <c r="J1746" s="158">
        <v>7.4696999999999996</v>
      </c>
      <c r="K1746" s="158">
        <v>21.263400000000001</v>
      </c>
      <c r="L1746" s="158">
        <v>13.2782</v>
      </c>
      <c r="M1746" s="158">
        <v>4.8844000000000003</v>
      </c>
      <c r="N1746" s="158">
        <v>8.8255999999999997</v>
      </c>
      <c r="O1746" s="158">
        <v>25.8582</v>
      </c>
      <c r="P1746" s="158">
        <v>11.153700000000001</v>
      </c>
      <c r="Q1746" s="158">
        <v>14.5387</v>
      </c>
      <c r="R1746" s="158">
        <v>44.459699999999998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44817</v>
      </c>
      <c r="E1747" s="158">
        <v>106.2895</v>
      </c>
      <c r="F1747" s="158">
        <v>0.57609999999999995</v>
      </c>
      <c r="G1747" s="158">
        <v>1.3911</v>
      </c>
      <c r="H1747" s="158">
        <v>3.8498000000000001</v>
      </c>
      <c r="I1747" s="158">
        <v>5.7298999999999998</v>
      </c>
      <c r="J1747" s="158">
        <v>7.5457000000000001</v>
      </c>
      <c r="K1747" s="158">
        <v>21.511500000000002</v>
      </c>
      <c r="L1747" s="158">
        <v>13.751799999999999</v>
      </c>
      <c r="M1747" s="158">
        <v>5.5364000000000004</v>
      </c>
      <c r="N1747" s="158">
        <v>9.7317999999999998</v>
      </c>
      <c r="O1747" s="158">
        <v>26.930299999999999</v>
      </c>
      <c r="P1747" s="158">
        <v>12.2377</v>
      </c>
      <c r="Q1747" s="158">
        <v>20.643699999999999</v>
      </c>
      <c r="R1747" s="158">
        <v>45.6648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44817</v>
      </c>
      <c r="E1748" s="158">
        <v>86.781999999999996</v>
      </c>
      <c r="F1748" s="158">
        <v>4.0300000000000002E-2</v>
      </c>
      <c r="G1748" s="158">
        <v>1.0996999999999999</v>
      </c>
      <c r="H1748" s="158">
        <v>2.6021999999999998</v>
      </c>
      <c r="I1748" s="158">
        <v>3.5832000000000002</v>
      </c>
      <c r="J1748" s="158">
        <v>7.4939</v>
      </c>
      <c r="K1748" s="158">
        <v>21.528099999999998</v>
      </c>
      <c r="L1748" s="158">
        <v>12.4017</v>
      </c>
      <c r="M1748" s="158">
        <v>5.5460000000000003</v>
      </c>
      <c r="N1748" s="158">
        <v>9.8145000000000007</v>
      </c>
      <c r="O1748" s="158">
        <v>28.191199999999998</v>
      </c>
      <c r="P1748" s="158">
        <v>16.8599</v>
      </c>
      <c r="Q1748" s="158">
        <v>19.1037</v>
      </c>
      <c r="R1748" s="158">
        <v>46.5946</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44817</v>
      </c>
      <c r="E1749" s="158">
        <v>78.325000000000003</v>
      </c>
      <c r="F1749" s="158">
        <v>3.8300000000000001E-2</v>
      </c>
      <c r="G1749" s="158">
        <v>1.0906</v>
      </c>
      <c r="H1749" s="158">
        <v>2.5868000000000002</v>
      </c>
      <c r="I1749" s="158">
        <v>3.5497000000000001</v>
      </c>
      <c r="J1749" s="158">
        <v>7.4093</v>
      </c>
      <c r="K1749" s="158">
        <v>21.2255</v>
      </c>
      <c r="L1749" s="158">
        <v>11.8306</v>
      </c>
      <c r="M1749" s="158">
        <v>4.7531999999999996</v>
      </c>
      <c r="N1749" s="158">
        <v>8.7287999999999997</v>
      </c>
      <c r="O1749" s="158">
        <v>26.9253</v>
      </c>
      <c r="P1749" s="158">
        <v>15.5435</v>
      </c>
      <c r="Q1749" s="158">
        <v>15.303100000000001</v>
      </c>
      <c r="R1749" s="158">
        <v>45.160699999999999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44817</v>
      </c>
      <c r="E1750" s="158">
        <v>84.471199999999996</v>
      </c>
      <c r="F1750" s="158">
        <v>5.5199999999999999E-2</v>
      </c>
      <c r="G1750" s="158">
        <v>1.6505000000000001</v>
      </c>
      <c r="H1750" s="158">
        <v>3.8511000000000002</v>
      </c>
      <c r="I1750" s="158">
        <v>5.7927</v>
      </c>
      <c r="J1750" s="158">
        <v>6.0391000000000004</v>
      </c>
      <c r="K1750" s="158">
        <v>17.667400000000001</v>
      </c>
      <c r="L1750" s="158">
        <v>1.74</v>
      </c>
      <c r="M1750" s="158">
        <v>-8.1707000000000001</v>
      </c>
      <c r="N1750" s="158">
        <v>-1.8743000000000001</v>
      </c>
      <c r="O1750" s="158">
        <v>24.4117</v>
      </c>
      <c r="P1750" s="158">
        <v>8.8919999999999995</v>
      </c>
      <c r="Q1750" s="158">
        <v>13.101800000000001</v>
      </c>
      <c r="R1750" s="158">
        <v>37.462000000000003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44817</v>
      </c>
      <c r="E1751" s="158">
        <v>92.914900000000003</v>
      </c>
      <c r="F1751" s="158">
        <v>5.9200000000000003E-2</v>
      </c>
      <c r="G1751" s="158">
        <v>1.6672</v>
      </c>
      <c r="H1751" s="158">
        <v>3.8803000000000001</v>
      </c>
      <c r="I1751" s="158">
        <v>5.8512000000000004</v>
      </c>
      <c r="J1751" s="158">
        <v>6.1741000000000001</v>
      </c>
      <c r="K1751" s="158">
        <v>18.1052</v>
      </c>
      <c r="L1751" s="158">
        <v>2.5003000000000002</v>
      </c>
      <c r="M1751" s="158">
        <v>-7.1574</v>
      </c>
      <c r="N1751" s="158">
        <v>-0.43590000000000001</v>
      </c>
      <c r="O1751" s="158">
        <v>26.201899999999998</v>
      </c>
      <c r="P1751" s="158">
        <v>10.2121</v>
      </c>
      <c r="Q1751" s="158">
        <v>16.742599999999999</v>
      </c>
      <c r="R1751" s="158">
        <v>39.455500000000001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44817</v>
      </c>
      <c r="E1752" s="158">
        <v>55.53</v>
      </c>
      <c r="F1752" s="158">
        <v>0.27089999999999997</v>
      </c>
      <c r="G1752" s="158">
        <v>1.0370999999999999</v>
      </c>
      <c r="H1752" s="158">
        <v>2.7382</v>
      </c>
      <c r="I1752" s="158">
        <v>4.0472000000000001</v>
      </c>
      <c r="J1752" s="158">
        <v>6.1353</v>
      </c>
      <c r="K1752" s="158">
        <v>16.7332</v>
      </c>
      <c r="L1752" s="158">
        <v>15.6152</v>
      </c>
      <c r="M1752" s="158">
        <v>7.0354999999999999</v>
      </c>
      <c r="N1752" s="158">
        <v>14.2593</v>
      </c>
      <c r="O1752" s="158">
        <v>32.174399999999999</v>
      </c>
      <c r="P1752" s="158">
        <v>15.962999999999999</v>
      </c>
      <c r="Q1752" s="158">
        <v>12.1806</v>
      </c>
      <c r="R1752" s="158">
        <v>48.993400000000001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44817</v>
      </c>
      <c r="E1753" s="158">
        <v>60.41</v>
      </c>
      <c r="F1753" s="158">
        <v>0.28220000000000001</v>
      </c>
      <c r="G1753" s="158">
        <v>1.0539000000000001</v>
      </c>
      <c r="H1753" s="158">
        <v>2.7730999999999999</v>
      </c>
      <c r="I1753" s="158">
        <v>4.1013000000000002</v>
      </c>
      <c r="J1753" s="158">
        <v>6.2621000000000002</v>
      </c>
      <c r="K1753" s="158">
        <v>17.119</v>
      </c>
      <c r="L1753" s="158">
        <v>16.4193</v>
      </c>
      <c r="M1753" s="158">
        <v>8.1454000000000004</v>
      </c>
      <c r="N1753" s="158">
        <v>15.838900000000001</v>
      </c>
      <c r="O1753" s="158">
        <v>34.101300000000002</v>
      </c>
      <c r="P1753" s="158">
        <v>17.361499999999999</v>
      </c>
      <c r="Q1753" s="158">
        <v>17.837800000000001</v>
      </c>
      <c r="R1753" s="158">
        <v>51.0989</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44817</v>
      </c>
      <c r="E1754" s="158">
        <v>19.71</v>
      </c>
      <c r="F1754" s="158">
        <v>-0.50480000000000003</v>
      </c>
      <c r="G1754" s="158">
        <v>0.50990000000000002</v>
      </c>
      <c r="H1754" s="158">
        <v>2.9243000000000001</v>
      </c>
      <c r="I1754" s="158">
        <v>5.1760999999999999</v>
      </c>
      <c r="J1754" s="158">
        <v>8.8949999999999996</v>
      </c>
      <c r="K1754" s="158">
        <v>22.6509</v>
      </c>
      <c r="L1754" s="158">
        <v>16.696300000000001</v>
      </c>
      <c r="M1754" s="158">
        <v>12.5</v>
      </c>
      <c r="N1754" s="158">
        <v>22.270499999999998</v>
      </c>
      <c r="O1754" s="158">
        <v>31.7605</v>
      </c>
      <c r="P1754" s="158">
        <v>14.029199999999999</v>
      </c>
      <c r="Q1754" s="158">
        <v>13.8451</v>
      </c>
      <c r="R1754" s="158">
        <v>49.409300000000002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44817</v>
      </c>
      <c r="E1755" s="158">
        <v>21.4</v>
      </c>
      <c r="F1755" s="158">
        <v>-0.51139999999999997</v>
      </c>
      <c r="G1755" s="158">
        <v>0.51670000000000005</v>
      </c>
      <c r="H1755" s="158">
        <v>2.9836</v>
      </c>
      <c r="I1755" s="158">
        <v>5.2114000000000003</v>
      </c>
      <c r="J1755" s="158">
        <v>9.0167999999999999</v>
      </c>
      <c r="K1755" s="158">
        <v>22.988499999999998</v>
      </c>
      <c r="L1755" s="158">
        <v>17.260300000000001</v>
      </c>
      <c r="M1755" s="158">
        <v>13.3475</v>
      </c>
      <c r="N1755" s="158">
        <v>23.485299999999999</v>
      </c>
      <c r="O1755" s="158">
        <v>33.044199999999996</v>
      </c>
      <c r="P1755" s="158">
        <v>15.761699999999999</v>
      </c>
      <c r="Q1755" s="158">
        <v>15.648999999999999</v>
      </c>
      <c r="R1755" s="158">
        <v>50.874600000000001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44817</v>
      </c>
      <c r="E1756" s="158">
        <v>23.460999999999999</v>
      </c>
      <c r="F1756" s="158">
        <v>0.1195</v>
      </c>
      <c r="G1756" s="158">
        <v>1.4441999999999999</v>
      </c>
      <c r="H1756" s="158">
        <v>2.6425000000000001</v>
      </c>
      <c r="I1756" s="158">
        <v>4.2572000000000001</v>
      </c>
      <c r="J1756" s="158">
        <v>7.2209000000000003</v>
      </c>
      <c r="K1756" s="158">
        <v>18.789899999999999</v>
      </c>
      <c r="L1756" s="158">
        <v>10.5608</v>
      </c>
      <c r="M1756" s="158">
        <v>1.7830999999999999</v>
      </c>
      <c r="N1756" s="158">
        <v>1.4749000000000001</v>
      </c>
      <c r="O1756" s="158"/>
      <c r="P1756" s="158"/>
      <c r="Q1756" s="158">
        <v>39.6995</v>
      </c>
      <c r="R1756" s="158">
        <v>39.004899999999999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44817</v>
      </c>
      <c r="E1757" s="158">
        <v>22.395</v>
      </c>
      <c r="F1757" s="158">
        <v>0.1162</v>
      </c>
      <c r="G1757" s="158">
        <v>1.4219999999999999</v>
      </c>
      <c r="H1757" s="158">
        <v>2.6116999999999999</v>
      </c>
      <c r="I1757" s="158">
        <v>4.1919000000000004</v>
      </c>
      <c r="J1757" s="158">
        <v>7.0659999999999998</v>
      </c>
      <c r="K1757" s="158">
        <v>18.304300000000001</v>
      </c>
      <c r="L1757" s="158">
        <v>9.6181999999999999</v>
      </c>
      <c r="M1757" s="158">
        <v>0.51619999999999999</v>
      </c>
      <c r="N1757" s="158">
        <v>-0.20050000000000001</v>
      </c>
      <c r="O1757" s="158"/>
      <c r="P1757" s="158"/>
      <c r="Q1757" s="158">
        <v>37.175699999999999</v>
      </c>
      <c r="R1757" s="158">
        <v>36.551099999999998</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44817</v>
      </c>
      <c r="E1758" s="158">
        <v>23.5</v>
      </c>
      <c r="F1758" s="158">
        <v>0.29880000000000001</v>
      </c>
      <c r="G1758" s="158">
        <v>1.4242999999999999</v>
      </c>
      <c r="H1758" s="158">
        <v>3.1606999999999998</v>
      </c>
      <c r="I1758" s="158">
        <v>3.9823</v>
      </c>
      <c r="J1758" s="158">
        <v>6.6242999999999999</v>
      </c>
      <c r="K1758" s="158">
        <v>19.471299999999999</v>
      </c>
      <c r="L1758" s="158">
        <v>11.745100000000001</v>
      </c>
      <c r="M1758" s="158">
        <v>3.4786000000000001</v>
      </c>
      <c r="N1758" s="158">
        <v>9.3531999999999993</v>
      </c>
      <c r="O1758" s="158">
        <v>32.915700000000001</v>
      </c>
      <c r="P1758" s="158"/>
      <c r="Q1758" s="158">
        <v>24.676600000000001</v>
      </c>
      <c r="R1758" s="158">
        <v>43.121400000000001</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44817</v>
      </c>
      <c r="E1759" s="158">
        <v>22.07</v>
      </c>
      <c r="F1759" s="158">
        <v>0.31819999999999998</v>
      </c>
      <c r="G1759" s="158">
        <v>1.4246000000000001</v>
      </c>
      <c r="H1759" s="158">
        <v>3.0827</v>
      </c>
      <c r="I1759" s="158">
        <v>3.9077000000000002</v>
      </c>
      <c r="J1759" s="158">
        <v>6.4641000000000002</v>
      </c>
      <c r="K1759" s="158">
        <v>19.039899999999999</v>
      </c>
      <c r="L1759" s="158">
        <v>10.848800000000001</v>
      </c>
      <c r="M1759" s="158">
        <v>2.2233000000000001</v>
      </c>
      <c r="N1759" s="158">
        <v>7.6059999999999999</v>
      </c>
      <c r="O1759" s="158">
        <v>30.778199999999998</v>
      </c>
      <c r="P1759" s="158"/>
      <c r="Q1759" s="158">
        <v>22.6724</v>
      </c>
      <c r="R1759" s="158">
        <v>40.811100000000003</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44817</v>
      </c>
      <c r="E1760" s="158">
        <v>15.542</v>
      </c>
      <c r="F1760" s="158">
        <v>0.27679999999999999</v>
      </c>
      <c r="G1760" s="158">
        <v>1.0980000000000001</v>
      </c>
      <c r="H1760" s="158">
        <v>2.6423000000000001</v>
      </c>
      <c r="I1760" s="158">
        <v>3.7067000000000001</v>
      </c>
      <c r="J1760" s="158">
        <v>6.7671999999999999</v>
      </c>
      <c r="K1760" s="158">
        <v>18.816299999999998</v>
      </c>
      <c r="L1760" s="158">
        <v>13.466799999999999</v>
      </c>
      <c r="M1760" s="158">
        <v>-3.5198</v>
      </c>
      <c r="N1760" s="158">
        <v>-3.8504</v>
      </c>
      <c r="O1760" s="158"/>
      <c r="P1760" s="158"/>
      <c r="Q1760" s="158">
        <v>18.697299999999998</v>
      </c>
      <c r="R1760" s="158">
        <v>27.741099999999999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44817</v>
      </c>
      <c r="E1761" s="158">
        <v>14.690200000000001</v>
      </c>
      <c r="F1761" s="158">
        <v>0.27100000000000002</v>
      </c>
      <c r="G1761" s="158">
        <v>1.0747</v>
      </c>
      <c r="H1761" s="158">
        <v>2.6017000000000001</v>
      </c>
      <c r="I1761" s="158">
        <v>3.6242999999999999</v>
      </c>
      <c r="J1761" s="158">
        <v>6.5720000000000001</v>
      </c>
      <c r="K1761" s="158">
        <v>18.174900000000001</v>
      </c>
      <c r="L1761" s="158">
        <v>12.2555</v>
      </c>
      <c r="M1761" s="158">
        <v>-5.0499000000000001</v>
      </c>
      <c r="N1761" s="158">
        <v>-5.9032</v>
      </c>
      <c r="O1761" s="158"/>
      <c r="P1761" s="158"/>
      <c r="Q1761" s="158">
        <v>16.125</v>
      </c>
      <c r="R1761" s="158">
        <v>24.9863</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44817</v>
      </c>
      <c r="E1762" s="158">
        <v>172.244</v>
      </c>
      <c r="F1762" s="158">
        <v>0.51880000000000004</v>
      </c>
      <c r="G1762" s="158">
        <v>0.80589999999999995</v>
      </c>
      <c r="H1762" s="158">
        <v>2.2663000000000002</v>
      </c>
      <c r="I1762" s="158">
        <v>3.2886000000000002</v>
      </c>
      <c r="J1762" s="158">
        <v>5.7393000000000001</v>
      </c>
      <c r="K1762" s="158">
        <v>17.2621</v>
      </c>
      <c r="L1762" s="158">
        <v>10.6341</v>
      </c>
      <c r="M1762" s="158">
        <v>2.3677999999999999</v>
      </c>
      <c r="N1762" s="158">
        <v>8.8932000000000002</v>
      </c>
      <c r="O1762" s="158">
        <v>36.8626</v>
      </c>
      <c r="P1762" s="158">
        <v>18.408300000000001</v>
      </c>
      <c r="Q1762" s="158">
        <v>17.594999999999999</v>
      </c>
      <c r="R1762" s="158">
        <v>49.526400000000002</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44817</v>
      </c>
      <c r="E1763" s="158">
        <v>195.3</v>
      </c>
      <c r="F1763" s="158">
        <v>0.52239999999999998</v>
      </c>
      <c r="G1763" s="158">
        <v>0.82030000000000003</v>
      </c>
      <c r="H1763" s="158">
        <v>2.2915000000000001</v>
      </c>
      <c r="I1763" s="158">
        <v>3.3410000000000002</v>
      </c>
      <c r="J1763" s="158">
        <v>5.8623000000000003</v>
      </c>
      <c r="K1763" s="158">
        <v>17.657699999999998</v>
      </c>
      <c r="L1763" s="158">
        <v>11.428100000000001</v>
      </c>
      <c r="M1763" s="158">
        <v>3.4653</v>
      </c>
      <c r="N1763" s="158">
        <v>10.4626</v>
      </c>
      <c r="O1763" s="158">
        <v>38.831000000000003</v>
      </c>
      <c r="P1763" s="158">
        <v>20.0396</v>
      </c>
      <c r="Q1763" s="158">
        <v>21.118600000000001</v>
      </c>
      <c r="R1763" s="158">
        <v>51.710599999999999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44817</v>
      </c>
      <c r="E1764" s="158">
        <v>52.789000000000001</v>
      </c>
      <c r="F1764" s="158">
        <v>0.24310000000000001</v>
      </c>
      <c r="G1764" s="158">
        <v>1.0392999999999999</v>
      </c>
      <c r="H1764" s="158">
        <v>2.9929000000000001</v>
      </c>
      <c r="I1764" s="158">
        <v>4.5658000000000003</v>
      </c>
      <c r="J1764" s="158">
        <v>7.6294000000000004</v>
      </c>
      <c r="K1764" s="158">
        <v>20.054099999999998</v>
      </c>
      <c r="L1764" s="158">
        <v>12.7874</v>
      </c>
      <c r="M1764" s="158">
        <v>9.0502000000000002</v>
      </c>
      <c r="N1764" s="158">
        <v>16.519100000000002</v>
      </c>
      <c r="O1764" s="158">
        <v>32.033799999999999</v>
      </c>
      <c r="P1764" s="158">
        <v>15.33</v>
      </c>
      <c r="Q1764" s="158">
        <v>22.0624</v>
      </c>
      <c r="R1764" s="158">
        <v>52.572000000000003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44817</v>
      </c>
      <c r="E1765" s="158">
        <v>48.918999999999997</v>
      </c>
      <c r="F1765" s="158">
        <v>0.2397</v>
      </c>
      <c r="G1765" s="158">
        <v>1.0285</v>
      </c>
      <c r="H1765" s="158">
        <v>2.9722</v>
      </c>
      <c r="I1765" s="158">
        <v>4.5255000000000001</v>
      </c>
      <c r="J1765" s="158">
        <v>7.5308000000000002</v>
      </c>
      <c r="K1765" s="158">
        <v>19.732199999999999</v>
      </c>
      <c r="L1765" s="158">
        <v>12.176399999999999</v>
      </c>
      <c r="M1765" s="158">
        <v>8.1752000000000002</v>
      </c>
      <c r="N1765" s="158">
        <v>15.269</v>
      </c>
      <c r="O1765" s="158">
        <v>30.599499999999999</v>
      </c>
      <c r="P1765" s="158">
        <v>14.1241</v>
      </c>
      <c r="Q1765" s="158">
        <v>20.953800000000001</v>
      </c>
      <c r="R1765" s="158">
        <v>50.952100000000002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44817</v>
      </c>
      <c r="E1766" s="158">
        <v>94.114099999999993</v>
      </c>
      <c r="F1766" s="158">
        <v>0.27039999999999997</v>
      </c>
      <c r="G1766" s="158">
        <v>1.4796</v>
      </c>
      <c r="H1766" s="158">
        <v>3.2757999999999998</v>
      </c>
      <c r="I1766" s="158">
        <v>5.0492999999999997</v>
      </c>
      <c r="J1766" s="158">
        <v>8.1586999999999996</v>
      </c>
      <c r="K1766" s="158">
        <v>22.3567</v>
      </c>
      <c r="L1766" s="158">
        <v>15.6966</v>
      </c>
      <c r="M1766" s="158">
        <v>9.9135000000000009</v>
      </c>
      <c r="N1766" s="158">
        <v>16.744900000000001</v>
      </c>
      <c r="O1766" s="158">
        <v>37.0901</v>
      </c>
      <c r="P1766" s="158">
        <v>18.863399999999999</v>
      </c>
      <c r="Q1766" s="158">
        <v>20.541899999999998</v>
      </c>
      <c r="R1766" s="158">
        <v>51.4499</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44817</v>
      </c>
      <c r="E1767" s="158">
        <v>103.0445</v>
      </c>
      <c r="F1767" s="158">
        <v>0.2732</v>
      </c>
      <c r="G1767" s="158">
        <v>1.4905999999999999</v>
      </c>
      <c r="H1767" s="158">
        <v>3.2945000000000002</v>
      </c>
      <c r="I1767" s="158">
        <v>5.0868000000000002</v>
      </c>
      <c r="J1767" s="158">
        <v>8.2497000000000007</v>
      </c>
      <c r="K1767" s="158">
        <v>22.634399999999999</v>
      </c>
      <c r="L1767" s="158">
        <v>16.2486</v>
      </c>
      <c r="M1767" s="158">
        <v>10.663600000000001</v>
      </c>
      <c r="N1767" s="158">
        <v>17.8123</v>
      </c>
      <c r="O1767" s="158">
        <v>38.289099999999998</v>
      </c>
      <c r="P1767" s="158">
        <v>20.0259</v>
      </c>
      <c r="Q1767" s="158">
        <v>25.936900000000001</v>
      </c>
      <c r="R1767" s="158">
        <v>52.7879</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44817</v>
      </c>
      <c r="E1770" s="158">
        <v>153.95342913010401</v>
      </c>
      <c r="F1770" s="158">
        <v>0.34279999999999999</v>
      </c>
      <c r="G1770" s="158">
        <v>0.66610000000000003</v>
      </c>
      <c r="H1770" s="158">
        <v>1.7161999999999999</v>
      </c>
      <c r="I1770" s="158">
        <v>4.2721</v>
      </c>
      <c r="J1770" s="158">
        <v>7.2271999999999998</v>
      </c>
      <c r="K1770" s="158">
        <v>17.8247</v>
      </c>
      <c r="L1770" s="158">
        <v>7.0887000000000002</v>
      </c>
      <c r="M1770" s="158">
        <v>0.94630000000000003</v>
      </c>
      <c r="N1770" s="158">
        <v>8.5746000000000002</v>
      </c>
      <c r="O1770" s="158">
        <v>51.6312</v>
      </c>
      <c r="P1770" s="158">
        <v>21.883700000000001</v>
      </c>
      <c r="Q1770" s="158">
        <v>11.1218</v>
      </c>
      <c r="R1770" s="158">
        <v>54.153199999999998</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44817</v>
      </c>
      <c r="E1771" s="158">
        <v>144.47649999999999</v>
      </c>
      <c r="F1771" s="158">
        <v>0.34739999999999999</v>
      </c>
      <c r="G1771" s="158">
        <v>0.68410000000000004</v>
      </c>
      <c r="H1771" s="158">
        <v>1.7484</v>
      </c>
      <c r="I1771" s="158">
        <v>4.3387000000000002</v>
      </c>
      <c r="J1771" s="158">
        <v>7.3846999999999996</v>
      </c>
      <c r="K1771" s="158">
        <v>18.334</v>
      </c>
      <c r="L1771" s="158">
        <v>7.9515000000000002</v>
      </c>
      <c r="M1771" s="158">
        <v>2.1890000000000001</v>
      </c>
      <c r="N1771" s="158">
        <v>10.4213</v>
      </c>
      <c r="O1771" s="158">
        <v>53.504800000000003</v>
      </c>
      <c r="P1771" s="158">
        <v>22.972100000000001</v>
      </c>
      <c r="Q1771" s="158">
        <v>16.068100000000001</v>
      </c>
      <c r="R1771" s="158">
        <v>56.745600000000003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44817</v>
      </c>
      <c r="E1772" s="158">
        <v>130.9984</v>
      </c>
      <c r="F1772" s="158">
        <v>-0.2077</v>
      </c>
      <c r="G1772" s="158">
        <v>0.63929999999999998</v>
      </c>
      <c r="H1772" s="158">
        <v>2.4929999999999999</v>
      </c>
      <c r="I1772" s="158">
        <v>5.0400999999999998</v>
      </c>
      <c r="J1772" s="158">
        <v>7.2469999999999999</v>
      </c>
      <c r="K1772" s="158">
        <v>21.073599999999999</v>
      </c>
      <c r="L1772" s="158">
        <v>18.662400000000002</v>
      </c>
      <c r="M1772" s="158">
        <v>12.2782</v>
      </c>
      <c r="N1772" s="158">
        <v>20.896599999999999</v>
      </c>
      <c r="O1772" s="158">
        <v>34.662199999999999</v>
      </c>
      <c r="P1772" s="158">
        <v>20.896100000000001</v>
      </c>
      <c r="Q1772" s="158">
        <v>27.102900000000002</v>
      </c>
      <c r="R1772" s="158">
        <v>44.127600000000001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44817</v>
      </c>
      <c r="E1773" s="158">
        <v>117.67059999999999</v>
      </c>
      <c r="F1773" s="158">
        <v>-0.21049999999999999</v>
      </c>
      <c r="G1773" s="158">
        <v>0.62860000000000005</v>
      </c>
      <c r="H1773" s="158">
        <v>2.4738000000000002</v>
      </c>
      <c r="I1773" s="158">
        <v>5.0007000000000001</v>
      </c>
      <c r="J1773" s="158">
        <v>7.1548999999999996</v>
      </c>
      <c r="K1773" s="158">
        <v>20.778700000000001</v>
      </c>
      <c r="L1773" s="158">
        <v>18.0318</v>
      </c>
      <c r="M1773" s="158">
        <v>11.3964</v>
      </c>
      <c r="N1773" s="158">
        <v>19.6631</v>
      </c>
      <c r="O1773" s="158">
        <v>33.182200000000002</v>
      </c>
      <c r="P1773" s="158">
        <v>19.533999999999999</v>
      </c>
      <c r="Q1773" s="158">
        <v>20.8475</v>
      </c>
      <c r="R1773" s="158">
        <v>42.642299999999999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44817</v>
      </c>
      <c r="E1774" s="158">
        <v>154.80709999999999</v>
      </c>
      <c r="F1774" s="158">
        <v>0.1807</v>
      </c>
      <c r="G1774" s="158">
        <v>1.4027000000000001</v>
      </c>
      <c r="H1774" s="158">
        <v>3.1617999999999999</v>
      </c>
      <c r="I1774" s="158">
        <v>4.3536999999999999</v>
      </c>
      <c r="J1774" s="158">
        <v>6.4943</v>
      </c>
      <c r="K1774" s="158">
        <v>20.893699999999999</v>
      </c>
      <c r="L1774" s="158">
        <v>10.8286</v>
      </c>
      <c r="M1774" s="158">
        <v>2.2824</v>
      </c>
      <c r="N1774" s="158">
        <v>8.7108000000000008</v>
      </c>
      <c r="O1774" s="158">
        <v>28.796399999999998</v>
      </c>
      <c r="P1774" s="158">
        <v>9.6795000000000009</v>
      </c>
      <c r="Q1774" s="158">
        <v>16.8569</v>
      </c>
      <c r="R1774" s="158">
        <v>43.499400000000001</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44817</v>
      </c>
      <c r="E1775" s="158">
        <v>166.0557</v>
      </c>
      <c r="F1775" s="158">
        <v>0.1842</v>
      </c>
      <c r="G1775" s="158">
        <v>1.4160999999999999</v>
      </c>
      <c r="H1775" s="158">
        <v>3.1858</v>
      </c>
      <c r="I1775" s="158">
        <v>4.4027000000000003</v>
      </c>
      <c r="J1775" s="158">
        <v>6.6086</v>
      </c>
      <c r="K1775" s="158">
        <v>21.271999999999998</v>
      </c>
      <c r="L1775" s="158">
        <v>11.532299999999999</v>
      </c>
      <c r="M1775" s="158">
        <v>3.2246000000000001</v>
      </c>
      <c r="N1775" s="158">
        <v>9.9860000000000007</v>
      </c>
      <c r="O1775" s="158">
        <v>30.138100000000001</v>
      </c>
      <c r="P1775" s="158">
        <v>10.7315</v>
      </c>
      <c r="Q1775" s="158">
        <v>17.574300000000001</v>
      </c>
      <c r="R1775" s="158">
        <v>45.066400000000002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44817</v>
      </c>
      <c r="E1776" s="158">
        <v>25.162800000000001</v>
      </c>
      <c r="F1776" s="158">
        <v>0.89170000000000005</v>
      </c>
      <c r="G1776" s="158">
        <v>1.4367000000000001</v>
      </c>
      <c r="H1776" s="158">
        <v>4.2603</v>
      </c>
      <c r="I1776" s="158">
        <v>4.5536000000000003</v>
      </c>
      <c r="J1776" s="158">
        <v>9.0715000000000003</v>
      </c>
      <c r="K1776" s="158">
        <v>20.484999999999999</v>
      </c>
      <c r="L1776" s="158">
        <v>18.988199999999999</v>
      </c>
      <c r="M1776" s="158">
        <v>8.2889999999999997</v>
      </c>
      <c r="N1776" s="158">
        <v>15.850300000000001</v>
      </c>
      <c r="O1776" s="158">
        <v>35.567100000000003</v>
      </c>
      <c r="P1776" s="158"/>
      <c r="Q1776" s="158">
        <v>27.177099999999999</v>
      </c>
      <c r="R1776" s="158">
        <v>50.3339</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44817</v>
      </c>
      <c r="E1777" s="158">
        <v>23.398199999999999</v>
      </c>
      <c r="F1777" s="158">
        <v>0.88649999999999995</v>
      </c>
      <c r="G1777" s="158">
        <v>1.4156</v>
      </c>
      <c r="H1777" s="158">
        <v>4.2226999999999997</v>
      </c>
      <c r="I1777" s="158">
        <v>4.4790999999999999</v>
      </c>
      <c r="J1777" s="158">
        <v>8.8536000000000001</v>
      </c>
      <c r="K1777" s="158">
        <v>19.892399999999999</v>
      </c>
      <c r="L1777" s="158">
        <v>17.846</v>
      </c>
      <c r="M1777" s="158">
        <v>6.7534000000000001</v>
      </c>
      <c r="N1777" s="158">
        <v>13.6966</v>
      </c>
      <c r="O1777" s="158">
        <v>33.115900000000003</v>
      </c>
      <c r="P1777" s="158"/>
      <c r="Q1777" s="158">
        <v>24.790800000000001</v>
      </c>
      <c r="R1777" s="158">
        <v>47.609900000000003</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44817</v>
      </c>
      <c r="E1778" s="158">
        <v>34.03</v>
      </c>
      <c r="F1778" s="158">
        <v>0.29470000000000002</v>
      </c>
      <c r="G1778" s="158">
        <v>1.3401000000000001</v>
      </c>
      <c r="H1778" s="158">
        <v>3.1524999999999999</v>
      </c>
      <c r="I1778" s="158">
        <v>4.8367000000000004</v>
      </c>
      <c r="J1778" s="158">
        <v>7.2824999999999998</v>
      </c>
      <c r="K1778" s="158">
        <v>22.190300000000001</v>
      </c>
      <c r="L1778" s="158">
        <v>15.2387</v>
      </c>
      <c r="M1778" s="158">
        <v>8.5832999999999995</v>
      </c>
      <c r="N1778" s="158">
        <v>13.698600000000001</v>
      </c>
      <c r="O1778" s="158">
        <v>36.632300000000001</v>
      </c>
      <c r="P1778" s="158">
        <v>16.6783</v>
      </c>
      <c r="Q1778" s="158">
        <v>15.969900000000001</v>
      </c>
      <c r="R1778" s="158">
        <v>43.817599999999999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44817</v>
      </c>
      <c r="E1779" s="158">
        <v>31.84</v>
      </c>
      <c r="F1779" s="158">
        <v>0.28349999999999997</v>
      </c>
      <c r="G1779" s="158">
        <v>1.3045</v>
      </c>
      <c r="H1779" s="158">
        <v>3.1088</v>
      </c>
      <c r="I1779" s="158">
        <v>4.7713000000000001</v>
      </c>
      <c r="J1779" s="158">
        <v>7.1332000000000004</v>
      </c>
      <c r="K1779" s="158">
        <v>21.8523</v>
      </c>
      <c r="L1779" s="158">
        <v>14.614800000000001</v>
      </c>
      <c r="M1779" s="158">
        <v>7.7496</v>
      </c>
      <c r="N1779" s="158">
        <v>12.668100000000001</v>
      </c>
      <c r="O1779" s="158">
        <v>35.562600000000003</v>
      </c>
      <c r="P1779" s="158">
        <v>15.8071</v>
      </c>
      <c r="Q1779" s="158">
        <v>15.0404</v>
      </c>
      <c r="R1779" s="158">
        <v>42.5886</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44817</v>
      </c>
      <c r="E1780" s="158">
        <v>16.697399999999998</v>
      </c>
      <c r="F1780" s="158">
        <v>0.21790000000000001</v>
      </c>
      <c r="G1780" s="158">
        <v>1.1694</v>
      </c>
      <c r="H1780" s="158">
        <v>2.89</v>
      </c>
      <c r="I1780" s="158">
        <v>4.5895000000000001</v>
      </c>
      <c r="J1780" s="158">
        <v>5.7680999999999996</v>
      </c>
      <c r="K1780" s="158">
        <v>19.4848</v>
      </c>
      <c r="L1780" s="158">
        <v>10.837899999999999</v>
      </c>
      <c r="M1780" s="158">
        <v>5.3343999999999996</v>
      </c>
      <c r="N1780" s="158">
        <v>14.3658</v>
      </c>
      <c r="O1780" s="158"/>
      <c r="P1780" s="158"/>
      <c r="Q1780" s="158">
        <v>34.584499999999998</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44817</v>
      </c>
      <c r="E1781" s="158">
        <v>16.1464</v>
      </c>
      <c r="F1781" s="158">
        <v>0.2135</v>
      </c>
      <c r="G1781" s="158">
        <v>1.1508</v>
      </c>
      <c r="H1781" s="158">
        <v>2.8563999999999998</v>
      </c>
      <c r="I1781" s="158">
        <v>4.5202999999999998</v>
      </c>
      <c r="J1781" s="158">
        <v>5.6079999999999997</v>
      </c>
      <c r="K1781" s="158">
        <v>18.964099999999998</v>
      </c>
      <c r="L1781" s="158">
        <v>9.8193000000000001</v>
      </c>
      <c r="M1781" s="158">
        <v>3.8755000000000002</v>
      </c>
      <c r="N1781" s="158">
        <v>12.2088</v>
      </c>
      <c r="O1781" s="158"/>
      <c r="P1781" s="158"/>
      <c r="Q1781" s="158">
        <v>31.993300000000001</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0.22187391304347828</v>
      </c>
      <c r="G1782" s="160">
        <v>1.1627717391304346</v>
      </c>
      <c r="H1782" s="160">
        <v>2.9436630434782609</v>
      </c>
      <c r="I1782" s="160">
        <v>4.4353847826086943</v>
      </c>
      <c r="J1782" s="160">
        <v>6.9402304347826114</v>
      </c>
      <c r="K1782" s="160">
        <v>19.725123913043472</v>
      </c>
      <c r="L1782" s="160">
        <v>12.227721739130434</v>
      </c>
      <c r="M1782" s="160">
        <v>5.0343326086956504</v>
      </c>
      <c r="N1782" s="160">
        <v>11.109702173913039</v>
      </c>
      <c r="O1782" s="160">
        <v>34.046554999999998</v>
      </c>
      <c r="P1782" s="160">
        <v>15.652786666666662</v>
      </c>
      <c r="Q1782" s="160">
        <v>22.063636956521744</v>
      </c>
      <c r="R1782" s="160">
        <v>45.327647727272726</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0.2157</v>
      </c>
      <c r="G1783" s="160">
        <v>1.0988500000000001</v>
      </c>
      <c r="H1783" s="160">
        <v>2.9356499999999999</v>
      </c>
      <c r="I1783" s="160">
        <v>4.3928000000000003</v>
      </c>
      <c r="J1783" s="160">
        <v>6.9317500000000001</v>
      </c>
      <c r="K1783" s="160">
        <v>19.47805</v>
      </c>
      <c r="L1783" s="160">
        <v>12.003499999999999</v>
      </c>
      <c r="M1783" s="160">
        <v>5.4353999999999996</v>
      </c>
      <c r="N1783" s="160">
        <v>12.398099999999999</v>
      </c>
      <c r="O1783" s="160">
        <v>33.08005</v>
      </c>
      <c r="P1783" s="160">
        <v>15.7844</v>
      </c>
      <c r="Q1783" s="160">
        <v>20.7456</v>
      </c>
      <c r="R1783" s="160">
        <v>45.199300000000001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44817</v>
      </c>
      <c r="E1786" s="158">
        <v>13.02</v>
      </c>
      <c r="F1786" s="158">
        <v>0.61819999999999997</v>
      </c>
      <c r="G1786" s="158">
        <v>1.7186999999999999</v>
      </c>
      <c r="H1786" s="158">
        <v>3.1696</v>
      </c>
      <c r="I1786" s="158">
        <v>2.8435999999999999</v>
      </c>
      <c r="J1786" s="158">
        <v>3.1696</v>
      </c>
      <c r="K1786" s="158">
        <v>18.471299999999999</v>
      </c>
      <c r="L1786" s="158">
        <v>3.6623999999999999</v>
      </c>
      <c r="M1786" s="158">
        <v>-6.3982999999999999</v>
      </c>
      <c r="N1786" s="158">
        <v>-2.0316000000000001</v>
      </c>
      <c r="O1786" s="158"/>
      <c r="P1786" s="158"/>
      <c r="Q1786" s="158">
        <v>16.577100000000002</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44817</v>
      </c>
      <c r="E1787" s="158">
        <v>12.62</v>
      </c>
      <c r="F1787" s="158">
        <v>0.63800000000000001</v>
      </c>
      <c r="G1787" s="158">
        <v>1.6921999999999999</v>
      </c>
      <c r="H1787" s="158">
        <v>3.2732999999999999</v>
      </c>
      <c r="I1787" s="158">
        <v>2.8525</v>
      </c>
      <c r="J1787" s="158">
        <v>3.1046</v>
      </c>
      <c r="K1787" s="158">
        <v>18.1648</v>
      </c>
      <c r="L1787" s="158">
        <v>2.8525</v>
      </c>
      <c r="M1787" s="158">
        <v>-7.5457999999999998</v>
      </c>
      <c r="N1787" s="158">
        <v>-3.6640999999999999</v>
      </c>
      <c r="O1787" s="158"/>
      <c r="P1787" s="158"/>
      <c r="Q1787" s="158">
        <v>14.4819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44817</v>
      </c>
      <c r="E1788" s="158">
        <v>15.77</v>
      </c>
      <c r="F1788" s="158">
        <v>0.70240000000000002</v>
      </c>
      <c r="G1788" s="158">
        <v>1.4801</v>
      </c>
      <c r="H1788" s="158">
        <v>2.1373000000000002</v>
      </c>
      <c r="I1788" s="158">
        <v>0.31809999999999999</v>
      </c>
      <c r="J1788" s="158">
        <v>-1.0044</v>
      </c>
      <c r="K1788" s="158">
        <v>12.9656</v>
      </c>
      <c r="L1788" s="158">
        <v>2.4026000000000001</v>
      </c>
      <c r="M1788" s="158">
        <v>-8.4735999999999994</v>
      </c>
      <c r="N1788" s="158">
        <v>-7.2897999999999996</v>
      </c>
      <c r="O1788" s="158"/>
      <c r="P1788" s="158"/>
      <c r="Q1788" s="158">
        <v>19.2593</v>
      </c>
      <c r="R1788" s="158">
        <v>20.442499999999999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44817</v>
      </c>
      <c r="E1789" s="158">
        <v>15.13</v>
      </c>
      <c r="F1789" s="158">
        <v>0.6653</v>
      </c>
      <c r="G1789" s="158">
        <v>1.4075</v>
      </c>
      <c r="H1789" s="158">
        <v>2.0228999999999999</v>
      </c>
      <c r="I1789" s="158">
        <v>0.2651</v>
      </c>
      <c r="J1789" s="158">
        <v>-1.1757</v>
      </c>
      <c r="K1789" s="158">
        <v>12.574400000000001</v>
      </c>
      <c r="L1789" s="158">
        <v>1.6117999999999999</v>
      </c>
      <c r="M1789" s="158">
        <v>-9.5096000000000007</v>
      </c>
      <c r="N1789" s="158">
        <v>-8.7454999999999998</v>
      </c>
      <c r="O1789" s="158"/>
      <c r="P1789" s="158"/>
      <c r="Q1789" s="158">
        <v>17.364100000000001</v>
      </c>
      <c r="R1789" s="158">
        <v>18.525300000000001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44817</v>
      </c>
      <c r="E1790" s="158">
        <v>13.55</v>
      </c>
      <c r="F1790" s="158">
        <v>0.51929999999999998</v>
      </c>
      <c r="G1790" s="158">
        <v>1.1949000000000001</v>
      </c>
      <c r="H1790" s="158">
        <v>2.9634999999999998</v>
      </c>
      <c r="I1790" s="158">
        <v>3.0417999999999998</v>
      </c>
      <c r="J1790" s="158">
        <v>2.9634999999999998</v>
      </c>
      <c r="K1790" s="158">
        <v>13.389099999999999</v>
      </c>
      <c r="L1790" s="158">
        <v>6.4414999999999996</v>
      </c>
      <c r="M1790" s="158">
        <v>-2.0954000000000002</v>
      </c>
      <c r="N1790" s="158">
        <v>-3.9687999999999999</v>
      </c>
      <c r="O1790" s="158"/>
      <c r="P1790" s="158"/>
      <c r="Q1790" s="158">
        <v>17.0593</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44817</v>
      </c>
      <c r="E1791" s="158">
        <v>13.95</v>
      </c>
      <c r="F1791" s="158">
        <v>0.57679999999999998</v>
      </c>
      <c r="G1791" s="158">
        <v>1.2337</v>
      </c>
      <c r="H1791" s="158">
        <v>3.0280999999999998</v>
      </c>
      <c r="I1791" s="158">
        <v>3.1042000000000001</v>
      </c>
      <c r="J1791" s="158">
        <v>3.1804999999999999</v>
      </c>
      <c r="K1791" s="158">
        <v>13.784700000000001</v>
      </c>
      <c r="L1791" s="158">
        <v>7.1429</v>
      </c>
      <c r="M1791" s="158">
        <v>-1.0638000000000001</v>
      </c>
      <c r="N1791" s="158">
        <v>-2.5838000000000001</v>
      </c>
      <c r="O1791" s="158"/>
      <c r="P1791" s="158"/>
      <c r="Q1791" s="158">
        <v>18.8384</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44817</v>
      </c>
      <c r="E1792" s="158">
        <v>12.78</v>
      </c>
      <c r="F1792" s="158">
        <v>0.39279999999999998</v>
      </c>
      <c r="G1792" s="158">
        <v>1.3481000000000001</v>
      </c>
      <c r="H1792" s="158">
        <v>2.6505999999999998</v>
      </c>
      <c r="I1792" s="158">
        <v>2.1583000000000001</v>
      </c>
      <c r="J1792" s="158">
        <v>2.4037999999999999</v>
      </c>
      <c r="K1792" s="158">
        <v>14.209099999999999</v>
      </c>
      <c r="L1792" s="158">
        <v>2.2400000000000002</v>
      </c>
      <c r="M1792" s="158">
        <v>-3.9098000000000002</v>
      </c>
      <c r="N1792" s="158">
        <v>-0.54469999999999996</v>
      </c>
      <c r="O1792" s="158"/>
      <c r="P1792" s="158"/>
      <c r="Q1792" s="158">
        <v>17.9618</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44817</v>
      </c>
      <c r="E1793" s="158">
        <v>12.43</v>
      </c>
      <c r="F1793" s="158">
        <v>0.32279999999999998</v>
      </c>
      <c r="G1793" s="158">
        <v>1.304</v>
      </c>
      <c r="H1793" s="158">
        <v>2.5577999999999999</v>
      </c>
      <c r="I1793" s="158">
        <v>2.0525000000000002</v>
      </c>
      <c r="J1793" s="158">
        <v>2.2204000000000002</v>
      </c>
      <c r="K1793" s="158">
        <v>13.6197</v>
      </c>
      <c r="L1793" s="158">
        <v>1.2215</v>
      </c>
      <c r="M1793" s="158">
        <v>-5.3312999999999997</v>
      </c>
      <c r="N1793" s="158">
        <v>-2.4333</v>
      </c>
      <c r="O1793" s="158"/>
      <c r="P1793" s="158"/>
      <c r="Q1793" s="158">
        <v>15.776400000000001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44817</v>
      </c>
      <c r="E1794" s="158">
        <v>12.313000000000001</v>
      </c>
      <c r="F1794" s="158">
        <v>0.6704</v>
      </c>
      <c r="G1794" s="158">
        <v>1.4418</v>
      </c>
      <c r="H1794" s="158">
        <v>2.7795999999999998</v>
      </c>
      <c r="I1794" s="158">
        <v>2.395</v>
      </c>
      <c r="J1794" s="158">
        <v>2.3780000000000001</v>
      </c>
      <c r="K1794" s="158">
        <v>16.644600000000001</v>
      </c>
      <c r="L1794" s="158">
        <v>3.8984000000000001</v>
      </c>
      <c r="M1794" s="158">
        <v>-1.2511000000000001</v>
      </c>
      <c r="N1794" s="158">
        <v>-2.6640000000000001</v>
      </c>
      <c r="O1794" s="158"/>
      <c r="P1794" s="158"/>
      <c r="Q1794" s="158">
        <v>12.495799999999999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44817</v>
      </c>
      <c r="E1795" s="158">
        <v>11.945</v>
      </c>
      <c r="F1795" s="158">
        <v>0.67430000000000001</v>
      </c>
      <c r="G1795" s="158">
        <v>1.4265000000000001</v>
      </c>
      <c r="H1795" s="158">
        <v>2.7526999999999999</v>
      </c>
      <c r="I1795" s="158">
        <v>2.3389000000000002</v>
      </c>
      <c r="J1795" s="158">
        <v>2.2250999999999999</v>
      </c>
      <c r="K1795" s="158">
        <v>16.151299999999999</v>
      </c>
      <c r="L1795" s="158">
        <v>3.0097</v>
      </c>
      <c r="M1795" s="158">
        <v>-2.4897999999999998</v>
      </c>
      <c r="N1795" s="158">
        <v>-4.2945000000000002</v>
      </c>
      <c r="O1795" s="158"/>
      <c r="P1795" s="158"/>
      <c r="Q1795" s="158">
        <v>10.5806</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44817</v>
      </c>
      <c r="E1796" s="158">
        <v>30.25</v>
      </c>
      <c r="F1796" s="158">
        <v>0.65890000000000004</v>
      </c>
      <c r="G1796" s="158">
        <v>1.3366</v>
      </c>
      <c r="H1796" s="158">
        <v>2.2753999999999999</v>
      </c>
      <c r="I1796" s="158">
        <v>1.6396999999999999</v>
      </c>
      <c r="J1796" s="158">
        <v>1.8107</v>
      </c>
      <c r="K1796" s="158">
        <v>14.3019</v>
      </c>
      <c r="L1796" s="158">
        <v>6.9320000000000004</v>
      </c>
      <c r="M1796" s="158">
        <v>2.5806</v>
      </c>
      <c r="N1796" s="158">
        <v>1.0624</v>
      </c>
      <c r="O1796" s="158"/>
      <c r="P1796" s="158"/>
      <c r="Q1796" s="158">
        <v>18.232800000000001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44817</v>
      </c>
      <c r="E1797" s="158">
        <v>23.2197</v>
      </c>
      <c r="F1797" s="158">
        <v>0.70350000000000001</v>
      </c>
      <c r="G1797" s="158">
        <v>1.8591</v>
      </c>
      <c r="H1797" s="158">
        <v>3.6358000000000001</v>
      </c>
      <c r="I1797" s="158">
        <v>5.7686000000000002</v>
      </c>
      <c r="J1797" s="158">
        <v>9.3803999999999998</v>
      </c>
      <c r="K1797" s="158">
        <v>25.908000000000001</v>
      </c>
      <c r="L1797" s="158">
        <v>25.2377</v>
      </c>
      <c r="M1797" s="158">
        <v>13.3752</v>
      </c>
      <c r="N1797" s="158">
        <v>27.664200000000001</v>
      </c>
      <c r="O1797" s="158"/>
      <c r="P1797" s="158"/>
      <c r="Q1797" s="158">
        <v>57.488599999999998</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44817</v>
      </c>
      <c r="E1798" s="158">
        <v>22.623100000000001</v>
      </c>
      <c r="F1798" s="158">
        <v>0.69879999999999998</v>
      </c>
      <c r="G1798" s="158">
        <v>1.8374999999999999</v>
      </c>
      <c r="H1798" s="158">
        <v>3.5964999999999998</v>
      </c>
      <c r="I1798" s="158">
        <v>5.6887999999999996</v>
      </c>
      <c r="J1798" s="158">
        <v>9.1969999999999992</v>
      </c>
      <c r="K1798" s="158">
        <v>25.2788</v>
      </c>
      <c r="L1798" s="158">
        <v>24.113800000000001</v>
      </c>
      <c r="M1798" s="158">
        <v>11.9961</v>
      </c>
      <c r="N1798" s="158">
        <v>25.7272</v>
      </c>
      <c r="O1798" s="158"/>
      <c r="P1798" s="158"/>
      <c r="Q1798" s="158">
        <v>55.293900000000001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44817</v>
      </c>
      <c r="E1799" s="158">
        <v>17.46</v>
      </c>
      <c r="F1799" s="158">
        <v>0.2296</v>
      </c>
      <c r="G1799" s="158">
        <v>0.86660000000000004</v>
      </c>
      <c r="H1799" s="158">
        <v>1.867</v>
      </c>
      <c r="I1799" s="158">
        <v>1.3936999999999999</v>
      </c>
      <c r="J1799" s="158">
        <v>2.7059000000000002</v>
      </c>
      <c r="K1799" s="158">
        <v>15.323600000000001</v>
      </c>
      <c r="L1799" s="158">
        <v>8.5821000000000005</v>
      </c>
      <c r="M1799" s="158">
        <v>0.75009999999999999</v>
      </c>
      <c r="N1799" s="158">
        <v>0.2296</v>
      </c>
      <c r="O1799" s="158">
        <v>20.757899999999999</v>
      </c>
      <c r="P1799" s="158"/>
      <c r="Q1799" s="158">
        <v>19.186299999999999</v>
      </c>
      <c r="R1799" s="158">
        <v>27.064800000000002</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44817</v>
      </c>
      <c r="E1800" s="158">
        <v>17.09</v>
      </c>
      <c r="F1800" s="158">
        <v>0.2346</v>
      </c>
      <c r="G1800" s="158">
        <v>0.88549999999999995</v>
      </c>
      <c r="H1800" s="158">
        <v>1.8473999999999999</v>
      </c>
      <c r="I1800" s="158">
        <v>1.3642000000000001</v>
      </c>
      <c r="J1800" s="158">
        <v>2.6425999999999998</v>
      </c>
      <c r="K1800" s="158">
        <v>15.084199999999999</v>
      </c>
      <c r="L1800" s="158">
        <v>8.1646000000000001</v>
      </c>
      <c r="M1800" s="158">
        <v>0.2346</v>
      </c>
      <c r="N1800" s="158">
        <v>-0.52390000000000003</v>
      </c>
      <c r="O1800" s="158">
        <v>19.8995</v>
      </c>
      <c r="P1800" s="158"/>
      <c r="Q1800" s="158">
        <v>18.385000000000002</v>
      </c>
      <c r="R1800" s="158">
        <v>26.123200000000001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44817</v>
      </c>
      <c r="E1801" s="158">
        <v>181.47020000000001</v>
      </c>
      <c r="F1801" s="158">
        <v>0.52639999999999998</v>
      </c>
      <c r="G1801" s="158">
        <v>1.2683</v>
      </c>
      <c r="H1801" s="158">
        <v>2.0956000000000001</v>
      </c>
      <c r="I1801" s="158">
        <v>1.5074000000000001</v>
      </c>
      <c r="J1801" s="158">
        <v>2.2498999999999998</v>
      </c>
      <c r="K1801" s="158">
        <v>16.735800000000001</v>
      </c>
      <c r="L1801" s="158">
        <v>8.3398000000000003</v>
      </c>
      <c r="M1801" s="158">
        <v>0.65969999999999995</v>
      </c>
      <c r="N1801" s="158">
        <v>4.0267999999999997</v>
      </c>
      <c r="O1801" s="158">
        <v>18.757100000000001</v>
      </c>
      <c r="P1801" s="158">
        <v>13.532400000000001</v>
      </c>
      <c r="Q1801" s="158">
        <v>14.631399999999999</v>
      </c>
      <c r="R1801" s="158">
        <v>26.861899999999999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44817</v>
      </c>
      <c r="E1802" s="158">
        <v>743.93349638686095</v>
      </c>
      <c r="F1802" s="158">
        <v>0.52459999999999996</v>
      </c>
      <c r="G1802" s="158">
        <v>1.2613000000000001</v>
      </c>
      <c r="H1802" s="158">
        <v>2.0834999999999999</v>
      </c>
      <c r="I1802" s="158">
        <v>1.4823999999999999</v>
      </c>
      <c r="J1802" s="158">
        <v>2.1941000000000002</v>
      </c>
      <c r="K1802" s="158">
        <v>16.555199999999999</v>
      </c>
      <c r="L1802" s="158">
        <v>7.9871999999999996</v>
      </c>
      <c r="M1802" s="158">
        <v>0.1474</v>
      </c>
      <c r="N1802" s="158">
        <v>3.2968999999999999</v>
      </c>
      <c r="O1802" s="158">
        <v>17.8553</v>
      </c>
      <c r="P1802" s="158">
        <v>12.604100000000001</v>
      </c>
      <c r="Q1802" s="158">
        <v>14.551500000000001</v>
      </c>
      <c r="R1802" s="158">
        <v>25.916399999999999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0.55039411764705881</v>
      </c>
      <c r="G1803" s="160">
        <v>1.3860235294117647</v>
      </c>
      <c r="H1803" s="160">
        <v>2.6315647058823526</v>
      </c>
      <c r="I1803" s="160">
        <v>2.3655764705882345</v>
      </c>
      <c r="J1803" s="160">
        <v>2.9203529411764704</v>
      </c>
      <c r="K1803" s="160">
        <v>16.421299999999999</v>
      </c>
      <c r="L1803" s="160">
        <v>7.2847352941176462</v>
      </c>
      <c r="M1803" s="160">
        <v>-1.0779294117647056</v>
      </c>
      <c r="N1803" s="160">
        <v>1.3684176470588234</v>
      </c>
      <c r="O1803" s="160">
        <v>19.317450000000001</v>
      </c>
      <c r="P1803" s="160">
        <v>13.068250000000001</v>
      </c>
      <c r="Q1803" s="160">
        <v>21.068482352941174</v>
      </c>
      <c r="R1803" s="160">
        <v>24.155683333333332</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0.61819999999999997</v>
      </c>
      <c r="G1804" s="160">
        <v>1.3481000000000001</v>
      </c>
      <c r="H1804" s="160">
        <v>2.6505999999999998</v>
      </c>
      <c r="I1804" s="160">
        <v>2.1583000000000001</v>
      </c>
      <c r="J1804" s="160">
        <v>2.4037999999999999</v>
      </c>
      <c r="K1804" s="160">
        <v>15.323600000000001</v>
      </c>
      <c r="L1804" s="160">
        <v>6.4414999999999996</v>
      </c>
      <c r="M1804" s="160">
        <v>-1.2511000000000001</v>
      </c>
      <c r="N1804" s="160">
        <v>-2.0316000000000001</v>
      </c>
      <c r="O1804" s="160">
        <v>19.328299999999999</v>
      </c>
      <c r="P1804" s="160">
        <v>13.068250000000001</v>
      </c>
      <c r="Q1804" s="160">
        <v>17.364100000000001</v>
      </c>
      <c r="R1804" s="160">
        <v>26.0198</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44817</v>
      </c>
      <c r="E1807" s="158">
        <v>258.60169999999999</v>
      </c>
      <c r="F1807" s="158">
        <v>5.8865999999999996</v>
      </c>
      <c r="G1807" s="158">
        <v>3.7982999999999998</v>
      </c>
      <c r="H1807" s="158">
        <v>5.1124000000000001</v>
      </c>
      <c r="I1807" s="158">
        <v>6.2069000000000001</v>
      </c>
      <c r="J1807" s="158">
        <v>5.8765999999999998</v>
      </c>
      <c r="K1807" s="158">
        <v>5.3192000000000004</v>
      </c>
      <c r="L1807" s="158">
        <v>4.2172999999999998</v>
      </c>
      <c r="M1807" s="158">
        <v>3.9893000000000001</v>
      </c>
      <c r="N1807" s="158">
        <v>3.7776999999999998</v>
      </c>
      <c r="O1807" s="158">
        <v>5.3871000000000002</v>
      </c>
      <c r="P1807" s="158">
        <v>6.4554999999999998</v>
      </c>
      <c r="Q1807" s="158">
        <v>7.4428999999999998</v>
      </c>
      <c r="R1807" s="158">
        <v>4.1670999999999996</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44817</v>
      </c>
      <c r="E1808" s="158">
        <v>454.10770000000002</v>
      </c>
      <c r="F1808" s="158">
        <v>6.0856000000000003</v>
      </c>
      <c r="G1808" s="158">
        <v>4.26</v>
      </c>
      <c r="H1808" s="158">
        <v>5.5082000000000004</v>
      </c>
      <c r="I1808" s="158">
        <v>6.4927999999999999</v>
      </c>
      <c r="J1808" s="158">
        <v>6.0212000000000003</v>
      </c>
      <c r="K1808" s="158">
        <v>5.7568000000000001</v>
      </c>
      <c r="L1808" s="158">
        <v>4.5880999999999998</v>
      </c>
      <c r="M1808" s="158">
        <v>4.3979999999999997</v>
      </c>
      <c r="N1808" s="158">
        <v>4.1981000000000002</v>
      </c>
      <c r="O1808" s="158">
        <v>5.4806999999999997</v>
      </c>
      <c r="P1808" s="158">
        <v>6.4489999999999998</v>
      </c>
      <c r="Q1808" s="158">
        <v>7.7968999999999999</v>
      </c>
      <c r="R1808" s="158">
        <v>4.4372999999999996</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44817</v>
      </c>
      <c r="E1809" s="158">
        <v>448.66930000000002</v>
      </c>
      <c r="F1809" s="158">
        <v>5.9151999999999996</v>
      </c>
      <c r="G1809" s="158">
        <v>4.0815999999999999</v>
      </c>
      <c r="H1809" s="158">
        <v>5.3316999999999997</v>
      </c>
      <c r="I1809" s="158">
        <v>6.3170999999999999</v>
      </c>
      <c r="J1809" s="158">
        <v>5.8436000000000003</v>
      </c>
      <c r="K1809" s="158">
        <v>5.5765000000000002</v>
      </c>
      <c r="L1809" s="158">
        <v>4.4146999999999998</v>
      </c>
      <c r="M1809" s="158">
        <v>4.2282000000000002</v>
      </c>
      <c r="N1809" s="158">
        <v>4.0330000000000004</v>
      </c>
      <c r="O1809" s="158">
        <v>5.3254999999999999</v>
      </c>
      <c r="P1809" s="158">
        <v>6.3038999999999996</v>
      </c>
      <c r="Q1809" s="158">
        <v>7.4290000000000003</v>
      </c>
      <c r="R1809" s="158">
        <v>4.2740999999999998</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44817</v>
      </c>
      <c r="E1810" s="158">
        <v>12.7232</v>
      </c>
      <c r="F1810" s="158">
        <v>3.4428999999999998</v>
      </c>
      <c r="G1810" s="158">
        <v>4.6641000000000004</v>
      </c>
      <c r="H1810" s="158">
        <v>5.1279000000000003</v>
      </c>
      <c r="I1810" s="158">
        <v>5.8943000000000003</v>
      </c>
      <c r="J1810" s="158">
        <v>5.9295999999999998</v>
      </c>
      <c r="K1810" s="158">
        <v>5.7767999999999997</v>
      </c>
      <c r="L1810" s="158">
        <v>4.7081</v>
      </c>
      <c r="M1810" s="158">
        <v>4.5106000000000002</v>
      </c>
      <c r="N1810" s="158">
        <v>4.2953999999999999</v>
      </c>
      <c r="O1810" s="158">
        <v>5.2336999999999998</v>
      </c>
      <c r="P1810" s="158"/>
      <c r="Q1810" s="158">
        <v>6.1885000000000003</v>
      </c>
      <c r="R1810" s="158">
        <v>4.4298999999999999</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44817</v>
      </c>
      <c r="E1811" s="158">
        <v>12.278600000000001</v>
      </c>
      <c r="F1811" s="158">
        <v>2.6756000000000002</v>
      </c>
      <c r="G1811" s="158">
        <v>3.7917000000000001</v>
      </c>
      <c r="H1811" s="158">
        <v>4.2500999999999998</v>
      </c>
      <c r="I1811" s="158">
        <v>4.9993999999999996</v>
      </c>
      <c r="J1811" s="158">
        <v>5.0479000000000003</v>
      </c>
      <c r="K1811" s="158">
        <v>4.8834999999999997</v>
      </c>
      <c r="L1811" s="158">
        <v>3.8075000000000001</v>
      </c>
      <c r="M1811" s="158">
        <v>3.6023999999999998</v>
      </c>
      <c r="N1811" s="158">
        <v>3.3813</v>
      </c>
      <c r="O1811" s="158">
        <v>4.2995999999999999</v>
      </c>
      <c r="P1811" s="158"/>
      <c r="Q1811" s="158">
        <v>5.2510000000000003</v>
      </c>
      <c r="R1811" s="158">
        <v>3.5114999999999998</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44817</v>
      </c>
      <c r="E1812" s="158">
        <v>2708.6999000000001</v>
      </c>
      <c r="F1812" s="158">
        <v>3.2450999999999999</v>
      </c>
      <c r="G1812" s="158">
        <v>4.3818000000000001</v>
      </c>
      <c r="H1812" s="158">
        <v>4.7492999999999999</v>
      </c>
      <c r="I1812" s="158">
        <v>5.3926999999999996</v>
      </c>
      <c r="J1812" s="158">
        <v>5.4896000000000003</v>
      </c>
      <c r="K1812" s="158">
        <v>5.2832999999999997</v>
      </c>
      <c r="L1812" s="158">
        <v>4.1254</v>
      </c>
      <c r="M1812" s="158">
        <v>3.9510999999999998</v>
      </c>
      <c r="N1812" s="158">
        <v>3.7543000000000002</v>
      </c>
      <c r="O1812" s="158">
        <v>4.4176000000000002</v>
      </c>
      <c r="P1812" s="158">
        <v>5.7671000000000001</v>
      </c>
      <c r="Q1812" s="158">
        <v>7.4482999999999997</v>
      </c>
      <c r="R1812" s="158">
        <v>3.6625000000000001</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44817</v>
      </c>
      <c r="E1813" s="158">
        <v>2651.0592999999999</v>
      </c>
      <c r="F1813" s="158">
        <v>2.9232</v>
      </c>
      <c r="G1813" s="158">
        <v>4.0602999999999998</v>
      </c>
      <c r="H1813" s="158">
        <v>4.4269999999999996</v>
      </c>
      <c r="I1813" s="158">
        <v>5.0702999999999996</v>
      </c>
      <c r="J1813" s="158">
        <v>5.1848000000000001</v>
      </c>
      <c r="K1813" s="158">
        <v>5.0734000000000004</v>
      </c>
      <c r="L1813" s="158">
        <v>3.9666999999999999</v>
      </c>
      <c r="M1813" s="158">
        <v>3.7959999999999998</v>
      </c>
      <c r="N1813" s="158">
        <v>3.5912000000000002</v>
      </c>
      <c r="O1813" s="158">
        <v>4.2004999999999999</v>
      </c>
      <c r="P1813" s="158">
        <v>5.5552999999999999</v>
      </c>
      <c r="Q1813" s="158">
        <v>7.1227</v>
      </c>
      <c r="R1813" s="158">
        <v>3.4619</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44817</v>
      </c>
      <c r="E1814" s="158">
        <v>1276.3621000000001</v>
      </c>
      <c r="F1814" s="158">
        <v>2.2307000000000001</v>
      </c>
      <c r="G1814" s="158">
        <v>4.5105000000000004</v>
      </c>
      <c r="H1814" s="158">
        <v>5.3064</v>
      </c>
      <c r="I1814" s="158">
        <v>6.2134</v>
      </c>
      <c r="J1814" s="158">
        <v>6.0566000000000004</v>
      </c>
      <c r="K1814" s="158">
        <v>6.1736000000000004</v>
      </c>
      <c r="L1814" s="158">
        <v>4.6044999999999998</v>
      </c>
      <c r="M1814" s="158">
        <v>4.4382000000000001</v>
      </c>
      <c r="N1814" s="158">
        <v>4.2751999999999999</v>
      </c>
      <c r="O1814" s="158">
        <v>4.7504999999999997</v>
      </c>
      <c r="P1814" s="158"/>
      <c r="Q1814" s="158">
        <v>5.8560999999999996</v>
      </c>
      <c r="R1814" s="158">
        <v>4.1637000000000004</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44817</v>
      </c>
      <c r="E1815" s="158">
        <v>1266.1641</v>
      </c>
      <c r="F1815" s="158">
        <v>2.1103000000000001</v>
      </c>
      <c r="G1815" s="158">
        <v>4.3902999999999999</v>
      </c>
      <c r="H1815" s="158">
        <v>5.1862000000000004</v>
      </c>
      <c r="I1815" s="158">
        <v>6.093</v>
      </c>
      <c r="J1815" s="158">
        <v>5.9385000000000003</v>
      </c>
      <c r="K1815" s="158">
        <v>6.0542999999999996</v>
      </c>
      <c r="L1815" s="158">
        <v>4.4644000000000004</v>
      </c>
      <c r="M1815" s="158">
        <v>4.2778</v>
      </c>
      <c r="N1815" s="158">
        <v>4.0951000000000004</v>
      </c>
      <c r="O1815" s="158">
        <v>4.5567000000000002</v>
      </c>
      <c r="P1815" s="158"/>
      <c r="Q1815" s="158">
        <v>5.6582999999999997</v>
      </c>
      <c r="R1815" s="158">
        <v>3.9681999999999999</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44817</v>
      </c>
      <c r="E1816" s="158">
        <v>3331.2689</v>
      </c>
      <c r="F1816" s="158">
        <v>2.4523000000000001</v>
      </c>
      <c r="G1816" s="158">
        <v>4.0568999999999997</v>
      </c>
      <c r="H1816" s="158">
        <v>4.5385999999999997</v>
      </c>
      <c r="I1816" s="158">
        <v>5.2870999999999997</v>
      </c>
      <c r="J1816" s="158">
        <v>5.2877999999999998</v>
      </c>
      <c r="K1816" s="158">
        <v>5.1631</v>
      </c>
      <c r="L1816" s="158">
        <v>4.1181000000000001</v>
      </c>
      <c r="M1816" s="158">
        <v>3.8660000000000001</v>
      </c>
      <c r="N1816" s="158">
        <v>3.6486999999999998</v>
      </c>
      <c r="O1816" s="158">
        <v>4.3029000000000002</v>
      </c>
      <c r="P1816" s="158">
        <v>5.3456000000000001</v>
      </c>
      <c r="Q1816" s="158">
        <v>6.8830999999999998</v>
      </c>
      <c r="R1816" s="158">
        <v>3.5158999999999998</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44817</v>
      </c>
      <c r="E1817" s="158">
        <v>3180.3753000000002</v>
      </c>
      <c r="F1817" s="158">
        <v>1.9097999999999999</v>
      </c>
      <c r="G1817" s="158">
        <v>3.5177999999999998</v>
      </c>
      <c r="H1817" s="158">
        <v>3.9979</v>
      </c>
      <c r="I1817" s="158">
        <v>4.7461000000000002</v>
      </c>
      <c r="J1817" s="158">
        <v>4.7454999999999998</v>
      </c>
      <c r="K1817" s="158">
        <v>4.6148999999999996</v>
      </c>
      <c r="L1817" s="158">
        <v>3.5705</v>
      </c>
      <c r="M1817" s="158">
        <v>3.3098000000000001</v>
      </c>
      <c r="N1817" s="158">
        <v>3.0821999999999998</v>
      </c>
      <c r="O1817" s="158">
        <v>3.7166999999999999</v>
      </c>
      <c r="P1817" s="158">
        <v>4.7534000000000001</v>
      </c>
      <c r="Q1817" s="158">
        <v>6.8617999999999997</v>
      </c>
      <c r="R1817" s="158">
        <v>2.9428999999999998</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44817</v>
      </c>
      <c r="E1818" s="158">
        <v>3019.7298999999998</v>
      </c>
      <c r="F1818" s="158">
        <v>3.7039</v>
      </c>
      <c r="G1818" s="158">
        <v>4.7881</v>
      </c>
      <c r="H1818" s="158">
        <v>4.9214000000000002</v>
      </c>
      <c r="I1818" s="158">
        <v>5.6601999999999997</v>
      </c>
      <c r="J1818" s="158">
        <v>5.6257000000000001</v>
      </c>
      <c r="K1818" s="158">
        <v>5.4573999999999998</v>
      </c>
      <c r="L1818" s="158">
        <v>4.4459999999999997</v>
      </c>
      <c r="M1818" s="158">
        <v>4.2610000000000001</v>
      </c>
      <c r="N1818" s="158">
        <v>4.0042</v>
      </c>
      <c r="O1818" s="158">
        <v>4.6820000000000004</v>
      </c>
      <c r="P1818" s="158">
        <v>5.5477999999999996</v>
      </c>
      <c r="Q1818" s="158">
        <v>7.0496999999999996</v>
      </c>
      <c r="R1818" s="158">
        <v>3.9392</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44817</v>
      </c>
      <c r="E1819" s="158">
        <v>2833.8015999999998</v>
      </c>
      <c r="F1819" s="158">
        <v>2.9845999999999999</v>
      </c>
      <c r="G1819" s="158">
        <v>4.0678000000000001</v>
      </c>
      <c r="H1819" s="158">
        <v>4.2008999999999999</v>
      </c>
      <c r="I1819" s="158">
        <v>4.9386000000000001</v>
      </c>
      <c r="J1819" s="158">
        <v>4.9019000000000004</v>
      </c>
      <c r="K1819" s="158">
        <v>4.7279999999999998</v>
      </c>
      <c r="L1819" s="158">
        <v>3.7159</v>
      </c>
      <c r="M1819" s="158">
        <v>3.5295000000000001</v>
      </c>
      <c r="N1819" s="158">
        <v>3.2669000000000001</v>
      </c>
      <c r="O1819" s="158">
        <v>3.9462000000000002</v>
      </c>
      <c r="P1819" s="158">
        <v>4.7847</v>
      </c>
      <c r="Q1819" s="158">
        <v>6.6700999999999997</v>
      </c>
      <c r="R1819" s="158">
        <v>3.2065999999999999</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44817</v>
      </c>
      <c r="E1824" s="158">
        <v>12.652799999999999</v>
      </c>
      <c r="F1824" s="158">
        <v>3.7505000000000002</v>
      </c>
      <c r="G1824" s="158">
        <v>4.6901000000000002</v>
      </c>
      <c r="H1824" s="158">
        <v>5.1151</v>
      </c>
      <c r="I1824" s="158">
        <v>5.6787999999999998</v>
      </c>
      <c r="J1824" s="158">
        <v>5.6622000000000003</v>
      </c>
      <c r="K1824" s="158">
        <v>5.4740000000000002</v>
      </c>
      <c r="L1824" s="158">
        <v>4.4409000000000001</v>
      </c>
      <c r="M1824" s="158">
        <v>4.1974</v>
      </c>
      <c r="N1824" s="158">
        <v>3.9962</v>
      </c>
      <c r="O1824" s="158">
        <v>5.1620999999999997</v>
      </c>
      <c r="P1824" s="158"/>
      <c r="Q1824" s="158">
        <v>6.1017999999999999</v>
      </c>
      <c r="R1824" s="158">
        <v>4.1676000000000002</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44817</v>
      </c>
      <c r="E1825" s="158">
        <v>12.4978</v>
      </c>
      <c r="F1825" s="158">
        <v>3.2128000000000001</v>
      </c>
      <c r="G1825" s="158">
        <v>4.3098000000000001</v>
      </c>
      <c r="H1825" s="158">
        <v>4.7606000000000002</v>
      </c>
      <c r="I1825" s="158">
        <v>5.3723000000000001</v>
      </c>
      <c r="J1825" s="158">
        <v>5.3642000000000003</v>
      </c>
      <c r="K1825" s="158">
        <v>5.1677999999999997</v>
      </c>
      <c r="L1825" s="158">
        <v>4.1332000000000004</v>
      </c>
      <c r="M1825" s="158">
        <v>3.8877000000000002</v>
      </c>
      <c r="N1825" s="158">
        <v>3.6842999999999999</v>
      </c>
      <c r="O1825" s="158">
        <v>4.8372999999999999</v>
      </c>
      <c r="P1825" s="158"/>
      <c r="Q1825" s="158">
        <v>5.7731000000000003</v>
      </c>
      <c r="R1825" s="158">
        <v>3.8447</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44817</v>
      </c>
      <c r="E1826" s="158">
        <v>1123.2705000000001</v>
      </c>
      <c r="F1826" s="158">
        <v>2.7947000000000002</v>
      </c>
      <c r="G1826" s="158">
        <v>4.6295999999999999</v>
      </c>
      <c r="H1826" s="158">
        <v>4.9396000000000004</v>
      </c>
      <c r="I1826" s="158">
        <v>5.8311000000000002</v>
      </c>
      <c r="J1826" s="158">
        <v>5.6665000000000001</v>
      </c>
      <c r="K1826" s="158">
        <v>5.6075999999999997</v>
      </c>
      <c r="L1826" s="158">
        <v>4.4085000000000001</v>
      </c>
      <c r="M1826" s="158">
        <v>4.1608000000000001</v>
      </c>
      <c r="N1826" s="158">
        <v>3.9927000000000001</v>
      </c>
      <c r="O1826" s="158"/>
      <c r="P1826" s="158"/>
      <c r="Q1826" s="158">
        <v>4.5285000000000002</v>
      </c>
      <c r="R1826" s="158">
        <v>3.9773000000000001</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44817</v>
      </c>
      <c r="E1827" s="158">
        <v>1115.6448</v>
      </c>
      <c r="F1827" s="158">
        <v>2.5390000000000001</v>
      </c>
      <c r="G1827" s="158">
        <v>4.3730000000000002</v>
      </c>
      <c r="H1827" s="158">
        <v>4.6826999999999996</v>
      </c>
      <c r="I1827" s="158">
        <v>5.5731999999999999</v>
      </c>
      <c r="J1827" s="158">
        <v>5.4078999999999997</v>
      </c>
      <c r="K1827" s="158">
        <v>5.3459000000000003</v>
      </c>
      <c r="L1827" s="158">
        <v>4.1443000000000003</v>
      </c>
      <c r="M1827" s="158">
        <v>3.8942999999999999</v>
      </c>
      <c r="N1827" s="158">
        <v>3.7239</v>
      </c>
      <c r="O1827" s="158"/>
      <c r="P1827" s="158"/>
      <c r="Q1827" s="158">
        <v>4.2575000000000003</v>
      </c>
      <c r="R1827" s="158">
        <v>3.7059000000000002</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44817</v>
      </c>
      <c r="E1828" s="158">
        <v>22.836600000000001</v>
      </c>
      <c r="F1828" s="158">
        <v>2.8772000000000002</v>
      </c>
      <c r="G1828" s="158">
        <v>3.9575</v>
      </c>
      <c r="H1828" s="158">
        <v>4.6620999999999997</v>
      </c>
      <c r="I1828" s="158">
        <v>5.3883000000000001</v>
      </c>
      <c r="J1828" s="158">
        <v>5.2686999999999999</v>
      </c>
      <c r="K1828" s="158">
        <v>5.2134999999999998</v>
      </c>
      <c r="L1828" s="158">
        <v>4.1702000000000004</v>
      </c>
      <c r="M1828" s="158">
        <v>4.0115999999999996</v>
      </c>
      <c r="N1828" s="158">
        <v>3.8641000000000001</v>
      </c>
      <c r="O1828" s="158">
        <v>5.2347000000000001</v>
      </c>
      <c r="P1828" s="158">
        <v>6.1161000000000003</v>
      </c>
      <c r="Q1828" s="158">
        <v>7.5312000000000001</v>
      </c>
      <c r="R1828" s="158">
        <v>4.2027000000000001</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44817</v>
      </c>
      <c r="E1829" s="158">
        <v>24.408200000000001</v>
      </c>
      <c r="F1829" s="158">
        <v>3.4397000000000002</v>
      </c>
      <c r="G1829" s="158">
        <v>4.4509999999999996</v>
      </c>
      <c r="H1829" s="158">
        <v>5.1321000000000003</v>
      </c>
      <c r="I1829" s="158">
        <v>5.8773</v>
      </c>
      <c r="J1829" s="158">
        <v>5.7487000000000004</v>
      </c>
      <c r="K1829" s="158">
        <v>5.6999000000000004</v>
      </c>
      <c r="L1829" s="158">
        <v>4.6627999999999998</v>
      </c>
      <c r="M1829" s="158">
        <v>4.5217000000000001</v>
      </c>
      <c r="N1829" s="158">
        <v>4.3853</v>
      </c>
      <c r="O1829" s="158">
        <v>5.8231999999999999</v>
      </c>
      <c r="P1829" s="158">
        <v>6.7176999999999998</v>
      </c>
      <c r="Q1829" s="158">
        <v>8.1730999999999998</v>
      </c>
      <c r="R1829" s="158">
        <v>4.7619999999999996</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44817</v>
      </c>
      <c r="E1830" s="158">
        <v>2295.0228000000002</v>
      </c>
      <c r="F1830" s="158">
        <v>4.3517999999999999</v>
      </c>
      <c r="G1830" s="158">
        <v>4.5885999999999996</v>
      </c>
      <c r="H1830" s="158">
        <v>4.6859000000000002</v>
      </c>
      <c r="I1830" s="158">
        <v>5.2733999999999996</v>
      </c>
      <c r="J1830" s="158">
        <v>5.3981000000000003</v>
      </c>
      <c r="K1830" s="158">
        <v>5.1505999999999998</v>
      </c>
      <c r="L1830" s="158">
        <v>4.0655000000000001</v>
      </c>
      <c r="M1830" s="158">
        <v>3.8151000000000002</v>
      </c>
      <c r="N1830" s="158">
        <v>4.2789000000000001</v>
      </c>
      <c r="O1830" s="158">
        <v>4.6055999999999999</v>
      </c>
      <c r="P1830" s="158">
        <v>5.4073000000000002</v>
      </c>
      <c r="Q1830" s="158">
        <v>7.1462000000000003</v>
      </c>
      <c r="R1830" s="158">
        <v>4.0667999999999997</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44817</v>
      </c>
      <c r="E1831" s="158">
        <v>2411.5875999999998</v>
      </c>
      <c r="F1831" s="158">
        <v>4.5214999999999996</v>
      </c>
      <c r="G1831" s="158">
        <v>4.7587000000000002</v>
      </c>
      <c r="H1831" s="158">
        <v>4.8559999999999999</v>
      </c>
      <c r="I1831" s="158">
        <v>5.4436999999999998</v>
      </c>
      <c r="J1831" s="158">
        <v>5.5690999999999997</v>
      </c>
      <c r="K1831" s="158">
        <v>5.3399000000000001</v>
      </c>
      <c r="L1831" s="158">
        <v>4.3250999999999999</v>
      </c>
      <c r="M1831" s="158">
        <v>4.0986000000000002</v>
      </c>
      <c r="N1831" s="158">
        <v>4.5781000000000001</v>
      </c>
      <c r="O1831" s="158">
        <v>4.9661999999999997</v>
      </c>
      <c r="P1831" s="158">
        <v>5.9081999999999999</v>
      </c>
      <c r="Q1831" s="158">
        <v>7.2165999999999997</v>
      </c>
      <c r="R1831" s="158">
        <v>4.3888999999999996</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44817</v>
      </c>
      <c r="E1832" s="158">
        <v>12.638299999999999</v>
      </c>
      <c r="F1832" s="158">
        <v>4.6215000000000002</v>
      </c>
      <c r="G1832" s="158">
        <v>4.7678000000000003</v>
      </c>
      <c r="H1832" s="158">
        <v>4.9555999999999996</v>
      </c>
      <c r="I1832" s="158">
        <v>5.5816999999999997</v>
      </c>
      <c r="J1832" s="158">
        <v>5.5867000000000004</v>
      </c>
      <c r="K1832" s="158">
        <v>5.4641999999999999</v>
      </c>
      <c r="L1832" s="158">
        <v>4.2432999999999996</v>
      </c>
      <c r="M1832" s="158">
        <v>4.0343</v>
      </c>
      <c r="N1832" s="158">
        <v>3.8429000000000002</v>
      </c>
      <c r="O1832" s="158">
        <v>4.6980000000000004</v>
      </c>
      <c r="P1832" s="158"/>
      <c r="Q1832" s="158">
        <v>5.7915000000000001</v>
      </c>
      <c r="R1832" s="158">
        <v>3.7515000000000001</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44817</v>
      </c>
      <c r="E1833" s="158">
        <v>12.550800000000001</v>
      </c>
      <c r="F1833" s="158">
        <v>4.6536999999999997</v>
      </c>
      <c r="G1833" s="158">
        <v>4.6555</v>
      </c>
      <c r="H1833" s="158">
        <v>4.7820999999999998</v>
      </c>
      <c r="I1833" s="158">
        <v>5.4120999999999997</v>
      </c>
      <c r="J1833" s="158">
        <v>5.4055999999999997</v>
      </c>
      <c r="K1833" s="158">
        <v>5.2851999999999997</v>
      </c>
      <c r="L1833" s="158">
        <v>4.0567000000000002</v>
      </c>
      <c r="M1833" s="158">
        <v>3.8416000000000001</v>
      </c>
      <c r="N1833" s="158">
        <v>3.6494</v>
      </c>
      <c r="O1833" s="158">
        <v>4.5263</v>
      </c>
      <c r="P1833" s="158"/>
      <c r="Q1833" s="158">
        <v>5.6148999999999996</v>
      </c>
      <c r="R1833" s="158">
        <v>3.5731999999999999</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44817</v>
      </c>
      <c r="E1836" s="158">
        <v>2233.913</v>
      </c>
      <c r="F1836" s="158">
        <v>2.6617999999999999</v>
      </c>
      <c r="G1836" s="158">
        <v>3.9565999999999999</v>
      </c>
      <c r="H1836" s="158">
        <v>4.4214000000000002</v>
      </c>
      <c r="I1836" s="158">
        <v>4.9972000000000003</v>
      </c>
      <c r="J1836" s="158">
        <v>5.0453000000000001</v>
      </c>
      <c r="K1836" s="158">
        <v>4.9682000000000004</v>
      </c>
      <c r="L1836" s="158">
        <v>3.7637</v>
      </c>
      <c r="M1836" s="158">
        <v>3.5590999999999999</v>
      </c>
      <c r="N1836" s="158">
        <v>3.3340999999999998</v>
      </c>
      <c r="O1836" s="158">
        <v>4.1421999999999999</v>
      </c>
      <c r="P1836" s="158">
        <v>5.4158999999999997</v>
      </c>
      <c r="Q1836" s="158">
        <v>7.1033999999999997</v>
      </c>
      <c r="R1836" s="158">
        <v>3.3105000000000002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44817</v>
      </c>
      <c r="E1837" s="158">
        <v>2352.9879999999998</v>
      </c>
      <c r="F1837" s="158">
        <v>3.3121999999999998</v>
      </c>
      <c r="G1837" s="158">
        <v>4.6074999999999999</v>
      </c>
      <c r="H1837" s="158">
        <v>5.0720999999999998</v>
      </c>
      <c r="I1837" s="158">
        <v>5.6492000000000004</v>
      </c>
      <c r="J1837" s="158">
        <v>5.6988000000000003</v>
      </c>
      <c r="K1837" s="158">
        <v>5.6271000000000004</v>
      </c>
      <c r="L1837" s="158">
        <v>4.4287000000000001</v>
      </c>
      <c r="M1837" s="158">
        <v>4.2263999999999999</v>
      </c>
      <c r="N1837" s="158">
        <v>4.0067000000000004</v>
      </c>
      <c r="O1837" s="158">
        <v>4.8007</v>
      </c>
      <c r="P1837" s="158">
        <v>6.0258000000000003</v>
      </c>
      <c r="Q1837" s="158">
        <v>7.38</v>
      </c>
      <c r="R1837" s="158">
        <v>3.9836</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44817</v>
      </c>
      <c r="E1840" s="158">
        <v>35.520099999999999</v>
      </c>
      <c r="F1840" s="158">
        <v>3.4941</v>
      </c>
      <c r="G1840" s="158">
        <v>3.7008000000000001</v>
      </c>
      <c r="H1840" s="158">
        <v>4.7752999999999997</v>
      </c>
      <c r="I1840" s="158">
        <v>5.5829000000000004</v>
      </c>
      <c r="J1840" s="158">
        <v>5.3491999999999997</v>
      </c>
      <c r="K1840" s="158">
        <v>5.1296999999999997</v>
      </c>
      <c r="L1840" s="158">
        <v>4.2138</v>
      </c>
      <c r="M1840" s="158">
        <v>3.9192999999999998</v>
      </c>
      <c r="N1840" s="158">
        <v>3.6907999999999999</v>
      </c>
      <c r="O1840" s="158">
        <v>4.5808</v>
      </c>
      <c r="P1840" s="158">
        <v>5.7222</v>
      </c>
      <c r="Q1840" s="158">
        <v>7.2556000000000003</v>
      </c>
      <c r="R1840" s="158">
        <v>3.6339000000000001</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44817</v>
      </c>
      <c r="E1841" s="158">
        <v>36.751899999999999</v>
      </c>
      <c r="F1841" s="158">
        <v>4.0724</v>
      </c>
      <c r="G1841" s="158">
        <v>4.1730999999999998</v>
      </c>
      <c r="H1841" s="158">
        <v>5.2263000000000002</v>
      </c>
      <c r="I1841" s="158">
        <v>6.0294999999999996</v>
      </c>
      <c r="J1841" s="158">
        <v>5.7926000000000002</v>
      </c>
      <c r="K1841" s="158">
        <v>5.5730000000000004</v>
      </c>
      <c r="L1841" s="158">
        <v>4.6471</v>
      </c>
      <c r="M1841" s="158">
        <v>4.3524000000000003</v>
      </c>
      <c r="N1841" s="158">
        <v>4.1325000000000003</v>
      </c>
      <c r="O1841" s="158">
        <v>5.0370999999999997</v>
      </c>
      <c r="P1841" s="158">
        <v>6.1535000000000002</v>
      </c>
      <c r="Q1841" s="158">
        <v>7.4596999999999998</v>
      </c>
      <c r="R1841" s="158">
        <v>4.0833000000000004</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44817</v>
      </c>
      <c r="E1842" s="158">
        <v>36.071100000000001</v>
      </c>
      <c r="F1842" s="158">
        <v>2.7323</v>
      </c>
      <c r="G1842" s="158">
        <v>4.3278999999999996</v>
      </c>
      <c r="H1842" s="158">
        <v>4.3403</v>
      </c>
      <c r="I1842" s="158">
        <v>5.4466999999999999</v>
      </c>
      <c r="J1842" s="158">
        <v>5.2256</v>
      </c>
      <c r="K1842" s="158">
        <v>5.1462000000000003</v>
      </c>
      <c r="L1842" s="158">
        <v>4.1288</v>
      </c>
      <c r="M1842" s="158">
        <v>3.9312999999999998</v>
      </c>
      <c r="N1842" s="158">
        <v>3.7431999999999999</v>
      </c>
      <c r="O1842" s="158">
        <v>4.4813999999999998</v>
      </c>
      <c r="P1842" s="158">
        <v>5.6412000000000004</v>
      </c>
      <c r="Q1842" s="158">
        <v>3.8328000000000002</v>
      </c>
      <c r="R1842" s="158">
        <v>3.6202999999999999</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44817</v>
      </c>
      <c r="E1843" s="158">
        <v>37.067599999999999</v>
      </c>
      <c r="F1843" s="158">
        <v>2.8557999999999999</v>
      </c>
      <c r="G1843" s="158">
        <v>4.4824999999999999</v>
      </c>
      <c r="H1843" s="158">
        <v>4.4912000000000001</v>
      </c>
      <c r="I1843" s="158">
        <v>5.6036000000000001</v>
      </c>
      <c r="J1843" s="158">
        <v>5.3826000000000001</v>
      </c>
      <c r="K1843" s="158">
        <v>5.3071000000000002</v>
      </c>
      <c r="L1843" s="158">
        <v>4.2915999999999999</v>
      </c>
      <c r="M1843" s="158">
        <v>4.0957999999999997</v>
      </c>
      <c r="N1843" s="158">
        <v>3.9091</v>
      </c>
      <c r="O1843" s="158">
        <v>4.7003000000000004</v>
      </c>
      <c r="P1843" s="158">
        <v>5.9130000000000003</v>
      </c>
      <c r="Q1843" s="158">
        <v>7.3776999999999999</v>
      </c>
      <c r="R1843" s="158">
        <v>3.7858999999999998</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44817</v>
      </c>
      <c r="E1844" s="158">
        <v>1116.4541999999999</v>
      </c>
      <c r="F1844" s="158">
        <v>4.5415999999999999</v>
      </c>
      <c r="G1844" s="158">
        <v>5.9367999999999999</v>
      </c>
      <c r="H1844" s="158">
        <v>5.3151999999999999</v>
      </c>
      <c r="I1844" s="158">
        <v>5.0214999999999996</v>
      </c>
      <c r="J1844" s="158">
        <v>5.0106999999999999</v>
      </c>
      <c r="K1844" s="158">
        <v>5.1486999999999998</v>
      </c>
      <c r="L1844" s="158">
        <v>4.1604000000000001</v>
      </c>
      <c r="M1844" s="158">
        <v>3.8363999999999998</v>
      </c>
      <c r="N1844" s="158">
        <v>3.7161</v>
      </c>
      <c r="O1844" s="158"/>
      <c r="P1844" s="158"/>
      <c r="Q1844" s="158">
        <v>4.0166000000000004</v>
      </c>
      <c r="R1844" s="158">
        <v>3.6410999999999998</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44817</v>
      </c>
      <c r="E1845" s="158">
        <v>1109.5836999999999</v>
      </c>
      <c r="F1845" s="158">
        <v>4.3394000000000004</v>
      </c>
      <c r="G1845" s="158">
        <v>5.7389000000000001</v>
      </c>
      <c r="H1845" s="158">
        <v>5.1154999999999999</v>
      </c>
      <c r="I1845" s="158">
        <v>4.8224</v>
      </c>
      <c r="J1845" s="158">
        <v>4.8110999999999997</v>
      </c>
      <c r="K1845" s="158">
        <v>4.9448999999999996</v>
      </c>
      <c r="L1845" s="158">
        <v>3.9496000000000002</v>
      </c>
      <c r="M1845" s="158">
        <v>3.6257999999999999</v>
      </c>
      <c r="N1845" s="158">
        <v>3.5055000000000001</v>
      </c>
      <c r="O1845" s="158"/>
      <c r="P1845" s="158"/>
      <c r="Q1845" s="158">
        <v>3.7873000000000001</v>
      </c>
      <c r="R1845" s="158">
        <v>3.4354</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44817</v>
      </c>
      <c r="E1846" s="158">
        <v>1151.491</v>
      </c>
      <c r="F1846" s="158">
        <v>3.6772999999999998</v>
      </c>
      <c r="G1846" s="158">
        <v>4.8372999999999999</v>
      </c>
      <c r="H1846" s="158">
        <v>5.2866999999999997</v>
      </c>
      <c r="I1846" s="158">
        <v>5.6410999999999998</v>
      </c>
      <c r="J1846" s="158">
        <v>5.6849999999999996</v>
      </c>
      <c r="K1846" s="158">
        <v>5.5746000000000002</v>
      </c>
      <c r="L1846" s="158">
        <v>4.3836000000000004</v>
      </c>
      <c r="M1846" s="158">
        <v>4.1794000000000002</v>
      </c>
      <c r="N1846" s="158">
        <v>3.9878</v>
      </c>
      <c r="O1846" s="158"/>
      <c r="P1846" s="158"/>
      <c r="Q1846" s="158">
        <v>4.9675000000000002</v>
      </c>
      <c r="R1846" s="158">
        <v>4.0208000000000004</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44817</v>
      </c>
      <c r="E1847" s="158">
        <v>1137.4966999999999</v>
      </c>
      <c r="F1847" s="158">
        <v>3.2572000000000001</v>
      </c>
      <c r="G1847" s="158">
        <v>4.4173999999999998</v>
      </c>
      <c r="H1847" s="158">
        <v>4.8672000000000004</v>
      </c>
      <c r="I1847" s="158">
        <v>5.2203999999999997</v>
      </c>
      <c r="J1847" s="158">
        <v>5.2625000000000002</v>
      </c>
      <c r="K1847" s="158">
        <v>5.1482000000000001</v>
      </c>
      <c r="L1847" s="158">
        <v>3.9544000000000001</v>
      </c>
      <c r="M1847" s="158">
        <v>3.7467999999999999</v>
      </c>
      <c r="N1847" s="158">
        <v>3.5541</v>
      </c>
      <c r="O1847" s="158"/>
      <c r="P1847" s="158"/>
      <c r="Q1847" s="158">
        <v>4.5273000000000003</v>
      </c>
      <c r="R1847" s="158">
        <v>3.5859000000000001</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44817</v>
      </c>
      <c r="E1848" s="158">
        <v>1078.4555</v>
      </c>
      <c r="F1848" s="158">
        <v>4.0144000000000002</v>
      </c>
      <c r="G1848" s="158">
        <v>4.5907999999999998</v>
      </c>
      <c r="H1848" s="158">
        <v>5.0195999999999996</v>
      </c>
      <c r="I1848" s="158">
        <v>5.4522000000000004</v>
      </c>
      <c r="J1848" s="158">
        <v>5.6321000000000003</v>
      </c>
      <c r="K1848" s="158">
        <v>5.3699000000000003</v>
      </c>
      <c r="L1848" s="158">
        <v>4.5609999999999999</v>
      </c>
      <c r="M1848" s="158">
        <v>4.3061999999999996</v>
      </c>
      <c r="N1848" s="158">
        <v>4.1326000000000001</v>
      </c>
      <c r="O1848" s="158"/>
      <c r="P1848" s="158"/>
      <c r="Q1848" s="158">
        <v>3.9821</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44817</v>
      </c>
      <c r="E1849" s="158">
        <v>1073.8390999999999</v>
      </c>
      <c r="F1849" s="158">
        <v>3.8243</v>
      </c>
      <c r="G1849" s="158">
        <v>4.3978999999999999</v>
      </c>
      <c r="H1849" s="158">
        <v>4.8257000000000003</v>
      </c>
      <c r="I1849" s="158">
        <v>5.2633000000000001</v>
      </c>
      <c r="J1849" s="158">
        <v>5.4375</v>
      </c>
      <c r="K1849" s="158">
        <v>5.1820000000000004</v>
      </c>
      <c r="L1849" s="158">
        <v>4.3707000000000003</v>
      </c>
      <c r="M1849" s="158">
        <v>4.1113999999999997</v>
      </c>
      <c r="N1849" s="158">
        <v>3.93</v>
      </c>
      <c r="O1849" s="158"/>
      <c r="P1849" s="158"/>
      <c r="Q1849" s="158">
        <v>3.7517999999999998</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44817</v>
      </c>
      <c r="E1850" s="158">
        <v>14.637700000000001</v>
      </c>
      <c r="F1850" s="158">
        <v>2.7431000000000001</v>
      </c>
      <c r="G1850" s="158">
        <v>4.1786000000000003</v>
      </c>
      <c r="H1850" s="158">
        <v>4.9919000000000002</v>
      </c>
      <c r="I1850" s="158">
        <v>5.0324</v>
      </c>
      <c r="J1850" s="158">
        <v>4.7103999999999999</v>
      </c>
      <c r="K1850" s="158">
        <v>4.5869</v>
      </c>
      <c r="L1850" s="158">
        <v>3.7281</v>
      </c>
      <c r="M1850" s="158">
        <v>3.4794</v>
      </c>
      <c r="N1850" s="158">
        <v>3.359</v>
      </c>
      <c r="O1850" s="158">
        <v>3.8734999999999999</v>
      </c>
      <c r="P1850" s="158">
        <v>1.8887</v>
      </c>
      <c r="Q1850" s="158">
        <v>4.3122999999999996</v>
      </c>
      <c r="R1850" s="158">
        <v>3.3475999999999999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44817</v>
      </c>
      <c r="E1851" s="158">
        <v>14.0755</v>
      </c>
      <c r="F1851" s="158">
        <v>2.3340000000000001</v>
      </c>
      <c r="G1851" s="158">
        <v>3.6966999999999999</v>
      </c>
      <c r="H1851" s="158">
        <v>4.4863</v>
      </c>
      <c r="I1851" s="158">
        <v>4.5458999999999996</v>
      </c>
      <c r="J1851" s="158">
        <v>4.2131999999999996</v>
      </c>
      <c r="K1851" s="158">
        <v>4.0922000000000001</v>
      </c>
      <c r="L1851" s="158">
        <v>3.2210000000000001</v>
      </c>
      <c r="M1851" s="158">
        <v>2.9712000000000001</v>
      </c>
      <c r="N1851" s="158">
        <v>2.7919</v>
      </c>
      <c r="O1851" s="158">
        <v>3.4872000000000001</v>
      </c>
      <c r="P1851" s="158">
        <v>1.5618000000000001</v>
      </c>
      <c r="Q1851" s="158">
        <v>3.8605999999999998</v>
      </c>
      <c r="R1851" s="158">
        <v>2.7726000000000002</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44817</v>
      </c>
      <c r="E1854" s="158">
        <v>3342.0572999999999</v>
      </c>
      <c r="F1854" s="158">
        <v>2.8868</v>
      </c>
      <c r="G1854" s="158">
        <v>3.8654000000000002</v>
      </c>
      <c r="H1854" s="158">
        <v>4.2521000000000004</v>
      </c>
      <c r="I1854" s="158">
        <v>5.0823999999999998</v>
      </c>
      <c r="J1854" s="158">
        <v>5.3189000000000002</v>
      </c>
      <c r="K1854" s="158">
        <v>5.2451999999999996</v>
      </c>
      <c r="L1854" s="158">
        <v>4.2595999999999998</v>
      </c>
      <c r="M1854" s="158">
        <v>4.1340000000000003</v>
      </c>
      <c r="N1854" s="158">
        <v>4.0140000000000002</v>
      </c>
      <c r="O1854" s="158">
        <v>5.6906999999999996</v>
      </c>
      <c r="P1854" s="158">
        <v>5.0670000000000002</v>
      </c>
      <c r="Q1854" s="158">
        <v>5.9772999999999996</v>
      </c>
      <c r="R1854" s="158">
        <v>6.3254999999999999</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44817</v>
      </c>
      <c r="E1855" s="158">
        <v>3608.0068999999999</v>
      </c>
      <c r="F1855" s="158">
        <v>3.6878000000000002</v>
      </c>
      <c r="G1855" s="158">
        <v>4.6662999999999997</v>
      </c>
      <c r="H1855" s="158">
        <v>5.0541</v>
      </c>
      <c r="I1855" s="158">
        <v>5.8846999999999996</v>
      </c>
      <c r="J1855" s="158">
        <v>6.1235999999999997</v>
      </c>
      <c r="K1855" s="158">
        <v>6.0571000000000002</v>
      </c>
      <c r="L1855" s="158">
        <v>5.0782999999999996</v>
      </c>
      <c r="M1855" s="158">
        <v>4.9619</v>
      </c>
      <c r="N1855" s="158">
        <v>4.8681999999999999</v>
      </c>
      <c r="O1855" s="158">
        <v>6.5382999999999996</v>
      </c>
      <c r="P1855" s="158">
        <v>5.9279999999999999</v>
      </c>
      <c r="Q1855" s="158">
        <v>7.0993000000000004</v>
      </c>
      <c r="R1855" s="158">
        <v>7.1909999999999998</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44817</v>
      </c>
      <c r="E1858" s="158">
        <v>28.452999999999999</v>
      </c>
      <c r="F1858" s="158">
        <v>3.7204999999999999</v>
      </c>
      <c r="G1858" s="158">
        <v>4.2995000000000001</v>
      </c>
      <c r="H1858" s="158">
        <v>4.3102</v>
      </c>
      <c r="I1858" s="158">
        <v>5.0494000000000003</v>
      </c>
      <c r="J1858" s="158">
        <v>4.9562999999999997</v>
      </c>
      <c r="K1858" s="158">
        <v>4.7995999999999999</v>
      </c>
      <c r="L1858" s="158">
        <v>3.9792999999999998</v>
      </c>
      <c r="M1858" s="158">
        <v>3.7250999999999999</v>
      </c>
      <c r="N1858" s="158">
        <v>3.5072000000000001</v>
      </c>
      <c r="O1858" s="158">
        <v>18.0425</v>
      </c>
      <c r="P1858" s="158">
        <v>6.9386999999999999</v>
      </c>
      <c r="Q1858" s="158">
        <v>7.6402000000000001</v>
      </c>
      <c r="R1858" s="158">
        <v>3.5674000000000001</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44817</v>
      </c>
      <c r="E1859" s="158">
        <v>29.219899999999999</v>
      </c>
      <c r="F1859" s="158">
        <v>4.3724999999999996</v>
      </c>
      <c r="G1859" s="158">
        <v>4.9367999999999999</v>
      </c>
      <c r="H1859" s="158">
        <v>4.9478</v>
      </c>
      <c r="I1859" s="158">
        <v>5.6871</v>
      </c>
      <c r="J1859" s="158">
        <v>5.5899000000000001</v>
      </c>
      <c r="K1859" s="158">
        <v>5.4241000000000001</v>
      </c>
      <c r="L1859" s="158">
        <v>4.5763999999999996</v>
      </c>
      <c r="M1859" s="158">
        <v>4.3189000000000002</v>
      </c>
      <c r="N1859" s="158">
        <v>4.0780000000000003</v>
      </c>
      <c r="O1859" s="158">
        <v>18.623699999999999</v>
      </c>
      <c r="P1859" s="158">
        <v>7.2888999999999999</v>
      </c>
      <c r="Q1859" s="158">
        <v>8.1791</v>
      </c>
      <c r="R1859" s="158">
        <v>4.0907999999999998</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44817</v>
      </c>
      <c r="E1860" s="158">
        <v>4985.0788000000002</v>
      </c>
      <c r="F1860" s="158">
        <v>5.2028999999999996</v>
      </c>
      <c r="G1860" s="158">
        <v>4.7679</v>
      </c>
      <c r="H1860" s="158">
        <v>5.2895000000000003</v>
      </c>
      <c r="I1860" s="158">
        <v>5.8910999999999998</v>
      </c>
      <c r="J1860" s="158">
        <v>5.6788999999999996</v>
      </c>
      <c r="K1860" s="158">
        <v>5.5568</v>
      </c>
      <c r="L1860" s="158">
        <v>4.1776999999999997</v>
      </c>
      <c r="M1860" s="158">
        <v>4.0495000000000001</v>
      </c>
      <c r="N1860" s="158">
        <v>3.8835999999999999</v>
      </c>
      <c r="O1860" s="158">
        <v>4.8414000000000001</v>
      </c>
      <c r="P1860" s="158">
        <v>6.1078999999999999</v>
      </c>
      <c r="Q1860" s="158">
        <v>7.1988000000000003</v>
      </c>
      <c r="R1860" s="158">
        <v>3.8746999999999998</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44817</v>
      </c>
      <c r="E1861" s="158">
        <v>4928.6713</v>
      </c>
      <c r="F1861" s="158">
        <v>5.0232000000000001</v>
      </c>
      <c r="G1861" s="158">
        <v>4.5876999999999999</v>
      </c>
      <c r="H1861" s="158">
        <v>5.1093999999999999</v>
      </c>
      <c r="I1861" s="158">
        <v>5.7009999999999996</v>
      </c>
      <c r="J1861" s="158">
        <v>5.4939</v>
      </c>
      <c r="K1861" s="158">
        <v>5.3735999999999997</v>
      </c>
      <c r="L1861" s="158">
        <v>3.9943</v>
      </c>
      <c r="M1861" s="158">
        <v>3.8643000000000001</v>
      </c>
      <c r="N1861" s="158">
        <v>3.6968000000000001</v>
      </c>
      <c r="O1861" s="158">
        <v>4.6585999999999999</v>
      </c>
      <c r="P1861" s="158">
        <v>5.9440999999999997</v>
      </c>
      <c r="Q1861" s="158">
        <v>7.0739000000000001</v>
      </c>
      <c r="R1861" s="158">
        <v>3.6882999999999999</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44817</v>
      </c>
      <c r="E1862" s="158">
        <v>2269.4167000000002</v>
      </c>
      <c r="F1862" s="158">
        <v>2.3885000000000001</v>
      </c>
      <c r="G1862" s="158">
        <v>3.7730999999999999</v>
      </c>
      <c r="H1862" s="158">
        <v>4.1050000000000004</v>
      </c>
      <c r="I1862" s="158">
        <v>4.6516000000000002</v>
      </c>
      <c r="J1862" s="158">
        <v>4.4493</v>
      </c>
      <c r="K1862" s="158">
        <v>4.2218</v>
      </c>
      <c r="L1862" s="158">
        <v>3.3296999999999999</v>
      </c>
      <c r="M1862" s="158">
        <v>3.0733000000000001</v>
      </c>
      <c r="N1862" s="158">
        <v>2.9245000000000001</v>
      </c>
      <c r="O1862" s="158">
        <v>3.4832999999999998</v>
      </c>
      <c r="P1862" s="158">
        <v>3.6377999999999999</v>
      </c>
      <c r="Q1862" s="158">
        <v>5.7251000000000003</v>
      </c>
      <c r="R1862" s="158">
        <v>2.8988</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44817</v>
      </c>
      <c r="E1863" s="158">
        <v>2391.9000999999998</v>
      </c>
      <c r="F1863" s="158">
        <v>3.6475</v>
      </c>
      <c r="G1863" s="158">
        <v>5.0324</v>
      </c>
      <c r="H1863" s="158">
        <v>5.3650000000000002</v>
      </c>
      <c r="I1863" s="158">
        <v>5.9134000000000002</v>
      </c>
      <c r="J1863" s="158">
        <v>5.7141999999999999</v>
      </c>
      <c r="K1863" s="158">
        <v>5.4973999999999998</v>
      </c>
      <c r="L1863" s="158">
        <v>4.5933000000000002</v>
      </c>
      <c r="M1863" s="158">
        <v>4.3132000000000001</v>
      </c>
      <c r="N1863" s="158">
        <v>4.0662000000000003</v>
      </c>
      <c r="O1863" s="158">
        <v>4.4307999999999996</v>
      </c>
      <c r="P1863" s="158">
        <v>4.5514000000000001</v>
      </c>
      <c r="Q1863" s="158">
        <v>6.6036999999999999</v>
      </c>
      <c r="R1863" s="158">
        <v>3.8862999999999999</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44817</v>
      </c>
      <c r="E1866" s="158">
        <v>12.14</v>
      </c>
      <c r="F1866" s="158">
        <v>4.2096999999999998</v>
      </c>
      <c r="G1866" s="158">
        <v>4.6626000000000003</v>
      </c>
      <c r="H1866" s="158">
        <v>4.9440999999999997</v>
      </c>
      <c r="I1866" s="158">
        <v>5.5525000000000002</v>
      </c>
      <c r="J1866" s="158">
        <v>5.6938000000000004</v>
      </c>
      <c r="K1866" s="158">
        <v>5.4363000000000001</v>
      </c>
      <c r="L1866" s="158">
        <v>4.5076999999999998</v>
      </c>
      <c r="M1866" s="158">
        <v>4.3372000000000002</v>
      </c>
      <c r="N1866" s="158">
        <v>4.1908000000000003</v>
      </c>
      <c r="O1866" s="158">
        <v>4.8728999999999996</v>
      </c>
      <c r="P1866" s="158"/>
      <c r="Q1866" s="158">
        <v>5.4660000000000002</v>
      </c>
      <c r="R1866" s="158">
        <v>4.1764999999999999</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44817</v>
      </c>
      <c r="E1867" s="158">
        <v>11.8249</v>
      </c>
      <c r="F1867" s="158">
        <v>3.0870000000000002</v>
      </c>
      <c r="G1867" s="158">
        <v>3.9371999999999998</v>
      </c>
      <c r="H1867" s="158">
        <v>4.1482999999999999</v>
      </c>
      <c r="I1867" s="158">
        <v>4.7710999999999997</v>
      </c>
      <c r="J1867" s="158">
        <v>4.8726000000000003</v>
      </c>
      <c r="K1867" s="158">
        <v>4.6401000000000003</v>
      </c>
      <c r="L1867" s="158">
        <v>3.7098</v>
      </c>
      <c r="M1867" s="158">
        <v>3.5364</v>
      </c>
      <c r="N1867" s="158">
        <v>3.3799000000000001</v>
      </c>
      <c r="O1867" s="158">
        <v>4.0823999999999998</v>
      </c>
      <c r="P1867" s="158"/>
      <c r="Q1867" s="158">
        <v>4.7076000000000002</v>
      </c>
      <c r="R1867" s="158">
        <v>3.3660000000000001</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44817</v>
      </c>
      <c r="E1868" s="158">
        <v>3716.4821999999999</v>
      </c>
      <c r="F1868" s="158">
        <v>3.6234000000000002</v>
      </c>
      <c r="G1868" s="158">
        <v>4.5170000000000003</v>
      </c>
      <c r="H1868" s="158">
        <v>4.7152000000000003</v>
      </c>
      <c r="I1868" s="158">
        <v>5.6196999999999999</v>
      </c>
      <c r="J1868" s="158">
        <v>5.6757999999999997</v>
      </c>
      <c r="K1868" s="158">
        <v>5.5274999999999999</v>
      </c>
      <c r="L1868" s="158">
        <v>4.4265999999999996</v>
      </c>
      <c r="M1868" s="158">
        <v>4.2061000000000002</v>
      </c>
      <c r="N1868" s="158">
        <v>6.9222000000000001</v>
      </c>
      <c r="O1868" s="158">
        <v>5.9733999999999998</v>
      </c>
      <c r="P1868" s="158">
        <v>5.7491000000000003</v>
      </c>
      <c r="Q1868" s="158">
        <v>7.4676</v>
      </c>
      <c r="R1868" s="158">
        <v>5.6186999999999996</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44817</v>
      </c>
      <c r="E1869" s="158">
        <v>3518.6752000000001</v>
      </c>
      <c r="F1869" s="158">
        <v>3.1019000000000001</v>
      </c>
      <c r="G1869" s="158">
        <v>3.9965000000000002</v>
      </c>
      <c r="H1869" s="158">
        <v>4.1946000000000003</v>
      </c>
      <c r="I1869" s="158">
        <v>5.0986000000000002</v>
      </c>
      <c r="J1869" s="158">
        <v>5.1532999999999998</v>
      </c>
      <c r="K1869" s="158">
        <v>4.9987000000000004</v>
      </c>
      <c r="L1869" s="158">
        <v>3.8637000000000001</v>
      </c>
      <c r="M1869" s="158">
        <v>3.6288999999999998</v>
      </c>
      <c r="N1869" s="158">
        <v>6.3208000000000002</v>
      </c>
      <c r="O1869" s="158">
        <v>5.3906000000000001</v>
      </c>
      <c r="P1869" s="158">
        <v>5.1494</v>
      </c>
      <c r="Q1869" s="158">
        <v>6.8253000000000004</v>
      </c>
      <c r="R1869" s="158">
        <v>5.0471000000000004</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44817</v>
      </c>
      <c r="E1870" s="158">
        <v>1160.1418000000001</v>
      </c>
      <c r="F1870" s="158">
        <v>4.1440000000000001</v>
      </c>
      <c r="G1870" s="158">
        <v>4.9870000000000001</v>
      </c>
      <c r="H1870" s="158">
        <v>5.3112000000000004</v>
      </c>
      <c r="I1870" s="158">
        <v>5.4809000000000001</v>
      </c>
      <c r="J1870" s="158">
        <v>5.0750999999999999</v>
      </c>
      <c r="K1870" s="158">
        <v>4.9301000000000004</v>
      </c>
      <c r="L1870" s="158">
        <v>4.1711999999999998</v>
      </c>
      <c r="M1870" s="158">
        <v>3.9377</v>
      </c>
      <c r="N1870" s="158">
        <v>4.4824000000000002</v>
      </c>
      <c r="O1870" s="158">
        <v>4.367</v>
      </c>
      <c r="P1870" s="158"/>
      <c r="Q1870" s="158">
        <v>4.6416000000000004</v>
      </c>
      <c r="R1870" s="158">
        <v>4.1307999999999998</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44817</v>
      </c>
      <c r="E1871" s="158">
        <v>1139.1833999999999</v>
      </c>
      <c r="F1871" s="158">
        <v>3.4447000000000001</v>
      </c>
      <c r="G1871" s="158">
        <v>4.2873999999999999</v>
      </c>
      <c r="H1871" s="158">
        <v>4.6105999999999998</v>
      </c>
      <c r="I1871" s="158">
        <v>4.7766000000000002</v>
      </c>
      <c r="J1871" s="158">
        <v>4.3677000000000001</v>
      </c>
      <c r="K1871" s="158">
        <v>4.2203999999999997</v>
      </c>
      <c r="L1871" s="158">
        <v>3.4579</v>
      </c>
      <c r="M1871" s="158">
        <v>3.2425000000000002</v>
      </c>
      <c r="N1871" s="158">
        <v>3.8233000000000001</v>
      </c>
      <c r="O1871" s="158">
        <v>3.7919999999999998</v>
      </c>
      <c r="P1871" s="158"/>
      <c r="Q1871" s="158">
        <v>4.0605000000000002</v>
      </c>
      <c r="R1871" s="158">
        <v>3.5428999999999999</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3.5829117647058824</v>
      </c>
      <c r="G1872" s="160">
        <v>4.4100078431372536</v>
      </c>
      <c r="H1872" s="160">
        <v>4.8200313725490203</v>
      </c>
      <c r="I1872" s="160">
        <v>5.4551411764705868</v>
      </c>
      <c r="J1872" s="160">
        <v>5.3813117647058828</v>
      </c>
      <c r="K1872" s="160">
        <v>5.2418980392156858</v>
      </c>
      <c r="L1872" s="160">
        <v>4.1828568627450986</v>
      </c>
      <c r="M1872" s="160">
        <v>3.966488235294118</v>
      </c>
      <c r="N1872" s="160">
        <v>3.9480470588235295</v>
      </c>
      <c r="O1872" s="160">
        <v>5.3498581395348834</v>
      </c>
      <c r="P1872" s="160">
        <v>5.4772903225806449</v>
      </c>
      <c r="Q1872" s="160">
        <v>6.1190882352941172</v>
      </c>
      <c r="R1872" s="160">
        <v>3.9744306122448978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3.4447000000000001</v>
      </c>
      <c r="G1873" s="160">
        <v>4.3978999999999999</v>
      </c>
      <c r="H1873" s="160">
        <v>4.8672000000000004</v>
      </c>
      <c r="I1873" s="160">
        <v>5.4522000000000004</v>
      </c>
      <c r="J1873" s="160">
        <v>5.4078999999999997</v>
      </c>
      <c r="K1873" s="160">
        <v>5.2851999999999997</v>
      </c>
      <c r="L1873" s="160">
        <v>4.1776999999999997</v>
      </c>
      <c r="M1873" s="160">
        <v>3.9893000000000001</v>
      </c>
      <c r="N1873" s="160">
        <v>3.8835999999999999</v>
      </c>
      <c r="O1873" s="160">
        <v>4.6980000000000004</v>
      </c>
      <c r="P1873" s="160">
        <v>5.7491000000000003</v>
      </c>
      <c r="Q1873" s="160">
        <v>6.6036999999999999</v>
      </c>
      <c r="R1873" s="160">
        <v>3.8746999999999998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44817</v>
      </c>
      <c r="E1876" s="158">
        <v>74.364800000000002</v>
      </c>
      <c r="F1876" s="158">
        <v>0.29930000000000001</v>
      </c>
      <c r="G1876" s="158">
        <v>1.1169</v>
      </c>
      <c r="H1876" s="158">
        <v>2.3963000000000001</v>
      </c>
      <c r="I1876" s="158">
        <v>2.6507000000000001</v>
      </c>
      <c r="J1876" s="158">
        <v>4.5201000000000002</v>
      </c>
      <c r="K1876" s="158">
        <v>18.343299999999999</v>
      </c>
      <c r="L1876" s="158">
        <v>11.158099999999999</v>
      </c>
      <c r="M1876" s="158">
        <v>1.679</v>
      </c>
      <c r="N1876" s="158">
        <v>2.6739999999999999</v>
      </c>
      <c r="O1876" s="158">
        <v>17.850300000000001</v>
      </c>
      <c r="P1876" s="158">
        <v>4.4256000000000002</v>
      </c>
      <c r="Q1876" s="158">
        <v>14.8689</v>
      </c>
      <c r="R1876" s="158">
        <v>29.305599999999998</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44817</v>
      </c>
      <c r="E1877" s="158">
        <v>81.688199999999995</v>
      </c>
      <c r="F1877" s="158">
        <v>0.30180000000000001</v>
      </c>
      <c r="G1877" s="158">
        <v>1.1272</v>
      </c>
      <c r="H1877" s="158">
        <v>2.4144999999999999</v>
      </c>
      <c r="I1877" s="158">
        <v>2.6871999999999998</v>
      </c>
      <c r="J1877" s="158">
        <v>4.6055999999999999</v>
      </c>
      <c r="K1877" s="158">
        <v>18.619700000000002</v>
      </c>
      <c r="L1877" s="158">
        <v>11.6873</v>
      </c>
      <c r="M1877" s="158">
        <v>2.3822999999999999</v>
      </c>
      <c r="N1877" s="158">
        <v>3.62</v>
      </c>
      <c r="O1877" s="158">
        <v>19.021000000000001</v>
      </c>
      <c r="P1877" s="158">
        <v>5.5621</v>
      </c>
      <c r="Q1877" s="158">
        <v>16.5779</v>
      </c>
      <c r="R1877" s="158">
        <v>30.523299999999999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44817</v>
      </c>
      <c r="E1878" s="158">
        <v>13.505000000000001</v>
      </c>
      <c r="F1878" s="158">
        <v>-5.9200000000000003E-2</v>
      </c>
      <c r="G1878" s="158">
        <v>1.2976000000000001</v>
      </c>
      <c r="H1878" s="158">
        <v>2.9973000000000001</v>
      </c>
      <c r="I1878" s="158">
        <v>2.5125000000000002</v>
      </c>
      <c r="J1878" s="158">
        <v>2.04</v>
      </c>
      <c r="K1878" s="158">
        <v>12.7484</v>
      </c>
      <c r="L1878" s="158">
        <v>5.0400999999999998</v>
      </c>
      <c r="M1878" s="158">
        <v>1.5185</v>
      </c>
      <c r="N1878" s="158">
        <v>0.43130000000000002</v>
      </c>
      <c r="O1878" s="158"/>
      <c r="P1878" s="158"/>
      <c r="Q1878" s="158">
        <v>18.629000000000001</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44817</v>
      </c>
      <c r="E1879" s="158">
        <v>13.326000000000001</v>
      </c>
      <c r="F1879" s="158">
        <v>-0.06</v>
      </c>
      <c r="G1879" s="158">
        <v>1.2922</v>
      </c>
      <c r="H1879" s="158">
        <v>2.9830000000000001</v>
      </c>
      <c r="I1879" s="158">
        <v>2.4762</v>
      </c>
      <c r="J1879" s="158">
        <v>1.9742999999999999</v>
      </c>
      <c r="K1879" s="158">
        <v>12.531700000000001</v>
      </c>
      <c r="L1879" s="158">
        <v>4.6407999999999996</v>
      </c>
      <c r="M1879" s="158">
        <v>0.94689999999999996</v>
      </c>
      <c r="N1879" s="158">
        <v>-0.3216</v>
      </c>
      <c r="O1879" s="158"/>
      <c r="P1879" s="158"/>
      <c r="Q1879" s="158">
        <v>17.732500000000002</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44817</v>
      </c>
      <c r="E1880" s="158">
        <v>450.858</v>
      </c>
      <c r="F1880" s="158">
        <v>0.50939999999999996</v>
      </c>
      <c r="G1880" s="158">
        <v>1.4244000000000001</v>
      </c>
      <c r="H1880" s="158">
        <v>2.9735</v>
      </c>
      <c r="I1880" s="158">
        <v>3.2810999999999999</v>
      </c>
      <c r="J1880" s="158">
        <v>4.1254999999999997</v>
      </c>
      <c r="K1880" s="158">
        <v>17.554200000000002</v>
      </c>
      <c r="L1880" s="158">
        <v>8.8613999999999997</v>
      </c>
      <c r="M1880" s="158">
        <v>3.2210000000000001</v>
      </c>
      <c r="N1880" s="158">
        <v>6.7084000000000001</v>
      </c>
      <c r="O1880" s="158">
        <v>18.5688</v>
      </c>
      <c r="P1880" s="158">
        <v>10.708600000000001</v>
      </c>
      <c r="Q1880" s="158">
        <v>14.226599999999999</v>
      </c>
      <c r="R1880" s="158">
        <v>30.0883</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44817</v>
      </c>
      <c r="E1881" s="158">
        <v>491.40300000000002</v>
      </c>
      <c r="F1881" s="158">
        <v>0.51180000000000003</v>
      </c>
      <c r="G1881" s="158">
        <v>1.4339999999999999</v>
      </c>
      <c r="H1881" s="158">
        <v>2.9891000000000001</v>
      </c>
      <c r="I1881" s="158">
        <v>3.3140999999999998</v>
      </c>
      <c r="J1881" s="158">
        <v>4.2042000000000002</v>
      </c>
      <c r="K1881" s="158">
        <v>17.834299999999999</v>
      </c>
      <c r="L1881" s="158">
        <v>9.3829999999999991</v>
      </c>
      <c r="M1881" s="158">
        <v>3.9516</v>
      </c>
      <c r="N1881" s="158">
        <v>7.7152000000000003</v>
      </c>
      <c r="O1881" s="158">
        <v>19.659300000000002</v>
      </c>
      <c r="P1881" s="158">
        <v>11.847200000000001</v>
      </c>
      <c r="Q1881" s="158">
        <v>15.9556</v>
      </c>
      <c r="R1881" s="158">
        <v>31.300599999999999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44817</v>
      </c>
      <c r="E1882" s="158">
        <v>266.89999999999998</v>
      </c>
      <c r="F1882" s="158">
        <v>0.53869999999999996</v>
      </c>
      <c r="G1882" s="158">
        <v>1.0373000000000001</v>
      </c>
      <c r="H1882" s="158">
        <v>1.7111000000000001</v>
      </c>
      <c r="I1882" s="158">
        <v>1.5330999999999999</v>
      </c>
      <c r="J1882" s="158">
        <v>1.8663000000000001</v>
      </c>
      <c r="K1882" s="158">
        <v>11.417199999999999</v>
      </c>
      <c r="L1882" s="158">
        <v>8.2803000000000004</v>
      </c>
      <c r="M1882" s="158">
        <v>10.116300000000001</v>
      </c>
      <c r="N1882" s="158">
        <v>14.3628</v>
      </c>
      <c r="O1882" s="158">
        <v>24.4619</v>
      </c>
      <c r="P1882" s="158">
        <v>14.0593</v>
      </c>
      <c r="Q1882" s="158">
        <v>19.910599999999999</v>
      </c>
      <c r="R1882" s="158">
        <v>34.915599999999998</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44817</v>
      </c>
      <c r="E1883" s="158">
        <v>288.89</v>
      </c>
      <c r="F1883" s="158">
        <v>0.53939999999999999</v>
      </c>
      <c r="G1883" s="158">
        <v>1.0423</v>
      </c>
      <c r="H1883" s="158">
        <v>1.7181999999999999</v>
      </c>
      <c r="I1883" s="158">
        <v>1.5538000000000001</v>
      </c>
      <c r="J1883" s="158">
        <v>1.9084000000000001</v>
      </c>
      <c r="K1883" s="158">
        <v>11.562099999999999</v>
      </c>
      <c r="L1883" s="158">
        <v>8.5808</v>
      </c>
      <c r="M1883" s="158">
        <v>10.5884</v>
      </c>
      <c r="N1883" s="158">
        <v>15.026899999999999</v>
      </c>
      <c r="O1883" s="158">
        <v>25.144300000000001</v>
      </c>
      <c r="P1883" s="158">
        <v>14.8127</v>
      </c>
      <c r="Q1883" s="158">
        <v>17.9847</v>
      </c>
      <c r="R1883" s="158">
        <v>35.661000000000001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44817</v>
      </c>
      <c r="E1884" s="158">
        <v>17.09</v>
      </c>
      <c r="F1884" s="158">
        <v>0.29339999999999999</v>
      </c>
      <c r="G1884" s="158">
        <v>1.0046999999999999</v>
      </c>
      <c r="H1884" s="158">
        <v>2.2128999999999999</v>
      </c>
      <c r="I1884" s="158">
        <v>2.2740999999999998</v>
      </c>
      <c r="J1884" s="158">
        <v>2.6425999999999998</v>
      </c>
      <c r="K1884" s="158">
        <v>16.496300000000002</v>
      </c>
      <c r="L1884" s="158">
        <v>8.3703000000000003</v>
      </c>
      <c r="M1884" s="158">
        <v>3.6385999999999998</v>
      </c>
      <c r="N1884" s="158">
        <v>5.1692</v>
      </c>
      <c r="O1884" s="158">
        <v>18.947800000000001</v>
      </c>
      <c r="P1884" s="158"/>
      <c r="Q1884" s="158">
        <v>14.0791</v>
      </c>
      <c r="R1884" s="158">
        <v>29.223199999999999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44817</v>
      </c>
      <c r="E1885" s="158">
        <v>16.34</v>
      </c>
      <c r="F1885" s="158">
        <v>0.30690000000000001</v>
      </c>
      <c r="G1885" s="158">
        <v>0.9889</v>
      </c>
      <c r="H1885" s="158">
        <v>2.1888999999999998</v>
      </c>
      <c r="I1885" s="158">
        <v>2.2528000000000001</v>
      </c>
      <c r="J1885" s="158">
        <v>2.5737999999999999</v>
      </c>
      <c r="K1885" s="158">
        <v>16.216200000000001</v>
      </c>
      <c r="L1885" s="158">
        <v>7.9973999999999998</v>
      </c>
      <c r="M1885" s="158">
        <v>3.0265</v>
      </c>
      <c r="N1885" s="158">
        <v>4.3422999999999998</v>
      </c>
      <c r="O1885" s="158">
        <v>18.041599999999999</v>
      </c>
      <c r="P1885" s="158"/>
      <c r="Q1885" s="158">
        <v>12.8276</v>
      </c>
      <c r="R1885" s="158">
        <v>28.1905</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44817</v>
      </c>
      <c r="E1886" s="158">
        <v>102.871</v>
      </c>
      <c r="F1886" s="158">
        <v>0.107</v>
      </c>
      <c r="G1886" s="158">
        <v>1.3158000000000001</v>
      </c>
      <c r="H1886" s="158">
        <v>2.7168999999999999</v>
      </c>
      <c r="I1886" s="158">
        <v>2.7323</v>
      </c>
      <c r="J1886" s="158">
        <v>4.2702999999999998</v>
      </c>
      <c r="K1886" s="158">
        <v>17.312100000000001</v>
      </c>
      <c r="L1886" s="158">
        <v>11.079800000000001</v>
      </c>
      <c r="M1886" s="158">
        <v>7.5494000000000003</v>
      </c>
      <c r="N1886" s="158">
        <v>13.3065</v>
      </c>
      <c r="O1886" s="158">
        <v>28.738499999999998</v>
      </c>
      <c r="P1886" s="158">
        <v>13.0365</v>
      </c>
      <c r="Q1886" s="158">
        <v>17.287400000000002</v>
      </c>
      <c r="R1886" s="158">
        <v>48.242600000000003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44817</v>
      </c>
      <c r="E1887" s="158">
        <v>93.537999999999997</v>
      </c>
      <c r="F1887" s="158">
        <v>0.1038</v>
      </c>
      <c r="G1887" s="158">
        <v>1.3028999999999999</v>
      </c>
      <c r="H1887" s="158">
        <v>2.6953</v>
      </c>
      <c r="I1887" s="158">
        <v>2.6875</v>
      </c>
      <c r="J1887" s="158">
        <v>4.1684000000000001</v>
      </c>
      <c r="K1887" s="158">
        <v>16.981000000000002</v>
      </c>
      <c r="L1887" s="158">
        <v>10.460599999999999</v>
      </c>
      <c r="M1887" s="158">
        <v>6.6688999999999998</v>
      </c>
      <c r="N1887" s="158">
        <v>12.0618</v>
      </c>
      <c r="O1887" s="158">
        <v>27.3489</v>
      </c>
      <c r="P1887" s="158">
        <v>11.7805</v>
      </c>
      <c r="Q1887" s="158">
        <v>16.635899999999999</v>
      </c>
      <c r="R1887" s="158">
        <v>46.637</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44817</v>
      </c>
      <c r="E1888" s="158">
        <v>20.158899999999999</v>
      </c>
      <c r="F1888" s="158">
        <v>1.2770999999999999</v>
      </c>
      <c r="G1888" s="158">
        <v>1.7130000000000001</v>
      </c>
      <c r="H1888" s="158">
        <v>2.2464</v>
      </c>
      <c r="I1888" s="158">
        <v>2.2473999999999998</v>
      </c>
      <c r="J1888" s="158">
        <v>2.6008</v>
      </c>
      <c r="K1888" s="158">
        <v>14.805999999999999</v>
      </c>
      <c r="L1888" s="158">
        <v>9.3091000000000008</v>
      </c>
      <c r="M1888" s="158">
        <v>3.0581999999999998</v>
      </c>
      <c r="N1888" s="158">
        <v>5.95</v>
      </c>
      <c r="O1888" s="158">
        <v>20.040500000000002</v>
      </c>
      <c r="P1888" s="158">
        <v>7.9074</v>
      </c>
      <c r="Q1888" s="158">
        <v>10.4993</v>
      </c>
      <c r="R1888" s="158">
        <v>26.994800000000001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44817</v>
      </c>
      <c r="E1889" s="158">
        <v>17.615400000000001</v>
      </c>
      <c r="F1889" s="158">
        <v>1.2723</v>
      </c>
      <c r="G1889" s="158">
        <v>1.6932</v>
      </c>
      <c r="H1889" s="158">
        <v>2.2113</v>
      </c>
      <c r="I1889" s="158">
        <v>2.1775000000000002</v>
      </c>
      <c r="J1889" s="158">
        <v>2.4479000000000002</v>
      </c>
      <c r="K1889" s="158">
        <v>14.2959</v>
      </c>
      <c r="L1889" s="158">
        <v>8.3217999999999996</v>
      </c>
      <c r="M1889" s="158">
        <v>1.6861999999999999</v>
      </c>
      <c r="N1889" s="158">
        <v>4.0754999999999999</v>
      </c>
      <c r="O1889" s="158">
        <v>17.7517</v>
      </c>
      <c r="P1889" s="158">
        <v>6.0376000000000003</v>
      </c>
      <c r="Q1889" s="158">
        <v>8.3971</v>
      </c>
      <c r="R1889" s="158">
        <v>24.389399999999998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44817</v>
      </c>
      <c r="E1890" s="158">
        <v>425.21015351533703</v>
      </c>
      <c r="F1890" s="158">
        <v>0.50629999999999997</v>
      </c>
      <c r="G1890" s="158">
        <v>1.1954</v>
      </c>
      <c r="H1890" s="158">
        <v>2.5828000000000002</v>
      </c>
      <c r="I1890" s="158">
        <v>3.2471000000000001</v>
      </c>
      <c r="J1890" s="158">
        <v>4.3498000000000001</v>
      </c>
      <c r="K1890" s="158">
        <v>17.429300000000001</v>
      </c>
      <c r="L1890" s="158">
        <v>8.1552000000000007</v>
      </c>
      <c r="M1890" s="158">
        <v>1.3623000000000001</v>
      </c>
      <c r="N1890" s="158">
        <v>4.6646999999999998</v>
      </c>
      <c r="O1890" s="158">
        <v>20.407299999999999</v>
      </c>
      <c r="P1890" s="158">
        <v>9.8092000000000006</v>
      </c>
      <c r="Q1890" s="158">
        <v>15.9779</v>
      </c>
      <c r="R1890" s="158">
        <v>31.196899999999999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44817</v>
      </c>
      <c r="E1891" s="158">
        <v>57.508600000000001</v>
      </c>
      <c r="F1891" s="158">
        <v>0.50819999999999999</v>
      </c>
      <c r="G1891" s="158">
        <v>1.2025999999999999</v>
      </c>
      <c r="H1891" s="158">
        <v>2.5954999999999999</v>
      </c>
      <c r="I1891" s="158">
        <v>3.2765</v>
      </c>
      <c r="J1891" s="158">
        <v>4.4233000000000002</v>
      </c>
      <c r="K1891" s="158">
        <v>17.641500000000001</v>
      </c>
      <c r="L1891" s="158">
        <v>8.5164000000000009</v>
      </c>
      <c r="M1891" s="158">
        <v>1.8823000000000001</v>
      </c>
      <c r="N1891" s="158">
        <v>5.3723000000000001</v>
      </c>
      <c r="O1891" s="158">
        <v>21.201699999999999</v>
      </c>
      <c r="P1891" s="158">
        <v>10.530200000000001</v>
      </c>
      <c r="Q1891" s="158">
        <v>15.2674</v>
      </c>
      <c r="R1891" s="158">
        <v>32.068199999999997</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44817</v>
      </c>
      <c r="E1892" s="158">
        <v>65.173000000000002</v>
      </c>
      <c r="F1892" s="158">
        <v>0.48409999999999997</v>
      </c>
      <c r="G1892" s="158">
        <v>1.4476</v>
      </c>
      <c r="H1892" s="158">
        <v>2.6880000000000002</v>
      </c>
      <c r="I1892" s="158">
        <v>3.1217999999999999</v>
      </c>
      <c r="J1892" s="158">
        <v>4.8437999999999999</v>
      </c>
      <c r="K1892" s="158">
        <v>18.165500000000002</v>
      </c>
      <c r="L1892" s="158">
        <v>9.0122999999999998</v>
      </c>
      <c r="M1892" s="158">
        <v>4.9789000000000003</v>
      </c>
      <c r="N1892" s="158">
        <v>7.431</v>
      </c>
      <c r="O1892" s="158">
        <v>22.4434</v>
      </c>
      <c r="P1892" s="158">
        <v>11.5977</v>
      </c>
      <c r="Q1892" s="158">
        <v>18.7684</v>
      </c>
      <c r="R1892" s="158">
        <v>32.856499999999997</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44817</v>
      </c>
      <c r="E1893" s="158">
        <v>60.003</v>
      </c>
      <c r="F1893" s="158">
        <v>0.48230000000000001</v>
      </c>
      <c r="G1893" s="158">
        <v>1.4387000000000001</v>
      </c>
      <c r="H1893" s="158">
        <v>2.6709999999999998</v>
      </c>
      <c r="I1893" s="158">
        <v>3.0838000000000001</v>
      </c>
      <c r="J1893" s="158">
        <v>4.7557</v>
      </c>
      <c r="K1893" s="158">
        <v>17.877099999999999</v>
      </c>
      <c r="L1893" s="158">
        <v>8.4771000000000001</v>
      </c>
      <c r="M1893" s="158">
        <v>4.2262000000000004</v>
      </c>
      <c r="N1893" s="158">
        <v>6.4071999999999996</v>
      </c>
      <c r="O1893" s="158">
        <v>21.267199999999999</v>
      </c>
      <c r="P1893" s="158">
        <v>10.5479</v>
      </c>
      <c r="Q1893" s="158">
        <v>15.1683</v>
      </c>
      <c r="R1893" s="158">
        <v>31.589700000000001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44817</v>
      </c>
      <c r="E1894" s="158">
        <v>129.62690000000001</v>
      </c>
      <c r="F1894" s="158">
        <v>0.53359999999999996</v>
      </c>
      <c r="G1894" s="158">
        <v>1.2033</v>
      </c>
      <c r="H1894" s="158">
        <v>2.6602999999999999</v>
      </c>
      <c r="I1894" s="158">
        <v>3.3081999999999998</v>
      </c>
      <c r="J1894" s="158">
        <v>4.9983000000000004</v>
      </c>
      <c r="K1894" s="158">
        <v>17.762599999999999</v>
      </c>
      <c r="L1894" s="158">
        <v>10.711399999999999</v>
      </c>
      <c r="M1894" s="158">
        <v>5.7491000000000003</v>
      </c>
      <c r="N1894" s="158">
        <v>8.3749000000000002</v>
      </c>
      <c r="O1894" s="158">
        <v>22.956499999999998</v>
      </c>
      <c r="P1894" s="158">
        <v>13.4419</v>
      </c>
      <c r="Q1894" s="158">
        <v>15.9857</v>
      </c>
      <c r="R1894" s="158">
        <v>34.137700000000002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44817</v>
      </c>
      <c r="E1895" s="158">
        <v>139.0539</v>
      </c>
      <c r="F1895" s="158">
        <v>0.5353</v>
      </c>
      <c r="G1895" s="158">
        <v>1.2104999999999999</v>
      </c>
      <c r="H1895" s="158">
        <v>2.6732</v>
      </c>
      <c r="I1895" s="158">
        <v>3.3340999999999998</v>
      </c>
      <c r="J1895" s="158">
        <v>5.0589000000000004</v>
      </c>
      <c r="K1895" s="158">
        <v>17.971399999999999</v>
      </c>
      <c r="L1895" s="158">
        <v>11.1107</v>
      </c>
      <c r="M1895" s="158">
        <v>6.3093000000000004</v>
      </c>
      <c r="N1895" s="158">
        <v>9.1379000000000001</v>
      </c>
      <c r="O1895" s="158">
        <v>23.773599999999998</v>
      </c>
      <c r="P1895" s="158">
        <v>14.2163</v>
      </c>
      <c r="Q1895" s="158">
        <v>15.506500000000001</v>
      </c>
      <c r="R1895" s="158">
        <v>35.0289</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44817</v>
      </c>
      <c r="E1896" s="158">
        <v>81.39</v>
      </c>
      <c r="F1896" s="158">
        <v>0.40710000000000002</v>
      </c>
      <c r="G1896" s="158">
        <v>0.95509999999999995</v>
      </c>
      <c r="H1896" s="158">
        <v>2.0179999999999998</v>
      </c>
      <c r="I1896" s="158">
        <v>2.0564</v>
      </c>
      <c r="J1896" s="158">
        <v>2.3774000000000002</v>
      </c>
      <c r="K1896" s="158">
        <v>14.4404</v>
      </c>
      <c r="L1896" s="158">
        <v>10.9763</v>
      </c>
      <c r="M1896" s="158">
        <v>5.4958</v>
      </c>
      <c r="N1896" s="158">
        <v>4.6547999999999998</v>
      </c>
      <c r="O1896" s="158">
        <v>15.860900000000001</v>
      </c>
      <c r="P1896" s="158">
        <v>9.7895000000000003</v>
      </c>
      <c r="Q1896" s="158">
        <v>13.5366</v>
      </c>
      <c r="R1896" s="158">
        <v>28.988299999999999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44817</v>
      </c>
      <c r="E1897" s="158">
        <v>79.709999999999994</v>
      </c>
      <c r="F1897" s="158">
        <v>0.41570000000000001</v>
      </c>
      <c r="G1897" s="158">
        <v>0.94979999999999998</v>
      </c>
      <c r="H1897" s="158">
        <v>2.0091999999999999</v>
      </c>
      <c r="I1897" s="158">
        <v>2.0484</v>
      </c>
      <c r="J1897" s="158">
        <v>2.3498000000000001</v>
      </c>
      <c r="K1897" s="158">
        <v>14.3123</v>
      </c>
      <c r="L1897" s="158">
        <v>10.708299999999999</v>
      </c>
      <c r="M1897" s="158">
        <v>5.1028000000000002</v>
      </c>
      <c r="N1897" s="158">
        <v>4.1416000000000004</v>
      </c>
      <c r="O1897" s="158">
        <v>15.286899999999999</v>
      </c>
      <c r="P1897" s="158">
        <v>9.3455999999999992</v>
      </c>
      <c r="Q1897" s="158">
        <v>13.203799999999999</v>
      </c>
      <c r="R1897" s="158">
        <v>28.35</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44817</v>
      </c>
      <c r="E1898" s="158">
        <v>211.1206</v>
      </c>
      <c r="F1898" s="158">
        <v>0.51480000000000004</v>
      </c>
      <c r="G1898" s="158">
        <v>1.6420999999999999</v>
      </c>
      <c r="H1898" s="158">
        <v>2.2469999999999999</v>
      </c>
      <c r="I1898" s="158">
        <v>2.4416000000000002</v>
      </c>
      <c r="J1898" s="158">
        <v>4.3948999999999998</v>
      </c>
      <c r="K1898" s="158">
        <v>16.320599999999999</v>
      </c>
      <c r="L1898" s="158">
        <v>12.9472</v>
      </c>
      <c r="M1898" s="158">
        <v>6.2138999999999998</v>
      </c>
      <c r="N1898" s="158">
        <v>9.0288000000000004</v>
      </c>
      <c r="O1898" s="158">
        <v>18.131799999999998</v>
      </c>
      <c r="P1898" s="158">
        <v>9.3495000000000008</v>
      </c>
      <c r="Q1898" s="158">
        <v>18.2224</v>
      </c>
      <c r="R1898" s="158">
        <v>26.876000000000001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44817</v>
      </c>
      <c r="E1899" s="158">
        <v>231.1739</v>
      </c>
      <c r="F1899" s="158">
        <v>0.51749999999999996</v>
      </c>
      <c r="G1899" s="158">
        <v>1.6535</v>
      </c>
      <c r="H1899" s="158">
        <v>2.2671999999999999</v>
      </c>
      <c r="I1899" s="158">
        <v>2.4817</v>
      </c>
      <c r="J1899" s="158">
        <v>4.4897999999999998</v>
      </c>
      <c r="K1899" s="158">
        <v>16.626999999999999</v>
      </c>
      <c r="L1899" s="158">
        <v>13.541399999999999</v>
      </c>
      <c r="M1899" s="158">
        <v>7.0430000000000001</v>
      </c>
      <c r="N1899" s="158">
        <v>10.157400000000001</v>
      </c>
      <c r="O1899" s="158">
        <v>19.553100000000001</v>
      </c>
      <c r="P1899" s="158">
        <v>10.684699999999999</v>
      </c>
      <c r="Q1899" s="158">
        <v>16.9163</v>
      </c>
      <c r="R1899" s="158">
        <v>28.2559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44817</v>
      </c>
      <c r="E1904" s="158">
        <v>448.66919999999999</v>
      </c>
      <c r="F1904" s="158">
        <v>0.31640000000000001</v>
      </c>
      <c r="G1904" s="158">
        <v>1.1587000000000001</v>
      </c>
      <c r="H1904" s="158">
        <v>3.0133000000000001</v>
      </c>
      <c r="I1904" s="158">
        <v>3.4618000000000002</v>
      </c>
      <c r="J1904" s="158">
        <v>5.4814999999999996</v>
      </c>
      <c r="K1904" s="158">
        <v>20.197299999999998</v>
      </c>
      <c r="L1904" s="158">
        <v>16.162600000000001</v>
      </c>
      <c r="M1904" s="158">
        <v>11.5434</v>
      </c>
      <c r="N1904" s="158">
        <v>17.8752</v>
      </c>
      <c r="O1904" s="158">
        <v>24.956199999999999</v>
      </c>
      <c r="P1904" s="158">
        <v>11.4221</v>
      </c>
      <c r="Q1904" s="158">
        <v>17.571899999999999</v>
      </c>
      <c r="R1904" s="158">
        <v>44.059399999999997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44817</v>
      </c>
      <c r="E1905" s="158">
        <v>483.64339999999999</v>
      </c>
      <c r="F1905" s="158">
        <v>0.31919999999999998</v>
      </c>
      <c r="G1905" s="158">
        <v>1.17</v>
      </c>
      <c r="H1905" s="158">
        <v>3.0337000000000001</v>
      </c>
      <c r="I1905" s="158">
        <v>3.5030000000000001</v>
      </c>
      <c r="J1905" s="158">
        <v>5.5726000000000004</v>
      </c>
      <c r="K1905" s="158">
        <v>20.499600000000001</v>
      </c>
      <c r="L1905" s="158">
        <v>16.7559</v>
      </c>
      <c r="M1905" s="158">
        <v>12.3584</v>
      </c>
      <c r="N1905" s="158">
        <v>18.988900000000001</v>
      </c>
      <c r="O1905" s="158">
        <v>26.133299999999998</v>
      </c>
      <c r="P1905" s="158">
        <v>12.401</v>
      </c>
      <c r="Q1905" s="158">
        <v>14.8742</v>
      </c>
      <c r="R1905" s="158">
        <v>45.381599999999999</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44817</v>
      </c>
      <c r="E1906" s="158">
        <v>18.190000000000001</v>
      </c>
      <c r="F1906" s="158">
        <v>0.55279999999999996</v>
      </c>
      <c r="G1906" s="158">
        <v>1.1679999999999999</v>
      </c>
      <c r="H1906" s="158">
        <v>2.1909999999999998</v>
      </c>
      <c r="I1906" s="158">
        <v>2.306</v>
      </c>
      <c r="J1906" s="158">
        <v>3.2349999999999999</v>
      </c>
      <c r="K1906" s="158">
        <v>17.279199999999999</v>
      </c>
      <c r="L1906" s="158">
        <v>11.8696</v>
      </c>
      <c r="M1906" s="158">
        <v>5.4493</v>
      </c>
      <c r="N1906" s="158">
        <v>8.7268000000000008</v>
      </c>
      <c r="O1906" s="158">
        <v>22.0077</v>
      </c>
      <c r="P1906" s="158"/>
      <c r="Q1906" s="158">
        <v>17.171900000000001</v>
      </c>
      <c r="R1906" s="158">
        <v>29.8065</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44817</v>
      </c>
      <c r="E1907" s="158">
        <v>17.66</v>
      </c>
      <c r="F1907" s="158">
        <v>0.56950000000000001</v>
      </c>
      <c r="G1907" s="158">
        <v>1.1455</v>
      </c>
      <c r="H1907" s="158">
        <v>2.1991000000000001</v>
      </c>
      <c r="I1907" s="158">
        <v>2.3174999999999999</v>
      </c>
      <c r="J1907" s="158">
        <v>3.1541999999999999</v>
      </c>
      <c r="K1907" s="158">
        <v>17.031099999999999</v>
      </c>
      <c r="L1907" s="158">
        <v>11.349299999999999</v>
      </c>
      <c r="M1907" s="158">
        <v>4.7450000000000001</v>
      </c>
      <c r="N1907" s="158">
        <v>7.8144</v>
      </c>
      <c r="O1907" s="158">
        <v>21.094799999999999</v>
      </c>
      <c r="P1907" s="158"/>
      <c r="Q1907" s="158">
        <v>16.2578</v>
      </c>
      <c r="R1907" s="158">
        <v>28.863900000000001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44817</v>
      </c>
      <c r="E1908" s="158">
        <v>112.8249</v>
      </c>
      <c r="F1908" s="158">
        <v>0.3881</v>
      </c>
      <c r="G1908" s="158">
        <v>1.1812</v>
      </c>
      <c r="H1908" s="158">
        <v>2.8664999999999998</v>
      </c>
      <c r="I1908" s="158">
        <v>2.8271000000000002</v>
      </c>
      <c r="J1908" s="158">
        <v>3.8349000000000002</v>
      </c>
      <c r="K1908" s="158">
        <v>18.3415</v>
      </c>
      <c r="L1908" s="158">
        <v>11.6891</v>
      </c>
      <c r="M1908" s="158">
        <v>5.4679000000000002</v>
      </c>
      <c r="N1908" s="158">
        <v>6.5651999999999999</v>
      </c>
      <c r="O1908" s="158">
        <v>22.291</v>
      </c>
      <c r="P1908" s="158">
        <v>14.2332</v>
      </c>
      <c r="Q1908" s="158">
        <v>13.7385</v>
      </c>
      <c r="R1908" s="158">
        <v>30.9636</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44817</v>
      </c>
      <c r="E1909" s="158">
        <v>105.1754</v>
      </c>
      <c r="F1909" s="158">
        <v>0.38619999999999999</v>
      </c>
      <c r="G1909" s="158">
        <v>1.1734</v>
      </c>
      <c r="H1909" s="158">
        <v>2.8523000000000001</v>
      </c>
      <c r="I1909" s="158">
        <v>2.7989999999999999</v>
      </c>
      <c r="J1909" s="158">
        <v>3.7694999999999999</v>
      </c>
      <c r="K1909" s="158">
        <v>18.121500000000001</v>
      </c>
      <c r="L1909" s="158">
        <v>11.271599999999999</v>
      </c>
      <c r="M1909" s="158">
        <v>4.8856000000000002</v>
      </c>
      <c r="N1909" s="158">
        <v>5.7826000000000004</v>
      </c>
      <c r="O1909" s="158">
        <v>21.456</v>
      </c>
      <c r="P1909" s="158">
        <v>13.4293</v>
      </c>
      <c r="Q1909" s="158">
        <v>14.695499999999999</v>
      </c>
      <c r="R1909" s="158">
        <v>30.035599999999999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0.44595999999999997</v>
      </c>
      <c r="G1910" s="160">
        <v>1.2561933333333333</v>
      </c>
      <c r="H1910" s="160">
        <v>2.5007600000000001</v>
      </c>
      <c r="I1910" s="160">
        <v>2.6664766666666666</v>
      </c>
      <c r="J1910" s="160">
        <v>3.7012533333333324</v>
      </c>
      <c r="K1910" s="160">
        <v>16.557876666666669</v>
      </c>
      <c r="L1910" s="160">
        <v>10.214173333333333</v>
      </c>
      <c r="M1910" s="160">
        <v>5.0948333333333347</v>
      </c>
      <c r="N1910" s="160">
        <v>7.6748666666666674</v>
      </c>
      <c r="O1910" s="160">
        <v>21.228428571428573</v>
      </c>
      <c r="P1910" s="160">
        <v>10.873983333333333</v>
      </c>
      <c r="Q1910" s="160">
        <v>15.615843333333329</v>
      </c>
      <c r="R1910" s="160">
        <v>32.640378571428577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0.48319999999999996</v>
      </c>
      <c r="G1911" s="160">
        <v>1.1989999999999998</v>
      </c>
      <c r="H1911" s="160">
        <v>2.5891500000000001</v>
      </c>
      <c r="I1911" s="160">
        <v>2.6689499999999997</v>
      </c>
      <c r="J1911" s="160">
        <v>4.1469500000000004</v>
      </c>
      <c r="K1911" s="160">
        <v>17.295650000000002</v>
      </c>
      <c r="L1911" s="160">
        <v>10.58445</v>
      </c>
      <c r="M1911" s="160">
        <v>4.9322499999999998</v>
      </c>
      <c r="N1911" s="160">
        <v>6.6368</v>
      </c>
      <c r="O1911" s="160">
        <v>21.148249999999997</v>
      </c>
      <c r="P1911" s="160">
        <v>11.06535</v>
      </c>
      <c r="Q1911" s="160">
        <v>15.966750000000001</v>
      </c>
      <c r="R1911" s="160">
        <v>30.743449999999999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44817</v>
      </c>
      <c r="C8" s="60">
        <f>VLOOKUP($A8,'Return Data'!$B$7:$R$2292,4,0)</f>
        <v>30.1829</v>
      </c>
      <c r="D8" s="60">
        <f>VLOOKUP($A8,'Return Data'!$B$7:$R$2292,10,0)</f>
        <v>11.9062</v>
      </c>
      <c r="E8" s="61">
        <f t="shared" ref="E8:E15" si="0">RANK(D8,D$8:D$15,0)</f>
        <v>3</v>
      </c>
      <c r="F8" s="60">
        <f>VLOOKUP($A8,'Return Data'!$B$7:$R$2292,11,0)</f>
        <v>2.7911999999999999</v>
      </c>
      <c r="G8" s="61">
        <f t="shared" ref="G8:G15" si="1">RANK(F8,F$8:F$15,0)</f>
        <v>8</v>
      </c>
      <c r="H8" s="60">
        <f>VLOOKUP($A8,'Return Data'!$B$7:$R$2292,12,0)</f>
        <v>-3.1198999999999999</v>
      </c>
      <c r="I8" s="61">
        <f t="shared" ref="I8:I15" si="2">RANK(H8,H$8:H$15,0)</f>
        <v>8</v>
      </c>
      <c r="J8" s="60">
        <f>VLOOKUP($A8,'Return Data'!$B$7:$R$2292,13,0)</f>
        <v>-0.97309999999999997</v>
      </c>
      <c r="K8" s="61">
        <f t="shared" ref="K8:K15" si="3">RANK(J8,J$8:J$15,0)</f>
        <v>8</v>
      </c>
      <c r="L8" s="60">
        <f>VLOOKUP($A8,'Return Data'!$B$7:$R$2292,17,0)</f>
        <v>17.8889</v>
      </c>
      <c r="M8" s="61">
        <f t="shared" ref="M8:M15" si="4">RANK(L8,L$8:L$15,0)</f>
        <v>4</v>
      </c>
      <c r="N8" s="60">
        <f>VLOOKUP($A8,'Return Data'!$B$7:$R$2292,14,0)</f>
        <v>15.1738</v>
      </c>
      <c r="O8" s="61">
        <f t="shared" ref="O8:O13" si="5">RANK(N8,N$8:N$15,0)</f>
        <v>4</v>
      </c>
      <c r="P8" s="60">
        <f>VLOOKUP($A8,'Return Data'!$B$7:$R$2292,15,0)</f>
        <v>10.8256</v>
      </c>
      <c r="Q8" s="61">
        <f t="shared" ref="Q8:Q13" si="6">RANK(P8,P$8:P$15,0)</f>
        <v>3</v>
      </c>
      <c r="R8" s="60">
        <f>VLOOKUP($A8,'Return Data'!$B$7:$R$2292,16,0)</f>
        <v>9.5877999999999997</v>
      </c>
      <c r="S8" s="62">
        <f t="shared" ref="S8:S15" si="7">RANK(R8,R$8:R$15,0)</f>
        <v>6</v>
      </c>
    </row>
    <row r="9" spans="1:20" x14ac:dyDescent="0.3">
      <c r="A9" s="58" t="s">
        <v>1173</v>
      </c>
      <c r="B9" s="59">
        <f>VLOOKUP($A9,'Return Data'!$B$7:$R$2292,3,0)</f>
        <v>44817</v>
      </c>
      <c r="C9" s="60">
        <f>VLOOKUP($A9,'Return Data'!$B$7:$R$2292,4,0)</f>
        <v>49.484000000000002</v>
      </c>
      <c r="D9" s="60">
        <f>VLOOKUP($A9,'Return Data'!$B$7:$R$2292,10,0)</f>
        <v>8.8445999999999998</v>
      </c>
      <c r="E9" s="61">
        <f t="shared" si="0"/>
        <v>7</v>
      </c>
      <c r="F9" s="60">
        <f>VLOOKUP($A9,'Return Data'!$B$7:$R$2292,11,0)</f>
        <v>6.7408999999999999</v>
      </c>
      <c r="G9" s="61">
        <f t="shared" si="1"/>
        <v>4</v>
      </c>
      <c r="H9" s="60">
        <f>VLOOKUP($A9,'Return Data'!$B$7:$R$2292,12,0)</f>
        <v>3.5966999999999998</v>
      </c>
      <c r="I9" s="61">
        <f t="shared" si="2"/>
        <v>7</v>
      </c>
      <c r="J9" s="60">
        <f>VLOOKUP($A9,'Return Data'!$B$7:$R$2292,13,0)</f>
        <v>5.5388000000000002</v>
      </c>
      <c r="K9" s="61">
        <f t="shared" si="3"/>
        <v>5</v>
      </c>
      <c r="L9" s="60">
        <f>VLOOKUP($A9,'Return Data'!$B$7:$R$2292,17,0)</f>
        <v>17.547599999999999</v>
      </c>
      <c r="M9" s="61">
        <f t="shared" si="4"/>
        <v>5</v>
      </c>
      <c r="N9" s="60">
        <f>VLOOKUP($A9,'Return Data'!$B$7:$R$2292,14,0)</f>
        <v>16.126300000000001</v>
      </c>
      <c r="O9" s="61">
        <f t="shared" si="5"/>
        <v>3</v>
      </c>
      <c r="P9" s="60">
        <f>VLOOKUP($A9,'Return Data'!$B$7:$R$2292,15,0)</f>
        <v>10.5471</v>
      </c>
      <c r="Q9" s="61">
        <f t="shared" si="6"/>
        <v>4</v>
      </c>
      <c r="R9" s="60">
        <f>VLOOKUP($A9,'Return Data'!$B$7:$R$2292,16,0)</f>
        <v>9.8115000000000006</v>
      </c>
      <c r="S9" s="62">
        <f t="shared" si="7"/>
        <v>5</v>
      </c>
    </row>
    <row r="10" spans="1:20" x14ac:dyDescent="0.3">
      <c r="A10" s="58" t="s">
        <v>1175</v>
      </c>
      <c r="B10" s="59">
        <f>VLOOKUP($A10,'Return Data'!$B$7:$R$2292,3,0)</f>
        <v>44817</v>
      </c>
      <c r="C10" s="60">
        <f>VLOOKUP($A10,'Return Data'!$B$7:$R$2292,4,0)</f>
        <v>458.37009999999998</v>
      </c>
      <c r="D10" s="60">
        <f>VLOOKUP($A10,'Return Data'!$B$7:$R$2292,10,0)</f>
        <v>8.8084000000000007</v>
      </c>
      <c r="E10" s="61">
        <f t="shared" si="0"/>
        <v>8</v>
      </c>
      <c r="F10" s="60">
        <f>VLOOKUP($A10,'Return Data'!$B$7:$R$2292,11,0)</f>
        <v>7.7115</v>
      </c>
      <c r="G10" s="61">
        <f t="shared" si="1"/>
        <v>3</v>
      </c>
      <c r="H10" s="60">
        <f>VLOOKUP($A10,'Return Data'!$B$7:$R$2292,12,0)</f>
        <v>11.1348</v>
      </c>
      <c r="I10" s="61">
        <f t="shared" si="2"/>
        <v>1</v>
      </c>
      <c r="J10" s="60">
        <f>VLOOKUP($A10,'Return Data'!$B$7:$R$2292,13,0)</f>
        <v>17.2346</v>
      </c>
      <c r="K10" s="61">
        <f t="shared" si="3"/>
        <v>2</v>
      </c>
      <c r="L10" s="60">
        <f>VLOOKUP($A10,'Return Data'!$B$7:$R$2292,17,0)</f>
        <v>31.7454</v>
      </c>
      <c r="M10" s="61">
        <f t="shared" si="4"/>
        <v>2</v>
      </c>
      <c r="N10" s="60">
        <f>VLOOKUP($A10,'Return Data'!$B$7:$R$2292,14,0)</f>
        <v>20.3476</v>
      </c>
      <c r="O10" s="61">
        <f t="shared" si="5"/>
        <v>2</v>
      </c>
      <c r="P10" s="60">
        <f>VLOOKUP($A10,'Return Data'!$B$7:$R$2292,15,0)</f>
        <v>13.548999999999999</v>
      </c>
      <c r="Q10" s="61">
        <f t="shared" si="6"/>
        <v>2</v>
      </c>
      <c r="R10" s="60">
        <f>VLOOKUP($A10,'Return Data'!$B$7:$R$2292,16,0)</f>
        <v>21.214099999999998</v>
      </c>
      <c r="S10" s="62">
        <f t="shared" si="7"/>
        <v>1</v>
      </c>
    </row>
    <row r="11" spans="1:20" x14ac:dyDescent="0.3">
      <c r="A11" s="58" t="s">
        <v>1177</v>
      </c>
      <c r="B11" s="59">
        <f>VLOOKUP($A11,'Return Data'!$B$7:$R$2292,3,0)</f>
        <v>44817</v>
      </c>
      <c r="C11" s="60">
        <f>VLOOKUP($A11,'Return Data'!$B$7:$R$2292,4,0)</f>
        <v>86.652699999999996</v>
      </c>
      <c r="D11" s="60">
        <f>VLOOKUP($A11,'Return Data'!$B$7:$R$2292,10,0)</f>
        <v>15.505699999999999</v>
      </c>
      <c r="E11" s="61">
        <f t="shared" si="0"/>
        <v>2</v>
      </c>
      <c r="F11" s="60">
        <f>VLOOKUP($A11,'Return Data'!$B$7:$R$2292,11,0)</f>
        <v>12.793100000000001</v>
      </c>
      <c r="G11" s="61">
        <f t="shared" si="1"/>
        <v>1</v>
      </c>
      <c r="H11" s="60">
        <f>VLOOKUP($A11,'Return Data'!$B$7:$R$2292,12,0)</f>
        <v>8.4101999999999997</v>
      </c>
      <c r="I11" s="61">
        <f t="shared" si="2"/>
        <v>2</v>
      </c>
      <c r="J11" s="60">
        <f>VLOOKUP($A11,'Return Data'!$B$7:$R$2292,13,0)</f>
        <v>19.8246</v>
      </c>
      <c r="K11" s="61">
        <f t="shared" si="3"/>
        <v>1</v>
      </c>
      <c r="L11" s="60">
        <f>VLOOKUP($A11,'Return Data'!$B$7:$R$2292,17,0)</f>
        <v>37.645299999999999</v>
      </c>
      <c r="M11" s="61">
        <f t="shared" si="4"/>
        <v>1</v>
      </c>
      <c r="N11" s="60">
        <f>VLOOKUP($A11,'Return Data'!$B$7:$R$2292,14,0)</f>
        <v>31.663799999999998</v>
      </c>
      <c r="O11" s="61">
        <f t="shared" si="5"/>
        <v>1</v>
      </c>
      <c r="P11" s="60">
        <f>VLOOKUP($A11,'Return Data'!$B$7:$R$2292,15,0)</f>
        <v>19.834</v>
      </c>
      <c r="Q11" s="61">
        <f t="shared" si="6"/>
        <v>1</v>
      </c>
      <c r="R11" s="60">
        <f>VLOOKUP($A11,'Return Data'!$B$7:$R$2292,16,0)</f>
        <v>10.5657</v>
      </c>
      <c r="S11" s="62">
        <f t="shared" si="7"/>
        <v>4</v>
      </c>
    </row>
    <row r="12" spans="1:20" x14ac:dyDescent="0.3">
      <c r="A12" s="58" t="s">
        <v>1499</v>
      </c>
      <c r="B12" s="59">
        <f>VLOOKUP($A12,'Return Data'!$B$7:$R$2292,3,0)</f>
        <v>44817</v>
      </c>
      <c r="C12" s="60">
        <f>VLOOKUP($A12,'Return Data'!$B$7:$R$2292,4,0)</f>
        <v>24.360499999999998</v>
      </c>
      <c r="D12" s="60">
        <f>VLOOKUP($A12,'Return Data'!$B$7:$R$2292,10,0)</f>
        <v>22.394600000000001</v>
      </c>
      <c r="E12" s="61">
        <f t="shared" si="0"/>
        <v>1</v>
      </c>
      <c r="F12" s="60">
        <f>VLOOKUP($A12,'Return Data'!$B$7:$R$2292,11,0)</f>
        <v>7.8891999999999998</v>
      </c>
      <c r="G12" s="61">
        <f t="shared" si="1"/>
        <v>2</v>
      </c>
      <c r="H12" s="60">
        <f>VLOOKUP($A12,'Return Data'!$B$7:$R$2292,12,0)</f>
        <v>5.7725999999999997</v>
      </c>
      <c r="I12" s="61">
        <f t="shared" si="2"/>
        <v>3</v>
      </c>
      <c r="J12" s="60">
        <f>VLOOKUP($A12,'Return Data'!$B$7:$R$2292,13,0)</f>
        <v>5.0194000000000001</v>
      </c>
      <c r="K12" s="61">
        <f t="shared" si="3"/>
        <v>6</v>
      </c>
      <c r="L12" s="60">
        <f>VLOOKUP($A12,'Return Data'!$B$7:$R$2292,17,0)</f>
        <v>9.2971000000000004</v>
      </c>
      <c r="M12" s="61">
        <f t="shared" si="4"/>
        <v>8</v>
      </c>
      <c r="N12" s="60">
        <f>VLOOKUP($A12,'Return Data'!$B$7:$R$2292,14,0)</f>
        <v>9.1485000000000003</v>
      </c>
      <c r="O12" s="61">
        <f t="shared" si="5"/>
        <v>7</v>
      </c>
      <c r="P12" s="60">
        <f>VLOOKUP($A12,'Return Data'!$B$7:$R$2292,15,0)</f>
        <v>7.7727000000000004</v>
      </c>
      <c r="Q12" s="61">
        <f t="shared" si="6"/>
        <v>6</v>
      </c>
      <c r="R12" s="60">
        <f>VLOOKUP($A12,'Return Data'!$B$7:$R$2292,16,0)</f>
        <v>9.0889000000000006</v>
      </c>
      <c r="S12" s="62">
        <f t="shared" si="7"/>
        <v>7</v>
      </c>
    </row>
    <row r="13" spans="1:20" x14ac:dyDescent="0.3">
      <c r="A13" s="58" t="s">
        <v>1180</v>
      </c>
      <c r="B13" s="59">
        <f>VLOOKUP($A13,'Return Data'!$B$7:$R$2292,3,0)</f>
        <v>44817</v>
      </c>
      <c r="C13" s="60">
        <f>VLOOKUP($A13,'Return Data'!$B$7:$R$2292,4,0)</f>
        <v>39.168399999999998</v>
      </c>
      <c r="D13" s="60">
        <f>VLOOKUP($A13,'Return Data'!$B$7:$R$2292,10,0)</f>
        <v>9.4337</v>
      </c>
      <c r="E13" s="61">
        <f t="shared" si="0"/>
        <v>6</v>
      </c>
      <c r="F13" s="60">
        <f>VLOOKUP($A13,'Return Data'!$B$7:$R$2292,11,0)</f>
        <v>5.2356999999999996</v>
      </c>
      <c r="G13" s="61">
        <f t="shared" si="1"/>
        <v>7</v>
      </c>
      <c r="H13" s="60">
        <f>VLOOKUP($A13,'Return Data'!$B$7:$R$2292,12,0)</f>
        <v>4.8651999999999997</v>
      </c>
      <c r="I13" s="61">
        <f t="shared" si="2"/>
        <v>4</v>
      </c>
      <c r="J13" s="60">
        <f>VLOOKUP($A13,'Return Data'!$B$7:$R$2292,13,0)</f>
        <v>6.2606000000000002</v>
      </c>
      <c r="K13" s="61">
        <f t="shared" si="3"/>
        <v>4</v>
      </c>
      <c r="L13" s="60">
        <f>VLOOKUP($A13,'Return Data'!$B$7:$R$2292,17,0)</f>
        <v>13.2165</v>
      </c>
      <c r="M13" s="61">
        <f t="shared" si="4"/>
        <v>6</v>
      </c>
      <c r="N13" s="60">
        <f>VLOOKUP($A13,'Return Data'!$B$7:$R$2292,14,0)</f>
        <v>12.204599999999999</v>
      </c>
      <c r="O13" s="61">
        <f t="shared" si="5"/>
        <v>5</v>
      </c>
      <c r="P13" s="60">
        <f>VLOOKUP($A13,'Return Data'!$B$7:$R$2292,15,0)</f>
        <v>9.4179999999999993</v>
      </c>
      <c r="Q13" s="61">
        <f t="shared" si="6"/>
        <v>5</v>
      </c>
      <c r="R13" s="60">
        <f>VLOOKUP($A13,'Return Data'!$B$7:$R$2292,16,0)</f>
        <v>8.4674999999999994</v>
      </c>
      <c r="S13" s="62">
        <f t="shared" si="7"/>
        <v>8</v>
      </c>
    </row>
    <row r="14" spans="1:20" x14ac:dyDescent="0.3">
      <c r="A14" s="58" t="s">
        <v>1182</v>
      </c>
      <c r="B14" s="59">
        <f>VLOOKUP($A14,'Return Data'!$B$7:$R$2292,3,0)</f>
        <v>44817</v>
      </c>
      <c r="C14" s="60">
        <f>VLOOKUP($A14,'Return Data'!$B$7:$R$2292,4,0)</f>
        <v>16.174600000000002</v>
      </c>
      <c r="D14" s="60">
        <f>VLOOKUP($A14,'Return Data'!$B$7:$R$2292,10,0)</f>
        <v>10.5124</v>
      </c>
      <c r="E14" s="61">
        <f t="shared" si="0"/>
        <v>5</v>
      </c>
      <c r="F14" s="60">
        <f>VLOOKUP($A14,'Return Data'!$B$7:$R$2292,11,0)</f>
        <v>6.3956999999999997</v>
      </c>
      <c r="G14" s="61">
        <f t="shared" si="1"/>
        <v>5</v>
      </c>
      <c r="H14" s="60">
        <f>VLOOKUP($A14,'Return Data'!$B$7:$R$2292,12,0)</f>
        <v>4.8216000000000001</v>
      </c>
      <c r="I14" s="61">
        <f t="shared" si="2"/>
        <v>5</v>
      </c>
      <c r="J14" s="60">
        <f>VLOOKUP($A14,'Return Data'!$B$7:$R$2292,13,0)</f>
        <v>6.9869000000000003</v>
      </c>
      <c r="K14" s="61">
        <f t="shared" si="3"/>
        <v>3</v>
      </c>
      <c r="L14" s="60">
        <f>VLOOKUP($A14,'Return Data'!$B$7:$R$2292,17,0)</f>
        <v>21.743400000000001</v>
      </c>
      <c r="M14" s="61">
        <f t="shared" si="4"/>
        <v>3</v>
      </c>
      <c r="N14" s="60"/>
      <c r="O14" s="61"/>
      <c r="P14" s="60"/>
      <c r="Q14" s="61"/>
      <c r="R14" s="60">
        <f>VLOOKUP($A14,'Return Data'!$B$7:$R$2292,16,0)</f>
        <v>20.9437</v>
      </c>
      <c r="S14" s="62">
        <f t="shared" si="7"/>
        <v>2</v>
      </c>
    </row>
    <row r="15" spans="1:20" x14ac:dyDescent="0.3">
      <c r="A15" s="58" t="s">
        <v>1184</v>
      </c>
      <c r="B15" s="59">
        <f>VLOOKUP($A15,'Return Data'!$B$7:$R$2292,3,0)</f>
        <v>44817</v>
      </c>
      <c r="C15" s="60">
        <f>VLOOKUP($A15,'Return Data'!$B$7:$R$2292,4,0)</f>
        <v>45.609499999999997</v>
      </c>
      <c r="D15" s="60">
        <f>VLOOKUP($A15,'Return Data'!$B$7:$R$2292,10,0)</f>
        <v>11.5092</v>
      </c>
      <c r="E15" s="61">
        <f t="shared" si="0"/>
        <v>4</v>
      </c>
      <c r="F15" s="60">
        <f>VLOOKUP($A15,'Return Data'!$B$7:$R$2292,11,0)</f>
        <v>5.7594000000000003</v>
      </c>
      <c r="G15" s="61">
        <f t="shared" si="1"/>
        <v>6</v>
      </c>
      <c r="H15" s="60">
        <f>VLOOKUP($A15,'Return Data'!$B$7:$R$2292,12,0)</f>
        <v>4.1881000000000004</v>
      </c>
      <c r="I15" s="61">
        <f t="shared" si="2"/>
        <v>6</v>
      </c>
      <c r="J15" s="60">
        <f>VLOOKUP($A15,'Return Data'!$B$7:$R$2292,13,0)</f>
        <v>3.7117</v>
      </c>
      <c r="K15" s="61">
        <f t="shared" si="3"/>
        <v>7</v>
      </c>
      <c r="L15" s="60">
        <f>VLOOKUP($A15,'Return Data'!$B$7:$R$2292,17,0)</f>
        <v>12.4031</v>
      </c>
      <c r="M15" s="61">
        <f t="shared" si="4"/>
        <v>7</v>
      </c>
      <c r="N15" s="60">
        <f>VLOOKUP($A15,'Return Data'!$B$7:$R$2292,14,0)</f>
        <v>10.86</v>
      </c>
      <c r="O15" s="61">
        <f>RANK(N15,N$8:N$15,0)</f>
        <v>6</v>
      </c>
      <c r="P15" s="60">
        <f>VLOOKUP($A15,'Return Data'!$B$7:$R$2292,15,0)</f>
        <v>6.9457000000000004</v>
      </c>
      <c r="Q15" s="61">
        <f>RANK(P15,P$8:P$15,0)</f>
        <v>7</v>
      </c>
      <c r="R15" s="60">
        <f>VLOOKUP($A15,'Return Data'!$B$7:$R$2292,16,0)</f>
        <v>11.670500000000001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12.364349999999998</v>
      </c>
      <c r="E17" s="69"/>
      <c r="F17" s="70">
        <f>AVERAGE(F8:F15)</f>
        <v>6.9145875000000006</v>
      </c>
      <c r="G17" s="69"/>
      <c r="H17" s="70">
        <f>AVERAGE(H8:H15)</f>
        <v>4.9586625</v>
      </c>
      <c r="I17" s="69"/>
      <c r="J17" s="70">
        <f>AVERAGE(J8:J15)</f>
        <v>7.9504374999999996</v>
      </c>
      <c r="K17" s="69"/>
      <c r="L17" s="70">
        <f>AVERAGE(L8:L15)</f>
        <v>20.185912500000001</v>
      </c>
      <c r="M17" s="69"/>
      <c r="N17" s="70">
        <f>AVERAGE(N8:N15)</f>
        <v>16.503514285714285</v>
      </c>
      <c r="O17" s="69"/>
      <c r="P17" s="70">
        <f>AVERAGE(P8:P15)</f>
        <v>11.270300000000002</v>
      </c>
      <c r="Q17" s="69"/>
      <c r="R17" s="70">
        <f>AVERAGE(R8:R15)</f>
        <v>12.668712500000002</v>
      </c>
      <c r="S17" s="71"/>
    </row>
    <row r="18" spans="1:19" x14ac:dyDescent="0.3">
      <c r="A18" s="68" t="s">
        <v>28</v>
      </c>
      <c r="B18" s="69"/>
      <c r="C18" s="69"/>
      <c r="D18" s="70">
        <f>MIN(D8:D15)</f>
        <v>8.8084000000000007</v>
      </c>
      <c r="E18" s="69"/>
      <c r="F18" s="70">
        <f>MIN(F8:F15)</f>
        <v>2.7911999999999999</v>
      </c>
      <c r="G18" s="69"/>
      <c r="H18" s="70">
        <f>MIN(H8:H15)</f>
        <v>-3.1198999999999999</v>
      </c>
      <c r="I18" s="69"/>
      <c r="J18" s="70">
        <f>MIN(J8:J15)</f>
        <v>-0.97309999999999997</v>
      </c>
      <c r="K18" s="69"/>
      <c r="L18" s="70">
        <f>MIN(L8:L15)</f>
        <v>9.2971000000000004</v>
      </c>
      <c r="M18" s="69"/>
      <c r="N18" s="70">
        <f>MIN(N8:N15)</f>
        <v>9.1485000000000003</v>
      </c>
      <c r="O18" s="69"/>
      <c r="P18" s="70">
        <f>MIN(P8:P15)</f>
        <v>6.9457000000000004</v>
      </c>
      <c r="Q18" s="69"/>
      <c r="R18" s="70">
        <f>MIN(R8:R15)</f>
        <v>8.4674999999999994</v>
      </c>
      <c r="S18" s="71"/>
    </row>
    <row r="19" spans="1:19" ht="15" thickBot="1" x14ac:dyDescent="0.35">
      <c r="A19" s="72" t="s">
        <v>29</v>
      </c>
      <c r="B19" s="73"/>
      <c r="C19" s="73"/>
      <c r="D19" s="74">
        <f>MAX(D8:D15)</f>
        <v>22.394600000000001</v>
      </c>
      <c r="E19" s="73"/>
      <c r="F19" s="74">
        <f>MAX(F8:F15)</f>
        <v>12.793100000000001</v>
      </c>
      <c r="G19" s="73"/>
      <c r="H19" s="74">
        <f>MAX(H8:H15)</f>
        <v>11.1348</v>
      </c>
      <c r="I19" s="73"/>
      <c r="J19" s="74">
        <f>MAX(J8:J15)</f>
        <v>19.8246</v>
      </c>
      <c r="K19" s="73"/>
      <c r="L19" s="74">
        <f>MAX(L8:L15)</f>
        <v>37.645299999999999</v>
      </c>
      <c r="M19" s="73"/>
      <c r="N19" s="74">
        <f>MAX(N8:N15)</f>
        <v>31.663799999999998</v>
      </c>
      <c r="O19" s="73"/>
      <c r="P19" s="74">
        <f>MAX(P8:P15)</f>
        <v>19.834</v>
      </c>
      <c r="Q19" s="73"/>
      <c r="R19" s="74">
        <f>MAX(R8:R15)</f>
        <v>21.214099999999998</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44817</v>
      </c>
      <c r="C8" s="60">
        <f>VLOOKUP($A8,'Return Data'!$B$7:$R$2292,4,0)</f>
        <v>83.08</v>
      </c>
      <c r="D8" s="60">
        <f>VLOOKUP($A8,'Return Data'!$B$7:$R$2292,10,0)</f>
        <v>9.4597999999999995</v>
      </c>
      <c r="E8" s="61">
        <f t="shared" ref="E8:E16" si="0">RANK(D8,D$8:D$16,0)</f>
        <v>4</v>
      </c>
      <c r="F8" s="60">
        <f>VLOOKUP($A8,'Return Data'!$B$7:$R$2292,11,0)</f>
        <v>7.4218000000000002</v>
      </c>
      <c r="G8" s="61">
        <f t="shared" ref="G8:G16" si="1">RANK(F8,F$8:F$16,0)</f>
        <v>5</v>
      </c>
      <c r="H8" s="60">
        <f>VLOOKUP($A8,'Return Data'!$B$7:$R$2292,12,0)</f>
        <v>4.7403000000000004</v>
      </c>
      <c r="I8" s="61">
        <f t="shared" ref="I8:I16" si="2">RANK(H8,H$8:H$16,0)</f>
        <v>6</v>
      </c>
      <c r="J8" s="60">
        <f>VLOOKUP($A8,'Return Data'!$B$7:$R$2292,13,0)</f>
        <v>5.0316000000000001</v>
      </c>
      <c r="K8" s="61">
        <f t="shared" ref="K8:K16" si="3">RANK(J8,J$8:J$16,0)</f>
        <v>6</v>
      </c>
      <c r="L8" s="60">
        <f>VLOOKUP($A8,'Return Data'!$B$7:$R$2292,17,0)</f>
        <v>17.933599999999998</v>
      </c>
      <c r="M8" s="61">
        <f>RANK(L8,L$8:L$16,0)</f>
        <v>4</v>
      </c>
      <c r="N8" s="60">
        <f>VLOOKUP($A8,'Return Data'!$B$7:$R$2292,14,0)</f>
        <v>14.1402</v>
      </c>
      <c r="O8" s="61">
        <f>RANK(N8,N$8:N$16,0)</f>
        <v>4</v>
      </c>
      <c r="P8" s="60">
        <f>VLOOKUP($A8,'Return Data'!$B$7:$R$2292,15,0)</f>
        <v>9.7975999999999992</v>
      </c>
      <c r="Q8" s="61">
        <f>RANK(P8,P$8:P$16,0)</f>
        <v>4</v>
      </c>
      <c r="R8" s="60">
        <f>VLOOKUP($A8,'Return Data'!$B$7:$R$2292,16,0)</f>
        <v>12.122400000000001</v>
      </c>
      <c r="S8" s="62">
        <f>RANK(R8,R$8:R$16,0)</f>
        <v>5</v>
      </c>
    </row>
    <row r="9" spans="1:20" x14ac:dyDescent="0.3">
      <c r="A9" s="58" t="s">
        <v>539</v>
      </c>
      <c r="B9" s="59">
        <f>VLOOKUP($A9,'Return Data'!$B$7:$R$2292,3,0)</f>
        <v>44817</v>
      </c>
      <c r="C9" s="60">
        <f>VLOOKUP($A9,'Return Data'!$B$7:$R$2292,4,0)</f>
        <v>334.774</v>
      </c>
      <c r="D9" s="60">
        <f>VLOOKUP($A9,'Return Data'!$B$7:$R$2292,10,0)</f>
        <v>13.259600000000001</v>
      </c>
      <c r="E9" s="61">
        <f t="shared" si="0"/>
        <v>1</v>
      </c>
      <c r="F9" s="60">
        <f>VLOOKUP($A9,'Return Data'!$B$7:$R$2292,11,0)</f>
        <v>13.555099999999999</v>
      </c>
      <c r="G9" s="61">
        <f t="shared" si="1"/>
        <v>1</v>
      </c>
      <c r="H9" s="60">
        <f>VLOOKUP($A9,'Return Data'!$B$7:$R$2292,12,0)</f>
        <v>13.958600000000001</v>
      </c>
      <c r="I9" s="61">
        <f t="shared" si="2"/>
        <v>1</v>
      </c>
      <c r="J9" s="60">
        <f>VLOOKUP($A9,'Return Data'!$B$7:$R$2292,13,0)</f>
        <v>17.798500000000001</v>
      </c>
      <c r="K9" s="61">
        <f t="shared" si="3"/>
        <v>1</v>
      </c>
      <c r="L9" s="60">
        <f>VLOOKUP($A9,'Return Data'!$B$7:$R$2292,17,0)</f>
        <v>32.9193</v>
      </c>
      <c r="M9" s="61">
        <f t="shared" ref="M9:M16" si="4">RANK(L9,L$8:L$16,0)</f>
        <v>1</v>
      </c>
      <c r="N9" s="60">
        <f>VLOOKUP($A9,'Return Data'!$B$7:$R$2292,14,0)</f>
        <v>18.630400000000002</v>
      </c>
      <c r="O9" s="61">
        <f t="shared" ref="O9:O16" si="5">RANK(N9,N$8:N$16,0)</f>
        <v>1</v>
      </c>
      <c r="P9" s="60">
        <f>VLOOKUP($A9,'Return Data'!$B$7:$R$2292,15,0)</f>
        <v>12.3627</v>
      </c>
      <c r="Q9" s="61">
        <f t="shared" ref="Q9:Q14" si="6">RANK(P9,P$8:P$16,0)</f>
        <v>1</v>
      </c>
      <c r="R9" s="60">
        <f>VLOOKUP($A9,'Return Data'!$B$7:$R$2292,16,0)</f>
        <v>14.6167</v>
      </c>
      <c r="S9" s="62">
        <f t="shared" ref="S9:S16" si="7">RANK(R9,R$8:R$16,0)</f>
        <v>1</v>
      </c>
    </row>
    <row r="10" spans="1:20" x14ac:dyDescent="0.3">
      <c r="A10" s="58" t="s">
        <v>541</v>
      </c>
      <c r="B10" s="59">
        <f>VLOOKUP($A10,'Return Data'!$B$7:$R$2292,3,0)</f>
        <v>44817</v>
      </c>
      <c r="C10" s="60">
        <f>VLOOKUP($A10,'Return Data'!$B$7:$R$2292,4,0)</f>
        <v>57.27</v>
      </c>
      <c r="D10" s="60">
        <f>VLOOKUP($A10,'Return Data'!$B$7:$R$2292,10,0)</f>
        <v>7.6300999999999997</v>
      </c>
      <c r="E10" s="61">
        <f t="shared" si="0"/>
        <v>7</v>
      </c>
      <c r="F10" s="60">
        <f>VLOOKUP($A10,'Return Data'!$B$7:$R$2292,11,0)</f>
        <v>7.8936999999999999</v>
      </c>
      <c r="G10" s="61">
        <f t="shared" si="1"/>
        <v>3</v>
      </c>
      <c r="H10" s="60">
        <f>VLOOKUP($A10,'Return Data'!$B$7:$R$2292,12,0)</f>
        <v>7.1468999999999996</v>
      </c>
      <c r="I10" s="61">
        <f t="shared" si="2"/>
        <v>2</v>
      </c>
      <c r="J10" s="60">
        <f>VLOOKUP($A10,'Return Data'!$B$7:$R$2292,13,0)</f>
        <v>9.5867000000000004</v>
      </c>
      <c r="K10" s="61">
        <f t="shared" si="3"/>
        <v>2</v>
      </c>
      <c r="L10" s="60">
        <f>VLOOKUP($A10,'Return Data'!$B$7:$R$2292,17,0)</f>
        <v>17.719100000000001</v>
      </c>
      <c r="M10" s="61">
        <f t="shared" si="4"/>
        <v>5</v>
      </c>
      <c r="N10" s="60">
        <f>VLOOKUP($A10,'Return Data'!$B$7:$R$2292,14,0)</f>
        <v>14.4274</v>
      </c>
      <c r="O10" s="61">
        <f t="shared" si="5"/>
        <v>3</v>
      </c>
      <c r="P10" s="60">
        <f>VLOOKUP($A10,'Return Data'!$B$7:$R$2292,15,0)</f>
        <v>10.985099999999999</v>
      </c>
      <c r="Q10" s="61">
        <f t="shared" si="6"/>
        <v>2</v>
      </c>
      <c r="R10" s="60">
        <f>VLOOKUP($A10,'Return Data'!$B$7:$R$2292,16,0)</f>
        <v>13.1356</v>
      </c>
      <c r="S10" s="62">
        <f t="shared" si="7"/>
        <v>3</v>
      </c>
    </row>
    <row r="11" spans="1:20" x14ac:dyDescent="0.3">
      <c r="A11" s="58" t="s">
        <v>542</v>
      </c>
      <c r="B11" s="59">
        <f>VLOOKUP($A11,'Return Data'!$B$7:$R$2292,3,0)</f>
        <v>44817</v>
      </c>
      <c r="C11" s="60">
        <f>VLOOKUP($A11,'Return Data'!$B$7:$R$2292,4,0)</f>
        <v>11.197800000000001</v>
      </c>
      <c r="D11" s="60">
        <f>VLOOKUP($A11,'Return Data'!$B$7:$R$2292,10,0)</f>
        <v>5.6386000000000003</v>
      </c>
      <c r="E11" s="61">
        <f t="shared" si="0"/>
        <v>9</v>
      </c>
      <c r="F11" s="60">
        <f>VLOOKUP($A11,'Return Data'!$B$7:$R$2292,11,0)</f>
        <v>1.3677999999999999</v>
      </c>
      <c r="G11" s="61">
        <f t="shared" si="1"/>
        <v>9</v>
      </c>
      <c r="H11" s="60">
        <f>VLOOKUP($A11,'Return Data'!$B$7:$R$2292,12,0)</f>
        <v>-2.8001999999999998</v>
      </c>
      <c r="I11" s="61">
        <f t="shared" si="2"/>
        <v>9</v>
      </c>
      <c r="J11" s="60">
        <f>VLOOKUP($A11,'Return Data'!$B$7:$R$2292,13,0)</f>
        <v>2.0198</v>
      </c>
      <c r="K11" s="61">
        <f t="shared" si="3"/>
        <v>9</v>
      </c>
      <c r="L11" s="60">
        <f>VLOOKUP($A11,'Return Data'!$B$7:$R$2292,17,0)</f>
        <v>13.986499999999999</v>
      </c>
      <c r="M11" s="61">
        <f t="shared" si="4"/>
        <v>7</v>
      </c>
      <c r="N11" s="60"/>
      <c r="O11" s="61"/>
      <c r="P11" s="60"/>
      <c r="Q11" s="61"/>
      <c r="R11" s="60">
        <f>VLOOKUP($A11,'Return Data'!$B$7:$R$2292,16,0)</f>
        <v>4.2725</v>
      </c>
      <c r="S11" s="62">
        <f t="shared" si="7"/>
        <v>9</v>
      </c>
    </row>
    <row r="12" spans="1:20" x14ac:dyDescent="0.3">
      <c r="A12" s="58" t="s">
        <v>544</v>
      </c>
      <c r="B12" s="59">
        <f>VLOOKUP($A12,'Return Data'!$B$7:$R$2292,3,0)</f>
        <v>44817</v>
      </c>
      <c r="C12" s="60">
        <f>VLOOKUP($A12,'Return Data'!$B$7:$R$2292,4,0)</f>
        <v>15.786</v>
      </c>
      <c r="D12" s="60">
        <f>VLOOKUP($A12,'Return Data'!$B$7:$R$2292,10,0)</f>
        <v>9.5716999999999999</v>
      </c>
      <c r="E12" s="61">
        <f t="shared" si="0"/>
        <v>3</v>
      </c>
      <c r="F12" s="60">
        <f>VLOOKUP($A12,'Return Data'!$B$7:$R$2292,11,0)</f>
        <v>7.6586999999999996</v>
      </c>
      <c r="G12" s="61">
        <f t="shared" si="1"/>
        <v>4</v>
      </c>
      <c r="H12" s="60">
        <f>VLOOKUP($A12,'Return Data'!$B$7:$R$2292,12,0)</f>
        <v>5.2469999999999999</v>
      </c>
      <c r="I12" s="61">
        <f t="shared" si="2"/>
        <v>5</v>
      </c>
      <c r="J12" s="60">
        <f>VLOOKUP($A12,'Return Data'!$B$7:$R$2292,13,0)</f>
        <v>6.0744999999999996</v>
      </c>
      <c r="K12" s="61">
        <f t="shared" si="3"/>
        <v>5</v>
      </c>
      <c r="L12" s="60">
        <f>VLOOKUP($A12,'Return Data'!$B$7:$R$2292,17,0)</f>
        <v>14.7668</v>
      </c>
      <c r="M12" s="61">
        <f t="shared" si="4"/>
        <v>6</v>
      </c>
      <c r="N12" s="60">
        <f>VLOOKUP($A12,'Return Data'!$B$7:$R$2292,14,0)</f>
        <v>13.7844</v>
      </c>
      <c r="O12" s="61">
        <f t="shared" si="5"/>
        <v>7</v>
      </c>
      <c r="P12" s="60"/>
      <c r="Q12" s="61"/>
      <c r="R12" s="60">
        <f>VLOOKUP($A12,'Return Data'!$B$7:$R$2292,16,0)</f>
        <v>11.7331</v>
      </c>
      <c r="S12" s="62">
        <f t="shared" si="7"/>
        <v>6</v>
      </c>
    </row>
    <row r="13" spans="1:20" x14ac:dyDescent="0.3">
      <c r="A13" s="58" t="s">
        <v>546</v>
      </c>
      <c r="B13" s="59">
        <f>VLOOKUP($A13,'Return Data'!$B$7:$R$2292,3,0)</f>
        <v>44817</v>
      </c>
      <c r="C13" s="60">
        <f>VLOOKUP($A13,'Return Data'!$B$7:$R$2292,4,0)</f>
        <v>35.183</v>
      </c>
      <c r="D13" s="60">
        <f>VLOOKUP($A13,'Return Data'!$B$7:$R$2292,10,0)</f>
        <v>6.7606999999999999</v>
      </c>
      <c r="E13" s="61">
        <f t="shared" si="0"/>
        <v>8</v>
      </c>
      <c r="F13" s="60">
        <f>VLOOKUP($A13,'Return Data'!$B$7:$R$2292,11,0)</f>
        <v>5.0521000000000003</v>
      </c>
      <c r="G13" s="61">
        <f t="shared" si="1"/>
        <v>8</v>
      </c>
      <c r="H13" s="60">
        <f>VLOOKUP($A13,'Return Data'!$B$7:$R$2292,12,0)</f>
        <v>2.9495</v>
      </c>
      <c r="I13" s="61">
        <f t="shared" si="2"/>
        <v>8</v>
      </c>
      <c r="J13" s="60">
        <f>VLOOKUP($A13,'Return Data'!$B$7:$R$2292,13,0)</f>
        <v>3.2456</v>
      </c>
      <c r="K13" s="61">
        <f t="shared" si="3"/>
        <v>8</v>
      </c>
      <c r="L13" s="60">
        <f>VLOOKUP($A13,'Return Data'!$B$7:$R$2292,17,0)</f>
        <v>9.8561999999999994</v>
      </c>
      <c r="M13" s="61">
        <f t="shared" si="4"/>
        <v>9</v>
      </c>
      <c r="N13" s="60">
        <f>VLOOKUP($A13,'Return Data'!$B$7:$R$2292,14,0)</f>
        <v>10.7142</v>
      </c>
      <c r="O13" s="61">
        <f t="shared" si="5"/>
        <v>8</v>
      </c>
      <c r="P13" s="60">
        <f>VLOOKUP($A13,'Return Data'!$B$7:$R$2292,15,0)</f>
        <v>8.7841000000000005</v>
      </c>
      <c r="Q13" s="61">
        <f t="shared" si="6"/>
        <v>5</v>
      </c>
      <c r="R13" s="60">
        <f>VLOOKUP($A13,'Return Data'!$B$7:$R$2292,16,0)</f>
        <v>11.695399999999999</v>
      </c>
      <c r="S13" s="62">
        <f t="shared" si="7"/>
        <v>7</v>
      </c>
    </row>
    <row r="14" spans="1:20" x14ac:dyDescent="0.3">
      <c r="A14" s="58" t="s">
        <v>549</v>
      </c>
      <c r="B14" s="59">
        <f>VLOOKUP($A14,'Return Data'!$B$7:$R$2292,3,0)</f>
        <v>44817</v>
      </c>
      <c r="C14" s="60">
        <f>VLOOKUP($A14,'Return Data'!$B$7:$R$2292,4,0)</f>
        <v>139.7448</v>
      </c>
      <c r="D14" s="60">
        <f>VLOOKUP($A14,'Return Data'!$B$7:$R$2292,10,0)</f>
        <v>9.7986000000000004</v>
      </c>
      <c r="E14" s="61">
        <f t="shared" si="0"/>
        <v>2</v>
      </c>
      <c r="F14" s="60">
        <f>VLOOKUP($A14,'Return Data'!$B$7:$R$2292,11,0)</f>
        <v>8.9191000000000003</v>
      </c>
      <c r="G14" s="61">
        <f t="shared" si="1"/>
        <v>2</v>
      </c>
      <c r="H14" s="60">
        <f>VLOOKUP($A14,'Return Data'!$B$7:$R$2292,12,0)</f>
        <v>6.5082000000000004</v>
      </c>
      <c r="I14" s="61">
        <f t="shared" si="2"/>
        <v>3</v>
      </c>
      <c r="J14" s="60">
        <f>VLOOKUP($A14,'Return Data'!$B$7:$R$2292,13,0)</f>
        <v>6.7236000000000002</v>
      </c>
      <c r="K14" s="61">
        <f t="shared" si="3"/>
        <v>4</v>
      </c>
      <c r="L14" s="60">
        <f>VLOOKUP($A14,'Return Data'!$B$7:$R$2292,17,0)</f>
        <v>18.338999999999999</v>
      </c>
      <c r="M14" s="61">
        <f t="shared" si="4"/>
        <v>2</v>
      </c>
      <c r="N14" s="60">
        <f>VLOOKUP($A14,'Return Data'!$B$7:$R$2292,14,0)</f>
        <v>14.0863</v>
      </c>
      <c r="O14" s="61">
        <f t="shared" si="5"/>
        <v>5</v>
      </c>
      <c r="P14" s="60">
        <f>VLOOKUP($A14,'Return Data'!$B$7:$R$2292,15,0)</f>
        <v>9.8123000000000005</v>
      </c>
      <c r="Q14" s="61">
        <f t="shared" si="6"/>
        <v>3</v>
      </c>
      <c r="R14" s="60">
        <f>VLOOKUP($A14,'Return Data'!$B$7:$R$2292,16,0)</f>
        <v>12.3851</v>
      </c>
      <c r="S14" s="62">
        <f t="shared" si="7"/>
        <v>4</v>
      </c>
    </row>
    <row r="15" spans="1:20" x14ac:dyDescent="0.3">
      <c r="A15" s="58" t="s">
        <v>550</v>
      </c>
      <c r="B15" s="59">
        <f>VLOOKUP($A15,'Return Data'!$B$7:$R$2292,3,0)</f>
        <v>44817</v>
      </c>
      <c r="C15" s="60">
        <f>VLOOKUP($A15,'Return Data'!$B$7:$R$2292,4,0)</f>
        <v>16.243500000000001</v>
      </c>
      <c r="D15" s="60">
        <f>VLOOKUP($A15,'Return Data'!$B$7:$R$2292,10,0)</f>
        <v>9.2308000000000003</v>
      </c>
      <c r="E15" s="61">
        <f t="shared" si="0"/>
        <v>5</v>
      </c>
      <c r="F15" s="60">
        <f>VLOOKUP($A15,'Return Data'!$B$7:$R$2292,11,0)</f>
        <v>7.1867000000000001</v>
      </c>
      <c r="G15" s="61">
        <f t="shared" si="1"/>
        <v>6</v>
      </c>
      <c r="H15" s="60">
        <f>VLOOKUP($A15,'Return Data'!$B$7:$R$2292,12,0)</f>
        <v>6.3536999999999999</v>
      </c>
      <c r="I15" s="61">
        <f t="shared" si="2"/>
        <v>4</v>
      </c>
      <c r="J15" s="60">
        <f>VLOOKUP($A15,'Return Data'!$B$7:$R$2292,13,0)</f>
        <v>7.5293999999999999</v>
      </c>
      <c r="K15" s="61">
        <f t="shared" si="3"/>
        <v>3</v>
      </c>
      <c r="L15" s="60">
        <f>VLOOKUP($A15,'Return Data'!$B$7:$R$2292,17,0)</f>
        <v>18.290099999999999</v>
      </c>
      <c r="M15" s="61">
        <f t="shared" si="4"/>
        <v>3</v>
      </c>
      <c r="N15" s="60">
        <f>VLOOKUP($A15,'Return Data'!$B$7:$R$2292,14,0)</f>
        <v>15.8522</v>
      </c>
      <c r="O15" s="61">
        <f t="shared" ref="O15" si="8">RANK(N15,N$8:N$16,0)</f>
        <v>2</v>
      </c>
      <c r="P15" s="60"/>
      <c r="Q15" s="61"/>
      <c r="R15" s="60">
        <f>VLOOKUP($A15,'Return Data'!$B$7:$R$2292,16,0)</f>
        <v>14.3089</v>
      </c>
      <c r="S15" s="62">
        <f t="shared" si="7"/>
        <v>2</v>
      </c>
    </row>
    <row r="16" spans="1:20" x14ac:dyDescent="0.3">
      <c r="A16" s="58" t="s">
        <v>552</v>
      </c>
      <c r="B16" s="59">
        <f>VLOOKUP($A16,'Return Data'!$B$7:$R$2292,3,0)</f>
        <v>44817</v>
      </c>
      <c r="C16" s="60">
        <f>VLOOKUP($A16,'Return Data'!$B$7:$R$2292,4,0)</f>
        <v>16.02</v>
      </c>
      <c r="D16" s="60">
        <f>VLOOKUP($A16,'Return Data'!$B$7:$R$2292,10,0)</f>
        <v>8.0243000000000002</v>
      </c>
      <c r="E16" s="61">
        <f t="shared" si="0"/>
        <v>6</v>
      </c>
      <c r="F16" s="60">
        <f>VLOOKUP($A16,'Return Data'!$B$7:$R$2292,11,0)</f>
        <v>5.4641000000000002</v>
      </c>
      <c r="G16" s="61">
        <f t="shared" si="1"/>
        <v>7</v>
      </c>
      <c r="H16" s="60">
        <f>VLOOKUP($A16,'Return Data'!$B$7:$R$2292,12,0)</f>
        <v>3.6892999999999998</v>
      </c>
      <c r="I16" s="61">
        <f t="shared" si="2"/>
        <v>7</v>
      </c>
      <c r="J16" s="60">
        <f>VLOOKUP($A16,'Return Data'!$B$7:$R$2292,13,0)</f>
        <v>4.5692000000000004</v>
      </c>
      <c r="K16" s="61">
        <f t="shared" si="3"/>
        <v>7</v>
      </c>
      <c r="L16" s="60">
        <f>VLOOKUP($A16,'Return Data'!$B$7:$R$2292,17,0)</f>
        <v>13.6693</v>
      </c>
      <c r="M16" s="61">
        <f t="shared" si="4"/>
        <v>8</v>
      </c>
      <c r="N16" s="60">
        <f>VLOOKUP($A16,'Return Data'!$B$7:$R$2292,14,0)</f>
        <v>13.9971</v>
      </c>
      <c r="O16" s="61">
        <f t="shared" si="5"/>
        <v>6</v>
      </c>
      <c r="P16" s="60"/>
      <c r="Q16" s="61"/>
      <c r="R16" s="60">
        <f>VLOOKUP($A16,'Return Data'!$B$7:$R$2292,16,0)</f>
        <v>10.523999999999999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8.8193555555555552</v>
      </c>
      <c r="E18" s="69"/>
      <c r="F18" s="70">
        <f>AVERAGE(F8:F16)</f>
        <v>7.168788888888888</v>
      </c>
      <c r="G18" s="69"/>
      <c r="H18" s="70">
        <f>AVERAGE(H8:H16)</f>
        <v>5.3103666666666669</v>
      </c>
      <c r="I18" s="69"/>
      <c r="J18" s="70">
        <f>AVERAGE(J8:J16)</f>
        <v>6.9532111111111119</v>
      </c>
      <c r="K18" s="69"/>
      <c r="L18" s="70">
        <f>AVERAGE(L8:L16)</f>
        <v>17.497766666666667</v>
      </c>
      <c r="M18" s="69"/>
      <c r="N18" s="70">
        <f>AVERAGE(N8:N16)</f>
        <v>14.454025</v>
      </c>
      <c r="O18" s="69"/>
      <c r="P18" s="70">
        <f>AVERAGE(P8:P16)</f>
        <v>10.34836</v>
      </c>
      <c r="Q18" s="69"/>
      <c r="R18" s="70">
        <f>AVERAGE(R8:R16)</f>
        <v>11.643744444444444</v>
      </c>
      <c r="S18" s="71"/>
    </row>
    <row r="19" spans="1:19" x14ac:dyDescent="0.3">
      <c r="A19" s="68" t="s">
        <v>28</v>
      </c>
      <c r="B19" s="69"/>
      <c r="C19" s="69"/>
      <c r="D19" s="70">
        <f>MIN(D8:D16)</f>
        <v>5.6386000000000003</v>
      </c>
      <c r="E19" s="69"/>
      <c r="F19" s="70">
        <f>MIN(F8:F16)</f>
        <v>1.3677999999999999</v>
      </c>
      <c r="G19" s="69"/>
      <c r="H19" s="70">
        <f>MIN(H8:H16)</f>
        <v>-2.8001999999999998</v>
      </c>
      <c r="I19" s="69"/>
      <c r="J19" s="70">
        <f>MIN(J8:J16)</f>
        <v>2.0198</v>
      </c>
      <c r="K19" s="69"/>
      <c r="L19" s="70">
        <f>MIN(L8:L16)</f>
        <v>9.8561999999999994</v>
      </c>
      <c r="M19" s="69"/>
      <c r="N19" s="70">
        <f>MIN(N8:N16)</f>
        <v>10.7142</v>
      </c>
      <c r="O19" s="69"/>
      <c r="P19" s="70">
        <f>MIN(P8:P16)</f>
        <v>8.7841000000000005</v>
      </c>
      <c r="Q19" s="69"/>
      <c r="R19" s="70">
        <f>MIN(R8:R16)</f>
        <v>4.2725</v>
      </c>
      <c r="S19" s="71"/>
    </row>
    <row r="20" spans="1:19" ht="15" thickBot="1" x14ac:dyDescent="0.35">
      <c r="A20" s="72" t="s">
        <v>29</v>
      </c>
      <c r="B20" s="73"/>
      <c r="C20" s="73"/>
      <c r="D20" s="74">
        <f>MAX(D8:D16)</f>
        <v>13.259600000000001</v>
      </c>
      <c r="E20" s="73"/>
      <c r="F20" s="74">
        <f>MAX(F8:F16)</f>
        <v>13.555099999999999</v>
      </c>
      <c r="G20" s="73"/>
      <c r="H20" s="74">
        <f>MAX(H8:H16)</f>
        <v>13.958600000000001</v>
      </c>
      <c r="I20" s="73"/>
      <c r="J20" s="74">
        <f>MAX(J8:J16)</f>
        <v>17.798500000000001</v>
      </c>
      <c r="K20" s="73"/>
      <c r="L20" s="74">
        <f>MAX(L8:L16)</f>
        <v>32.9193</v>
      </c>
      <c r="M20" s="73"/>
      <c r="N20" s="74">
        <f>MAX(N8:N16)</f>
        <v>18.630400000000002</v>
      </c>
      <c r="O20" s="73"/>
      <c r="P20" s="74">
        <f>MAX(P8:P16)</f>
        <v>12.3627</v>
      </c>
      <c r="Q20" s="73"/>
      <c r="R20" s="74">
        <f>MAX(R8:R16)</f>
        <v>14.6167</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44817</v>
      </c>
      <c r="C8" s="60">
        <f>VLOOKUP($A8,'Return Data'!$B$7:$R$2292,4,0)</f>
        <v>75.62</v>
      </c>
      <c r="D8" s="60">
        <f>VLOOKUP($A8,'Return Data'!$B$7:$R$2292,10,0)</f>
        <v>9.1355000000000004</v>
      </c>
      <c r="E8" s="61">
        <f t="shared" ref="E8:E16" si="0">RANK(D8,D$8:D$16,0)</f>
        <v>4</v>
      </c>
      <c r="F8" s="60">
        <f>VLOOKUP($A8,'Return Data'!$B$7:$R$2292,11,0)</f>
        <v>6.7324999999999999</v>
      </c>
      <c r="G8" s="61">
        <f t="shared" ref="G8:G16" si="1">RANK(F8,F$8:F$16,0)</f>
        <v>5</v>
      </c>
      <c r="H8" s="60">
        <f>VLOOKUP($A8,'Return Data'!$B$7:$R$2292,12,0)</f>
        <v>3.7168999999999999</v>
      </c>
      <c r="I8" s="61">
        <f t="shared" ref="I8:I16" si="2">RANK(H8,H$8:H$16,0)</f>
        <v>6</v>
      </c>
      <c r="J8" s="60">
        <f>VLOOKUP($A8,'Return Data'!$B$7:$R$2292,13,0)</f>
        <v>3.6884999999999999</v>
      </c>
      <c r="K8" s="61">
        <f t="shared" ref="K8:K16" si="3">RANK(J8,J$8:J$16,0)</f>
        <v>6</v>
      </c>
      <c r="L8" s="60">
        <f>VLOOKUP($A8,'Return Data'!$B$7:$R$2292,17,0)</f>
        <v>16.489599999999999</v>
      </c>
      <c r="M8" s="61">
        <f t="shared" ref="M8:M16" si="4">RANK(L8,L$8:L$16,0)</f>
        <v>4</v>
      </c>
      <c r="N8" s="60">
        <f>VLOOKUP($A8,'Return Data'!$B$7:$R$2292,14,0)</f>
        <v>12.8002</v>
      </c>
      <c r="O8" s="61">
        <f>RANK(N8,N$8:N$16,0)</f>
        <v>5</v>
      </c>
      <c r="P8" s="60">
        <f>VLOOKUP($A8,'Return Data'!$B$7:$R$2292,15,0)</f>
        <v>8.5257000000000005</v>
      </c>
      <c r="Q8" s="61">
        <f>RANK(P8,P$8:P$16,0)</f>
        <v>3</v>
      </c>
      <c r="R8" s="60">
        <f>VLOOKUP($A8,'Return Data'!$B$7:$R$2292,16,0)</f>
        <v>9.4522999999999993</v>
      </c>
      <c r="S8" s="62">
        <f t="shared" ref="S8:S16" si="5">RANK(R8,R$8:R$16,0)</f>
        <v>8</v>
      </c>
    </row>
    <row r="9" spans="1:20" x14ac:dyDescent="0.3">
      <c r="A9" s="58" t="s">
        <v>538</v>
      </c>
      <c r="B9" s="59">
        <f>VLOOKUP($A9,'Return Data'!$B$7:$R$2292,3,0)</f>
        <v>44817</v>
      </c>
      <c r="C9" s="60">
        <f>VLOOKUP($A9,'Return Data'!$B$7:$R$2292,4,0)</f>
        <v>315.30799999999999</v>
      </c>
      <c r="D9" s="60">
        <f>VLOOKUP($A9,'Return Data'!$B$7:$R$2292,10,0)</f>
        <v>13.067500000000001</v>
      </c>
      <c r="E9" s="61">
        <f t="shared" si="0"/>
        <v>1</v>
      </c>
      <c r="F9" s="60">
        <f>VLOOKUP($A9,'Return Data'!$B$7:$R$2292,11,0)</f>
        <v>13.1714</v>
      </c>
      <c r="G9" s="61">
        <f t="shared" si="1"/>
        <v>1</v>
      </c>
      <c r="H9" s="60">
        <f>VLOOKUP($A9,'Return Data'!$B$7:$R$2292,12,0)</f>
        <v>13.4063</v>
      </c>
      <c r="I9" s="61">
        <f t="shared" si="2"/>
        <v>1</v>
      </c>
      <c r="J9" s="60">
        <f>VLOOKUP($A9,'Return Data'!$B$7:$R$2292,13,0)</f>
        <v>17.052600000000002</v>
      </c>
      <c r="K9" s="61">
        <f t="shared" si="3"/>
        <v>1</v>
      </c>
      <c r="L9" s="60">
        <f>VLOOKUP($A9,'Return Data'!$B$7:$R$2292,17,0)</f>
        <v>32.109299999999998</v>
      </c>
      <c r="M9" s="61">
        <f t="shared" si="4"/>
        <v>1</v>
      </c>
      <c r="N9" s="60">
        <f>VLOOKUP($A9,'Return Data'!$B$7:$R$2292,14,0)</f>
        <v>17.911899999999999</v>
      </c>
      <c r="O9" s="61">
        <f>RANK(N9,N$8:N$16,0)</f>
        <v>1</v>
      </c>
      <c r="P9" s="60">
        <f>VLOOKUP($A9,'Return Data'!$B$7:$R$2292,15,0)</f>
        <v>12.478</v>
      </c>
      <c r="Q9" s="61">
        <f>RANK(P9,P$8:P$16,0)</f>
        <v>1</v>
      </c>
      <c r="R9" s="60">
        <f>VLOOKUP($A9,'Return Data'!$B$7:$R$2292,16,0)</f>
        <v>16.967400000000001</v>
      </c>
      <c r="S9" s="62">
        <f t="shared" si="5"/>
        <v>1</v>
      </c>
    </row>
    <row r="10" spans="1:20" x14ac:dyDescent="0.3">
      <c r="A10" s="58" t="s">
        <v>540</v>
      </c>
      <c r="B10" s="59">
        <f>VLOOKUP($A10,'Return Data'!$B$7:$R$2292,3,0)</f>
        <v>44817</v>
      </c>
      <c r="C10" s="60">
        <f>VLOOKUP($A10,'Return Data'!$B$7:$R$2292,4,0)</f>
        <v>52.24</v>
      </c>
      <c r="D10" s="60">
        <f>VLOOKUP($A10,'Return Data'!$B$7:$R$2292,10,0)</f>
        <v>7.4455</v>
      </c>
      <c r="E10" s="61">
        <f t="shared" si="0"/>
        <v>7</v>
      </c>
      <c r="F10" s="60">
        <f>VLOOKUP($A10,'Return Data'!$B$7:$R$2292,11,0)</f>
        <v>7.5339999999999998</v>
      </c>
      <c r="G10" s="61">
        <f t="shared" si="1"/>
        <v>3</v>
      </c>
      <c r="H10" s="60">
        <f>VLOOKUP($A10,'Return Data'!$B$7:$R$2292,12,0)</f>
        <v>6.6121999999999996</v>
      </c>
      <c r="I10" s="61">
        <f t="shared" si="2"/>
        <v>2</v>
      </c>
      <c r="J10" s="60">
        <f>VLOOKUP($A10,'Return Data'!$B$7:$R$2292,13,0)</f>
        <v>8.8559999999999999</v>
      </c>
      <c r="K10" s="61">
        <f t="shared" si="3"/>
        <v>2</v>
      </c>
      <c r="L10" s="60">
        <f>VLOOKUP($A10,'Return Data'!$B$7:$R$2292,17,0)</f>
        <v>16.9682</v>
      </c>
      <c r="M10" s="61">
        <f t="shared" si="4"/>
        <v>2</v>
      </c>
      <c r="N10" s="60">
        <f>VLOOKUP($A10,'Return Data'!$B$7:$R$2292,14,0)</f>
        <v>13.729699999999999</v>
      </c>
      <c r="O10" s="61">
        <f>RANK(N10,N$8:N$16,0)</f>
        <v>3</v>
      </c>
      <c r="P10" s="60">
        <f>VLOOKUP($A10,'Return Data'!$B$7:$R$2292,15,0)</f>
        <v>10.1419</v>
      </c>
      <c r="Q10" s="61">
        <f>RANK(P10,P$8:P$16,0)</f>
        <v>2</v>
      </c>
      <c r="R10" s="60">
        <f>VLOOKUP($A10,'Return Data'!$B$7:$R$2292,16,0)</f>
        <v>11.093500000000001</v>
      </c>
      <c r="S10" s="62">
        <f t="shared" si="5"/>
        <v>4</v>
      </c>
    </row>
    <row r="11" spans="1:20" x14ac:dyDescent="0.3">
      <c r="A11" s="58" t="s">
        <v>543</v>
      </c>
      <c r="B11" s="59">
        <f>VLOOKUP($A11,'Return Data'!$B$7:$R$2292,3,0)</f>
        <v>44817</v>
      </c>
      <c r="C11" s="60">
        <f>VLOOKUP($A11,'Return Data'!$B$7:$R$2292,4,0)</f>
        <v>10.5671</v>
      </c>
      <c r="D11" s="60">
        <f>VLOOKUP($A11,'Return Data'!$B$7:$R$2292,10,0)</f>
        <v>5.1117999999999997</v>
      </c>
      <c r="E11" s="61">
        <f t="shared" si="0"/>
        <v>9</v>
      </c>
      <c r="F11" s="60">
        <f>VLOOKUP($A11,'Return Data'!$B$7:$R$2292,11,0)</f>
        <v>0.31990000000000002</v>
      </c>
      <c r="G11" s="61">
        <f t="shared" si="1"/>
        <v>9</v>
      </c>
      <c r="H11" s="60">
        <f>VLOOKUP($A11,'Return Data'!$B$7:$R$2292,12,0)</f>
        <v>-4.3</v>
      </c>
      <c r="I11" s="61">
        <f t="shared" si="2"/>
        <v>9</v>
      </c>
      <c r="J11" s="60">
        <f>VLOOKUP($A11,'Return Data'!$B$7:$R$2292,13,0)</f>
        <v>-0.1021</v>
      </c>
      <c r="K11" s="61">
        <f t="shared" si="3"/>
        <v>9</v>
      </c>
      <c r="L11" s="60">
        <f>VLOOKUP($A11,'Return Data'!$B$7:$R$2292,17,0)</f>
        <v>11.557499999999999</v>
      </c>
      <c r="M11" s="61">
        <f t="shared" si="4"/>
        <v>8</v>
      </c>
      <c r="N11" s="60"/>
      <c r="O11" s="61"/>
      <c r="P11" s="60"/>
      <c r="Q11" s="61"/>
      <c r="R11" s="60">
        <f>VLOOKUP($A11,'Return Data'!$B$7:$R$2292,16,0)</f>
        <v>2.0608</v>
      </c>
      <c r="S11" s="62">
        <f t="shared" si="5"/>
        <v>9</v>
      </c>
    </row>
    <row r="12" spans="1:20" x14ac:dyDescent="0.3">
      <c r="A12" s="58" t="s">
        <v>545</v>
      </c>
      <c r="B12" s="59">
        <f>VLOOKUP($A12,'Return Data'!$B$7:$R$2292,3,0)</f>
        <v>44817</v>
      </c>
      <c r="C12" s="60">
        <f>VLOOKUP($A12,'Return Data'!$B$7:$R$2292,4,0)</f>
        <v>15.035</v>
      </c>
      <c r="D12" s="60">
        <f>VLOOKUP($A12,'Return Data'!$B$7:$R$2292,10,0)</f>
        <v>9.2341999999999995</v>
      </c>
      <c r="E12" s="61">
        <f t="shared" si="0"/>
        <v>3</v>
      </c>
      <c r="F12" s="60">
        <f>VLOOKUP($A12,'Return Data'!$B$7:$R$2292,11,0)</f>
        <v>6.9725999999999999</v>
      </c>
      <c r="G12" s="61">
        <f t="shared" si="1"/>
        <v>4</v>
      </c>
      <c r="H12" s="60">
        <f>VLOOKUP($A12,'Return Data'!$B$7:$R$2292,12,0)</f>
        <v>4.2431999999999999</v>
      </c>
      <c r="I12" s="61">
        <f t="shared" si="2"/>
        <v>5</v>
      </c>
      <c r="J12" s="60">
        <f>VLOOKUP($A12,'Return Data'!$B$7:$R$2292,13,0)</f>
        <v>4.7150999999999996</v>
      </c>
      <c r="K12" s="61">
        <f t="shared" si="3"/>
        <v>5</v>
      </c>
      <c r="L12" s="60">
        <f>VLOOKUP($A12,'Return Data'!$B$7:$R$2292,17,0)</f>
        <v>13.301600000000001</v>
      </c>
      <c r="M12" s="61">
        <f t="shared" si="4"/>
        <v>6</v>
      </c>
      <c r="N12" s="60">
        <f>VLOOKUP($A12,'Return Data'!$B$7:$R$2292,14,0)</f>
        <v>12.401300000000001</v>
      </c>
      <c r="O12" s="61">
        <f t="shared" ref="O12:O15" si="6">RANK(N12,N$8:N$16,0)</f>
        <v>7</v>
      </c>
      <c r="P12" s="60"/>
      <c r="Q12" s="61"/>
      <c r="R12" s="60">
        <f>VLOOKUP($A12,'Return Data'!$B$7:$R$2292,16,0)</f>
        <v>10.4175</v>
      </c>
      <c r="S12" s="62">
        <f t="shared" si="5"/>
        <v>5</v>
      </c>
    </row>
    <row r="13" spans="1:20" x14ac:dyDescent="0.3">
      <c r="A13" s="58" t="s">
        <v>547</v>
      </c>
      <c r="B13" s="59">
        <f>VLOOKUP($A13,'Return Data'!$B$7:$R$2292,3,0)</f>
        <v>44817</v>
      </c>
      <c r="C13" s="60">
        <f>VLOOKUP($A13,'Return Data'!$B$7:$R$2292,4,0)</f>
        <v>31.544</v>
      </c>
      <c r="D13" s="60">
        <f>VLOOKUP($A13,'Return Data'!$B$7:$R$2292,10,0)</f>
        <v>6.3986000000000001</v>
      </c>
      <c r="E13" s="61">
        <f t="shared" si="0"/>
        <v>8</v>
      </c>
      <c r="F13" s="60">
        <f>VLOOKUP($A13,'Return Data'!$B$7:$R$2292,11,0)</f>
        <v>4.3329000000000004</v>
      </c>
      <c r="G13" s="61">
        <f t="shared" si="1"/>
        <v>8</v>
      </c>
      <c r="H13" s="60">
        <f>VLOOKUP($A13,'Return Data'!$B$7:$R$2292,12,0)</f>
        <v>1.9028</v>
      </c>
      <c r="I13" s="61">
        <f t="shared" si="2"/>
        <v>8</v>
      </c>
      <c r="J13" s="60">
        <f>VLOOKUP($A13,'Return Data'!$B$7:$R$2292,13,0)</f>
        <v>1.8403</v>
      </c>
      <c r="K13" s="61">
        <f t="shared" si="3"/>
        <v>8</v>
      </c>
      <c r="L13" s="60">
        <f>VLOOKUP($A13,'Return Data'!$B$7:$R$2292,17,0)</f>
        <v>8.3755000000000006</v>
      </c>
      <c r="M13" s="61">
        <f t="shared" si="4"/>
        <v>9</v>
      </c>
      <c r="N13" s="60">
        <f>VLOOKUP($A13,'Return Data'!$B$7:$R$2292,14,0)</f>
        <v>9.2545999999999999</v>
      </c>
      <c r="O13" s="61">
        <f t="shared" si="6"/>
        <v>8</v>
      </c>
      <c r="P13" s="60">
        <f>VLOOKUP($A13,'Return Data'!$B$7:$R$2292,15,0)</f>
        <v>7.4402999999999997</v>
      </c>
      <c r="Q13" s="61">
        <f>RANK(P13,P$8:P$16,0)</f>
        <v>5</v>
      </c>
      <c r="R13" s="60">
        <f>VLOOKUP($A13,'Return Data'!$B$7:$R$2292,16,0)</f>
        <v>10.4053</v>
      </c>
      <c r="S13" s="62">
        <f t="shared" si="5"/>
        <v>6</v>
      </c>
    </row>
    <row r="14" spans="1:20" x14ac:dyDescent="0.3">
      <c r="A14" s="58" t="s">
        <v>548</v>
      </c>
      <c r="B14" s="59">
        <f>VLOOKUP($A14,'Return Data'!$B$7:$R$2292,3,0)</f>
        <v>44817</v>
      </c>
      <c r="C14" s="60">
        <f>VLOOKUP($A14,'Return Data'!$B$7:$R$2292,4,0)</f>
        <v>127.721</v>
      </c>
      <c r="D14" s="60">
        <f>VLOOKUP($A14,'Return Data'!$B$7:$R$2292,10,0)</f>
        <v>9.4410000000000007</v>
      </c>
      <c r="E14" s="61">
        <f t="shared" si="0"/>
        <v>2</v>
      </c>
      <c r="F14" s="60">
        <f>VLOOKUP($A14,'Return Data'!$B$7:$R$2292,11,0)</f>
        <v>8.1315000000000008</v>
      </c>
      <c r="G14" s="61">
        <f t="shared" si="1"/>
        <v>2</v>
      </c>
      <c r="H14" s="60">
        <f>VLOOKUP($A14,'Return Data'!$B$7:$R$2292,12,0)</f>
        <v>5.4118000000000004</v>
      </c>
      <c r="I14" s="61">
        <f t="shared" si="2"/>
        <v>3</v>
      </c>
      <c r="J14" s="60">
        <f>VLOOKUP($A14,'Return Data'!$B$7:$R$2292,13,0)</f>
        <v>5.2390999999999996</v>
      </c>
      <c r="K14" s="61">
        <f t="shared" si="3"/>
        <v>4</v>
      </c>
      <c r="L14" s="60">
        <f>VLOOKUP($A14,'Return Data'!$B$7:$R$2292,17,0)</f>
        <v>16.693100000000001</v>
      </c>
      <c r="M14" s="61">
        <f t="shared" si="4"/>
        <v>3</v>
      </c>
      <c r="N14" s="60">
        <f>VLOOKUP($A14,'Return Data'!$B$7:$R$2292,14,0)</f>
        <v>12.509399999999999</v>
      </c>
      <c r="O14" s="61">
        <f t="shared" si="6"/>
        <v>6</v>
      </c>
      <c r="P14" s="60">
        <f>VLOOKUP($A14,'Return Data'!$B$7:$R$2292,15,0)</f>
        <v>8.4407999999999994</v>
      </c>
      <c r="Q14" s="61">
        <f>RANK(P14,P$8:P$16,0)</f>
        <v>4</v>
      </c>
      <c r="R14" s="60">
        <f>VLOOKUP($A14,'Return Data'!$B$7:$R$2292,16,0)</f>
        <v>15.349600000000001</v>
      </c>
      <c r="S14" s="62">
        <f t="shared" si="5"/>
        <v>2</v>
      </c>
    </row>
    <row r="15" spans="1:20" x14ac:dyDescent="0.3">
      <c r="A15" s="58" t="s">
        <v>551</v>
      </c>
      <c r="B15" s="59">
        <f>VLOOKUP($A15,'Return Data'!$B$7:$R$2292,3,0)</f>
        <v>44817</v>
      </c>
      <c r="C15" s="60">
        <f>VLOOKUP($A15,'Return Data'!$B$7:$R$2292,4,0)</f>
        <v>15.255000000000001</v>
      </c>
      <c r="D15" s="60">
        <f>VLOOKUP($A15,'Return Data'!$B$7:$R$2292,10,0)</f>
        <v>8.8080999999999996</v>
      </c>
      <c r="E15" s="61">
        <f t="shared" si="0"/>
        <v>5</v>
      </c>
      <c r="F15" s="60">
        <f>VLOOKUP($A15,'Return Data'!$B$7:$R$2292,11,0)</f>
        <v>6.3354999999999997</v>
      </c>
      <c r="G15" s="61">
        <f t="shared" si="1"/>
        <v>6</v>
      </c>
      <c r="H15" s="60">
        <f>VLOOKUP($A15,'Return Data'!$B$7:$R$2292,12,0)</f>
        <v>5.0872999999999999</v>
      </c>
      <c r="I15" s="61">
        <f t="shared" si="2"/>
        <v>4</v>
      </c>
      <c r="J15" s="60">
        <f>VLOOKUP($A15,'Return Data'!$B$7:$R$2292,13,0)</f>
        <v>5.8103999999999996</v>
      </c>
      <c r="K15" s="61">
        <f t="shared" si="3"/>
        <v>3</v>
      </c>
      <c r="L15" s="60">
        <f>VLOOKUP($A15,'Return Data'!$B$7:$R$2292,17,0)</f>
        <v>16.351500000000001</v>
      </c>
      <c r="M15" s="61">
        <f t="shared" si="4"/>
        <v>5</v>
      </c>
      <c r="N15" s="60">
        <f>VLOOKUP($A15,'Return Data'!$B$7:$R$2292,14,0)</f>
        <v>13.918200000000001</v>
      </c>
      <c r="O15" s="61">
        <f t="shared" si="6"/>
        <v>2</v>
      </c>
      <c r="P15" s="60"/>
      <c r="Q15" s="61"/>
      <c r="R15" s="60">
        <f>VLOOKUP($A15,'Return Data'!$B$7:$R$2292,16,0)</f>
        <v>12.3474</v>
      </c>
      <c r="S15" s="62">
        <f t="shared" si="5"/>
        <v>3</v>
      </c>
    </row>
    <row r="16" spans="1:20" x14ac:dyDescent="0.3">
      <c r="A16" s="58" t="s">
        <v>553</v>
      </c>
      <c r="B16" s="59">
        <f>VLOOKUP($A16,'Return Data'!$B$7:$R$2292,3,0)</f>
        <v>44817</v>
      </c>
      <c r="C16" s="60">
        <f>VLOOKUP($A16,'Return Data'!$B$7:$R$2292,4,0)</f>
        <v>15.37</v>
      </c>
      <c r="D16" s="60">
        <f>VLOOKUP($A16,'Return Data'!$B$7:$R$2292,10,0)</f>
        <v>7.6330999999999998</v>
      </c>
      <c r="E16" s="61">
        <f t="shared" si="0"/>
        <v>6</v>
      </c>
      <c r="F16" s="60">
        <f>VLOOKUP($A16,'Return Data'!$B$7:$R$2292,11,0)</f>
        <v>4.7003000000000004</v>
      </c>
      <c r="G16" s="61">
        <f t="shared" si="1"/>
        <v>7</v>
      </c>
      <c r="H16" s="60">
        <f>VLOOKUP($A16,'Return Data'!$B$7:$R$2292,12,0)</f>
        <v>2.6034999999999999</v>
      </c>
      <c r="I16" s="61">
        <f t="shared" si="2"/>
        <v>7</v>
      </c>
      <c r="J16" s="60">
        <f>VLOOKUP($A16,'Return Data'!$B$7:$R$2292,13,0)</f>
        <v>3.1543999999999999</v>
      </c>
      <c r="K16" s="61">
        <f t="shared" si="3"/>
        <v>7</v>
      </c>
      <c r="L16" s="60">
        <f>VLOOKUP($A16,'Return Data'!$B$7:$R$2292,17,0)</f>
        <v>12.344799999999999</v>
      </c>
      <c r="M16" s="61">
        <f t="shared" si="4"/>
        <v>7</v>
      </c>
      <c r="N16" s="60">
        <f>VLOOKUP($A16,'Return Data'!$B$7:$R$2292,14,0)</f>
        <v>12.8893</v>
      </c>
      <c r="O16" s="61">
        <f>RANK(N16,N$8:N$16,0)</f>
        <v>4</v>
      </c>
      <c r="P16" s="60"/>
      <c r="Q16" s="61"/>
      <c r="R16" s="60">
        <f>VLOOKUP($A16,'Return Data'!$B$7:$R$2292,16,0)</f>
        <v>9.5562000000000005</v>
      </c>
      <c r="S16" s="62">
        <f t="shared" si="5"/>
        <v>7</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8.4750333333333341</v>
      </c>
      <c r="E18" s="69"/>
      <c r="F18" s="70">
        <f>AVERAGE(F8:F16)</f>
        <v>6.4700666666666677</v>
      </c>
      <c r="G18" s="69"/>
      <c r="H18" s="70">
        <f>AVERAGE(H8:H16)</f>
        <v>4.2982222222222211</v>
      </c>
      <c r="I18" s="69"/>
      <c r="J18" s="70">
        <f>AVERAGE(J8:J16)</f>
        <v>5.5838111111111122</v>
      </c>
      <c r="K18" s="69"/>
      <c r="L18" s="70">
        <f>AVERAGE(L8:L16)</f>
        <v>16.021233333333331</v>
      </c>
      <c r="M18" s="69"/>
      <c r="N18" s="70">
        <f>AVERAGE(N8:N16)</f>
        <v>13.176825000000001</v>
      </c>
      <c r="O18" s="69"/>
      <c r="P18" s="70">
        <f>AVERAGE(P8:P16)</f>
        <v>9.4053400000000007</v>
      </c>
      <c r="Q18" s="69"/>
      <c r="R18" s="70">
        <f>AVERAGE(R8:R16)</f>
        <v>10.85</v>
      </c>
      <c r="S18" s="71"/>
    </row>
    <row r="19" spans="1:19" x14ac:dyDescent="0.3">
      <c r="A19" s="68" t="s">
        <v>28</v>
      </c>
      <c r="B19" s="69"/>
      <c r="C19" s="69"/>
      <c r="D19" s="70">
        <f>MIN(D8:D16)</f>
        <v>5.1117999999999997</v>
      </c>
      <c r="E19" s="69"/>
      <c r="F19" s="70">
        <f>MIN(F8:F16)</f>
        <v>0.31990000000000002</v>
      </c>
      <c r="G19" s="69"/>
      <c r="H19" s="70">
        <f>MIN(H8:H16)</f>
        <v>-4.3</v>
      </c>
      <c r="I19" s="69"/>
      <c r="J19" s="70">
        <f>MIN(J8:J16)</f>
        <v>-0.1021</v>
      </c>
      <c r="K19" s="69"/>
      <c r="L19" s="70">
        <f>MIN(L8:L16)</f>
        <v>8.3755000000000006</v>
      </c>
      <c r="M19" s="69"/>
      <c r="N19" s="70">
        <f>MIN(N8:N16)</f>
        <v>9.2545999999999999</v>
      </c>
      <c r="O19" s="69"/>
      <c r="P19" s="70">
        <f>MIN(P8:P16)</f>
        <v>7.4402999999999997</v>
      </c>
      <c r="Q19" s="69"/>
      <c r="R19" s="70">
        <f>MIN(R8:R16)</f>
        <v>2.0608</v>
      </c>
      <c r="S19" s="71"/>
    </row>
    <row r="20" spans="1:19" ht="15" thickBot="1" x14ac:dyDescent="0.35">
      <c r="A20" s="72" t="s">
        <v>29</v>
      </c>
      <c r="B20" s="73"/>
      <c r="C20" s="73"/>
      <c r="D20" s="74">
        <f>MAX(D8:D16)</f>
        <v>13.067500000000001</v>
      </c>
      <c r="E20" s="73"/>
      <c r="F20" s="74">
        <f>MAX(F8:F16)</f>
        <v>13.1714</v>
      </c>
      <c r="G20" s="73"/>
      <c r="H20" s="74">
        <f>MAX(H8:H16)</f>
        <v>13.4063</v>
      </c>
      <c r="I20" s="73"/>
      <c r="J20" s="74">
        <f>MAX(J8:J16)</f>
        <v>17.052600000000002</v>
      </c>
      <c r="K20" s="73"/>
      <c r="L20" s="74">
        <f>MAX(L8:L16)</f>
        <v>32.109299999999998</v>
      </c>
      <c r="M20" s="73"/>
      <c r="N20" s="74">
        <f>MAX(N8:N16)</f>
        <v>17.911899999999999</v>
      </c>
      <c r="O20" s="73"/>
      <c r="P20" s="74">
        <f>MAX(P8:P16)</f>
        <v>12.478</v>
      </c>
      <c r="Q20" s="73"/>
      <c r="R20" s="74">
        <f>MAX(R8:R16)</f>
        <v>16.967400000000001</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2022-09-14T06:45:20Z</dcterms:modified>
</cp:coreProperties>
</file>